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20115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50" i="1"/>
  <c r="F51"/>
  <c r="F52"/>
  <c r="F53"/>
  <c r="F54"/>
  <c r="F55"/>
  <c r="H48" l="1"/>
  <c r="E59"/>
  <c r="D59"/>
  <c r="F49"/>
  <c r="F59" l="1"/>
  <c r="E30"/>
  <c r="G35"/>
  <c r="F48" l="1"/>
  <c r="F47"/>
</calcChain>
</file>

<file path=xl/sharedStrings.xml><?xml version="1.0" encoding="utf-8"?>
<sst xmlns="http://schemas.openxmlformats.org/spreadsheetml/2006/main" count="70" uniqueCount="51">
  <si>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</si>
  <si>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</si>
  <si>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</si>
  <si>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</si>
  <si>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</si>
  <si>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</si>
  <si>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</si>
  <si>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</si>
  <si>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</si>
  <si>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</si>
  <si>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</si>
  <si>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</si>
  <si>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Maquinas Renovadas</t>
  </si>
  <si>
    <t>Vendidas Nuevas</t>
  </si>
  <si>
    <t>%</t>
  </si>
  <si>
    <t>VENCIMIENTOS R/OU/OUR/A</t>
  </si>
  <si>
    <t>Total Detectadas</t>
  </si>
  <si>
    <t>Total Vendidas</t>
  </si>
  <si>
    <t>Total Vendidas €</t>
  </si>
  <si>
    <t xml:space="preserve">CITAS </t>
  </si>
  <si>
    <t>Cerradas</t>
  </si>
  <si>
    <t>Vendidas</t>
  </si>
  <si>
    <t>Entradas</t>
  </si>
  <si>
    <t>% conversión</t>
  </si>
  <si>
    <t>SEGUIDORES LINKEDIN</t>
  </si>
  <si>
    <t>Actualidado</t>
  </si>
  <si>
    <t>CUADRO DE MANDOS MARKETING 2017</t>
  </si>
  <si>
    <t>mes Actual</t>
  </si>
  <si>
    <t>LEADS GENERADOS (addwords, newletter…)</t>
  </si>
  <si>
    <t>Total Facturación</t>
  </si>
  <si>
    <t>% sobre total ventas</t>
  </si>
  <si>
    <t>OBJETIVOS MARKETING FACTURACION</t>
  </si>
  <si>
    <t>Objetivo</t>
  </si>
  <si>
    <t>Conseguido</t>
  </si>
  <si>
    <t>Total</t>
  </si>
  <si>
    <t>No renueva (baja maquina)</t>
  </si>
  <si>
    <t>TRAFICO WEB</t>
  </si>
  <si>
    <t>Comparado con Marzo 2016 tenemos 300 visitas mas</t>
  </si>
  <si>
    <t xml:space="preserve">es la forma correcta de medirlo, ya que cada mes </t>
  </si>
  <si>
    <t>tiene sus picos. Pero este año he planteado no bajar de lo ya conseguido en enero</t>
  </si>
  <si>
    <t>por lo que será con lo que lo mediré. Y en este caso bajamos.</t>
  </si>
  <si>
    <t xml:space="preserve">Aunque el volumen como vi ayer en el evento </t>
  </si>
  <si>
    <t>no es lo que hay que medir, es un dato.</t>
  </si>
  <si>
    <t>según avancemos en la estrategia de linkedin</t>
  </si>
  <si>
    <t>introduciré mas kpis que nos sirva para medir evolución</t>
  </si>
  <si>
    <t>Compradas las antiguas</t>
  </si>
  <si>
    <t>Un % muy alto de renovaciones, no hay cambio. Este % lo sube Soraya y Javier D. que tienen un volumen alto de maquinas en clientes y que no siempre las cambian en el mes que corresponde.</t>
  </si>
  <si>
    <t>como dato comparativo este año con respecto al anterior, comentar que hemos aumentado el % de acciones en número y % en facturación. Marzo 2016 11% sobre facturación, 30% este año.</t>
  </si>
  <si>
    <t>OPORTUNIDADES DE BI A COMERCIAL (CUENTAS ONE TO ONE)</t>
  </si>
  <si>
    <t>Como dato, hemos generado 4 leads desde que se inició el año directamente del newletter que mandamos a Potenciales. Y el 53% de lo que entra lo conseguimos con las comunicaciones, publidad, campañas, busquedas directas (que te encuentran en google). Comparado con el año pasado, ahora somos proactivos, y antes no.</t>
  </si>
  <si>
    <t>precio</t>
  </si>
</sst>
</file>

<file path=xl/styles.xml><?xml version="1.0" encoding="utf-8"?>
<styleSheet xmlns="http://schemas.openxmlformats.org/spreadsheetml/2006/main">
  <numFmts count="4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\ &quot;€&quot;_-;\-* #,##0\ &quot;€&quot;_-;_-* &quot;-&quot;??\ &quot;€&quot;_-;_-@_-"/>
    <numFmt numFmtId="167" formatCode="#,##0\ &quot;€&quot;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16" applyNumberFormat="0" applyAlignment="0" applyProtection="0"/>
    <xf numFmtId="0" fontId="24" fillId="10" borderId="17" applyNumberFormat="0" applyAlignment="0" applyProtection="0"/>
    <xf numFmtId="0" fontId="25" fillId="10" borderId="16" applyNumberFormat="0" applyAlignment="0" applyProtection="0"/>
    <xf numFmtId="0" fontId="26" fillId="0" borderId="18" applyNumberFormat="0" applyFill="0" applyAlignment="0" applyProtection="0"/>
    <xf numFmtId="0" fontId="27" fillId="11" borderId="19" applyNumberFormat="0" applyAlignment="0" applyProtection="0"/>
    <xf numFmtId="0" fontId="28" fillId="0" borderId="0" applyNumberFormat="0" applyFill="0" applyBorder="0" applyAlignment="0" applyProtection="0"/>
    <xf numFmtId="0" fontId="1" fillId="12" borderId="20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0"/>
    <xf numFmtId="0" fontId="32" fillId="0" borderId="0"/>
    <xf numFmtId="0" fontId="31" fillId="0" borderId="0"/>
    <xf numFmtId="0" fontId="32" fillId="0" borderId="0"/>
    <xf numFmtId="0" fontId="1" fillId="0" borderId="0"/>
    <xf numFmtId="0" fontId="33" fillId="0" borderId="0">
      <alignment vertical="top"/>
    </xf>
    <xf numFmtId="0" fontId="1" fillId="12" borderId="20" applyNumberFormat="0" applyFont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wrapText="1"/>
    </xf>
    <xf numFmtId="0" fontId="4" fillId="0" borderId="0" xfId="0" applyFont="1"/>
    <xf numFmtId="0" fontId="2" fillId="0" borderId="0" xfId="0" applyFont="1"/>
    <xf numFmtId="17" fontId="2" fillId="0" borderId="0" xfId="0" applyNumberFormat="1" applyFont="1"/>
    <xf numFmtId="17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9" fontId="0" fillId="0" borderId="0" xfId="2" applyFont="1"/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12" fillId="0" borderId="1" xfId="2" applyFont="1" applyBorder="1" applyAlignment="1">
      <alignment horizontal="center"/>
    </xf>
    <xf numFmtId="9" fontId="8" fillId="0" borderId="0" xfId="2" applyFont="1" applyAlignment="1">
      <alignment horizontal="center"/>
    </xf>
    <xf numFmtId="0" fontId="0" fillId="4" borderId="0" xfId="0" applyFill="1"/>
    <xf numFmtId="0" fontId="0" fillId="2" borderId="0" xfId="0" applyFill="1"/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5" borderId="0" xfId="0" applyFill="1"/>
    <xf numFmtId="0" fontId="0" fillId="0" borderId="0" xfId="0" applyBorder="1" applyAlignment="1">
      <alignment horizontal="center"/>
    </xf>
    <xf numFmtId="9" fontId="0" fillId="0" borderId="0" xfId="2" applyFont="1" applyAlignment="1">
      <alignment horizontal="center"/>
    </xf>
    <xf numFmtId="167" fontId="12" fillId="0" borderId="1" xfId="2" applyNumberFormat="1" applyFont="1" applyBorder="1" applyAlignment="1">
      <alignment horizontal="center"/>
    </xf>
    <xf numFmtId="1" fontId="0" fillId="0" borderId="1" xfId="0" applyNumberFormat="1" applyBorder="1"/>
    <xf numFmtId="1" fontId="2" fillId="37" borderId="1" xfId="0" applyNumberFormat="1" applyFont="1" applyFill="1" applyBorder="1"/>
    <xf numFmtId="0" fontId="0" fillId="0" borderId="1" xfId="0" applyBorder="1"/>
    <xf numFmtId="0" fontId="2" fillId="37" borderId="1" xfId="0" applyFont="1" applyFill="1" applyBorder="1"/>
    <xf numFmtId="9" fontId="1" fillId="0" borderId="1" xfId="2" applyFont="1" applyBorder="1"/>
    <xf numFmtId="9" fontId="1" fillId="37" borderId="1" xfId="2" applyFont="1" applyFill="1" applyBorder="1"/>
    <xf numFmtId="0" fontId="0" fillId="0" borderId="1" xfId="0" applyBorder="1"/>
    <xf numFmtId="9" fontId="1" fillId="0" borderId="1" xfId="2" applyFont="1" applyBorder="1"/>
    <xf numFmtId="9" fontId="1" fillId="37" borderId="1" xfId="2" applyFont="1" applyFill="1" applyBorder="1"/>
    <xf numFmtId="0" fontId="2" fillId="37" borderId="1" xfId="0" applyFont="1" applyFill="1" applyBorder="1"/>
    <xf numFmtId="0" fontId="0" fillId="0" borderId="1" xfId="0" applyBorder="1"/>
    <xf numFmtId="9" fontId="1" fillId="0" borderId="1" xfId="2" applyFont="1" applyBorder="1"/>
    <xf numFmtId="9" fontId="1" fillId="37" borderId="1" xfId="2" applyFont="1" applyFill="1" applyBorder="1"/>
    <xf numFmtId="0" fontId="2" fillId="37" borderId="1" xfId="0" applyFont="1" applyFill="1" applyBorder="1"/>
    <xf numFmtId="0" fontId="0" fillId="0" borderId="1" xfId="0" applyBorder="1"/>
    <xf numFmtId="9" fontId="1" fillId="0" borderId="1" xfId="2" applyFont="1" applyBorder="1"/>
    <xf numFmtId="9" fontId="1" fillId="37" borderId="1" xfId="2" applyFont="1" applyFill="1" applyBorder="1"/>
    <xf numFmtId="0" fontId="2" fillId="37" borderId="1" xfId="0" applyFont="1" applyFill="1" applyBorder="1"/>
    <xf numFmtId="0" fontId="11" fillId="2" borderId="0" xfId="0" applyFont="1" applyFill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6" fontId="3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9" fontId="8" fillId="0" borderId="11" xfId="2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0" fontId="0" fillId="5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 vertical="center" wrapText="1"/>
    </xf>
    <xf numFmtId="166" fontId="0" fillId="0" borderId="3" xfId="1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167" fontId="7" fillId="0" borderId="4" xfId="1" applyNumberFormat="1" applyFont="1" applyBorder="1" applyAlignment="1">
      <alignment vertical="top"/>
    </xf>
    <xf numFmtId="165" fontId="7" fillId="0" borderId="5" xfId="1" applyFont="1" applyBorder="1" applyAlignment="1">
      <alignment vertical="top"/>
    </xf>
    <xf numFmtId="165" fontId="7" fillId="0" borderId="8" xfId="1" applyFont="1" applyBorder="1" applyAlignment="1">
      <alignment vertical="top"/>
    </xf>
    <xf numFmtId="165" fontId="7" fillId="0" borderId="9" xfId="1" applyFont="1" applyBorder="1" applyAlignment="1">
      <alignment vertical="top"/>
    </xf>
    <xf numFmtId="0" fontId="0" fillId="5" borderId="0" xfId="0" applyFill="1" applyAlignment="1">
      <alignment horizontal="center" vertical="top" wrapText="1"/>
    </xf>
  </cellXfs>
  <cellStyles count="52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/>
    <cellStyle name="Normal 2 2" xfId="45"/>
    <cellStyle name="Normal 2 3" xfId="46"/>
    <cellStyle name="Normal 2 4" xfId="47"/>
    <cellStyle name="Normal 3" xfId="48"/>
    <cellStyle name="Normal 4" xfId="49"/>
    <cellStyle name="Notas" xfId="17" builtinId="10" customBuiltin="1"/>
    <cellStyle name="Notas 2" xfId="50"/>
    <cellStyle name="Porcentaje 2" xfId="51"/>
    <cellStyle name="Porcentual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5"/>
  <sheetViews>
    <sheetView showGridLines="0" tabSelected="1" topLeftCell="A43" workbookViewId="0">
      <selection activeCell="F59" sqref="F59"/>
    </sheetView>
  </sheetViews>
  <sheetFormatPr baseColWidth="10" defaultRowHeight="15"/>
  <cols>
    <col min="1" max="1" width="5" customWidth="1"/>
    <col min="4" max="4" width="12.5703125" bestFit="1" customWidth="1"/>
    <col min="5" max="5" width="9" customWidth="1"/>
    <col min="8" max="8" width="12.28515625" bestFit="1" customWidth="1"/>
    <col min="14" max="14" width="5" customWidth="1"/>
  </cols>
  <sheetData>
    <row r="1" spans="1:14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21">
      <c r="A2" s="21"/>
      <c r="C2" s="8" t="s">
        <v>26</v>
      </c>
      <c r="N2" s="21"/>
    </row>
    <row r="3" spans="1:14">
      <c r="A3" s="21"/>
      <c r="N3" s="21"/>
    </row>
    <row r="4" spans="1:14">
      <c r="A4" s="21"/>
      <c r="C4" s="9" t="s">
        <v>25</v>
      </c>
      <c r="D4" s="11">
        <v>42979</v>
      </c>
      <c r="N4" s="21"/>
    </row>
    <row r="5" spans="1:14">
      <c r="A5" s="21"/>
      <c r="N5" s="21"/>
    </row>
    <row r="6" spans="1:14" ht="18.75">
      <c r="A6" s="21"/>
      <c r="C6" s="51" t="s">
        <v>15</v>
      </c>
      <c r="D6" s="51"/>
      <c r="E6" s="51"/>
      <c r="F6" s="51"/>
      <c r="G6" s="51"/>
      <c r="H6" s="51"/>
      <c r="I6" s="51"/>
      <c r="J6" s="22"/>
      <c r="K6" s="22"/>
      <c r="L6" s="22"/>
      <c r="N6" s="21"/>
    </row>
    <row r="7" spans="1:14">
      <c r="A7" s="21"/>
      <c r="N7" s="21"/>
    </row>
    <row r="8" spans="1:14" ht="39">
      <c r="A8" s="21"/>
      <c r="C8" s="1"/>
      <c r="D8" s="23" t="s">
        <v>34</v>
      </c>
      <c r="E8" s="23" t="s">
        <v>12</v>
      </c>
      <c r="F8" s="24" t="s">
        <v>14</v>
      </c>
      <c r="G8" s="23" t="s">
        <v>45</v>
      </c>
      <c r="H8" s="24" t="s">
        <v>14</v>
      </c>
      <c r="I8" s="23" t="s">
        <v>13</v>
      </c>
      <c r="J8" s="24" t="s">
        <v>14</v>
      </c>
      <c r="K8" s="23" t="s">
        <v>35</v>
      </c>
      <c r="L8" s="24" t="s">
        <v>14</v>
      </c>
      <c r="N8" s="21"/>
    </row>
    <row r="9" spans="1:14">
      <c r="A9" s="21"/>
      <c r="C9" s="4" t="s">
        <v>0</v>
      </c>
      <c r="D9" s="33">
        <v>52</v>
      </c>
      <c r="E9" s="35">
        <v>19</v>
      </c>
      <c r="F9" s="37">
        <v>0.36538461538461536</v>
      </c>
      <c r="G9" s="39">
        <v>2</v>
      </c>
      <c r="H9" s="40">
        <v>3.8461538461538464E-2</v>
      </c>
      <c r="I9" s="43">
        <v>25</v>
      </c>
      <c r="J9" s="44">
        <v>0.48076923076923078</v>
      </c>
      <c r="K9" s="47">
        <v>3</v>
      </c>
      <c r="L9" s="48">
        <v>5.7692307692307696E-2</v>
      </c>
      <c r="N9" s="21"/>
    </row>
    <row r="10" spans="1:14">
      <c r="A10" s="21"/>
      <c r="C10" s="4" t="s">
        <v>1</v>
      </c>
      <c r="D10" s="33">
        <v>53</v>
      </c>
      <c r="E10" s="35">
        <v>37</v>
      </c>
      <c r="F10" s="37">
        <v>0.69811320754716977</v>
      </c>
      <c r="G10" s="39">
        <v>0</v>
      </c>
      <c r="H10" s="40">
        <v>0</v>
      </c>
      <c r="I10" s="43">
        <v>9</v>
      </c>
      <c r="J10" s="44">
        <v>0.16981132075471697</v>
      </c>
      <c r="K10" s="47">
        <v>4</v>
      </c>
      <c r="L10" s="48">
        <v>7.5471698113207544E-2</v>
      </c>
      <c r="N10" s="21"/>
    </row>
    <row r="11" spans="1:14">
      <c r="A11" s="21"/>
      <c r="C11" s="4" t="s">
        <v>2</v>
      </c>
      <c r="D11" s="33">
        <v>66</v>
      </c>
      <c r="E11" s="35">
        <v>44</v>
      </c>
      <c r="F11" s="37">
        <v>0.66666666666666663</v>
      </c>
      <c r="G11" s="39">
        <v>2</v>
      </c>
      <c r="H11" s="40">
        <v>3.0303030303030304E-2</v>
      </c>
      <c r="I11" s="43">
        <v>14</v>
      </c>
      <c r="J11" s="44">
        <v>0.21212121212121213</v>
      </c>
      <c r="K11" s="47">
        <v>3</v>
      </c>
      <c r="L11" s="48">
        <v>4.5454545454545456E-2</v>
      </c>
      <c r="N11" s="21"/>
    </row>
    <row r="12" spans="1:14">
      <c r="A12" s="21"/>
      <c r="C12" s="4" t="s">
        <v>3</v>
      </c>
      <c r="D12" s="33">
        <v>59</v>
      </c>
      <c r="E12" s="35">
        <v>13</v>
      </c>
      <c r="F12" s="37">
        <v>0.22033898305084745</v>
      </c>
      <c r="G12" s="39">
        <v>1</v>
      </c>
      <c r="H12" s="40">
        <v>1.6949152542372881E-2</v>
      </c>
      <c r="I12" s="43">
        <v>21</v>
      </c>
      <c r="J12" s="44">
        <v>0.3559322033898305</v>
      </c>
      <c r="K12" s="47">
        <v>6</v>
      </c>
      <c r="L12" s="48">
        <v>0.10169491525423729</v>
      </c>
      <c r="N12" s="21"/>
    </row>
    <row r="13" spans="1:14">
      <c r="A13" s="21"/>
      <c r="C13" s="4" t="s">
        <v>4</v>
      </c>
      <c r="D13" s="33">
        <v>57</v>
      </c>
      <c r="E13" s="35">
        <v>37</v>
      </c>
      <c r="F13" s="37">
        <v>0.64912280701754388</v>
      </c>
      <c r="G13" s="39">
        <v>2</v>
      </c>
      <c r="H13" s="40">
        <v>3.5087719298245612E-2</v>
      </c>
      <c r="I13" s="43">
        <v>15</v>
      </c>
      <c r="J13" s="44">
        <v>0.26315789473684209</v>
      </c>
      <c r="K13" s="47">
        <v>3</v>
      </c>
      <c r="L13" s="48">
        <v>5.2631578947368418E-2</v>
      </c>
      <c r="N13" s="21"/>
    </row>
    <row r="14" spans="1:14">
      <c r="A14" s="21"/>
      <c r="C14" s="4" t="s">
        <v>5</v>
      </c>
      <c r="D14" s="33">
        <v>27</v>
      </c>
      <c r="E14" s="35">
        <v>17</v>
      </c>
      <c r="F14" s="37">
        <v>0.62962962962962965</v>
      </c>
      <c r="G14" s="39">
        <v>1</v>
      </c>
      <c r="H14" s="40">
        <v>3.7037037037037035E-2</v>
      </c>
      <c r="I14" s="43">
        <v>3</v>
      </c>
      <c r="J14" s="44">
        <v>0.1111111111111111</v>
      </c>
      <c r="K14" s="47">
        <v>4</v>
      </c>
      <c r="L14" s="48">
        <v>0.14814814814814814</v>
      </c>
      <c r="N14" s="21"/>
    </row>
    <row r="15" spans="1:14">
      <c r="A15" s="21"/>
      <c r="C15" s="4" t="s">
        <v>6</v>
      </c>
      <c r="D15" s="33">
        <v>48</v>
      </c>
      <c r="E15" s="35">
        <v>36</v>
      </c>
      <c r="F15" s="37">
        <v>0.75</v>
      </c>
      <c r="G15" s="39">
        <v>2</v>
      </c>
      <c r="H15" s="40">
        <v>4.1666666666666664E-2</v>
      </c>
      <c r="I15" s="43">
        <v>9</v>
      </c>
      <c r="J15" s="44">
        <v>0.1875</v>
      </c>
      <c r="K15" s="47">
        <v>1</v>
      </c>
      <c r="L15" s="48">
        <v>2.0833333333333332E-2</v>
      </c>
      <c r="N15" s="21"/>
    </row>
    <row r="16" spans="1:14">
      <c r="A16" s="21"/>
      <c r="C16" s="4" t="s">
        <v>7</v>
      </c>
      <c r="D16" s="33">
        <v>55</v>
      </c>
      <c r="E16" s="35">
        <v>15</v>
      </c>
      <c r="F16" s="37">
        <v>0.27272727272727271</v>
      </c>
      <c r="G16" s="39">
        <v>0</v>
      </c>
      <c r="H16" s="40">
        <v>0</v>
      </c>
      <c r="I16" s="43">
        <v>7</v>
      </c>
      <c r="J16" s="44">
        <v>0.12727272727272726</v>
      </c>
      <c r="K16" s="47">
        <v>0</v>
      </c>
      <c r="L16" s="48">
        <v>0</v>
      </c>
      <c r="N16" s="21"/>
    </row>
    <row r="17" spans="1:14">
      <c r="A17" s="21"/>
      <c r="C17" s="4" t="s">
        <v>8</v>
      </c>
      <c r="D17" s="33">
        <v>16</v>
      </c>
      <c r="E17" s="35">
        <v>5</v>
      </c>
      <c r="F17" s="37">
        <v>0.3125</v>
      </c>
      <c r="G17" s="39">
        <v>2</v>
      </c>
      <c r="H17" s="40">
        <v>0.125</v>
      </c>
      <c r="I17" s="43">
        <v>9</v>
      </c>
      <c r="J17" s="44">
        <v>0.5625</v>
      </c>
      <c r="K17" s="47">
        <v>0</v>
      </c>
      <c r="L17" s="48">
        <v>0</v>
      </c>
      <c r="N17" s="21"/>
    </row>
    <row r="18" spans="1:14">
      <c r="A18" s="21"/>
      <c r="C18" s="4" t="s">
        <v>9</v>
      </c>
      <c r="D18" s="33">
        <v>28</v>
      </c>
      <c r="E18" s="35">
        <v>13</v>
      </c>
      <c r="F18" s="37">
        <v>0.4642857142857143</v>
      </c>
      <c r="G18" s="39">
        <v>0</v>
      </c>
      <c r="H18" s="40">
        <v>0</v>
      </c>
      <c r="I18" s="43">
        <v>11</v>
      </c>
      <c r="J18" s="44">
        <v>0.39285714285714285</v>
      </c>
      <c r="K18" s="47">
        <v>3</v>
      </c>
      <c r="L18" s="48">
        <v>0.10714285714285714</v>
      </c>
      <c r="N18" s="21"/>
    </row>
    <row r="19" spans="1:14">
      <c r="A19" s="21"/>
      <c r="C19" s="4" t="s">
        <v>10</v>
      </c>
      <c r="D19" s="33">
        <v>28</v>
      </c>
      <c r="E19" s="35">
        <v>1</v>
      </c>
      <c r="F19" s="37">
        <v>3.5714285714285712E-2</v>
      </c>
      <c r="G19" s="39">
        <v>0</v>
      </c>
      <c r="H19" s="40">
        <v>0</v>
      </c>
      <c r="I19" s="43">
        <v>16</v>
      </c>
      <c r="J19" s="44">
        <v>0.5714285714285714</v>
      </c>
      <c r="K19" s="47">
        <v>9</v>
      </c>
      <c r="L19" s="48">
        <v>0.32142857142857145</v>
      </c>
      <c r="N19" s="21"/>
    </row>
    <row r="20" spans="1:14">
      <c r="A20" s="21"/>
      <c r="C20" s="4" t="s">
        <v>11</v>
      </c>
      <c r="D20" s="33">
        <v>17</v>
      </c>
      <c r="E20" s="35">
        <v>3</v>
      </c>
      <c r="F20" s="37">
        <v>0.17647058823529413</v>
      </c>
      <c r="G20" s="39">
        <v>1</v>
      </c>
      <c r="H20" s="40">
        <v>5.8823529411764705E-2</v>
      </c>
      <c r="I20" s="43">
        <v>9</v>
      </c>
      <c r="J20" s="44">
        <v>0.52941176470588236</v>
      </c>
      <c r="K20" s="47">
        <v>0</v>
      </c>
      <c r="L20" s="48">
        <v>0</v>
      </c>
      <c r="N20" s="21"/>
    </row>
    <row r="21" spans="1:14">
      <c r="A21" s="21"/>
      <c r="C21" s="25"/>
      <c r="D21" s="34">
        <v>506</v>
      </c>
      <c r="E21" s="36">
        <v>240</v>
      </c>
      <c r="F21" s="38">
        <v>0.4743083003952569</v>
      </c>
      <c r="G21" s="42">
        <v>13</v>
      </c>
      <c r="H21" s="41">
        <v>2.5691699604743084E-2</v>
      </c>
      <c r="I21" s="46">
        <v>148</v>
      </c>
      <c r="J21" s="45">
        <v>0.29249011857707508</v>
      </c>
      <c r="K21" s="50">
        <v>36</v>
      </c>
      <c r="L21" s="49">
        <v>7.1146245059288543E-2</v>
      </c>
      <c r="N21" s="21"/>
    </row>
    <row r="22" spans="1:14" ht="15.75">
      <c r="A22" s="21"/>
      <c r="C22" s="25"/>
      <c r="D22" s="26"/>
      <c r="E22" s="27"/>
      <c r="F22" s="28"/>
      <c r="G22" s="27"/>
      <c r="H22" s="28"/>
      <c r="I22" s="27"/>
      <c r="J22" s="28"/>
      <c r="K22" s="27"/>
      <c r="L22" s="28"/>
      <c r="N22" s="21"/>
    </row>
    <row r="23" spans="1:14" ht="15.75" customHeight="1">
      <c r="A23" s="21"/>
      <c r="C23" s="58" t="s">
        <v>46</v>
      </c>
      <c r="D23" s="58"/>
      <c r="E23" s="58"/>
      <c r="F23" s="58"/>
      <c r="G23" s="58"/>
      <c r="H23" s="58"/>
      <c r="I23" s="58"/>
      <c r="J23" s="58"/>
      <c r="K23" s="58"/>
      <c r="L23" s="58"/>
      <c r="N23" s="21"/>
    </row>
    <row r="24" spans="1:14" ht="15.75" customHeight="1">
      <c r="A24" s="21"/>
      <c r="C24" s="58"/>
      <c r="D24" s="58"/>
      <c r="E24" s="58"/>
      <c r="F24" s="58"/>
      <c r="G24" s="58"/>
      <c r="H24" s="58"/>
      <c r="I24" s="58"/>
      <c r="J24" s="58"/>
      <c r="K24" s="58"/>
      <c r="L24" s="58"/>
      <c r="N24" s="21"/>
    </row>
    <row r="25" spans="1:14">
      <c r="A25" s="21"/>
      <c r="N25" s="21"/>
    </row>
    <row r="26" spans="1:14" ht="18.75">
      <c r="A26" s="21"/>
      <c r="C26" s="51" t="s">
        <v>31</v>
      </c>
      <c r="D26" s="51"/>
      <c r="E26" s="51"/>
      <c r="F26" s="51"/>
      <c r="G26" s="51"/>
      <c r="H26" s="51"/>
      <c r="I26" s="51"/>
      <c r="N26" s="21"/>
    </row>
    <row r="27" spans="1:14">
      <c r="A27" s="21"/>
      <c r="N27" s="21"/>
    </row>
    <row r="28" spans="1:14" ht="18.75" customHeight="1">
      <c r="A28" s="21"/>
      <c r="C28" s="14" t="s">
        <v>32</v>
      </c>
      <c r="D28" s="15">
        <v>700000</v>
      </c>
      <c r="G28" s="59" t="s">
        <v>47</v>
      </c>
      <c r="H28" s="59"/>
      <c r="I28" s="59"/>
      <c r="J28" s="59"/>
      <c r="K28" s="59"/>
      <c r="L28" s="59"/>
      <c r="N28" s="21"/>
    </row>
    <row r="29" spans="1:14">
      <c r="A29" s="21"/>
      <c r="G29" s="59"/>
      <c r="H29" s="59"/>
      <c r="I29" s="59"/>
      <c r="J29" s="59"/>
      <c r="K29" s="59"/>
      <c r="L29" s="59"/>
      <c r="N29" s="21"/>
    </row>
    <row r="30" spans="1:14" ht="18.75">
      <c r="A30" s="21"/>
      <c r="C30" s="16" t="s">
        <v>33</v>
      </c>
      <c r="D30" s="15">
        <v>328350</v>
      </c>
      <c r="E30" s="20">
        <f>+D30/D28</f>
        <v>0.46907142857142858</v>
      </c>
      <c r="G30" s="59"/>
      <c r="H30" s="59"/>
      <c r="I30" s="59"/>
      <c r="J30" s="59"/>
      <c r="K30" s="59"/>
      <c r="L30" s="59"/>
      <c r="N30" s="21"/>
    </row>
    <row r="31" spans="1:14">
      <c r="A31" s="21"/>
      <c r="N31" s="21"/>
    </row>
    <row r="32" spans="1:14" ht="18.75">
      <c r="A32" s="21"/>
      <c r="C32" s="51" t="s">
        <v>48</v>
      </c>
      <c r="D32" s="51"/>
      <c r="E32" s="51"/>
      <c r="F32" s="51"/>
      <c r="G32" s="51"/>
      <c r="H32" s="51"/>
      <c r="I32" s="51"/>
      <c r="N32" s="21"/>
    </row>
    <row r="33" spans="1:16" ht="14.25" customHeight="1">
      <c r="A33" s="21"/>
      <c r="N33" s="21"/>
    </row>
    <row r="34" spans="1:16" ht="30">
      <c r="A34" s="21"/>
      <c r="C34" s="6"/>
      <c r="D34" s="7" t="s">
        <v>16</v>
      </c>
      <c r="E34" s="6"/>
      <c r="F34" s="7" t="s">
        <v>17</v>
      </c>
      <c r="G34" s="12" t="s">
        <v>23</v>
      </c>
      <c r="H34" s="7" t="s">
        <v>18</v>
      </c>
      <c r="I34" s="12" t="s">
        <v>30</v>
      </c>
      <c r="N34" s="21"/>
    </row>
    <row r="35" spans="1:16">
      <c r="A35" s="21"/>
      <c r="D35" s="52">
        <v>21</v>
      </c>
      <c r="E35" s="5"/>
      <c r="F35" s="52">
        <v>8</v>
      </c>
      <c r="G35" s="56">
        <f>+F35/D35</f>
        <v>0.38095238095238093</v>
      </c>
      <c r="H35" s="54">
        <v>20077.900000000001</v>
      </c>
      <c r="I35" s="57">
        <v>0.09</v>
      </c>
      <c r="N35" s="21"/>
    </row>
    <row r="36" spans="1:16">
      <c r="A36" s="21"/>
      <c r="D36" s="53"/>
      <c r="E36" s="5"/>
      <c r="F36" s="53"/>
      <c r="G36" s="56"/>
      <c r="H36" s="55"/>
      <c r="I36" s="57"/>
      <c r="L36" s="13"/>
      <c r="N36" s="21"/>
    </row>
    <row r="37" spans="1:16">
      <c r="A37" s="21"/>
      <c r="N37" s="21"/>
    </row>
    <row r="38" spans="1:16" ht="18.75">
      <c r="A38" s="21"/>
      <c r="C38" s="51" t="s">
        <v>19</v>
      </c>
      <c r="D38" s="51"/>
      <c r="E38" s="51"/>
      <c r="F38" s="51"/>
      <c r="G38" s="51"/>
      <c r="H38" s="51"/>
      <c r="I38" s="51"/>
      <c r="N38" s="21"/>
    </row>
    <row r="39" spans="1:16">
      <c r="A39" s="21"/>
      <c r="N39" s="21"/>
    </row>
    <row r="40" spans="1:16" ht="30">
      <c r="A40" s="21"/>
      <c r="D40" s="7" t="s">
        <v>20</v>
      </c>
      <c r="F40" s="7" t="s">
        <v>21</v>
      </c>
      <c r="H40" s="7" t="s">
        <v>18</v>
      </c>
      <c r="N40" s="21"/>
      <c r="P40" s="29"/>
    </row>
    <row r="41" spans="1:16">
      <c r="A41" s="21"/>
      <c r="D41" s="52">
        <v>18</v>
      </c>
      <c r="F41" s="60">
        <v>0</v>
      </c>
      <c r="H41" s="62">
        <v>0</v>
      </c>
      <c r="N41" s="21"/>
    </row>
    <row r="42" spans="1:16">
      <c r="A42" s="21"/>
      <c r="D42" s="53"/>
      <c r="F42" s="61"/>
      <c r="H42" s="63"/>
      <c r="N42" s="21"/>
    </row>
    <row r="43" spans="1:16">
      <c r="A43" s="21"/>
      <c r="N43" s="21"/>
    </row>
    <row r="44" spans="1:16" ht="18.75">
      <c r="A44" s="21"/>
      <c r="C44" s="51" t="s">
        <v>28</v>
      </c>
      <c r="D44" s="51"/>
      <c r="E44" s="51"/>
      <c r="F44" s="51"/>
      <c r="G44" s="51"/>
      <c r="H44" s="51"/>
      <c r="I44" s="51"/>
      <c r="N44" s="21"/>
    </row>
    <row r="45" spans="1:16">
      <c r="A45" s="21"/>
      <c r="N45" s="21"/>
    </row>
    <row r="46" spans="1:16" ht="30">
      <c r="A46" s="21"/>
      <c r="C46" s="1"/>
      <c r="D46" s="2" t="s">
        <v>22</v>
      </c>
      <c r="E46" s="3" t="s">
        <v>21</v>
      </c>
      <c r="F46" s="2" t="s">
        <v>23</v>
      </c>
      <c r="G46" s="2" t="s">
        <v>50</v>
      </c>
      <c r="N46" s="21"/>
    </row>
    <row r="47" spans="1:16" ht="16.5" thickBot="1">
      <c r="A47" s="21"/>
      <c r="C47" s="4" t="s">
        <v>0</v>
      </c>
      <c r="D47" s="18">
        <v>23</v>
      </c>
      <c r="E47" s="18">
        <v>3</v>
      </c>
      <c r="F47" s="19">
        <f>+E47/D47</f>
        <v>0.13043478260869565</v>
      </c>
      <c r="G47" s="32">
        <v>6417.87</v>
      </c>
      <c r="H47" s="9" t="s">
        <v>29</v>
      </c>
      <c r="N47" s="21"/>
    </row>
    <row r="48" spans="1:16" ht="15.75">
      <c r="A48" s="21"/>
      <c r="C48" s="4" t="s">
        <v>1</v>
      </c>
      <c r="D48" s="18">
        <v>34</v>
      </c>
      <c r="E48" s="18">
        <v>2</v>
      </c>
      <c r="F48" s="19">
        <f>+E48/D48</f>
        <v>5.8823529411764705E-2</v>
      </c>
      <c r="G48" s="32">
        <v>32790.79</v>
      </c>
      <c r="H48" s="71">
        <f>SUM(G47:G58)</f>
        <v>246671.76</v>
      </c>
      <c r="I48" s="72"/>
      <c r="N48" s="21"/>
    </row>
    <row r="49" spans="1:14" ht="16.5" thickBot="1">
      <c r="A49" s="21"/>
      <c r="C49" s="4" t="s">
        <v>2</v>
      </c>
      <c r="D49" s="18">
        <v>27</v>
      </c>
      <c r="E49" s="18">
        <v>4</v>
      </c>
      <c r="F49" s="19">
        <f>+E49/D49</f>
        <v>0.14814814814814814</v>
      </c>
      <c r="G49" s="32">
        <v>18172.8</v>
      </c>
      <c r="H49" s="73"/>
      <c r="I49" s="74"/>
      <c r="N49" s="21"/>
    </row>
    <row r="50" spans="1:14" ht="15.75">
      <c r="A50" s="21"/>
      <c r="C50" s="4" t="s">
        <v>3</v>
      </c>
      <c r="D50" s="18">
        <v>23</v>
      </c>
      <c r="E50" s="18">
        <v>3</v>
      </c>
      <c r="F50" s="19">
        <f t="shared" ref="F50:F55" si="0">+E50/D50</f>
        <v>0.13043478260869565</v>
      </c>
      <c r="G50" s="32">
        <v>46274.520000000004</v>
      </c>
      <c r="N50" s="21"/>
    </row>
    <row r="51" spans="1:14" ht="15.75" customHeight="1">
      <c r="A51" s="21"/>
      <c r="C51" s="4" t="s">
        <v>4</v>
      </c>
      <c r="D51" s="18">
        <v>56</v>
      </c>
      <c r="E51" s="18">
        <v>4</v>
      </c>
      <c r="F51" s="19">
        <f t="shared" si="0"/>
        <v>7.1428571428571425E-2</v>
      </c>
      <c r="G51" s="32">
        <v>15361.3</v>
      </c>
      <c r="H51" s="75" t="s">
        <v>49</v>
      </c>
      <c r="I51" s="75"/>
      <c r="J51" s="75"/>
      <c r="K51" s="75"/>
      <c r="L51" s="75"/>
      <c r="N51" s="21"/>
    </row>
    <row r="52" spans="1:14" ht="15.75">
      <c r="A52" s="21"/>
      <c r="C52" s="4" t="s">
        <v>5</v>
      </c>
      <c r="D52" s="18">
        <v>43</v>
      </c>
      <c r="E52" s="18">
        <v>11</v>
      </c>
      <c r="F52" s="19">
        <f t="shared" si="0"/>
        <v>0.2558139534883721</v>
      </c>
      <c r="G52" s="32">
        <v>103759.61</v>
      </c>
      <c r="H52" s="75"/>
      <c r="I52" s="75"/>
      <c r="J52" s="75"/>
      <c r="K52" s="75"/>
      <c r="L52" s="75"/>
      <c r="N52" s="21"/>
    </row>
    <row r="53" spans="1:14" ht="15.75">
      <c r="A53" s="21"/>
      <c r="C53" s="4" t="s">
        <v>6</v>
      </c>
      <c r="D53" s="18">
        <v>34</v>
      </c>
      <c r="E53" s="18">
        <v>3</v>
      </c>
      <c r="F53" s="19">
        <f t="shared" si="0"/>
        <v>8.8235294117647065E-2</v>
      </c>
      <c r="G53" s="32">
        <v>11670.33</v>
      </c>
      <c r="H53" s="75"/>
      <c r="I53" s="75"/>
      <c r="J53" s="75"/>
      <c r="K53" s="75"/>
      <c r="L53" s="75"/>
      <c r="N53" s="21"/>
    </row>
    <row r="54" spans="1:14" ht="15.75">
      <c r="A54" s="21"/>
      <c r="C54" s="4" t="s">
        <v>7</v>
      </c>
      <c r="D54" s="18">
        <v>13</v>
      </c>
      <c r="E54" s="18">
        <v>2</v>
      </c>
      <c r="F54" s="19">
        <f t="shared" si="0"/>
        <v>0.15384615384615385</v>
      </c>
      <c r="G54" s="32">
        <v>3240.04</v>
      </c>
      <c r="H54" s="75"/>
      <c r="I54" s="75"/>
      <c r="J54" s="75"/>
      <c r="K54" s="75"/>
      <c r="L54" s="75"/>
      <c r="N54" s="21"/>
    </row>
    <row r="55" spans="1:14" ht="15.75">
      <c r="A55" s="21"/>
      <c r="C55" s="4" t="s">
        <v>8</v>
      </c>
      <c r="D55" s="18">
        <v>21</v>
      </c>
      <c r="E55" s="18">
        <v>8</v>
      </c>
      <c r="F55" s="19">
        <f t="shared" si="0"/>
        <v>0.38095238095238093</v>
      </c>
      <c r="G55" s="32">
        <v>8984.5</v>
      </c>
      <c r="H55" s="75"/>
      <c r="I55" s="75"/>
      <c r="J55" s="75"/>
      <c r="K55" s="75"/>
      <c r="L55" s="75"/>
      <c r="N55" s="21"/>
    </row>
    <row r="56" spans="1:14" ht="15.75">
      <c r="A56" s="21"/>
      <c r="C56" s="4" t="s">
        <v>9</v>
      </c>
      <c r="D56" s="18"/>
      <c r="E56" s="18"/>
      <c r="F56" s="18"/>
      <c r="G56" s="32"/>
      <c r="H56" s="75"/>
      <c r="I56" s="75"/>
      <c r="J56" s="75"/>
      <c r="K56" s="75"/>
      <c r="L56" s="75"/>
      <c r="N56" s="21"/>
    </row>
    <row r="57" spans="1:14" ht="15.75">
      <c r="A57" s="21"/>
      <c r="C57" s="4" t="s">
        <v>10</v>
      </c>
      <c r="D57" s="18"/>
      <c r="E57" s="18"/>
      <c r="F57" s="18"/>
      <c r="G57" s="32"/>
      <c r="H57" s="75"/>
      <c r="I57" s="75"/>
      <c r="J57" s="75"/>
      <c r="K57" s="75"/>
      <c r="L57" s="75"/>
      <c r="N57" s="21"/>
    </row>
    <row r="58" spans="1:14" ht="15.75">
      <c r="A58" s="21"/>
      <c r="C58" s="4" t="s">
        <v>11</v>
      </c>
      <c r="D58" s="17"/>
      <c r="E58" s="17"/>
      <c r="F58" s="17"/>
      <c r="G58" s="32"/>
      <c r="N58" s="21"/>
    </row>
    <row r="59" spans="1:14" ht="15.75">
      <c r="A59" s="21"/>
      <c r="C59" s="25"/>
      <c r="D59" s="30">
        <f>SUM(D47:D58)</f>
        <v>274</v>
      </c>
      <c r="E59" s="30">
        <f>SUM(E47:E58)</f>
        <v>40</v>
      </c>
      <c r="F59" s="31">
        <f>+E59/D59</f>
        <v>0.145985401459854</v>
      </c>
      <c r="G59" s="32"/>
      <c r="N59" s="21"/>
    </row>
    <row r="60" spans="1:14">
      <c r="A60" s="21"/>
      <c r="N60" s="21"/>
    </row>
    <row r="61" spans="1:14" ht="18.75">
      <c r="A61" s="21"/>
      <c r="C61" s="51" t="s">
        <v>36</v>
      </c>
      <c r="D61" s="51"/>
      <c r="E61" s="51"/>
      <c r="F61" s="51"/>
      <c r="G61" s="51"/>
      <c r="H61" s="51"/>
      <c r="I61" s="51"/>
      <c r="N61" s="21"/>
    </row>
    <row r="62" spans="1:14">
      <c r="A62" s="21"/>
      <c r="N62" s="21"/>
    </row>
    <row r="63" spans="1:14" ht="15.75" thickBot="1">
      <c r="A63" s="21"/>
      <c r="D63" s="10">
        <v>42736</v>
      </c>
      <c r="G63" s="70" t="s">
        <v>27</v>
      </c>
      <c r="H63" s="70"/>
      <c r="N63" s="21"/>
    </row>
    <row r="64" spans="1:14">
      <c r="A64" s="21"/>
      <c r="D64" s="64">
        <v>3791</v>
      </c>
      <c r="E64" s="65"/>
      <c r="G64" s="64"/>
      <c r="H64" s="65"/>
      <c r="J64" t="s">
        <v>37</v>
      </c>
      <c r="N64" s="21"/>
    </row>
    <row r="65" spans="1:14">
      <c r="A65" s="21"/>
      <c r="D65" s="66"/>
      <c r="E65" s="67"/>
      <c r="G65" s="66"/>
      <c r="H65" s="67"/>
      <c r="J65" t="s">
        <v>38</v>
      </c>
      <c r="N65" s="21"/>
    </row>
    <row r="66" spans="1:14" ht="15.75" thickBot="1">
      <c r="A66" s="21"/>
      <c r="D66" s="68"/>
      <c r="E66" s="69"/>
      <c r="G66" s="68"/>
      <c r="H66" s="69"/>
      <c r="J66" t="s">
        <v>39</v>
      </c>
      <c r="N66" s="21"/>
    </row>
    <row r="67" spans="1:14">
      <c r="A67" s="21"/>
      <c r="J67" t="s">
        <v>40</v>
      </c>
      <c r="N67" s="21"/>
    </row>
    <row r="68" spans="1:14" ht="18.75">
      <c r="A68" s="21"/>
      <c r="C68" s="51" t="s">
        <v>24</v>
      </c>
      <c r="D68" s="51"/>
      <c r="E68" s="51"/>
      <c r="F68" s="51"/>
      <c r="G68" s="51"/>
      <c r="H68" s="51"/>
      <c r="I68" s="51"/>
      <c r="N68" s="21"/>
    </row>
    <row r="69" spans="1:14">
      <c r="A69" s="21"/>
      <c r="N69" s="21"/>
    </row>
    <row r="70" spans="1:14" ht="15.75" thickBot="1">
      <c r="A70" s="21"/>
      <c r="D70" s="10">
        <v>42736</v>
      </c>
      <c r="G70" s="70" t="s">
        <v>27</v>
      </c>
      <c r="H70" s="70"/>
      <c r="N70" s="21"/>
    </row>
    <row r="71" spans="1:14">
      <c r="A71" s="21"/>
      <c r="D71" s="64">
        <v>388</v>
      </c>
      <c r="E71" s="65"/>
      <c r="G71" s="64"/>
      <c r="H71" s="65"/>
      <c r="J71" t="s">
        <v>41</v>
      </c>
      <c r="N71" s="21"/>
    </row>
    <row r="72" spans="1:14">
      <c r="A72" s="21"/>
      <c r="D72" s="66"/>
      <c r="E72" s="67"/>
      <c r="G72" s="66"/>
      <c r="H72" s="67"/>
      <c r="J72" t="s">
        <v>42</v>
      </c>
      <c r="N72" s="21"/>
    </row>
    <row r="73" spans="1:14" ht="15.75" thickBot="1">
      <c r="A73" s="21"/>
      <c r="D73" s="68"/>
      <c r="E73" s="69"/>
      <c r="G73" s="68"/>
      <c r="H73" s="69"/>
      <c r="J73" t="s">
        <v>43</v>
      </c>
      <c r="N73" s="21"/>
    </row>
    <row r="74" spans="1:14">
      <c r="A74" s="21"/>
      <c r="J74" t="s">
        <v>44</v>
      </c>
      <c r="N74" s="21"/>
    </row>
    <row r="75" spans="1:1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</sheetData>
  <mergeCells count="25">
    <mergeCell ref="C68:I68"/>
    <mergeCell ref="D71:E73"/>
    <mergeCell ref="G71:H73"/>
    <mergeCell ref="G70:H70"/>
    <mergeCell ref="H48:I49"/>
    <mergeCell ref="C61:I61"/>
    <mergeCell ref="G63:H63"/>
    <mergeCell ref="D64:E66"/>
    <mergeCell ref="G64:H66"/>
    <mergeCell ref="H51:L57"/>
    <mergeCell ref="C38:I38"/>
    <mergeCell ref="D41:D42"/>
    <mergeCell ref="F41:F42"/>
    <mergeCell ref="H41:H42"/>
    <mergeCell ref="C44:I44"/>
    <mergeCell ref="C26:I26"/>
    <mergeCell ref="C6:I6"/>
    <mergeCell ref="C32:I32"/>
    <mergeCell ref="D35:D36"/>
    <mergeCell ref="F35:F36"/>
    <mergeCell ref="H35:H36"/>
    <mergeCell ref="G35:G36"/>
    <mergeCell ref="I35:I36"/>
    <mergeCell ref="C23:L24"/>
    <mergeCell ref="G28:L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6" sqref="E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Rodríguez</dc:creator>
  <cp:lastModifiedBy>frank QUINTINO</cp:lastModifiedBy>
  <dcterms:created xsi:type="dcterms:W3CDTF">2017-03-10T08:41:20Z</dcterms:created>
  <dcterms:modified xsi:type="dcterms:W3CDTF">2017-10-20T17:13:45Z</dcterms:modified>
</cp:coreProperties>
</file>