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jssummer_udel_edu/Documents/Desktop/"/>
    </mc:Choice>
  </mc:AlternateContent>
  <xr:revisionPtr revIDLastSave="0" documentId="8_{D9379578-4730-459A-91EC-35848828CA7C}" xr6:coauthVersionLast="47" xr6:coauthVersionMax="47" xr10:uidLastSave="{00000000-0000-0000-0000-000000000000}"/>
  <bookViews>
    <workbookView xWindow="-38520" yWindow="-1275" windowWidth="38640" windowHeight="23520" xr2:uid="{9068B72F-9652-487E-A052-0D50FF473109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</calcChain>
</file>

<file path=xl/sharedStrings.xml><?xml version="1.0" encoding="utf-8"?>
<sst xmlns="http://schemas.openxmlformats.org/spreadsheetml/2006/main" count="23" uniqueCount="18">
  <si>
    <t>Dining</t>
  </si>
  <si>
    <t>Trabant Student Center  - Dining</t>
  </si>
  <si>
    <t>Perkins Student Center - Dining</t>
  </si>
  <si>
    <t>Cnfrnc</t>
  </si>
  <si>
    <t>Clayton Hall - Dining</t>
  </si>
  <si>
    <t>Academic</t>
  </si>
  <si>
    <t>Worrilow Hall - Bldg</t>
  </si>
  <si>
    <t>Perkins Student Center - Verizon</t>
  </si>
  <si>
    <t>Spencer Laboratory</t>
  </si>
  <si>
    <t>Old College</t>
  </si>
  <si>
    <t>Gore Hall</t>
  </si>
  <si>
    <t>Nov kwh</t>
  </si>
  <si>
    <t>Oct kwh</t>
  </si>
  <si>
    <t>Sept kwh</t>
  </si>
  <si>
    <t>Aug kwh</t>
  </si>
  <si>
    <t>July kwh</t>
  </si>
  <si>
    <t>Type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</si>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</sst>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color indexed="21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2" xfId="1" applyFont="1" applyFill="1" applyBorder="1" applyAlignment="1">
      <alignment horizontal="center" wrapText="1"/>
    </xf>
    <xf numFmtId="0" fontId="0" fillId="0" borderId="0" xfId="0" applyFill="1"/>
    <xf numFmtId="0" fontId="3" fillId="0" borderId="1" xfId="1" applyFont="1" applyFill="1" applyBorder="1"/>
    <xf numFmtId="3" fontId="1" fillId="0" borderId="1" xfId="1" applyNumberFormat="1" applyFill="1" applyBorder="1"/>
    <xf numFmtId="3" fontId="2" fillId="0" borderId="1" xfId="1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3" xfId="1" xr:uid="{A437B2CF-ED39-47C3-A8D1-97CBDD2F3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winprod.sharepoint.com/sites/Team-UTILITYACCT/Shared%20Documents/General/Utility%20FY24/Electric/Allocated%20Files/Copy%20of%202023_11_allocated_the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winprod.sharepoint.com/sites/Team-UTILITYACCT/Shared%20Documents/General/Utility%20FY24/Electric/Allocated%20Files/Copy%20of%202023_10_allocated_ther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winprod.sharepoint.com/sites/Team-UTILITYACCT/Shared%20Documents/General/Utility%20FY24/Electric/Allocated%20Files/Copy%20of%202023_09_allocated_ther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winprod.sharepoint.com/sites/Team-UTILITYACCT/Shared%20Documents/General/Utility%20FY24/Electric/Allocated%20Files/Copy%20of%202023_08_allocated_ther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winprod.sharepoint.com/sites/Team-UTILITYACCT/Shared%20Documents/General/Utility%20FY24/Electric/Allocated%20Files/Copy%20of%202023_07_allocated_the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  <sheetName val="Sheet1"/>
    </sheetNames>
    <sheetDataSet>
      <sheetData sheetId="0">
        <row r="1">
          <cell r="A1" t="str">
            <v>Name</v>
          </cell>
          <cell r="B1" t="str">
            <v>Meter Name</v>
          </cell>
          <cell r="C1" t="str">
            <v>Type</v>
          </cell>
          <cell r="D1" t="str">
            <v>AcctNum</v>
          </cell>
          <cell r="E1" t="str">
            <v>BldgCode</v>
          </cell>
          <cell r="F1" t="str">
            <v>LocationCode</v>
          </cell>
          <cell r="G1" t="str">
            <v>PMEkwh</v>
          </cell>
          <cell r="H1" t="str">
            <v>Allocated_PCT_kwh</v>
          </cell>
          <cell r="I1" t="str">
            <v>Allocated_PCT_Cost</v>
          </cell>
          <cell r="J1" t="str">
            <v>Allocated_PCT</v>
          </cell>
          <cell r="K1" t="str">
            <v>Equation</v>
          </cell>
        </row>
        <row r="2">
          <cell r="A2" t="str">
            <v>12 W. Delaware</v>
          </cell>
          <cell r="B2" t="str">
            <v>West_Campus.12_W_Delaware</v>
          </cell>
          <cell r="C2" t="str">
            <v>ACADEMIC</v>
          </cell>
          <cell r="D2">
            <v>25509</v>
          </cell>
          <cell r="E2" t="str">
            <v>NW25</v>
          </cell>
          <cell r="F2" t="str">
            <v>NW25-99-000</v>
          </cell>
          <cell r="G2">
            <v>1254.7620000000024</v>
          </cell>
          <cell r="H2">
            <v>1724.1748792347503</v>
          </cell>
          <cell r="I2">
            <v>153.3332865553509</v>
          </cell>
          <cell r="J2">
            <v>8.7829103084544275E-4</v>
          </cell>
          <cell r="K2" t="str">
            <v>12_W_Delaware</v>
          </cell>
        </row>
        <row r="3">
          <cell r="A3" t="str">
            <v>186 S. College</v>
          </cell>
          <cell r="B3" t="str">
            <v>West_Campus.186_S_College</v>
          </cell>
          <cell r="C3" t="str">
            <v>ACADEMIC</v>
          </cell>
          <cell r="D3">
            <v>25509</v>
          </cell>
          <cell r="E3" t="str">
            <v>NW32</v>
          </cell>
          <cell r="F3" t="str">
            <v>NW32-99-000</v>
          </cell>
          <cell r="G3">
            <v>1425.1649999999936</v>
          </cell>
          <cell r="H3">
            <v>1958.3265127287702</v>
          </cell>
          <cell r="I3">
            <v>174.15671922934806</v>
          </cell>
          <cell r="J3">
            <v>9.9756737690082846E-4</v>
          </cell>
          <cell r="K3" t="str">
            <v>186_S_College</v>
          </cell>
        </row>
        <row r="4">
          <cell r="A4" t="str">
            <v>192 S. College</v>
          </cell>
          <cell r="B4" t="str">
            <v>West_Campus.192_S_College</v>
          </cell>
          <cell r="C4" t="str">
            <v>ACADEMIC</v>
          </cell>
          <cell r="D4">
            <v>25509</v>
          </cell>
          <cell r="E4" t="str">
            <v>NW66</v>
          </cell>
          <cell r="F4" t="str">
            <v>NW66-99-000</v>
          </cell>
          <cell r="G4">
            <v>2666.0810000000056</v>
          </cell>
          <cell r="H4">
            <v>3663.4755325751526</v>
          </cell>
          <cell r="I4">
            <v>325.79800946536199</v>
          </cell>
          <cell r="J4">
            <v>1.8661666752798135E-3</v>
          </cell>
          <cell r="K4" t="str">
            <v>192_S_College</v>
          </cell>
        </row>
        <row r="5">
          <cell r="A5" t="str">
            <v>196 S. College</v>
          </cell>
          <cell r="B5" t="str">
            <v>West_Campus.196_S_College</v>
          </cell>
          <cell r="C5" t="str">
            <v>ACADEMIC</v>
          </cell>
          <cell r="D5">
            <v>25509</v>
          </cell>
          <cell r="E5" t="str">
            <v>NW69</v>
          </cell>
          <cell r="F5" t="str">
            <v>NW69-99-000</v>
          </cell>
          <cell r="G5">
            <v>1516.4180000000051</v>
          </cell>
          <cell r="H5">
            <v>2083.717726564405</v>
          </cell>
          <cell r="I5">
            <v>185.30793547437079</v>
          </cell>
          <cell r="J5">
            <v>1.0614413955894319E-3</v>
          </cell>
          <cell r="K5" t="str">
            <v>196_S_College</v>
          </cell>
        </row>
        <row r="6">
          <cell r="A6" t="str">
            <v>200 Academy</v>
          </cell>
          <cell r="B6" t="str">
            <v>Center_Campus.200_Academy</v>
          </cell>
          <cell r="C6" t="str">
            <v>ACADEMIC</v>
          </cell>
          <cell r="D6">
            <v>25500</v>
          </cell>
          <cell r="E6" t="str">
            <v>NC16</v>
          </cell>
          <cell r="F6" t="str">
            <v>NC16-99-000</v>
          </cell>
          <cell r="G6">
            <v>17816.75</v>
          </cell>
          <cell r="H6">
            <v>19496</v>
          </cell>
          <cell r="I6">
            <v>3517.72</v>
          </cell>
          <cell r="J6">
            <v>1</v>
          </cell>
          <cell r="K6" t="str">
            <v>200_Academy</v>
          </cell>
        </row>
        <row r="7">
          <cell r="A7" t="str">
            <v>28 W. Delaware</v>
          </cell>
          <cell r="B7" t="str">
            <v>West_Campus.28_W_Delaware</v>
          </cell>
          <cell r="C7" t="str">
            <v>ACADEMIC</v>
          </cell>
          <cell r="D7">
            <v>25509</v>
          </cell>
          <cell r="E7" t="str">
            <v>NW24</v>
          </cell>
          <cell r="F7" t="str">
            <v>NW24-99-000</v>
          </cell>
          <cell r="G7">
            <v>1252.4900000000052</v>
          </cell>
          <cell r="H7">
            <v>1721.0529124190384</v>
          </cell>
          <cell r="I7">
            <v>153.05564567440828</v>
          </cell>
          <cell r="J7">
            <v>8.7670070756335557E-4</v>
          </cell>
          <cell r="K7" t="str">
            <v>28_W_Delaware</v>
          </cell>
        </row>
        <row r="8">
          <cell r="A8" t="str">
            <v>30 W. Delaware</v>
          </cell>
          <cell r="B8" t="str">
            <v>West_Campus.30_W_Delaware</v>
          </cell>
          <cell r="C8" t="str">
            <v>ACADEMIC</v>
          </cell>
          <cell r="D8">
            <v>25509</v>
          </cell>
          <cell r="E8" t="str">
            <v>NW29</v>
          </cell>
          <cell r="F8" t="str">
            <v>NW29-99-000</v>
          </cell>
          <cell r="G8">
            <v>875.20499999998719</v>
          </cell>
          <cell r="H8">
            <v>1202.6236650302008</v>
          </cell>
          <cell r="I8">
            <v>106.95100669264264</v>
          </cell>
          <cell r="J8">
            <v>6.1261394722750056E-4</v>
          </cell>
          <cell r="K8" t="str">
            <v>30_W_Delaware</v>
          </cell>
        </row>
        <row r="9">
          <cell r="A9" t="str">
            <v>31 Amstel</v>
          </cell>
          <cell r="B9" t="str">
            <v>West_Campus.31_Amstel</v>
          </cell>
          <cell r="C9" t="str">
            <v>ACADEMIC</v>
          </cell>
          <cell r="D9">
            <v>25509</v>
          </cell>
          <cell r="E9" t="str">
            <v>NW30</v>
          </cell>
          <cell r="F9" t="str">
            <v>NW30-99-000</v>
          </cell>
          <cell r="G9">
            <v>879.34299999999348</v>
          </cell>
          <cell r="H9">
            <v>1208.3097119859453</v>
          </cell>
          <cell r="I9">
            <v>107.4566748111918</v>
          </cell>
          <cell r="J9">
            <v>6.1551040750095788E-4</v>
          </cell>
          <cell r="K9" t="str">
            <v>31_Amstel</v>
          </cell>
        </row>
        <row r="10">
          <cell r="A10" t="str">
            <v>34 W. Delaware</v>
          </cell>
          <cell r="B10" t="str">
            <v>West_Campus.34_W_Delaware</v>
          </cell>
          <cell r="C10" t="str">
            <v>ACADEMIC</v>
          </cell>
          <cell r="D10">
            <v>25509</v>
          </cell>
          <cell r="E10" t="str">
            <v>NW36</v>
          </cell>
          <cell r="F10" t="str">
            <v>NW36-99-000</v>
          </cell>
          <cell r="G10">
            <v>1115.3650000000052</v>
          </cell>
          <cell r="H10">
            <v>1532.6287488604792</v>
          </cell>
          <cell r="I10">
            <v>136.29882093879908</v>
          </cell>
          <cell r="J10">
            <v>7.8071783782018421E-4</v>
          </cell>
          <cell r="K10" t="str">
            <v>34_W_Delaware</v>
          </cell>
        </row>
        <row r="11">
          <cell r="A11" t="str">
            <v>401-413 Academy - All</v>
          </cell>
          <cell r="B11" t="str">
            <v>East_Campus.Academy_Street_Garage</v>
          </cell>
          <cell r="C11" t="str">
            <v>ALL</v>
          </cell>
          <cell r="D11">
            <v>25514</v>
          </cell>
          <cell r="E11" t="str">
            <v>NE06</v>
          </cell>
          <cell r="F11" t="str">
            <v>NE06-99-000</v>
          </cell>
          <cell r="G11">
            <v>69704.5</v>
          </cell>
          <cell r="H11">
            <v>0</v>
          </cell>
          <cell r="I11">
            <v>0</v>
          </cell>
          <cell r="J11">
            <v>0</v>
          </cell>
          <cell r="K11" t="str">
            <v>Academy_Street_Garage</v>
          </cell>
        </row>
        <row r="12">
          <cell r="A12" t="str">
            <v>401-413 Academy - Bldg</v>
          </cell>
          <cell r="B12"/>
          <cell r="C12" t="str">
            <v>ACADEMIC</v>
          </cell>
          <cell r="D12">
            <v>25514</v>
          </cell>
          <cell r="E12" t="str">
            <v>NE06</v>
          </cell>
          <cell r="F12" t="str">
            <v>NE06-99-000</v>
          </cell>
          <cell r="G12">
            <v>63603.989000000001</v>
          </cell>
          <cell r="H12">
            <v>47826.751620530064</v>
          </cell>
          <cell r="I12">
            <v>4260.1303132550547</v>
          </cell>
          <cell r="J12">
            <v>4.9401779143172696E-2</v>
          </cell>
          <cell r="K12" t="str">
            <v>Academy_Street_Garage - Academy_St_Garage_Parking - Academy_St_Garage_Verizon</v>
          </cell>
        </row>
        <row r="13">
          <cell r="A13" t="str">
            <v>401-413 Academy - Verizon</v>
          </cell>
          <cell r="B13" t="str">
            <v>East_Campus.Academy_St_Garage_Verizon</v>
          </cell>
          <cell r="C13" t="str">
            <v>VERIZON</v>
          </cell>
          <cell r="D13">
            <v>25514</v>
          </cell>
          <cell r="E13" t="str">
            <v>NE06</v>
          </cell>
          <cell r="F13" t="str">
            <v>NE06-99-000</v>
          </cell>
          <cell r="G13">
            <v>1647.4340000000084</v>
          </cell>
          <cell r="H13">
            <v>1238.7810571003138</v>
          </cell>
          <cell r="I13">
            <v>110.34344909541858</v>
          </cell>
          <cell r="J13">
            <v>1.2795765155697071E-3</v>
          </cell>
          <cell r="K13" t="str">
            <v>Academy_St_Garage_Verizon</v>
          </cell>
        </row>
        <row r="14">
          <cell r="A14" t="str">
            <v>44 Kent Way</v>
          </cell>
          <cell r="B14" t="str">
            <v>West_Campus.44_Kent_Way</v>
          </cell>
          <cell r="C14" t="str">
            <v>ACADEMIC</v>
          </cell>
          <cell r="D14">
            <v>25509</v>
          </cell>
          <cell r="E14" t="str">
            <v>NW02</v>
          </cell>
          <cell r="F14" t="str">
            <v>NW02-99-000</v>
          </cell>
          <cell r="G14">
            <v>6132.0625</v>
          </cell>
          <cell r="H14">
            <v>8426.0984317324092</v>
          </cell>
          <cell r="I14">
            <v>749.34473349353868</v>
          </cell>
          <cell r="J14">
            <v>4.2922366905705405E-3</v>
          </cell>
          <cell r="K14" t="str">
            <v>44_Kent_Way</v>
          </cell>
        </row>
        <row r="15">
          <cell r="A15" t="str">
            <v>5 Courtney</v>
          </cell>
          <cell r="B15" t="str">
            <v>East_Campus.5_Courtney</v>
          </cell>
          <cell r="C15" t="str">
            <v>ACADEMIC</v>
          </cell>
          <cell r="D15">
            <v>25514</v>
          </cell>
          <cell r="E15" t="str">
            <v>NE39</v>
          </cell>
          <cell r="F15" t="str">
            <v>NE39-99-000</v>
          </cell>
          <cell r="G15">
            <v>2599.9769999999844</v>
          </cell>
          <cell r="H15">
            <v>1955.0417537190965</v>
          </cell>
          <cell r="I15">
            <v>174.1438077329689</v>
          </cell>
          <cell r="J15">
            <v>2.0194250635966861E-3</v>
          </cell>
          <cell r="K15" t="str">
            <v>5_Courtney</v>
          </cell>
        </row>
        <row r="16">
          <cell r="A16" t="str">
            <v>Alfred Lerner Hall</v>
          </cell>
          <cell r="B16" t="str">
            <v>West_Campus.Lerner_Hall</v>
          </cell>
          <cell r="C16" t="str">
            <v>ACADEMIC</v>
          </cell>
          <cell r="D16">
            <v>25509</v>
          </cell>
          <cell r="E16" t="str">
            <v>NW81</v>
          </cell>
          <cell r="F16" t="str">
            <v>NW81-99-000</v>
          </cell>
          <cell r="G16">
            <v>56858.5</v>
          </cell>
          <cell r="H16">
            <v>78129.555541982365</v>
          </cell>
          <cell r="I16">
            <v>6948.1707874540371</v>
          </cell>
          <cell r="J16">
            <v>3.979903007687953E-2</v>
          </cell>
          <cell r="K16" t="str">
            <v>Lerner_Hall</v>
          </cell>
        </row>
        <row r="17">
          <cell r="A17" t="str">
            <v xml:space="preserve">Alison Hall </v>
          </cell>
          <cell r="B17" t="str">
            <v>Center_Campus.Alison_Hall</v>
          </cell>
          <cell r="C17" t="str">
            <v>ACADEMIC</v>
          </cell>
          <cell r="D17">
            <v>25514</v>
          </cell>
          <cell r="E17" t="str">
            <v>NC19</v>
          </cell>
          <cell r="F17" t="str">
            <v>NC19-99-000</v>
          </cell>
          <cell r="G17">
            <v>44537.25</v>
          </cell>
          <cell r="H17">
            <v>33489.59754098839</v>
          </cell>
          <cell r="I17">
            <v>2983.0595812790716</v>
          </cell>
          <cell r="J17">
            <v>3.4592474823304999E-2</v>
          </cell>
          <cell r="K17" t="str">
            <v>Alison_Hall</v>
          </cell>
        </row>
        <row r="18">
          <cell r="A18" t="str">
            <v>Alison Hall West</v>
          </cell>
          <cell r="B18" t="str">
            <v>Center_Campus.Alison_Hall_West</v>
          </cell>
          <cell r="C18" t="str">
            <v>ACADEMIC</v>
          </cell>
          <cell r="D18">
            <v>25514</v>
          </cell>
          <cell r="E18" t="str">
            <v>NC18</v>
          </cell>
          <cell r="F18" t="str">
            <v>NC18-99-000</v>
          </cell>
          <cell r="G18">
            <v>35655</v>
          </cell>
          <cell r="H18">
            <v>26810.627066645135</v>
          </cell>
          <cell r="I18">
            <v>2388.1355353216759</v>
          </cell>
          <cell r="J18">
            <v>2.7693552920868256E-2</v>
          </cell>
          <cell r="K18" t="str">
            <v>Alison_Hall_West</v>
          </cell>
        </row>
        <row r="19">
          <cell r="A19" t="str">
            <v>Allen Biotech Lab</v>
          </cell>
          <cell r="B19" t="str">
            <v>South_Campus.Allen_Lab</v>
          </cell>
          <cell r="C19" t="str">
            <v>ACADEMIC</v>
          </cell>
          <cell r="D19">
            <v>25503</v>
          </cell>
          <cell r="E19" t="str">
            <v>NS37</v>
          </cell>
          <cell r="F19" t="str">
            <v>NS37-99-000</v>
          </cell>
          <cell r="G19">
            <v>145164</v>
          </cell>
          <cell r="H19">
            <v>145845.93966120979</v>
          </cell>
          <cell r="I19">
            <v>13274.033264375636</v>
          </cell>
          <cell r="J19">
            <v>0.13593505102595821</v>
          </cell>
          <cell r="K19" t="str">
            <v>Allen_Lab</v>
          </cell>
        </row>
        <row r="20">
          <cell r="A20" t="str">
            <v>Amy DuPont</v>
          </cell>
          <cell r="B20" t="str">
            <v>West_Campus.Amy_Dupont</v>
          </cell>
          <cell r="C20" t="str">
            <v>ACADEMIC</v>
          </cell>
          <cell r="D20">
            <v>25509</v>
          </cell>
          <cell r="E20" t="str">
            <v>NW43</v>
          </cell>
          <cell r="F20" t="str">
            <v>NW43-99-000</v>
          </cell>
          <cell r="G20">
            <v>41546.5</v>
          </cell>
          <cell r="H20">
            <v>57089.258058601088</v>
          </cell>
          <cell r="I20">
            <v>5077.0276672961672</v>
          </cell>
          <cell r="J20">
            <v>2.9081147112376783E-2</v>
          </cell>
          <cell r="K20" t="str">
            <v>Amy_Dupont</v>
          </cell>
        </row>
        <row r="21">
          <cell r="A21" t="str">
            <v>Art Studio / Studio Arts</v>
          </cell>
          <cell r="B21" t="str">
            <v>North_Campus.Art_Studio</v>
          </cell>
          <cell r="C21" t="str">
            <v>ACADEMIC</v>
          </cell>
          <cell r="D21">
            <v>25520</v>
          </cell>
          <cell r="E21" t="str">
            <v>NN17</v>
          </cell>
          <cell r="F21" t="str">
            <v>NN17-99-000</v>
          </cell>
          <cell r="G21">
            <v>75720.486999999965</v>
          </cell>
          <cell r="H21">
            <v>77588.612953301475</v>
          </cell>
          <cell r="I21">
            <v>7949.1245551586826</v>
          </cell>
          <cell r="J21">
            <v>0.91675464887990021</v>
          </cell>
          <cell r="K21" t="str">
            <v>Art_Studio</v>
          </cell>
        </row>
        <row r="22">
          <cell r="A22" t="str">
            <v>BioPharma</v>
          </cell>
          <cell r="B22" t="str">
            <v>Revenue_Meters.BioPharma_34600</v>
          </cell>
          <cell r="C22" t="str">
            <v>ACADEMIC</v>
          </cell>
          <cell r="D22">
            <v>34600</v>
          </cell>
          <cell r="E22" t="str">
            <v>STC11</v>
          </cell>
          <cell r="F22" t="str">
            <v>STC11-99-000</v>
          </cell>
          <cell r="G22">
            <v>787758.25</v>
          </cell>
          <cell r="H22">
            <v>788042</v>
          </cell>
          <cell r="I22">
            <v>74248.179999999993</v>
          </cell>
          <cell r="J22">
            <v>1</v>
          </cell>
          <cell r="K22" t="str">
            <v>BioPharma_34600</v>
          </cell>
        </row>
        <row r="23">
          <cell r="A23" t="str">
            <v>Bob Carpenter Cntr</v>
          </cell>
          <cell r="B23"/>
          <cell r="C23" t="str">
            <v>ACADEMIC</v>
          </cell>
          <cell r="D23">
            <v>25503</v>
          </cell>
          <cell r="E23" t="str">
            <v>NS76</v>
          </cell>
          <cell r="F23" t="str">
            <v>NS76-99-000</v>
          </cell>
          <cell r="G23">
            <v>282497</v>
          </cell>
          <cell r="H23">
            <v>283824.09148599365</v>
          </cell>
          <cell r="I23">
            <v>25831.987097946621</v>
          </cell>
          <cell r="J23">
            <v>0.26453696584332281</v>
          </cell>
          <cell r="K23" t="str">
            <v>BCC_1 + BCC_2</v>
          </cell>
        </row>
        <row r="24">
          <cell r="A24" t="str">
            <v>Bookstore - ATT</v>
          </cell>
          <cell r="B24" t="str">
            <v>East_Campus.Bookstore_ATT</v>
          </cell>
          <cell r="C24" t="str">
            <v>ATT</v>
          </cell>
          <cell r="D24">
            <v>25515</v>
          </cell>
          <cell r="E24" t="str">
            <v>NE102</v>
          </cell>
          <cell r="F24" t="str">
            <v>NE102-99-000</v>
          </cell>
          <cell r="G24">
            <v>4462.1399999999849</v>
          </cell>
          <cell r="H24">
            <v>5297.4122429093059</v>
          </cell>
          <cell r="I24">
            <v>464.4753234212036</v>
          </cell>
          <cell r="J24">
            <v>2.8746242810114859E-3</v>
          </cell>
          <cell r="K24" t="str">
            <v>Bookstore_ATT</v>
          </cell>
        </row>
        <row r="25">
          <cell r="A25" t="str">
            <v>Bookstore - All</v>
          </cell>
          <cell r="B25" t="str">
            <v>East_Campus.Bookstore_Main</v>
          </cell>
          <cell r="C25" t="str">
            <v>ALL</v>
          </cell>
          <cell r="D25">
            <v>25515</v>
          </cell>
          <cell r="E25" t="str">
            <v>NE102</v>
          </cell>
          <cell r="F25" t="str">
            <v>NE102-99-000</v>
          </cell>
          <cell r="G25">
            <v>92592.75</v>
          </cell>
          <cell r="H25">
            <v>0</v>
          </cell>
          <cell r="I25">
            <v>0</v>
          </cell>
          <cell r="J25">
            <v>0</v>
          </cell>
          <cell r="K25" t="str">
            <v>Bookstore_Main</v>
          </cell>
        </row>
        <row r="26">
          <cell r="A26" t="str">
            <v>Bookstore - Bookstore</v>
          </cell>
          <cell r="B26"/>
          <cell r="C26" t="str">
            <v>BOOKSTORE - COMMON</v>
          </cell>
          <cell r="D26">
            <v>25515</v>
          </cell>
          <cell r="E26" t="str">
            <v>NE102</v>
          </cell>
          <cell r="F26" t="str">
            <v>NE102-99-000</v>
          </cell>
          <cell r="G26">
            <v>63168.165000000008</v>
          </cell>
          <cell r="H26">
            <v>74992.674060678561</v>
          </cell>
          <cell r="I26">
            <v>6575.3324342802007</v>
          </cell>
          <cell r="J26">
            <v>4.0694541385061997E-2</v>
          </cell>
          <cell r="K26" t="str">
            <v>Bookstore_Main - Bookstore_CL1 - Bookstore_UDDP1 - Bookstore_Verizon</v>
          </cell>
        </row>
        <row r="27">
          <cell r="A27" t="str">
            <v>Bookstore - Common Areas</v>
          </cell>
          <cell r="B27" t="str">
            <v>East_Campus.Bookstore_CL1</v>
          </cell>
          <cell r="C27" t="str">
            <v>BOOKSTORE - COMMON</v>
          </cell>
          <cell r="D27">
            <v>25515</v>
          </cell>
          <cell r="E27" t="str">
            <v>NE102</v>
          </cell>
          <cell r="F27" t="str">
            <v>NE102-99-000</v>
          </cell>
          <cell r="G27">
            <v>7651.25</v>
          </cell>
          <cell r="H27">
            <v>9083.4947858112846</v>
          </cell>
          <cell r="I27">
            <v>796.43776715353988</v>
          </cell>
          <cell r="J27">
            <v>4.9291301998792524E-3</v>
          </cell>
          <cell r="K27" t="str">
            <v>Bookstore_CL1</v>
          </cell>
        </row>
        <row r="28">
          <cell r="A28" t="str">
            <v>Bookstore - Development</v>
          </cell>
          <cell r="B28" t="str">
            <v>East_Campus.Bookstore_UDDP1</v>
          </cell>
          <cell r="C28" t="str">
            <v>ACADEMIC</v>
          </cell>
          <cell r="D28">
            <v>25515</v>
          </cell>
          <cell r="E28" t="str">
            <v>NE102</v>
          </cell>
          <cell r="F28" t="str">
            <v>NE102-99-000</v>
          </cell>
          <cell r="G28">
            <v>20490.75</v>
          </cell>
          <cell r="H28">
            <v>24326.433038047715</v>
          </cell>
          <cell r="I28">
            <v>2132.9334654208656</v>
          </cell>
          <cell r="J28">
            <v>1.3200663243675973E-2</v>
          </cell>
          <cell r="K28" t="str">
            <v>Bookstore_UDDP1</v>
          </cell>
        </row>
        <row r="29">
          <cell r="A29" t="str">
            <v>Bookstore - Verizon</v>
          </cell>
          <cell r="B29" t="str">
            <v>East_Campus.Bookstore_Verizon</v>
          </cell>
          <cell r="C29" t="str">
            <v>VERIZON</v>
          </cell>
          <cell r="D29">
            <v>25515</v>
          </cell>
          <cell r="E29" t="str">
            <v>NE102</v>
          </cell>
          <cell r="F29" t="str">
            <v>NE102-99-000</v>
          </cell>
          <cell r="G29">
            <v>1282.5849999999919</v>
          </cell>
          <cell r="H29">
            <v>1522.6733095715983</v>
          </cell>
          <cell r="I29">
            <v>133.50748355949895</v>
          </cell>
          <cell r="J29">
            <v>8.2627393660017522E-4</v>
          </cell>
          <cell r="K29" t="str">
            <v>Bookstore_Verizon</v>
          </cell>
        </row>
        <row r="30">
          <cell r="A30" t="str">
            <v>Brown Lab</v>
          </cell>
          <cell r="B30" t="str">
            <v>Center_Campus.Brown_Lab</v>
          </cell>
          <cell r="C30" t="str">
            <v>ACADEMIC</v>
          </cell>
          <cell r="D30">
            <v>25506</v>
          </cell>
          <cell r="E30" t="str">
            <v>NC14</v>
          </cell>
          <cell r="F30" t="str">
            <v>NC14-99-000</v>
          </cell>
          <cell r="G30">
            <v>307316</v>
          </cell>
          <cell r="H30">
            <v>397440.56886437227</v>
          </cell>
          <cell r="I30">
            <v>36930.684495721376</v>
          </cell>
          <cell r="J30">
            <v>0.35305862792393783</v>
          </cell>
          <cell r="K30" t="str">
            <v>Brown_Lab</v>
          </cell>
        </row>
        <row r="31">
          <cell r="A31" t="str">
            <v>CUP - CHW</v>
          </cell>
          <cell r="B31"/>
          <cell r="C31" t="str">
            <v>ACADEMIC</v>
          </cell>
          <cell r="D31">
            <v>25506</v>
          </cell>
          <cell r="E31" t="str">
            <v>NC17C</v>
          </cell>
          <cell r="F31" t="str">
            <v>NC17-99-000</v>
          </cell>
          <cell r="G31">
            <v>420857.5</v>
          </cell>
          <cell r="H31">
            <v>544279.6476943522</v>
          </cell>
          <cell r="I31">
            <v>50575.158957418615</v>
          </cell>
          <cell r="J31">
            <v>0.48350027822013386</v>
          </cell>
          <cell r="K31" t="str">
            <v>Central_Utility_Plant_12470V + Central_Utility_Plant_4160V + Central_Utility_Plant_MCCA + Central_Utility_Plant_SCWP5</v>
          </cell>
        </row>
        <row r="32">
          <cell r="A32" t="str">
            <v>CUP - Steam</v>
          </cell>
          <cell r="B32"/>
          <cell r="C32" t="str">
            <v>ACADEMIC</v>
          </cell>
          <cell r="D32">
            <v>25514</v>
          </cell>
          <cell r="E32" t="str">
            <v>NC17S</v>
          </cell>
          <cell r="F32" t="str">
            <v>NC17-99-000</v>
          </cell>
          <cell r="G32">
            <v>42340.5</v>
          </cell>
          <cell r="H32">
            <v>31837.760631476322</v>
          </cell>
          <cell r="I32">
            <v>2835.9235067532577</v>
          </cell>
          <cell r="J32">
            <v>3.2886239726434507E-2</v>
          </cell>
          <cell r="K32" t="str">
            <v>Central_Utility_Plant_Boiler - Central_Utility_Plant_SCWP5</v>
          </cell>
        </row>
        <row r="33">
          <cell r="A33" t="str">
            <v>CUP_Plant_CHW - Academic</v>
          </cell>
          <cell r="B33"/>
          <cell r="C33" t="str">
            <v>ACADEMIC</v>
          </cell>
          <cell r="D33">
            <v>25506</v>
          </cell>
          <cell r="E33" t="str">
            <v>NC17</v>
          </cell>
          <cell r="F33" t="str">
            <v>NC17-99-000</v>
          </cell>
          <cell r="G33" t="str">
            <v>-</v>
          </cell>
          <cell r="H33">
            <v>0</v>
          </cell>
          <cell r="I33">
            <v>0</v>
          </cell>
          <cell r="J33">
            <v>0</v>
          </cell>
          <cell r="K33" t="str">
            <v>Central_Utility_Plant_12470V + Central_Utility_Plant_4160V + Central_Utility_Plant_MCCA + Central_Utility_Plant_SCWP5 * CSFCHW1</v>
          </cell>
        </row>
        <row r="34">
          <cell r="A34" t="str">
            <v>CUP_Plant_CHW - Conference</v>
          </cell>
          <cell r="B34"/>
          <cell r="C34" t="str">
            <v>CONFERENCE</v>
          </cell>
          <cell r="D34">
            <v>25506</v>
          </cell>
          <cell r="E34" t="str">
            <v>NC17</v>
          </cell>
          <cell r="F34" t="str">
            <v>NC17-99-000</v>
          </cell>
          <cell r="G34" t="str">
            <v>-</v>
          </cell>
          <cell r="H34">
            <v>0</v>
          </cell>
          <cell r="I34">
            <v>0</v>
          </cell>
          <cell r="J34">
            <v>0</v>
          </cell>
          <cell r="K34" t="str">
            <v>Central_Utility_Plant_12470V + Central_Utility_Plant_4160V + Central_Utility_Plant_MCCA + Central_Utility_Plant_SCWP5 * CSFCHW5</v>
          </cell>
        </row>
        <row r="35">
          <cell r="A35" t="str">
            <v>CUP_Plant_CHW - Dining</v>
          </cell>
          <cell r="B35"/>
          <cell r="C35" t="str">
            <v>DINING</v>
          </cell>
          <cell r="D35">
            <v>25506</v>
          </cell>
          <cell r="E35" t="str">
            <v>NC17</v>
          </cell>
          <cell r="F35" t="str">
            <v>NC17-99-000</v>
          </cell>
          <cell r="G35" t="str">
            <v>-</v>
          </cell>
          <cell r="H35">
            <v>0</v>
          </cell>
          <cell r="I35">
            <v>0</v>
          </cell>
          <cell r="J35">
            <v>0</v>
          </cell>
          <cell r="K35" t="str">
            <v>Central_Utility_Plant_12470V + Central_Utility_Plant_4160V + Central_Utility_Plant_MCCA + Central_Utility_Plant_SCWP5 * CSFCHW3</v>
          </cell>
        </row>
        <row r="36">
          <cell r="A36" t="str">
            <v>CUP_Plant_CHW - Hotel</v>
          </cell>
          <cell r="B36"/>
          <cell r="C36" t="str">
            <v>HOTEL</v>
          </cell>
          <cell r="D36">
            <v>25506</v>
          </cell>
          <cell r="E36" t="str">
            <v>NC17</v>
          </cell>
          <cell r="F36" t="str">
            <v>NC17-99-000</v>
          </cell>
          <cell r="G36" t="str">
            <v>-</v>
          </cell>
          <cell r="H36">
            <v>0</v>
          </cell>
          <cell r="I36">
            <v>0</v>
          </cell>
          <cell r="J36">
            <v>0</v>
          </cell>
          <cell r="K36" t="str">
            <v>Central_Utility_Plant_12470V + Central_Utility_Plant_4160V + Central_Utility_Plant_MCCA + Central_Utility_Plant_SCWP5 * CSFCHW2</v>
          </cell>
        </row>
        <row r="37">
          <cell r="A37" t="str">
            <v>CUP_Plant_CHW - Housing</v>
          </cell>
          <cell r="B37"/>
          <cell r="C37" t="str">
            <v>HOUSING</v>
          </cell>
          <cell r="D37">
            <v>25506</v>
          </cell>
          <cell r="E37" t="str">
            <v>NC17</v>
          </cell>
          <cell r="F37" t="str">
            <v>NC17-99-000</v>
          </cell>
          <cell r="G37" t="str">
            <v>-</v>
          </cell>
          <cell r="H37">
            <v>0</v>
          </cell>
          <cell r="I37">
            <v>0</v>
          </cell>
          <cell r="J37">
            <v>0</v>
          </cell>
          <cell r="K37" t="str">
            <v>Central_Utility_Plant_12470V + Central_Utility_Plant_4160V + Central_Utility_Plant_MCCA + Central_Utility_Plant_SCWP5 * CSFCHW4</v>
          </cell>
        </row>
        <row r="38">
          <cell r="A38" t="str">
            <v>CUP_Plant_CHW - Laurel_Hall</v>
          </cell>
          <cell r="B38"/>
          <cell r="C38" t="str">
            <v>LAUREL_HALL</v>
          </cell>
          <cell r="D38">
            <v>25506</v>
          </cell>
          <cell r="E38" t="str">
            <v>NC17</v>
          </cell>
          <cell r="F38" t="str">
            <v>NC17-99-000</v>
          </cell>
          <cell r="G38" t="str">
            <v>-</v>
          </cell>
          <cell r="H38">
            <v>0</v>
          </cell>
          <cell r="I38">
            <v>0</v>
          </cell>
          <cell r="J38">
            <v>0</v>
          </cell>
          <cell r="K38" t="str">
            <v>Central_Utility_Plant_12470V + Central_Utility_Plant_4160V + Central_Utility_Plant_MCCA + Central_Utility_Plant_SCWP5 * CSFCHW6</v>
          </cell>
        </row>
        <row r="39">
          <cell r="A39" t="str">
            <v>CUP_Plant_Steam - Academic</v>
          </cell>
          <cell r="B39"/>
          <cell r="C39" t="str">
            <v>ACADEMIC</v>
          </cell>
          <cell r="D39">
            <v>25514</v>
          </cell>
          <cell r="E39" t="str">
            <v>NC17</v>
          </cell>
          <cell r="F39" t="str">
            <v>NC17-99-000</v>
          </cell>
          <cell r="G39" t="str">
            <v>-</v>
          </cell>
          <cell r="H39">
            <v>0</v>
          </cell>
          <cell r="I39">
            <v>0</v>
          </cell>
          <cell r="J39">
            <v>0</v>
          </cell>
          <cell r="K39" t="str">
            <v>Central_Utility_Plant_Boiler - Central_Utility_Plant_SCWP5 * CSFSTM1</v>
          </cell>
        </row>
        <row r="40">
          <cell r="A40" t="str">
            <v>CUP_Plant_Steam - Conference</v>
          </cell>
          <cell r="B40"/>
          <cell r="C40" t="str">
            <v>CONFERENCE</v>
          </cell>
          <cell r="D40">
            <v>25514</v>
          </cell>
          <cell r="E40" t="str">
            <v>NC17</v>
          </cell>
          <cell r="F40" t="str">
            <v>NC17-99-000</v>
          </cell>
          <cell r="G40" t="str">
            <v>-</v>
          </cell>
          <cell r="H40">
            <v>0</v>
          </cell>
          <cell r="I40">
            <v>0</v>
          </cell>
          <cell r="J40">
            <v>0</v>
          </cell>
          <cell r="K40" t="str">
            <v>Central_Utility_Plant_Boiler - Central_Utility_Plant_SCWP5 * CSFSTM5</v>
          </cell>
        </row>
        <row r="41">
          <cell r="A41" t="str">
            <v>CUP_Plant_Steam - Dining</v>
          </cell>
          <cell r="B41"/>
          <cell r="C41" t="str">
            <v>DINING</v>
          </cell>
          <cell r="D41">
            <v>25514</v>
          </cell>
          <cell r="E41" t="str">
            <v>NC17</v>
          </cell>
          <cell r="F41" t="str">
            <v>NC17-99-000</v>
          </cell>
          <cell r="G41" t="str">
            <v>-</v>
          </cell>
          <cell r="H41">
            <v>0</v>
          </cell>
          <cell r="I41">
            <v>0</v>
          </cell>
          <cell r="J41">
            <v>0</v>
          </cell>
          <cell r="K41" t="str">
            <v>Central_Utility_Plant_Boiler - Central_Utility_Plant_SCWP5 * CSFSTM3</v>
          </cell>
        </row>
        <row r="42">
          <cell r="A42" t="str">
            <v>CUP_Plant_Steam - Hotel</v>
          </cell>
          <cell r="B42"/>
          <cell r="C42" t="str">
            <v>HOTEL</v>
          </cell>
          <cell r="D42">
            <v>25514</v>
          </cell>
          <cell r="E42" t="str">
            <v>NC17</v>
          </cell>
          <cell r="F42" t="str">
            <v>NC17-99-000</v>
          </cell>
          <cell r="G42" t="str">
            <v>-</v>
          </cell>
          <cell r="H42">
            <v>0</v>
          </cell>
          <cell r="I42">
            <v>0</v>
          </cell>
          <cell r="J42">
            <v>0</v>
          </cell>
          <cell r="K42" t="str">
            <v>Central_Utility_Plant_Boiler - Central_Utility_Plant_SCWP5 * CSFSTM2</v>
          </cell>
        </row>
        <row r="43">
          <cell r="A43" t="str">
            <v>CUP_Plant_Steam - Housing</v>
          </cell>
          <cell r="B43"/>
          <cell r="C43" t="str">
            <v>HOUSING</v>
          </cell>
          <cell r="D43">
            <v>25514</v>
          </cell>
          <cell r="E43" t="str">
            <v>NC17</v>
          </cell>
          <cell r="F43" t="str">
            <v>NC17-99-000</v>
          </cell>
          <cell r="G43" t="str">
            <v>-</v>
          </cell>
          <cell r="H43">
            <v>0</v>
          </cell>
          <cell r="I43">
            <v>0</v>
          </cell>
          <cell r="J43">
            <v>0</v>
          </cell>
          <cell r="K43" t="str">
            <v>Central_Utility_Plant_Boiler - Central_Utility_Plant_SCWP5 * CSFSTM4</v>
          </cell>
        </row>
        <row r="44">
          <cell r="A44" t="str">
            <v>CUP_Plant_Steam - Laurel_Hall</v>
          </cell>
          <cell r="B44"/>
          <cell r="C44" t="str">
            <v>LAUREL_HALL</v>
          </cell>
          <cell r="D44">
            <v>25514</v>
          </cell>
          <cell r="E44" t="str">
            <v>NC17</v>
          </cell>
          <cell r="F44" t="str">
            <v>NC17-99-000</v>
          </cell>
          <cell r="G44" t="str">
            <v>-</v>
          </cell>
          <cell r="H44">
            <v>0</v>
          </cell>
          <cell r="I44">
            <v>0</v>
          </cell>
          <cell r="J44">
            <v>0</v>
          </cell>
          <cell r="K44" t="str">
            <v>Central_Utility_Plant_Boiler - Central_Utility_Plant_SCWP5 * CSFSTM6</v>
          </cell>
        </row>
        <row r="45">
          <cell r="A45" t="str">
            <v>Caesar Rodney - All</v>
          </cell>
          <cell r="B45" t="str">
            <v>Center_Campus.ASDR_01_Main</v>
          </cell>
          <cell r="C45" t="str">
            <v>ALL</v>
          </cell>
          <cell r="D45">
            <v>25514</v>
          </cell>
          <cell r="E45" t="str">
            <v>NC60 + NC61 + NC62 + NC63 + NC64</v>
          </cell>
          <cell r="F45"/>
          <cell r="G45">
            <v>239654</v>
          </cell>
          <cell r="H45">
            <v>0</v>
          </cell>
          <cell r="I45">
            <v>0</v>
          </cell>
          <cell r="J45">
            <v>0</v>
          </cell>
          <cell r="K45" t="str">
            <v>ASDR_01_Main</v>
          </cell>
        </row>
        <row r="46">
          <cell r="A46" t="str">
            <v>Caesar Rodney - Dining</v>
          </cell>
          <cell r="B46"/>
          <cell r="C46" t="str">
            <v>DINING</v>
          </cell>
          <cell r="D46">
            <v>25514</v>
          </cell>
          <cell r="E46" t="str">
            <v>NC60</v>
          </cell>
          <cell r="F46" t="str">
            <v>NC60-99-000</v>
          </cell>
          <cell r="G46">
            <v>116998.5</v>
          </cell>
          <cell r="H46">
            <v>87976.529262568525</v>
          </cell>
          <cell r="I46">
            <v>7836.4402027579035</v>
          </cell>
          <cell r="J46">
            <v>9.0873766692250862E-2</v>
          </cell>
          <cell r="K46" t="str">
            <v>ASDR_03 + ASDR_05</v>
          </cell>
        </row>
        <row r="47">
          <cell r="A47" t="str">
            <v>Caesar Rodney - Housing</v>
          </cell>
          <cell r="B47"/>
          <cell r="C47" t="str">
            <v>HOUSING</v>
          </cell>
          <cell r="D47">
            <v>25514</v>
          </cell>
          <cell r="E47" t="str">
            <v>NC61 + NC62 + NC63 + NC64</v>
          </cell>
          <cell r="F47"/>
          <cell r="G47">
            <v>122655.5</v>
          </cell>
          <cell r="H47">
            <v>92230.286584571368</v>
          </cell>
          <cell r="I47">
            <v>8215.3402931607852</v>
          </cell>
          <cell r="J47">
            <v>9.5267608478069171E-2</v>
          </cell>
          <cell r="K47" t="str">
            <v>ASDR_01_Main - ASDR_03 - ASDR_05</v>
          </cell>
        </row>
        <row r="48">
          <cell r="A48" t="str">
            <v>Carpenter Sports Bldg</v>
          </cell>
          <cell r="B48" t="str">
            <v>Revenue_Meters.Carpenter_Sports_Center_25519</v>
          </cell>
          <cell r="C48" t="str">
            <v>ACADEMIC</v>
          </cell>
          <cell r="D48">
            <v>25519</v>
          </cell>
          <cell r="E48" t="str">
            <v>NN07</v>
          </cell>
          <cell r="F48" t="str">
            <v>NN07-99-000</v>
          </cell>
          <cell r="G48">
            <v>268876.8125</v>
          </cell>
          <cell r="H48">
            <v>268885</v>
          </cell>
          <cell r="I48">
            <v>24018.720000000001</v>
          </cell>
          <cell r="J48">
            <v>1</v>
          </cell>
          <cell r="K48" t="str">
            <v>Carpenter_Sports_Center_25519</v>
          </cell>
        </row>
        <row r="49">
          <cell r="A49" t="str">
            <v>Center for the Arts</v>
          </cell>
          <cell r="B49" t="str">
            <v>Center_Campus.Center_For_The_Arts</v>
          </cell>
          <cell r="C49" t="str">
            <v>ACADEMIC</v>
          </cell>
          <cell r="D49">
            <v>25509</v>
          </cell>
          <cell r="E49" t="str">
            <v>NW94</v>
          </cell>
          <cell r="F49" t="str">
            <v>NW94-99-000</v>
          </cell>
          <cell r="G49">
            <v>24638</v>
          </cell>
          <cell r="H49">
            <v>33855.201763032113</v>
          </cell>
          <cell r="I49">
            <v>3010.7905038172403</v>
          </cell>
          <cell r="J49">
            <v>1.7245768056388364E-2</v>
          </cell>
          <cell r="K49" t="str">
            <v>Center_For_The_Arts</v>
          </cell>
        </row>
        <row r="50">
          <cell r="A50" t="str">
            <v>Center for the Arts Parking Garage</v>
          </cell>
          <cell r="B50" t="str">
            <v>West_Campus.CFA_Parking_Garage</v>
          </cell>
          <cell r="C50" t="str">
            <v>PARKING</v>
          </cell>
          <cell r="D50">
            <v>25509</v>
          </cell>
          <cell r="E50" t="str">
            <v>NW54</v>
          </cell>
          <cell r="F50" t="str">
            <v>NW54-99-000</v>
          </cell>
          <cell r="G50">
            <v>21545.811999999918</v>
          </cell>
          <cell r="H50">
            <v>29606.210423263074</v>
          </cell>
          <cell r="I50">
            <v>2632.9217536582228</v>
          </cell>
          <cell r="J50">
            <v>1.5081340869329803E-2</v>
          </cell>
          <cell r="K50" t="str">
            <v>CFA_Parking_Garage</v>
          </cell>
        </row>
        <row r="51">
          <cell r="A51" t="str">
            <v>Christiana Chill Plant</v>
          </cell>
          <cell r="B51" t="str">
            <v>North_Campus.Christiana_Chill_Plant</v>
          </cell>
          <cell r="C51" t="str">
            <v>HOUSING</v>
          </cell>
          <cell r="D51" t="str">
            <v>25507 + 25508</v>
          </cell>
          <cell r="E51" t="str">
            <v>NN98</v>
          </cell>
          <cell r="F51" t="str">
            <v>NN98-99-000</v>
          </cell>
          <cell r="G51">
            <v>605.5</v>
          </cell>
          <cell r="H51">
            <v>588.17851792640386</v>
          </cell>
          <cell r="I51">
            <v>52.324793261301636</v>
          </cell>
          <cell r="J51">
            <v>5.6816655550829078E-4</v>
          </cell>
          <cell r="K51" t="str">
            <v>Christiana_Chill_Plant</v>
          </cell>
        </row>
        <row r="52">
          <cell r="A52" t="str">
            <v>Christiana E Towers</v>
          </cell>
          <cell r="B52" t="str">
            <v>North_Campus.Christiana_East_Tower</v>
          </cell>
          <cell r="C52" t="str">
            <v>HOUSING</v>
          </cell>
          <cell r="D52" t="str">
            <v>25507 + 25508</v>
          </cell>
          <cell r="E52" t="str">
            <v>NN39</v>
          </cell>
          <cell r="F52" t="str">
            <v>NN39-99-000</v>
          </cell>
          <cell r="G52">
            <v>31423.5</v>
          </cell>
          <cell r="H52">
            <v>30524.570863848636</v>
          </cell>
          <cell r="I52">
            <v>2715.4882593666589</v>
          </cell>
          <cell r="J52">
            <v>2.9486014462452147E-2</v>
          </cell>
          <cell r="K52" t="str">
            <v>Christiana_East_Tower</v>
          </cell>
        </row>
        <row r="53">
          <cell r="A53" t="str">
            <v>Christiana Pumphouse</v>
          </cell>
          <cell r="B53" t="str">
            <v>North_Campus.Christiana_Pumphouse</v>
          </cell>
          <cell r="C53" t="str">
            <v>ACADEMIC</v>
          </cell>
          <cell r="D53" t="str">
            <v>25507 + 25508</v>
          </cell>
          <cell r="E53" t="str">
            <v>NN42</v>
          </cell>
          <cell r="F53" t="str">
            <v>NN42-99-000</v>
          </cell>
          <cell r="G53">
            <v>4049.8360000000102</v>
          </cell>
          <cell r="H53">
            <v>3933.9827189512825</v>
          </cell>
          <cell r="I53">
            <v>349.96999412415744</v>
          </cell>
          <cell r="J53">
            <v>3.8001343856209416E-3</v>
          </cell>
          <cell r="K53" t="str">
            <v>Christiana_Pumphouse</v>
          </cell>
        </row>
        <row r="54">
          <cell r="A54" t="str">
            <v>Christiana W Towers</v>
          </cell>
          <cell r="B54" t="str">
            <v>North_Campus.Christiana_West_Tower</v>
          </cell>
          <cell r="C54" t="str">
            <v>HOUSING</v>
          </cell>
          <cell r="D54" t="str">
            <v>25507 + 25508</v>
          </cell>
          <cell r="E54" t="str">
            <v>NN37</v>
          </cell>
          <cell r="F54" t="str">
            <v>NN37-99-000</v>
          </cell>
          <cell r="G54">
            <v>49102.5</v>
          </cell>
          <cell r="H54">
            <v>47697.829358350529</v>
          </cell>
          <cell r="I54">
            <v>4243.2339572470082</v>
          </cell>
          <cell r="J54">
            <v>4.6074976534840377E-2</v>
          </cell>
          <cell r="K54" t="str">
            <v>Christiana_West_Tower</v>
          </cell>
        </row>
        <row r="55">
          <cell r="A55" t="str">
            <v>Clayton Hall - All</v>
          </cell>
          <cell r="B55" t="str">
            <v>North_Campus.Clayton_Hall_Main</v>
          </cell>
          <cell r="C55" t="str">
            <v>ALL</v>
          </cell>
          <cell r="D55" t="str">
            <v>25507 + 25508</v>
          </cell>
          <cell r="E55" t="str">
            <v>NN18</v>
          </cell>
          <cell r="F55" t="str">
            <v>NN18-99-000</v>
          </cell>
          <cell r="G55">
            <v>48599.461000000127</v>
          </cell>
          <cell r="H55">
            <v>0</v>
          </cell>
          <cell r="I55">
            <v>0</v>
          </cell>
          <cell r="J55">
            <v>0</v>
          </cell>
          <cell r="K55" t="str">
            <v>Clayton_Hall_Main</v>
          </cell>
        </row>
        <row r="56">
          <cell r="A56" t="str">
            <v>Clayton Hall - Conference</v>
          </cell>
          <cell r="B56"/>
          <cell r="C56" t="str">
            <v>CONFERENCE</v>
          </cell>
          <cell r="D56" t="str">
            <v>25507 + 25508</v>
          </cell>
          <cell r="E56" t="str">
            <v>NN18</v>
          </cell>
          <cell r="F56" t="str">
            <v>NN18-99-000</v>
          </cell>
          <cell r="G56">
            <v>42246.485000000117</v>
          </cell>
          <cell r="H56">
            <v>41037.943740545197</v>
          </cell>
          <cell r="I56">
            <v>3650.7656377236776</v>
          </cell>
          <cell r="J56">
            <v>3.9641684334901305E-2</v>
          </cell>
          <cell r="K56" t="str">
            <v>Clayton_Hall_Main - Clayton_Hall_ARA_Booster - Clayton_Hall_ARA_LPD - Clayton_Hall_ARA_PP4</v>
          </cell>
        </row>
        <row r="57">
          <cell r="A57" t="str">
            <v>Clayton Hall - Dining</v>
          </cell>
          <cell r="B57"/>
          <cell r="C57" t="str">
            <v>CONFERENCE</v>
          </cell>
          <cell r="D57" t="str">
            <v>25507 + 25508</v>
          </cell>
          <cell r="E57" t="str">
            <v>NN18</v>
          </cell>
          <cell r="F57" t="str">
            <v>NN18-99-000</v>
          </cell>
          <cell r="G57">
            <v>6352.9760000000115</v>
          </cell>
          <cell r="H57">
            <v>6171.2370076003626</v>
          </cell>
          <cell r="I57">
            <v>548.99778000662536</v>
          </cell>
          <cell r="J57">
            <v>5.9612691843878539E-3</v>
          </cell>
          <cell r="K57" t="str">
            <v>Clayton_Hall_ARA_Booster + Clayton_Hall_ARA_LPD + Clayton_Hall_ARA_PP4</v>
          </cell>
        </row>
        <row r="58">
          <cell r="A58" t="str">
            <v>Colburn Lab</v>
          </cell>
          <cell r="B58" t="str">
            <v>Center_Campus.Colburn_lab</v>
          </cell>
          <cell r="C58" t="str">
            <v>ACADEMIC</v>
          </cell>
          <cell r="D58">
            <v>25515</v>
          </cell>
          <cell r="E58" t="str">
            <v>NC15</v>
          </cell>
          <cell r="F58" t="str">
            <v>NC15-99-000</v>
          </cell>
          <cell r="G58">
            <v>263332.73699999973</v>
          </cell>
          <cell r="H58">
            <v>312626.24322469032</v>
          </cell>
          <cell r="I58">
            <v>27410.963839204069</v>
          </cell>
          <cell r="J58">
            <v>0.16964565875687754</v>
          </cell>
          <cell r="K58" t="str">
            <v>Colburn_lab</v>
          </cell>
        </row>
        <row r="59">
          <cell r="A59" t="str">
            <v>Composite Center</v>
          </cell>
          <cell r="B59"/>
          <cell r="C59" t="str">
            <v>ACADEMIC</v>
          </cell>
          <cell r="D59">
            <v>25515</v>
          </cell>
          <cell r="E59" t="str">
            <v>NE68</v>
          </cell>
          <cell r="F59" t="str">
            <v>NE68-99-000</v>
          </cell>
          <cell r="G59">
            <v>71824</v>
          </cell>
          <cell r="H59">
            <v>85268.8030708851</v>
          </cell>
          <cell r="I59">
            <v>7476.3399690293536</v>
          </cell>
          <cell r="J59">
            <v>4.6270850838245697E-2</v>
          </cell>
          <cell r="K59" t="str">
            <v>Composites_Rm010A + Composites_Rm122</v>
          </cell>
        </row>
        <row r="60">
          <cell r="A60" t="str">
            <v>Computing Center - Academic</v>
          </cell>
          <cell r="B60"/>
          <cell r="C60" t="str">
            <v>ACADEMIC</v>
          </cell>
          <cell r="D60">
            <v>25510</v>
          </cell>
          <cell r="E60" t="str">
            <v>NE37</v>
          </cell>
          <cell r="F60" t="str">
            <v>NE37-99-000</v>
          </cell>
          <cell r="G60">
            <v>562713.78999999992</v>
          </cell>
          <cell r="H60">
            <v>562698.00549127266</v>
          </cell>
          <cell r="I60">
            <v>50227.046669020288</v>
          </cell>
          <cell r="J60">
            <v>0.98653179545438596</v>
          </cell>
          <cell r="K60" t="str">
            <v>Computing_Center_25510 - ComputingCenter_Verizon1 - ComputingCenter_Verizon2</v>
          </cell>
        </row>
        <row r="61">
          <cell r="A61" t="str">
            <v>Computing Center - All</v>
          </cell>
          <cell r="B61" t="str">
            <v>Revenue_Meters.Computing_Center_25510</v>
          </cell>
          <cell r="C61" t="str">
            <v>ALL</v>
          </cell>
          <cell r="D61">
            <v>25515</v>
          </cell>
          <cell r="E61" t="str">
            <v>NE37</v>
          </cell>
          <cell r="F61" t="str">
            <v>NE37-99-000</v>
          </cell>
          <cell r="G61">
            <v>570396</v>
          </cell>
          <cell r="H61">
            <v>0</v>
          </cell>
          <cell r="I61">
            <v>0</v>
          </cell>
          <cell r="J61">
            <v>0</v>
          </cell>
          <cell r="K61" t="str">
            <v xml:space="preserve">Computing_Center_25510 </v>
          </cell>
        </row>
        <row r="62">
          <cell r="A62" t="str">
            <v>Computing Center - Verizon</v>
          </cell>
          <cell r="B62"/>
          <cell r="C62" t="str">
            <v>VERIZON</v>
          </cell>
          <cell r="D62">
            <v>25510</v>
          </cell>
          <cell r="E62" t="str">
            <v>NE37</v>
          </cell>
          <cell r="F62" t="str">
            <v>NE37-99-000</v>
          </cell>
          <cell r="G62">
            <v>7682.2100000000401</v>
          </cell>
          <cell r="H62">
            <v>7681.9945087273099</v>
          </cell>
          <cell r="I62">
            <v>685.70333097970888</v>
          </cell>
          <cell r="J62">
            <v>1.3468204545613994E-2</v>
          </cell>
          <cell r="K62" t="str">
            <v>ComputingCenter_Verizon1 + ComputingCenter_Verizon2</v>
          </cell>
        </row>
        <row r="63">
          <cell r="A63" t="str">
            <v>DBI - All</v>
          </cell>
          <cell r="B63" t="str">
            <v>Revenue_Meters.DBI_25015</v>
          </cell>
          <cell r="C63" t="str">
            <v>ALL</v>
          </cell>
          <cell r="D63">
            <v>25015</v>
          </cell>
          <cell r="E63" t="str">
            <v>NE82</v>
          </cell>
          <cell r="F63" t="str">
            <v>NE82-99-000</v>
          </cell>
          <cell r="G63">
            <v>331794.875</v>
          </cell>
          <cell r="H63">
            <v>0</v>
          </cell>
          <cell r="I63">
            <v>0</v>
          </cell>
          <cell r="J63">
            <v>0</v>
          </cell>
          <cell r="K63" t="str">
            <v>DBI_25015</v>
          </cell>
        </row>
        <row r="64">
          <cell r="A64" t="str">
            <v>DBI - DBI</v>
          </cell>
          <cell r="B64"/>
          <cell r="C64" t="str">
            <v>DBI</v>
          </cell>
          <cell r="D64">
            <v>25015</v>
          </cell>
          <cell r="E64" t="str">
            <v>NE82</v>
          </cell>
          <cell r="F64" t="str">
            <v>NE82-99-000</v>
          </cell>
          <cell r="G64">
            <v>331189.02600000001</v>
          </cell>
          <cell r="H64">
            <v>331280.98278209392</v>
          </cell>
          <cell r="I64">
            <v>30429.285256918753</v>
          </cell>
          <cell r="J64">
            <v>0.99817402544267753</v>
          </cell>
          <cell r="K64" t="str">
            <v>DBI_25015 - DBI_Verizon</v>
          </cell>
        </row>
        <row r="65">
          <cell r="A65" t="str">
            <v>DBI - Verizon</v>
          </cell>
          <cell r="B65" t="str">
            <v>East_Campus.DBI_Verizon</v>
          </cell>
          <cell r="C65" t="str">
            <v>VERIZON</v>
          </cell>
          <cell r="D65">
            <v>25015</v>
          </cell>
          <cell r="E65" t="str">
            <v>NE82</v>
          </cell>
          <cell r="F65" t="str">
            <v>NE82-99-000</v>
          </cell>
          <cell r="G65">
            <v>605.8489999999947</v>
          </cell>
          <cell r="H65">
            <v>606.01721790608804</v>
          </cell>
          <cell r="I65">
            <v>55.664743081248133</v>
          </cell>
          <cell r="J65">
            <v>1.8259745573224863E-3</v>
          </cell>
          <cell r="K65" t="str">
            <v>DBI_Verizon</v>
          </cell>
        </row>
        <row r="66">
          <cell r="A66" t="str">
            <v>DE Geological Survey</v>
          </cell>
          <cell r="B66" t="str">
            <v>East_Campus.DGS_DEGeoSurvey</v>
          </cell>
          <cell r="C66" t="str">
            <v>ACADEMIC</v>
          </cell>
          <cell r="D66">
            <v>25514</v>
          </cell>
          <cell r="E66" t="str">
            <v>NE16</v>
          </cell>
          <cell r="F66" t="str">
            <v>NE16-99-000</v>
          </cell>
          <cell r="G66">
            <v>14880.702000000048</v>
          </cell>
          <cell r="H66">
            <v>11189.481189507269</v>
          </cell>
          <cell r="I66">
            <v>996.69424307200802</v>
          </cell>
          <cell r="J66">
            <v>1.1557972467723221E-2</v>
          </cell>
          <cell r="K66" t="str">
            <v>DGS_DEGeoSurvey</v>
          </cell>
        </row>
        <row r="67">
          <cell r="A67" t="str">
            <v>DTP@STAR</v>
          </cell>
          <cell r="B67" t="str">
            <v>Revenue_Meters.DTP_STAR</v>
          </cell>
          <cell r="C67" t="str">
            <v>DTP</v>
          </cell>
          <cell r="D67">
            <v>33615</v>
          </cell>
          <cell r="E67"/>
          <cell r="F67"/>
          <cell r="G67">
            <v>95521.279000000097</v>
          </cell>
          <cell r="H67">
            <v>95519</v>
          </cell>
          <cell r="I67">
            <v>9639.51</v>
          </cell>
          <cell r="J67">
            <v>1</v>
          </cell>
          <cell r="K67" t="str">
            <v>DTP_STAR</v>
          </cell>
        </row>
        <row r="68">
          <cell r="A68" t="str">
            <v>Delaware Fieldhouse</v>
          </cell>
          <cell r="B68" t="str">
            <v>South_Campus.DE_FieldHouse</v>
          </cell>
          <cell r="C68" t="str">
            <v>ACADEMIC</v>
          </cell>
          <cell r="D68">
            <v>25503</v>
          </cell>
          <cell r="E68" t="str">
            <v>NS65</v>
          </cell>
          <cell r="F68" t="str">
            <v>NS65-99-000</v>
          </cell>
          <cell r="G68">
            <v>106193.94900000002</v>
          </cell>
          <cell r="H68">
            <v>106692.81831748638</v>
          </cell>
          <cell r="I68">
            <v>9710.5481489998201</v>
          </cell>
          <cell r="J68">
            <v>9.9442560662168347E-2</v>
          </cell>
          <cell r="K68" t="str">
            <v>DE_FieldHouse</v>
          </cell>
        </row>
        <row r="69">
          <cell r="A69" t="str">
            <v>Drake Hall</v>
          </cell>
          <cell r="B69" t="str">
            <v>Center_Campus.Drake_Hall</v>
          </cell>
          <cell r="C69" t="str">
            <v>ACADEMIC</v>
          </cell>
          <cell r="D69">
            <v>25506</v>
          </cell>
          <cell r="E69" t="str">
            <v>NC38</v>
          </cell>
          <cell r="F69" t="str">
            <v>NC38-99-000</v>
          </cell>
          <cell r="G69">
            <v>142265.5027432144</v>
          </cell>
          <cell r="H69">
            <v>183986.78344127556</v>
          </cell>
          <cell r="I69">
            <v>17096.286546860021</v>
          </cell>
          <cell r="J69">
            <v>0.16344109385592837</v>
          </cell>
          <cell r="K69" t="str">
            <v>Drake_Hall</v>
          </cell>
        </row>
        <row r="70">
          <cell r="A70" t="str">
            <v>DuPont Hall</v>
          </cell>
          <cell r="B70"/>
          <cell r="C70" t="str">
            <v>ACADEMIC</v>
          </cell>
          <cell r="D70">
            <v>25515</v>
          </cell>
          <cell r="E70" t="str">
            <v>NC12</v>
          </cell>
          <cell r="F70" t="str">
            <v>NC12-99-000</v>
          </cell>
          <cell r="G70">
            <v>358419.0625</v>
          </cell>
          <cell r="H70">
            <v>425511.86869519606</v>
          </cell>
          <cell r="I70">
            <v>37308.73750599772</v>
          </cell>
          <cell r="J70">
            <v>0.23090269239420477</v>
          </cell>
          <cell r="K70" t="str">
            <v>Dupont_East_208V + Dupont_East_240V + Dupont_Hall_208V + Dupont_Hall_480V</v>
          </cell>
        </row>
        <row r="71">
          <cell r="A71" t="str">
            <v>ECUP</v>
          </cell>
          <cell r="B71"/>
          <cell r="C71" t="str">
            <v>ACADEMIC</v>
          </cell>
          <cell r="D71" t="str">
            <v>27667 + 31321</v>
          </cell>
          <cell r="E71" t="str">
            <v>NE101</v>
          </cell>
          <cell r="F71" t="str">
            <v>NE101-99-000</v>
          </cell>
          <cell r="G71">
            <v>925590.75</v>
          </cell>
          <cell r="H71">
            <v>945313.18868496874</v>
          </cell>
          <cell r="I71">
            <v>94418.574286767645</v>
          </cell>
          <cell r="J71">
            <v>0.55668089532034692</v>
          </cell>
          <cell r="K71" t="str">
            <v>ECUP_480V_Main_1 + ECUP_480V_Main_2 + ECUP_5kV_Main_1 + ECUP_5kV_Main_2</v>
          </cell>
        </row>
        <row r="72">
          <cell r="A72" t="str">
            <v>ECUP_CHW - Academic</v>
          </cell>
          <cell r="B72"/>
          <cell r="C72" t="str">
            <v>ACADEMIC</v>
          </cell>
          <cell r="D72" t="str">
            <v>27667 + 31321</v>
          </cell>
          <cell r="E72" t="str">
            <v>NE101</v>
          </cell>
          <cell r="F72" t="str">
            <v>NE101-99-000</v>
          </cell>
          <cell r="G72" t="str">
            <v>-</v>
          </cell>
          <cell r="H72">
            <v>0</v>
          </cell>
          <cell r="I72">
            <v>0</v>
          </cell>
          <cell r="J72">
            <v>0</v>
          </cell>
          <cell r="K72" t="str">
            <v>ECUP_480V_Main_1 + ECUP_480V_Main_2 + ECUP_5kV_Main_1 + ECUP_5kV_Main_2 * CSFCHW1</v>
          </cell>
        </row>
        <row r="73">
          <cell r="A73" t="str">
            <v>ECUP_CHW - Conference</v>
          </cell>
          <cell r="B73"/>
          <cell r="C73" t="str">
            <v>CONFERENCE</v>
          </cell>
          <cell r="D73" t="str">
            <v>27667 + 31321</v>
          </cell>
          <cell r="E73" t="str">
            <v>NE101</v>
          </cell>
          <cell r="F73" t="str">
            <v>NE101-99-000</v>
          </cell>
          <cell r="G73" t="str">
            <v>-</v>
          </cell>
          <cell r="H73">
            <v>0</v>
          </cell>
          <cell r="I73">
            <v>0</v>
          </cell>
          <cell r="J73">
            <v>0</v>
          </cell>
          <cell r="K73" t="str">
            <v>ECUP_480V_Main_1 + ECUP_480V_Main_2 + ECUP_5kV_Main_1 + ECUP_5kV_Main_2 * CSFCHW5</v>
          </cell>
        </row>
        <row r="74">
          <cell r="A74" t="str">
            <v>ECUP_CHW - Dining</v>
          </cell>
          <cell r="B74"/>
          <cell r="C74" t="str">
            <v>DINING</v>
          </cell>
          <cell r="D74" t="str">
            <v>27667 + 31321</v>
          </cell>
          <cell r="E74" t="str">
            <v>NE101</v>
          </cell>
          <cell r="F74" t="str">
            <v>NE101-99-000</v>
          </cell>
          <cell r="G74" t="str">
            <v>-</v>
          </cell>
          <cell r="H74">
            <v>0</v>
          </cell>
          <cell r="I74">
            <v>0</v>
          </cell>
          <cell r="J74">
            <v>0</v>
          </cell>
          <cell r="K74" t="str">
            <v>ECUP_480V_Main_1 + ECUP_480V_Main_2 + ECUP_5kV_Main_1 + ECUP_5kV_Main_2 * CSFCHW3</v>
          </cell>
        </row>
        <row r="75">
          <cell r="A75" t="str">
            <v>ECUP_CHW - Hotel</v>
          </cell>
          <cell r="B75"/>
          <cell r="C75" t="str">
            <v>HOTEL</v>
          </cell>
          <cell r="D75" t="str">
            <v>27667 + 31321</v>
          </cell>
          <cell r="E75" t="str">
            <v>NE101</v>
          </cell>
          <cell r="F75" t="str">
            <v>NE101-99-000</v>
          </cell>
          <cell r="G75" t="str">
            <v>-</v>
          </cell>
          <cell r="H75">
            <v>0</v>
          </cell>
          <cell r="I75">
            <v>0</v>
          </cell>
          <cell r="J75">
            <v>0</v>
          </cell>
          <cell r="K75" t="str">
            <v>ECUP_480V_Main_1 + ECUP_480V_Main_2 + ECUP_5kV_Main_1 + ECUP_5kV_Main_2 * CSFCHW2</v>
          </cell>
        </row>
        <row r="76">
          <cell r="A76" t="str">
            <v>ECUP_CHW - Housing</v>
          </cell>
          <cell r="B76"/>
          <cell r="C76" t="str">
            <v>HOUSING</v>
          </cell>
          <cell r="D76" t="str">
            <v>27667 + 31321</v>
          </cell>
          <cell r="E76" t="str">
            <v>NE101</v>
          </cell>
          <cell r="F76" t="str">
            <v>NE101-99-000</v>
          </cell>
          <cell r="G76" t="str">
            <v>-</v>
          </cell>
          <cell r="H76">
            <v>0</v>
          </cell>
          <cell r="I76">
            <v>0</v>
          </cell>
          <cell r="J76">
            <v>0</v>
          </cell>
          <cell r="K76" t="str">
            <v>ECUP_480V_Main_1 + ECUP_480V_Main_2 + ECUP_5kV_Main_1 + ECUP_5kV_Main_2 * CSFCHW4</v>
          </cell>
        </row>
        <row r="77">
          <cell r="A77" t="str">
            <v>ECUP_CHW - Laurel_Hall</v>
          </cell>
          <cell r="B77"/>
          <cell r="C77" t="str">
            <v>LAUREL_HALL</v>
          </cell>
          <cell r="D77" t="str">
            <v>27667 + 31321</v>
          </cell>
          <cell r="E77" t="str">
            <v>NE101</v>
          </cell>
          <cell r="F77" t="str">
            <v>NE101-99-000</v>
          </cell>
          <cell r="G77" t="str">
            <v>-</v>
          </cell>
          <cell r="H77">
            <v>0</v>
          </cell>
          <cell r="I77">
            <v>0</v>
          </cell>
          <cell r="J77">
            <v>0</v>
          </cell>
          <cell r="K77" t="str">
            <v>ECUP_480V_Main_1 + ECUP_480V_Main_2 + ECUP_5kV_Main_1 + ECUP_5kV_Main_2 * CSFCHW6</v>
          </cell>
        </row>
        <row r="78">
          <cell r="A78" t="str">
            <v>East Hall</v>
          </cell>
          <cell r="B78" t="str">
            <v>Center_Campus.East_Hall</v>
          </cell>
          <cell r="C78" t="str">
            <v>ACADEMIC</v>
          </cell>
          <cell r="D78">
            <v>25515</v>
          </cell>
          <cell r="E78" t="str">
            <v>NC11</v>
          </cell>
          <cell r="F78" t="str">
            <v>NC11-99-000</v>
          </cell>
          <cell r="G78">
            <v>20850.699999999953</v>
          </cell>
          <cell r="H78">
            <v>24753.762421893796</v>
          </cell>
          <cell r="I78">
            <v>2170.401562043885</v>
          </cell>
          <cell r="J78">
            <v>1.3432552205015141E-2</v>
          </cell>
          <cell r="K78" t="str">
            <v>East_Hall</v>
          </cell>
        </row>
        <row r="79">
          <cell r="A79" t="str">
            <v>Evans Hall</v>
          </cell>
          <cell r="B79" t="str">
            <v>Center_Campus.Evans_Hall</v>
          </cell>
          <cell r="C79" t="str">
            <v>ACADEMIC</v>
          </cell>
          <cell r="D79">
            <v>25515</v>
          </cell>
          <cell r="E79" t="str">
            <v>NC13</v>
          </cell>
          <cell r="F79" t="str">
            <v>NC13-99-000</v>
          </cell>
          <cell r="G79">
            <v>36985.5859375</v>
          </cell>
          <cell r="H79">
            <v>43908.953048646479</v>
          </cell>
          <cell r="I79">
            <v>3849.9222324362509</v>
          </cell>
          <cell r="J79">
            <v>2.3827056834472882E-2</v>
          </cell>
          <cell r="K79" t="str">
            <v>Evans_Hall</v>
          </cell>
        </row>
        <row r="80">
          <cell r="A80" t="str">
            <v>Ewing - CHW Plant</v>
          </cell>
          <cell r="B80"/>
          <cell r="C80" t="str">
            <v>ACADEMIC</v>
          </cell>
          <cell r="D80">
            <v>25509</v>
          </cell>
          <cell r="E80" t="str">
            <v>NW64</v>
          </cell>
          <cell r="F80" t="str">
            <v>NW64-99-000</v>
          </cell>
          <cell r="G80">
            <v>550414.25</v>
          </cell>
          <cell r="H80">
            <v>756327.03494593711</v>
          </cell>
          <cell r="I80">
            <v>67261.222382729466</v>
          </cell>
          <cell r="J80">
            <v>0.38527138933480637</v>
          </cell>
          <cell r="K80" t="str">
            <v>Ewing_Meter_D - Ewing_Meter_A</v>
          </cell>
        </row>
        <row r="81">
          <cell r="A81" t="str">
            <v>Ewing Hall</v>
          </cell>
          <cell r="B81"/>
          <cell r="C81" t="str">
            <v>ACADEMIC</v>
          </cell>
          <cell r="D81">
            <v>25509</v>
          </cell>
          <cell r="E81" t="str">
            <v>NW64</v>
          </cell>
          <cell r="F81" t="str">
            <v>NW64-99-000</v>
          </cell>
          <cell r="G81">
            <v>21215</v>
          </cell>
          <cell r="H81">
            <v>29151.639962769957</v>
          </cell>
          <cell r="I81">
            <v>2592.4961660233275</v>
          </cell>
          <cell r="J81">
            <v>1.4849783639754815E-2</v>
          </cell>
          <cell r="K81" t="str">
            <v>Ewing_Meter_A - Ewing_Meter_B</v>
          </cell>
        </row>
        <row r="82">
          <cell r="A82" t="str">
            <v>Ewing_CHW - Academic</v>
          </cell>
          <cell r="B82"/>
          <cell r="C82" t="str">
            <v>ACADEMIC</v>
          </cell>
          <cell r="D82">
            <v>25509</v>
          </cell>
          <cell r="E82" t="str">
            <v>NW64</v>
          </cell>
          <cell r="F82" t="str">
            <v>NW64-99-000</v>
          </cell>
          <cell r="G82" t="str">
            <v>-</v>
          </cell>
          <cell r="H82">
            <v>0</v>
          </cell>
          <cell r="I82">
            <v>0</v>
          </cell>
          <cell r="J82">
            <v>0</v>
          </cell>
          <cell r="K82" t="str">
            <v>Ewing_Meter_D - Ewing_Meter_A * CSFCHW1</v>
          </cell>
        </row>
        <row r="83">
          <cell r="A83" t="str">
            <v>Ewing_CHW - Conference</v>
          </cell>
          <cell r="B83"/>
          <cell r="C83" t="str">
            <v>CONFERENCE</v>
          </cell>
          <cell r="D83">
            <v>25509</v>
          </cell>
          <cell r="E83" t="str">
            <v>NW64</v>
          </cell>
          <cell r="F83" t="str">
            <v>NW64-99-000</v>
          </cell>
          <cell r="G83" t="str">
            <v>-</v>
          </cell>
          <cell r="H83">
            <v>0</v>
          </cell>
          <cell r="I83">
            <v>0</v>
          </cell>
          <cell r="J83">
            <v>0</v>
          </cell>
          <cell r="K83" t="str">
            <v>Ewing_Meter_D - Ewing_Meter_A * CSFCHW5</v>
          </cell>
        </row>
        <row r="84">
          <cell r="A84" t="str">
            <v>Ewing_CHW - Dining</v>
          </cell>
          <cell r="B84"/>
          <cell r="C84" t="str">
            <v>DINING</v>
          </cell>
          <cell r="D84">
            <v>25509</v>
          </cell>
          <cell r="E84" t="str">
            <v>NW64</v>
          </cell>
          <cell r="F84" t="str">
            <v>NW64-99-000</v>
          </cell>
          <cell r="G84" t="str">
            <v>-</v>
          </cell>
          <cell r="H84">
            <v>0</v>
          </cell>
          <cell r="I84">
            <v>0</v>
          </cell>
          <cell r="J84">
            <v>0</v>
          </cell>
          <cell r="K84" t="str">
            <v>Ewing_Meter_D - Ewing_Meter_A * CSFCHW3</v>
          </cell>
        </row>
        <row r="85">
          <cell r="A85" t="str">
            <v>Ewing_CHW - Hotel</v>
          </cell>
          <cell r="B85"/>
          <cell r="C85" t="str">
            <v>HOTEL</v>
          </cell>
          <cell r="D85">
            <v>25509</v>
          </cell>
          <cell r="E85" t="str">
            <v>NW64</v>
          </cell>
          <cell r="F85" t="str">
            <v>NW64-99-000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  <cell r="K85" t="str">
            <v>Ewing_Meter_D - Ewing_Meter_A * CSFCHW2</v>
          </cell>
        </row>
        <row r="86">
          <cell r="A86" t="str">
            <v>Ewing_CHW - Housing</v>
          </cell>
          <cell r="B86"/>
          <cell r="C86" t="str">
            <v>HOUSING</v>
          </cell>
          <cell r="D86">
            <v>25509</v>
          </cell>
          <cell r="E86" t="str">
            <v>NW64</v>
          </cell>
          <cell r="F86" t="str">
            <v>NW64-999-00</v>
          </cell>
          <cell r="G86" t="str">
            <v>-</v>
          </cell>
          <cell r="H86">
            <v>0</v>
          </cell>
          <cell r="I86">
            <v>0</v>
          </cell>
          <cell r="J86">
            <v>0</v>
          </cell>
          <cell r="K86" t="str">
            <v>Ewing_Meter_D - Ewing_Meter_A * CSFCHW4</v>
          </cell>
        </row>
        <row r="87">
          <cell r="A87" t="str">
            <v>Ewing_CHW - Laurel_Hall</v>
          </cell>
          <cell r="B87"/>
          <cell r="C87" t="str">
            <v>LAUREL_HALL</v>
          </cell>
          <cell r="D87">
            <v>25509</v>
          </cell>
          <cell r="E87" t="str">
            <v>NW64</v>
          </cell>
          <cell r="F87" t="str">
            <v>NW64-99-000</v>
          </cell>
          <cell r="G87" t="str">
            <v>-</v>
          </cell>
          <cell r="H87">
            <v>0</v>
          </cell>
          <cell r="I87">
            <v>0</v>
          </cell>
          <cell r="J87">
            <v>0</v>
          </cell>
          <cell r="K87" t="str">
            <v>Ewing_Meter_D - Ewing_Meter_A * CSFCHW6</v>
          </cell>
        </row>
        <row r="88">
          <cell r="A88" t="str">
            <v xml:space="preserve">Farm  </v>
          </cell>
          <cell r="B88"/>
          <cell r="C88" t="str">
            <v>FARM</v>
          </cell>
          <cell r="D88">
            <v>25504</v>
          </cell>
          <cell r="E88"/>
          <cell r="F88"/>
          <cell r="G88">
            <v>40447.135999999999</v>
          </cell>
          <cell r="H88">
            <v>40432.680661523897</v>
          </cell>
          <cell r="I88">
            <v>3856.2345837830926</v>
          </cell>
          <cell r="J88">
            <v>0.33813657254044654</v>
          </cell>
          <cell r="K88" t="str">
            <v>Agricultural_Farm_25504 - Sterns_Lab_Annex - Sterns_Lab_Main</v>
          </cell>
        </row>
        <row r="89">
          <cell r="A89" t="str">
            <v>Fischer Greenhouse Lab</v>
          </cell>
          <cell r="B89" t="str">
            <v>South_Campus.Fisher_Greenhouse</v>
          </cell>
          <cell r="C89" t="str">
            <v>ACADEMIC</v>
          </cell>
          <cell r="D89">
            <v>25503</v>
          </cell>
          <cell r="E89" t="str">
            <v>NS36</v>
          </cell>
          <cell r="F89" t="str">
            <v>NS36-99-000</v>
          </cell>
          <cell r="G89">
            <v>47521.790000000037</v>
          </cell>
          <cell r="H89">
            <v>47745.034009345894</v>
          </cell>
          <cell r="I89">
            <v>4345.470097563265</v>
          </cell>
          <cell r="J89">
            <v>4.4500543857257137E-2</v>
          </cell>
          <cell r="K89" t="str">
            <v>Fisher_Greenhouse</v>
          </cell>
        </row>
        <row r="90">
          <cell r="A90" t="str">
            <v>Fred Rust  Arena</v>
          </cell>
          <cell r="B90" t="str">
            <v>South_Campus.Rust_Ice_Arena</v>
          </cell>
          <cell r="C90" t="str">
            <v>FRED RUST</v>
          </cell>
          <cell r="D90">
            <v>25503</v>
          </cell>
          <cell r="E90" t="str">
            <v>NS77</v>
          </cell>
          <cell r="F90" t="str">
            <v>NS77-99-000</v>
          </cell>
          <cell r="G90">
            <v>121752.4160000002</v>
          </cell>
          <cell r="H90">
            <v>122324.37462141126</v>
          </cell>
          <cell r="I90">
            <v>11133.239783982965</v>
          </cell>
          <cell r="J90">
            <v>0.11401188229515388</v>
          </cell>
          <cell r="K90" t="str">
            <v>Rust_Ice_Arena</v>
          </cell>
        </row>
        <row r="91">
          <cell r="A91" t="str">
            <v>General Svcs Bldg</v>
          </cell>
          <cell r="B91" t="str">
            <v>Revenue_Meters.General_Services_Bldg_25505</v>
          </cell>
          <cell r="C91" t="str">
            <v>ACADEMIC</v>
          </cell>
          <cell r="D91">
            <v>25505</v>
          </cell>
          <cell r="E91" t="str">
            <v>NE40</v>
          </cell>
          <cell r="F91" t="str">
            <v>NE40-99-000</v>
          </cell>
          <cell r="G91">
            <v>89595.25</v>
          </cell>
          <cell r="H91">
            <v>89657</v>
          </cell>
          <cell r="I91">
            <v>9154.85</v>
          </cell>
          <cell r="J91">
            <v>1</v>
          </cell>
          <cell r="K91" t="str">
            <v>General_Services_Bldg_25505</v>
          </cell>
        </row>
        <row r="92">
          <cell r="A92" t="str">
            <v>George Evans House</v>
          </cell>
          <cell r="B92" t="str">
            <v>West_Campus.George_Evans</v>
          </cell>
          <cell r="C92" t="str">
            <v>ACADEMIC</v>
          </cell>
          <cell r="D92">
            <v>25502</v>
          </cell>
          <cell r="E92" t="str">
            <v>NW20</v>
          </cell>
          <cell r="F92" t="str">
            <v>NW20-99-000</v>
          </cell>
          <cell r="G92">
            <v>4294.2760000000126</v>
          </cell>
          <cell r="H92">
            <v>4440.58455916412</v>
          </cell>
          <cell r="I92">
            <v>410.96869485344268</v>
          </cell>
          <cell r="J92">
            <v>1.6614912387196677E-2</v>
          </cell>
          <cell r="K92" t="str">
            <v>George_Evans</v>
          </cell>
        </row>
        <row r="93">
          <cell r="A93" t="str">
            <v>George Read Halls</v>
          </cell>
          <cell r="B93"/>
          <cell r="C93" t="str">
            <v>HOUSING</v>
          </cell>
          <cell r="D93" t="str">
            <v>25507 + 25508</v>
          </cell>
          <cell r="E93" t="str">
            <v>NN64</v>
          </cell>
          <cell r="F93" t="str">
            <v>NN64-99-000</v>
          </cell>
          <cell r="G93">
            <v>180921.5</v>
          </cell>
          <cell r="H93">
            <v>175745.89550953239</v>
          </cell>
          <cell r="I93">
            <v>15634.48403637421</v>
          </cell>
          <cell r="J93">
            <v>0.16976638393458832</v>
          </cell>
          <cell r="K93" t="str">
            <v>GeorgeReadNorth + GeorgeReadSouth</v>
          </cell>
        </row>
        <row r="94">
          <cell r="A94" t="str">
            <v>Gilbert</v>
          </cell>
          <cell r="B94" t="str">
            <v>East_Campus.Glibert_Main</v>
          </cell>
          <cell r="C94" t="str">
            <v>HOUSING</v>
          </cell>
          <cell r="D94" t="str">
            <v>27667 + 31321</v>
          </cell>
          <cell r="E94" t="str">
            <v>NE106</v>
          </cell>
          <cell r="F94" t="str">
            <v>NE106-99-000</v>
          </cell>
          <cell r="G94">
            <v>58951.5</v>
          </cell>
          <cell r="H94">
            <v>60207.635440135877</v>
          </cell>
          <cell r="I94">
            <v>6013.5827654569621</v>
          </cell>
          <cell r="J94">
            <v>3.5455382198317599E-2</v>
          </cell>
          <cell r="K94" t="str">
            <v>Glibert_Main</v>
          </cell>
        </row>
        <row r="95">
          <cell r="A95" t="str">
            <v>Gold Ice Arena</v>
          </cell>
          <cell r="B95" t="str">
            <v>South_Campus.Gold_Ice_Arena</v>
          </cell>
          <cell r="C95" t="str">
            <v>ACADEMIC</v>
          </cell>
          <cell r="D95">
            <v>25503</v>
          </cell>
          <cell r="E95" t="str">
            <v>NS75</v>
          </cell>
          <cell r="F95" t="str">
            <v>NS75-99-000</v>
          </cell>
          <cell r="G95">
            <v>98952.25</v>
          </cell>
          <cell r="H95">
            <v>99417.099851484847</v>
          </cell>
          <cell r="I95">
            <v>9048.3553641730305</v>
          </cell>
          <cell r="J95">
            <v>9.2661260043009092E-2</v>
          </cell>
          <cell r="K95" t="str">
            <v>Gold_Ice_Arena</v>
          </cell>
        </row>
        <row r="96">
          <cell r="A96" t="str">
            <v>Gore Hall</v>
          </cell>
          <cell r="B96" t="str">
            <v>Center_Campus.Gore_Hall</v>
          </cell>
          <cell r="C96" t="str">
            <v>ACADEMIC</v>
          </cell>
          <cell r="D96">
            <v>25509</v>
          </cell>
          <cell r="E96" t="str">
            <v>NC36</v>
          </cell>
          <cell r="F96" t="str">
            <v>NC36-99-000</v>
          </cell>
          <cell r="G96">
            <v>60691</v>
          </cell>
          <cell r="H96">
            <v>83395.813385834161</v>
          </cell>
          <cell r="I96">
            <v>7416.5064724073436</v>
          </cell>
          <cell r="J96">
            <v>4.248165066605513E-2</v>
          </cell>
          <cell r="K96" t="str">
            <v>Gore_Hall</v>
          </cell>
        </row>
        <row r="97">
          <cell r="A97" t="str">
            <v>Graham Hall</v>
          </cell>
          <cell r="B97"/>
          <cell r="C97" t="str">
            <v>ACADEMIC</v>
          </cell>
          <cell r="D97">
            <v>25515</v>
          </cell>
          <cell r="E97" t="str">
            <v>NE66</v>
          </cell>
          <cell r="F97" t="str">
            <v>NE66-99-000</v>
          </cell>
          <cell r="G97">
            <v>46672.847999999765</v>
          </cell>
          <cell r="H97">
            <v>55409.582937031264</v>
          </cell>
          <cell r="I97">
            <v>4858.2935922648421</v>
          </cell>
          <cell r="J97">
            <v>3.0067837881545212E-2</v>
          </cell>
          <cell r="K97" t="str">
            <v>Graham_Hall_MDP1 + Graham_Hall_MDP2</v>
          </cell>
        </row>
        <row r="98">
          <cell r="A98" t="str">
            <v>Harker Lab - Academic</v>
          </cell>
          <cell r="B98"/>
          <cell r="C98" t="str">
            <v>ACADEMIC</v>
          </cell>
          <cell r="D98" t="str">
            <v>27667 + 31321</v>
          </cell>
          <cell r="E98" t="str">
            <v>NE67</v>
          </cell>
          <cell r="F98" t="str">
            <v>NE67-99-000</v>
          </cell>
          <cell r="G98">
            <v>548890.36800000002</v>
          </cell>
          <cell r="H98">
            <v>560586.09489404026</v>
          </cell>
          <cell r="I98">
            <v>55991.750118828691</v>
          </cell>
          <cell r="J98">
            <v>0.33012082444747282</v>
          </cell>
          <cell r="K98" t="str">
            <v>ISEB.Main_1_Meter + ISEB.Main_2_Meter - ISEB_ARA_Einstein</v>
          </cell>
        </row>
        <row r="99">
          <cell r="A99" t="str">
            <v>Harker Lab - All</v>
          </cell>
          <cell r="B99"/>
          <cell r="C99" t="str">
            <v>ALL</v>
          </cell>
          <cell r="D99" t="str">
            <v>27667 + 31321</v>
          </cell>
          <cell r="E99" t="str">
            <v>NE67</v>
          </cell>
          <cell r="F99" t="str">
            <v>NE67-99-000</v>
          </cell>
          <cell r="G99">
            <v>556923.875</v>
          </cell>
          <cell r="H99">
            <v>0</v>
          </cell>
          <cell r="I99">
            <v>0</v>
          </cell>
          <cell r="J99">
            <v>0</v>
          </cell>
          <cell r="K99" t="str">
            <v>ISEB.Main_1_Meter + ISEB.Main_2_Meter</v>
          </cell>
        </row>
        <row r="100">
          <cell r="A100" t="str">
            <v>Harker Lab - Einstein Bagels</v>
          </cell>
          <cell r="B100" t="str">
            <v>East_Campus.ISEB_ARA_Einstein</v>
          </cell>
          <cell r="C100" t="str">
            <v>DINING</v>
          </cell>
          <cell r="D100" t="str">
            <v>27667 + 31321</v>
          </cell>
          <cell r="E100" t="str">
            <v>NE67</v>
          </cell>
          <cell r="F100" t="str">
            <v>NE67-99-000</v>
          </cell>
          <cell r="G100">
            <v>8033.5069999999832</v>
          </cell>
          <cell r="H100">
            <v>8204.6845417297027</v>
          </cell>
          <cell r="I100">
            <v>819.48990681115424</v>
          </cell>
          <cell r="J100">
            <v>4.8316168558536965E-3</v>
          </cell>
          <cell r="K100" t="str">
            <v>ISEB_ARA_Einstein</v>
          </cell>
        </row>
        <row r="101">
          <cell r="A101" t="str">
            <v>Harrington - All</v>
          </cell>
          <cell r="B101" t="str">
            <v>East_Campus.Harrington_Main</v>
          </cell>
          <cell r="C101" t="str">
            <v>ALL</v>
          </cell>
          <cell r="D101">
            <v>25514</v>
          </cell>
          <cell r="E101" t="str">
            <v>NE30 + NE31 + NE32 + NE33 + NE34 +NE35</v>
          </cell>
          <cell r="F101"/>
          <cell r="G101">
            <v>118655</v>
          </cell>
          <cell r="H101">
            <v>0</v>
          </cell>
          <cell r="I101">
            <v>0</v>
          </cell>
          <cell r="J101">
            <v>0</v>
          </cell>
          <cell r="K101" t="str">
            <v>Harrington_Main</v>
          </cell>
        </row>
        <row r="102">
          <cell r="A102" t="str">
            <v>Harrington - Dining</v>
          </cell>
          <cell r="B102"/>
          <cell r="C102" t="str">
            <v>DINING</v>
          </cell>
          <cell r="D102">
            <v>25514</v>
          </cell>
          <cell r="E102" t="str">
            <v>NE30</v>
          </cell>
          <cell r="F102" t="str">
            <v>NE30-99-000</v>
          </cell>
          <cell r="G102">
            <v>12803.25390625</v>
          </cell>
          <cell r="H102">
            <v>9627.3528458851852</v>
          </cell>
          <cell r="I102">
            <v>857.5488885503205</v>
          </cell>
          <cell r="J102">
            <v>9.9444002134917286E-3</v>
          </cell>
          <cell r="K102" t="str">
            <v>Harrington_ARA_HVAC + Harrington_ARA_Pnl</v>
          </cell>
        </row>
        <row r="103">
          <cell r="A103" t="str">
            <v>Harrington - Fitness Center</v>
          </cell>
          <cell r="B103"/>
          <cell r="C103" t="str">
            <v>ACADEMIC</v>
          </cell>
          <cell r="D103">
            <v>25514</v>
          </cell>
          <cell r="E103" t="str">
            <v>NE30</v>
          </cell>
          <cell r="F103" t="str">
            <v>NE30-99-000</v>
          </cell>
          <cell r="G103">
            <v>1714.796875</v>
          </cell>
          <cell r="H103">
            <v>1289.4342872156358</v>
          </cell>
          <cell r="I103">
            <v>114.85534575925007</v>
          </cell>
          <cell r="J103">
            <v>1.3318978546165196E-3</v>
          </cell>
          <cell r="K103" t="str">
            <v>Harrington_Fitness_HVAC + Harrington_Fitness_Pnl</v>
          </cell>
        </row>
        <row r="104">
          <cell r="A104" t="str">
            <v>Harrington - Housing</v>
          </cell>
          <cell r="B104"/>
          <cell r="C104" t="str">
            <v>HOUSING</v>
          </cell>
          <cell r="D104">
            <v>25514</v>
          </cell>
          <cell r="E104" t="str">
            <v>NE30 + NE31 + NE32 + NE33 + NE34 + NE35</v>
          </cell>
          <cell r="F104"/>
          <cell r="G104">
            <v>104136.94921875</v>
          </cell>
          <cell r="H104">
            <v>78305.340327080878</v>
          </cell>
          <cell r="I104">
            <v>6974.9866489773012</v>
          </cell>
          <cell r="J104">
            <v>8.088408678186014E-2</v>
          </cell>
          <cell r="K104" t="str">
            <v>Harrington_Main - Harrington_ARA_HVAC - Harrington_ARA_Pnl - Harrington_Fitness_HVAC - Harrington_Fitness_Pnl</v>
          </cell>
        </row>
        <row r="105">
          <cell r="A105" t="str">
            <v>Hartshorn Hall</v>
          </cell>
          <cell r="B105" t="str">
            <v>Center_Campus.Hartshorn_Hall</v>
          </cell>
          <cell r="C105" t="str">
            <v>ACADEMIC</v>
          </cell>
          <cell r="D105">
            <v>25514</v>
          </cell>
          <cell r="E105" t="str">
            <v>NC27</v>
          </cell>
          <cell r="F105" t="str">
            <v>NC27-99-000</v>
          </cell>
          <cell r="G105">
            <v>9135</v>
          </cell>
          <cell r="H105">
            <v>6869.0247722283912</v>
          </cell>
          <cell r="I105">
            <v>611.85298317665149</v>
          </cell>
          <cell r="J105">
            <v>7.0952350562931291E-3</v>
          </cell>
          <cell r="K105" t="str">
            <v>Hartshorn_Hall</v>
          </cell>
        </row>
        <row r="106">
          <cell r="A106" t="str">
            <v>Housing Op Center</v>
          </cell>
          <cell r="B106" t="str">
            <v>North_Campus.Housing_Ops_Center</v>
          </cell>
          <cell r="C106" t="str">
            <v>ACADEMIC</v>
          </cell>
          <cell r="D106">
            <v>25520</v>
          </cell>
          <cell r="E106" t="str">
            <v>NN43</v>
          </cell>
          <cell r="F106" t="str">
            <v>NN43-99-000</v>
          </cell>
          <cell r="G106">
            <v>6875.7530000000261</v>
          </cell>
          <cell r="H106">
            <v>7045.3870466985218</v>
          </cell>
          <cell r="I106">
            <v>721.81544484131769</v>
          </cell>
          <cell r="J106">
            <v>8.3245351120099745E-2</v>
          </cell>
          <cell r="K106" t="str">
            <v>Housing_Ops_Center</v>
          </cell>
        </row>
        <row r="107">
          <cell r="A107" t="str">
            <v>Hullihen Hall</v>
          </cell>
          <cell r="B107" t="str">
            <v>Center_Campus.Hullihen_Hall</v>
          </cell>
          <cell r="C107" t="str">
            <v>ACADEMIC</v>
          </cell>
          <cell r="D107">
            <v>25501</v>
          </cell>
          <cell r="E107" t="str">
            <v>NC01</v>
          </cell>
          <cell r="F107" t="str">
            <v>NC01-99-000</v>
          </cell>
          <cell r="G107">
            <v>50436.457999999635</v>
          </cell>
          <cell r="H107">
            <v>13617.311223745566</v>
          </cell>
          <cell r="I107">
            <v>1300.2094703581308</v>
          </cell>
          <cell r="J107">
            <v>0.10241660065993957</v>
          </cell>
          <cell r="K107" t="str">
            <v>Hullihen_Hall</v>
          </cell>
        </row>
        <row r="108">
          <cell r="A108" t="str">
            <v>Independence Hall - All</v>
          </cell>
          <cell r="B108"/>
          <cell r="C108" t="str">
            <v>ALL</v>
          </cell>
          <cell r="D108" t="str">
            <v>25507 + 25508</v>
          </cell>
          <cell r="E108" t="str">
            <v>NN51</v>
          </cell>
          <cell r="F108" t="str">
            <v>NN51-99-000</v>
          </cell>
          <cell r="G108">
            <v>196973</v>
          </cell>
          <cell r="H108">
            <v>0</v>
          </cell>
          <cell r="I108">
            <v>0</v>
          </cell>
          <cell r="J108">
            <v>0</v>
          </cell>
          <cell r="K108" t="str">
            <v>IndependenceHall120 + IndependenceHall480</v>
          </cell>
        </row>
        <row r="109">
          <cell r="A109" t="str">
            <v>Independence Hall - Fitness Ctr</v>
          </cell>
          <cell r="B109" t="str">
            <v>North_Campus.IndependenceHall_Fitness</v>
          </cell>
          <cell r="C109" t="str">
            <v>ACADEMIC</v>
          </cell>
          <cell r="D109" t="str">
            <v>25507 + 25508</v>
          </cell>
          <cell r="E109" t="str">
            <v>NN51</v>
          </cell>
          <cell r="F109" t="str">
            <v>NN51-99-000</v>
          </cell>
          <cell r="G109">
            <v>8006.625</v>
          </cell>
          <cell r="H109">
            <v>7777.5802247605152</v>
          </cell>
          <cell r="I109">
            <v>691.89925325477986</v>
          </cell>
          <cell r="J109">
            <v>7.5129587902503193E-3</v>
          </cell>
          <cell r="K109" t="str">
            <v>IndependenceHall_Fitness</v>
          </cell>
        </row>
        <row r="110">
          <cell r="A110" t="str">
            <v>Independence Hall - Housing</v>
          </cell>
          <cell r="B110"/>
          <cell r="C110" t="str">
            <v>HOUSING</v>
          </cell>
          <cell r="D110" t="str">
            <v>25507 + 25508</v>
          </cell>
          <cell r="E110" t="str">
            <v>NN51</v>
          </cell>
          <cell r="F110" t="str">
            <v>NN51-99-000</v>
          </cell>
          <cell r="G110">
            <v>188966.375</v>
          </cell>
          <cell r="H110">
            <v>183560.63152010742</v>
          </cell>
          <cell r="I110">
            <v>16329.688695644258</v>
          </cell>
          <cell r="J110">
            <v>0.17731523433631377</v>
          </cell>
          <cell r="K110" t="str">
            <v>IndependenceHall120 + IndependenceHall480 - IndependenceHall_Fitness</v>
          </cell>
        </row>
        <row r="111">
          <cell r="A111" t="str">
            <v>Inst Energy Conservation</v>
          </cell>
          <cell r="B111" t="str">
            <v>Revenue_Meters.Wyoming_Road_25512</v>
          </cell>
          <cell r="C111" t="str">
            <v>ACADEMIC</v>
          </cell>
          <cell r="D111">
            <v>25512</v>
          </cell>
          <cell r="E111" t="str">
            <v>NE75</v>
          </cell>
          <cell r="F111" t="str">
            <v>NE75-99-000</v>
          </cell>
          <cell r="G111">
            <v>78603.5</v>
          </cell>
          <cell r="H111">
            <v>78585</v>
          </cell>
          <cell r="I111">
            <v>8369.2099999999991</v>
          </cell>
          <cell r="J111">
            <v>1</v>
          </cell>
          <cell r="K111" t="str">
            <v>Wyoming_Road_25512</v>
          </cell>
        </row>
        <row r="112">
          <cell r="A112" t="str">
            <v>James Smith Hall</v>
          </cell>
          <cell r="B112" t="str">
            <v>North_Campus.JamesSmithHall</v>
          </cell>
          <cell r="C112" t="str">
            <v>HOUSING</v>
          </cell>
          <cell r="D112" t="str">
            <v>25507 + 25508</v>
          </cell>
          <cell r="E112" t="str">
            <v>NN50</v>
          </cell>
          <cell r="F112" t="str">
            <v>NN50-99-000</v>
          </cell>
          <cell r="G112">
            <v>66045.1640625</v>
          </cell>
          <cell r="H112">
            <v>64155.8162088975</v>
          </cell>
          <cell r="I112">
            <v>5707.3485639621158</v>
          </cell>
          <cell r="J112">
            <v>6.1973003093923333E-2</v>
          </cell>
          <cell r="K112" t="str">
            <v>JamesSmithHall</v>
          </cell>
        </row>
        <row r="113">
          <cell r="A113" t="str">
            <v>Kent Dining Hall</v>
          </cell>
          <cell r="B113" t="str">
            <v>Center_Campus.Kent_Dining</v>
          </cell>
          <cell r="C113" t="str">
            <v>ACADEMIC</v>
          </cell>
          <cell r="D113">
            <v>25514</v>
          </cell>
          <cell r="E113" t="str">
            <v>NC24</v>
          </cell>
          <cell r="F113" t="str">
            <v>NC24-99-000</v>
          </cell>
          <cell r="G113">
            <v>14846.920999999857</v>
          </cell>
          <cell r="H113">
            <v>11164.079708846955</v>
          </cell>
          <cell r="I113">
            <v>994.43162614537334</v>
          </cell>
          <cell r="J113">
            <v>1.1531734467127928E-2</v>
          </cell>
          <cell r="K113" t="str">
            <v>Kent_Dining</v>
          </cell>
        </row>
        <row r="114">
          <cell r="A114" t="str">
            <v>Kent Hall</v>
          </cell>
          <cell r="B114"/>
          <cell r="C114" t="str">
            <v>HOUSING</v>
          </cell>
          <cell r="D114">
            <v>25514</v>
          </cell>
          <cell r="E114" t="str">
            <v>NC23</v>
          </cell>
          <cell r="F114" t="str">
            <v>NC23-99-000</v>
          </cell>
          <cell r="G114">
            <v>15780.091000000015</v>
          </cell>
          <cell r="H114">
            <v>11865.772959717393</v>
          </cell>
          <cell r="I114">
            <v>1056.9344010015366</v>
          </cell>
          <cell r="J114">
            <v>1.2256535835215741E-2</v>
          </cell>
          <cell r="K114" t="str">
            <v>Kent_Hall - Sussex_Squire</v>
          </cell>
        </row>
        <row r="115">
          <cell r="A115" t="str">
            <v>Kirkbride</v>
          </cell>
          <cell r="B115" t="str">
            <v>West_Campus.Ewing_Meter_B</v>
          </cell>
          <cell r="C115" t="str">
            <v>ACADEMIC</v>
          </cell>
          <cell r="D115">
            <v>25509</v>
          </cell>
          <cell r="E115" t="str">
            <v>NW65</v>
          </cell>
          <cell r="F115" t="str">
            <v>NW65-99-000</v>
          </cell>
          <cell r="G115">
            <v>18101.75</v>
          </cell>
          <cell r="H115">
            <v>24873.707221120487</v>
          </cell>
          <cell r="I115">
            <v>2212.0536164653677</v>
          </cell>
          <cell r="J115">
            <v>1.2670613763890254E-2</v>
          </cell>
          <cell r="K115" t="str">
            <v>Ewing_Meter_B</v>
          </cell>
        </row>
        <row r="116">
          <cell r="A116" t="str">
            <v>LSRB - MRI</v>
          </cell>
          <cell r="B116" t="str">
            <v>Center_Campus.Life_Science</v>
          </cell>
          <cell r="C116" t="str">
            <v>ACADEMIC</v>
          </cell>
          <cell r="D116">
            <v>25515</v>
          </cell>
          <cell r="E116" t="str">
            <v>NC44</v>
          </cell>
          <cell r="F116" t="str">
            <v>NC44-99-000</v>
          </cell>
          <cell r="G116">
            <v>101323.5</v>
          </cell>
          <cell r="H116">
            <v>120290.34261462501</v>
          </cell>
          <cell r="I116">
            <v>10547.016775060507</v>
          </cell>
          <cell r="J116">
            <v>6.5275180370196431E-2</v>
          </cell>
          <cell r="K116" t="str">
            <v>Life_Science</v>
          </cell>
        </row>
        <row r="117">
          <cell r="A117" t="str">
            <v>Laird Plant - All</v>
          </cell>
          <cell r="B117" t="str">
            <v>North_Campus.Laird_Utility_Plant</v>
          </cell>
          <cell r="C117" t="str">
            <v>ALL</v>
          </cell>
          <cell r="D117" t="str">
            <v>25507 + 25508</v>
          </cell>
          <cell r="E117" t="str">
            <v>NN97</v>
          </cell>
          <cell r="F117" t="str">
            <v>NN97-99-000</v>
          </cell>
          <cell r="G117">
            <v>291786.5</v>
          </cell>
          <cell r="H117">
            <v>0</v>
          </cell>
          <cell r="I117">
            <v>0</v>
          </cell>
          <cell r="J117">
            <v>0</v>
          </cell>
          <cell r="K117" t="str">
            <v>Laird_Utility_Plant</v>
          </cell>
        </row>
        <row r="118">
          <cell r="A118" t="str">
            <v>Laird Plant_CHW - All</v>
          </cell>
          <cell r="B118"/>
          <cell r="C118" t="str">
            <v>ALL</v>
          </cell>
          <cell r="D118" t="str">
            <v>25507 + 25508</v>
          </cell>
          <cell r="E118" t="str">
            <v>NN97</v>
          </cell>
          <cell r="F118" t="str">
            <v>NN97-99-000</v>
          </cell>
          <cell r="G118">
            <v>250264.11200000066</v>
          </cell>
          <cell r="H118">
            <v>0</v>
          </cell>
          <cell r="I118">
            <v>0</v>
          </cell>
          <cell r="J118">
            <v>0</v>
          </cell>
          <cell r="K118" t="str">
            <v>Laird_Utility_Plant - Laird_Utility_BoilerMCC</v>
          </cell>
        </row>
        <row r="119">
          <cell r="A119" t="str">
            <v>Laird Plant_CHW - Conference</v>
          </cell>
          <cell r="B119"/>
          <cell r="C119" t="str">
            <v>CONFERENCE</v>
          </cell>
          <cell r="D119" t="str">
            <v>25507 + 25508</v>
          </cell>
          <cell r="E119" t="str">
            <v>NN98</v>
          </cell>
          <cell r="F119" t="str">
            <v>NN97-99-000</v>
          </cell>
          <cell r="G119">
            <v>61946.867619431039</v>
          </cell>
          <cell r="H119">
            <v>60174.759350256121</v>
          </cell>
          <cell r="I119">
            <v>5353.1908197720059</v>
          </cell>
          <cell r="J119">
            <v>5.8127396201255496E-2</v>
          </cell>
          <cell r="K119" t="str">
            <v>Laird_Utility_Plant - Laird_Utility_BoilerMCC * SFCHW1</v>
          </cell>
        </row>
        <row r="120">
          <cell r="A120" t="str">
            <v>Laird Plant_CHW - Dining</v>
          </cell>
          <cell r="B120"/>
          <cell r="C120" t="str">
            <v>DINING</v>
          </cell>
          <cell r="D120" t="str">
            <v>25507 + 25508</v>
          </cell>
          <cell r="E120" t="str">
            <v>NN99</v>
          </cell>
          <cell r="F120" t="str">
            <v>NN97-99-000</v>
          </cell>
          <cell r="G120">
            <v>46368.507281980186</v>
          </cell>
          <cell r="H120">
            <v>45042.047715234956</v>
          </cell>
          <cell r="I120">
            <v>4006.9736702968999</v>
          </cell>
          <cell r="J120">
            <v>4.350955419729774E-2</v>
          </cell>
          <cell r="K120" t="str">
            <v>Laird_Utility_Plant - Laird_Utility_BoilerMCC * SFCHW2</v>
          </cell>
        </row>
        <row r="121">
          <cell r="A121" t="str">
            <v>Laird Plant_CHW - Hotel</v>
          </cell>
          <cell r="B121"/>
          <cell r="C121" t="str">
            <v>HOTEL</v>
          </cell>
          <cell r="D121" t="str">
            <v>25507 + 25508</v>
          </cell>
          <cell r="E121" t="str">
            <v>NN100</v>
          </cell>
          <cell r="F121" t="str">
            <v>NN97-99-000</v>
          </cell>
          <cell r="G121">
            <v>28243.972079950399</v>
          </cell>
          <cell r="H121">
            <v>27435.999402708432</v>
          </cell>
          <cell r="I121">
            <v>2440.7266721079773</v>
          </cell>
          <cell r="J121">
            <v>2.6502527383216769E-2</v>
          </cell>
          <cell r="K121" t="str">
            <v>Laird_Utility_Plant - Laird_Utility_BoilerMCC * SFCHW3</v>
          </cell>
        </row>
        <row r="122">
          <cell r="A122" t="str">
            <v>Laird Plant_CHW - Housing</v>
          </cell>
          <cell r="B122"/>
          <cell r="C122" t="str">
            <v>HOUSING</v>
          </cell>
          <cell r="D122" t="str">
            <v>25507 + 25508</v>
          </cell>
          <cell r="E122" t="str">
            <v>NN101</v>
          </cell>
          <cell r="F122" t="str">
            <v>NN97-99-000</v>
          </cell>
          <cell r="G122">
            <v>113704.76501863904</v>
          </cell>
          <cell r="H122">
            <v>110452.02340187137</v>
          </cell>
          <cell r="I122">
            <v>9825.8931831959871</v>
          </cell>
          <cell r="J122">
            <v>0.10669404572340171</v>
          </cell>
          <cell r="K122" t="str">
            <v>Laird_Utility_Plant - Laird_Utility_BoilerMCC * SFCHW4</v>
          </cell>
        </row>
        <row r="123">
          <cell r="A123" t="str">
            <v>Laird Plant_HW - All</v>
          </cell>
          <cell r="B123" t="str">
            <v>North_Campus.Laird_Utility_BoilerMCC</v>
          </cell>
          <cell r="C123" t="str">
            <v>ALL</v>
          </cell>
          <cell r="D123" t="str">
            <v>25507 + 25508</v>
          </cell>
          <cell r="E123" t="str">
            <v>NN97</v>
          </cell>
          <cell r="F123" t="str">
            <v>NN97-99-000</v>
          </cell>
          <cell r="G123">
            <v>41522.387999999337</v>
          </cell>
          <cell r="H123">
            <v>0</v>
          </cell>
          <cell r="I123">
            <v>0</v>
          </cell>
          <cell r="J123">
            <v>0</v>
          </cell>
          <cell r="K123" t="str">
            <v>Laird_Utility_BoilerMCC</v>
          </cell>
        </row>
        <row r="124">
          <cell r="A124" t="str">
            <v>Laird Plant_HW - Conference</v>
          </cell>
          <cell r="B124"/>
          <cell r="C124" t="str">
            <v>CONFERENCE</v>
          </cell>
          <cell r="D124" t="str">
            <v>25507 + 25508</v>
          </cell>
          <cell r="E124" t="str">
            <v>NN98</v>
          </cell>
          <cell r="F124" t="str">
            <v>NN97-99-000</v>
          </cell>
          <cell r="G124">
            <v>5415.8005197018647</v>
          </cell>
          <cell r="H124">
            <v>5260.8712189319413</v>
          </cell>
          <cell r="I124">
            <v>468.01097033501247</v>
          </cell>
          <cell r="J124">
            <v>5.0818773354236492E-3</v>
          </cell>
          <cell r="K124" t="str">
            <v>Laird_Utility_BoilerMCC * SFHW1</v>
          </cell>
        </row>
        <row r="125">
          <cell r="A125" t="str">
            <v>Laird Plant_HW - Dining</v>
          </cell>
          <cell r="B125"/>
          <cell r="C125" t="str">
            <v>DINING</v>
          </cell>
          <cell r="D125" t="str">
            <v>25507 + 25508</v>
          </cell>
          <cell r="E125" t="str">
            <v>NN99</v>
          </cell>
          <cell r="F125" t="str">
            <v>NN97-99-000</v>
          </cell>
          <cell r="G125">
            <v>0.25623734620411337</v>
          </cell>
          <cell r="H125">
            <v>0.24890718831995079</v>
          </cell>
          <cell r="I125">
            <v>2.2142966417761856E-2</v>
          </cell>
          <cell r="J125">
            <v>2.4043846471573325E-7</v>
          </cell>
          <cell r="K125" t="str">
            <v>Laird_Utility_BoilerMCC * SFHW2</v>
          </cell>
        </row>
        <row r="126">
          <cell r="A126" t="str">
            <v>Laird Plant_HW - Hotel</v>
          </cell>
          <cell r="B126"/>
          <cell r="C126" t="str">
            <v>HOTEL</v>
          </cell>
          <cell r="D126" t="str">
            <v>25507 + 25508</v>
          </cell>
          <cell r="E126" t="str">
            <v>NN100</v>
          </cell>
          <cell r="F126" t="str">
            <v>NN97-99-000</v>
          </cell>
          <cell r="G126">
            <v>2277.1446903807837</v>
          </cell>
          <cell r="H126">
            <v>2212.0026244296432</v>
          </cell>
          <cell r="I126">
            <v>196.78137927373285</v>
          </cell>
          <cell r="J126">
            <v>2.1367422875766197E-3</v>
          </cell>
          <cell r="K126" t="str">
            <v>Laird_Utility_BoilerMCC * SFHW3</v>
          </cell>
        </row>
        <row r="127">
          <cell r="A127" t="str">
            <v>Laird Plant_HW - Housing</v>
          </cell>
          <cell r="B127"/>
          <cell r="C127" t="str">
            <v>HOUSING</v>
          </cell>
          <cell r="D127" t="str">
            <v>25507 + 25508</v>
          </cell>
          <cell r="E127" t="str">
            <v>NN101</v>
          </cell>
          <cell r="F127" t="str">
            <v>NN97-99-000</v>
          </cell>
          <cell r="G127">
            <v>33829.186552570485</v>
          </cell>
          <cell r="H127">
            <v>32861.438165395106</v>
          </cell>
          <cell r="I127">
            <v>2923.3776920912569</v>
          </cell>
          <cell r="J127">
            <v>3.1743373078813149E-2</v>
          </cell>
          <cell r="K127" t="str">
            <v>Laird_Utility_BoilerMCC * SFHW4</v>
          </cell>
        </row>
        <row r="128">
          <cell r="A128" t="str">
            <v>Laird Rec Courts</v>
          </cell>
          <cell r="B128" t="str">
            <v>North_Campus.Laird_Rec_Court</v>
          </cell>
          <cell r="C128" t="str">
            <v>ACADEMIC</v>
          </cell>
          <cell r="D128" t="str">
            <v>25507 + 25508</v>
          </cell>
          <cell r="E128"/>
          <cell r="F128"/>
          <cell r="G128">
            <v>3658.429999999993</v>
          </cell>
          <cell r="H128">
            <v>3553.773633918232</v>
          </cell>
          <cell r="I128">
            <v>316.14631446894037</v>
          </cell>
          <cell r="J128">
            <v>3.4328613900383026E-3</v>
          </cell>
          <cell r="K128" t="str">
            <v>Laird_Rec_Court</v>
          </cell>
        </row>
        <row r="129">
          <cell r="A129" t="str">
            <v>Lammot DuPont</v>
          </cell>
          <cell r="B129" t="str">
            <v>Center_Campus.Lammot_Dupont</v>
          </cell>
          <cell r="C129" t="str">
            <v>ACADEMIC</v>
          </cell>
          <cell r="D129">
            <v>25514</v>
          </cell>
          <cell r="E129" t="str">
            <v>NC34</v>
          </cell>
          <cell r="F129" t="str">
            <v>NC34-99-000</v>
          </cell>
          <cell r="G129">
            <v>226745.5</v>
          </cell>
          <cell r="H129">
            <v>170500.32364436923</v>
          </cell>
          <cell r="I129">
            <v>15187.18233134991</v>
          </cell>
          <cell r="J129">
            <v>0.17611522938770813</v>
          </cell>
          <cell r="K129" t="str">
            <v>Lammot_Dupont</v>
          </cell>
        </row>
        <row r="130">
          <cell r="A130" t="str">
            <v>Lane Hall</v>
          </cell>
          <cell r="B130" t="str">
            <v>East_Campus.Lane_Hall</v>
          </cell>
          <cell r="C130" t="str">
            <v>HOUSING</v>
          </cell>
          <cell r="D130">
            <v>25514</v>
          </cell>
          <cell r="E130" t="str">
            <v>NE03</v>
          </cell>
          <cell r="F130" t="str">
            <v>NE03-99-000</v>
          </cell>
          <cell r="G130">
            <v>17687.743000000017</v>
          </cell>
          <cell r="H130">
            <v>13300.223845846682</v>
          </cell>
          <cell r="I130">
            <v>1184.706986339567</v>
          </cell>
          <cell r="J130">
            <v>1.3738225966097813E-2</v>
          </cell>
          <cell r="K130" t="str">
            <v>Lane_Hall</v>
          </cell>
        </row>
        <row r="131">
          <cell r="A131" t="str">
            <v>Laurel Hall - All</v>
          </cell>
          <cell r="B131" t="str">
            <v>Center_Campus.Laurel_Hall</v>
          </cell>
          <cell r="C131" t="str">
            <v>ALL</v>
          </cell>
          <cell r="D131">
            <v>25514</v>
          </cell>
          <cell r="E131" t="str">
            <v>NC28</v>
          </cell>
          <cell r="F131" t="str">
            <v>NC28-99-000</v>
          </cell>
          <cell r="G131">
            <v>35714.670415697627</v>
          </cell>
          <cell r="H131">
            <v>0</v>
          </cell>
          <cell r="I131">
            <v>0</v>
          </cell>
          <cell r="J131">
            <v>0</v>
          </cell>
          <cell r="K131" t="str">
            <v>Laurel_Hall</v>
          </cell>
        </row>
        <row r="132">
          <cell r="A132" t="str">
            <v>Laurel Hall - Bldg</v>
          </cell>
          <cell r="B132"/>
          <cell r="C132" t="str">
            <v>LAUREL HALL</v>
          </cell>
          <cell r="D132">
            <v>25514</v>
          </cell>
          <cell r="E132" t="str">
            <v>NC28</v>
          </cell>
          <cell r="F132" t="str">
            <v>NC28-99-000</v>
          </cell>
          <cell r="G132">
            <v>33347.004415697629</v>
          </cell>
          <cell r="H132">
            <v>25075.139508597324</v>
          </cell>
          <cell r="I132">
            <v>2233.5483450191091</v>
          </cell>
          <cell r="J132">
            <v>2.5900912397659504E-2</v>
          </cell>
          <cell r="K132" t="str">
            <v>Laurel_Hall - Laurel_Hall_Verizon</v>
          </cell>
        </row>
        <row r="133">
          <cell r="A133" t="str">
            <v>Laurel Hall - Verizon</v>
          </cell>
          <cell r="B133" t="str">
            <v>Center_Campus.Laurel_Hall_Verizon</v>
          </cell>
          <cell r="C133" t="str">
            <v>VERIZON</v>
          </cell>
          <cell r="D133">
            <v>25514</v>
          </cell>
          <cell r="E133" t="str">
            <v>NC28</v>
          </cell>
          <cell r="F133" t="str">
            <v>NC28-99-000</v>
          </cell>
          <cell r="G133">
            <v>2367.6659999999974</v>
          </cell>
          <cell r="H133">
            <v>1780.356475792325</v>
          </cell>
          <cell r="I133">
            <v>158.58385388789577</v>
          </cell>
          <cell r="J133">
            <v>1.8389870612800557E-3</v>
          </cell>
          <cell r="K133" t="str">
            <v>Laurel_Hall_Verizon</v>
          </cell>
        </row>
        <row r="134">
          <cell r="A134" t="str">
            <v>McDowell Hall</v>
          </cell>
          <cell r="B134" t="str">
            <v>North_Campus.McDowell_Hall</v>
          </cell>
          <cell r="C134" t="str">
            <v>ACADEMIC</v>
          </cell>
          <cell r="D134">
            <v>25502</v>
          </cell>
          <cell r="E134" t="str">
            <v>NN16</v>
          </cell>
          <cell r="F134" t="str">
            <v>NN16-99-000</v>
          </cell>
          <cell r="G134">
            <v>52001.098000000231</v>
          </cell>
          <cell r="H134">
            <v>53772.806600782191</v>
          </cell>
          <cell r="I134">
            <v>4976.5835675224416</v>
          </cell>
          <cell r="J134">
            <v>0.20119658990433537</v>
          </cell>
          <cell r="K134" t="str">
            <v>McDowell_Hall</v>
          </cell>
        </row>
        <row r="135">
          <cell r="A135" t="str">
            <v xml:space="preserve">McKinley Lab </v>
          </cell>
          <cell r="B135"/>
          <cell r="C135" t="str">
            <v>ACADEMIC</v>
          </cell>
          <cell r="D135">
            <v>25515</v>
          </cell>
          <cell r="E135" t="str">
            <v>NC39</v>
          </cell>
          <cell r="F135" t="str">
            <v>NC39-99-000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 t="str">
            <v>McKinly_Lab_208V + McKinly_Lab_480V</v>
          </cell>
        </row>
        <row r="136">
          <cell r="A136" t="str">
            <v>Mechanical Hall</v>
          </cell>
          <cell r="B136" t="str">
            <v>North_Campus.Mechanical_Hall</v>
          </cell>
          <cell r="C136" t="str">
            <v>ACADEMIC</v>
          </cell>
          <cell r="D136">
            <v>25502</v>
          </cell>
          <cell r="E136" t="str">
            <v>NN09</v>
          </cell>
          <cell r="F136" t="str">
            <v>NN09-99-000</v>
          </cell>
          <cell r="G136">
            <v>5853.2430000000168</v>
          </cell>
          <cell r="H136">
            <v>6052.666499972398</v>
          </cell>
          <cell r="I136">
            <v>560.16418981221739</v>
          </cell>
          <cell r="J136">
            <v>2.2646685873467898E-2</v>
          </cell>
          <cell r="K136" t="str">
            <v>Mechanical_Hall</v>
          </cell>
        </row>
        <row r="137">
          <cell r="A137" t="str">
            <v>Memorial Hall</v>
          </cell>
          <cell r="B137" t="str">
            <v>Center_Campus.Memorial_Hall</v>
          </cell>
          <cell r="C137" t="str">
            <v>ACADEMIC</v>
          </cell>
          <cell r="D137">
            <v>25501</v>
          </cell>
          <cell r="E137" t="str">
            <v>NC32</v>
          </cell>
          <cell r="F137" t="str">
            <v>NC32-99-000</v>
          </cell>
          <cell r="G137">
            <v>60037.361000000034</v>
          </cell>
          <cell r="H137">
            <v>16209.453681092566</v>
          </cell>
          <cell r="I137">
            <v>1547.7126753728523</v>
          </cell>
          <cell r="J137">
            <v>0.1219122569275915</v>
          </cell>
          <cell r="K137" t="str">
            <v>Memorial_Hall</v>
          </cell>
        </row>
        <row r="138">
          <cell r="A138" t="str">
            <v>Mitchell Hall</v>
          </cell>
          <cell r="B138" t="str">
            <v>Center_Campus.Mitchell_Hall</v>
          </cell>
          <cell r="C138" t="str">
            <v>ACADEMIC</v>
          </cell>
          <cell r="D138">
            <v>25501</v>
          </cell>
          <cell r="E138" t="str">
            <v>NC02</v>
          </cell>
          <cell r="F138" t="str">
            <v>NC02-99-000</v>
          </cell>
          <cell r="G138">
            <v>16998.899999999907</v>
          </cell>
          <cell r="H138">
            <v>4589.523549836289</v>
          </cell>
          <cell r="I138">
            <v>438.21734598553428</v>
          </cell>
          <cell r="J138">
            <v>3.4518077240044291E-2</v>
          </cell>
          <cell r="K138" t="str">
            <v>Mitchell_Hall</v>
          </cell>
        </row>
        <row r="139">
          <cell r="A139" t="str">
            <v>Morris Library - Academic</v>
          </cell>
          <cell r="B139"/>
          <cell r="C139" t="str">
            <v>ACADEMIC</v>
          </cell>
          <cell r="D139">
            <v>25501</v>
          </cell>
          <cell r="E139" t="str">
            <v>NC31</v>
          </cell>
          <cell r="F139" t="str">
            <v>NC31-99-000</v>
          </cell>
          <cell r="G139">
            <v>335565.86099999998</v>
          </cell>
          <cell r="H139">
            <v>90599.240043802783</v>
          </cell>
          <cell r="I139">
            <v>8650.605686883946</v>
          </cell>
          <cell r="J139">
            <v>0.68140222656289695</v>
          </cell>
          <cell r="K139" t="str">
            <v>Morris_Lib - Morris_Lib_Verizon</v>
          </cell>
        </row>
        <row r="140">
          <cell r="A140" t="str">
            <v>Morris Library - All</v>
          </cell>
          <cell r="B140" t="str">
            <v>Center_Campus.Morris_Lib</v>
          </cell>
          <cell r="C140" t="str">
            <v>ALL</v>
          </cell>
          <cell r="D140">
            <v>25501</v>
          </cell>
          <cell r="E140" t="str">
            <v>NC31</v>
          </cell>
          <cell r="F140" t="str">
            <v>NC31-99-000</v>
          </cell>
          <cell r="G140">
            <v>336003</v>
          </cell>
          <cell r="H140">
            <v>0</v>
          </cell>
          <cell r="I140">
            <v>0</v>
          </cell>
          <cell r="J140">
            <v>0</v>
          </cell>
          <cell r="K140" t="str">
            <v>Morris_Lib</v>
          </cell>
        </row>
        <row r="141">
          <cell r="A141" t="str">
            <v>Morris Library - Verizon</v>
          </cell>
          <cell r="B141" t="str">
            <v>Center_Campus.Morris_Lib_Verizon</v>
          </cell>
          <cell r="C141" t="str">
            <v>VERIZON</v>
          </cell>
          <cell r="D141">
            <v>25501</v>
          </cell>
          <cell r="E141" t="str">
            <v>NC31</v>
          </cell>
          <cell r="F141" t="str">
            <v>NC31-99-000</v>
          </cell>
          <cell r="G141">
            <v>437.13900000000285</v>
          </cell>
          <cell r="H141">
            <v>118.02291530933822</v>
          </cell>
          <cell r="I141">
            <v>11.269075787655245</v>
          </cell>
          <cell r="J141">
            <v>8.8765730527480611E-4</v>
          </cell>
          <cell r="K141" t="str">
            <v>Morris_Lib_Verizon</v>
          </cell>
        </row>
        <row r="142">
          <cell r="A142" t="str">
            <v>Munroe</v>
          </cell>
          <cell r="B142" t="str">
            <v>West_Campus.Munroe_Hall</v>
          </cell>
          <cell r="C142" t="str">
            <v>ACADEMIC</v>
          </cell>
          <cell r="D142">
            <v>25509</v>
          </cell>
          <cell r="E142" t="str">
            <v>NW26 + NW90</v>
          </cell>
          <cell r="F142"/>
          <cell r="G142">
            <v>22855.148999999976</v>
          </cell>
          <cell r="H142">
            <v>31405.377089015376</v>
          </cell>
          <cell r="I142">
            <v>2792.924164807534</v>
          </cell>
          <cell r="J142">
            <v>1.5997832557358392E-2</v>
          </cell>
          <cell r="K142" t="str">
            <v>Munroe_Hall</v>
          </cell>
        </row>
        <row r="143">
          <cell r="A143" t="str">
            <v>New Castle/Cannon Hall - All</v>
          </cell>
          <cell r="B143" t="str">
            <v>Center_Campus.NewCastle_Cannon</v>
          </cell>
          <cell r="C143" t="str">
            <v>ALL</v>
          </cell>
          <cell r="D143">
            <v>25514</v>
          </cell>
          <cell r="E143" t="str">
            <v>NC21 + NC22</v>
          </cell>
          <cell r="F143"/>
          <cell r="G143">
            <v>26672.163999999873</v>
          </cell>
          <cell r="H143">
            <v>0</v>
          </cell>
          <cell r="I143">
            <v>0</v>
          </cell>
          <cell r="J143">
            <v>0</v>
          </cell>
          <cell r="K143" t="str">
            <v>NewCastle_Cannon</v>
          </cell>
        </row>
        <row r="144">
          <cell r="A144" t="str">
            <v>New Castle/Cannon Hall - Housing</v>
          </cell>
          <cell r="B144"/>
          <cell r="C144" t="str">
            <v>HOUSING</v>
          </cell>
          <cell r="D144">
            <v>25514</v>
          </cell>
          <cell r="E144" t="str">
            <v>NC21 + NC22</v>
          </cell>
          <cell r="F144"/>
          <cell r="G144">
            <v>25472.989999999874</v>
          </cell>
          <cell r="H144">
            <v>19154.307535054759</v>
          </cell>
          <cell r="I144">
            <v>1706.1548901947381</v>
          </cell>
          <cell r="J144">
            <v>1.9785095964598074E-2</v>
          </cell>
          <cell r="K144" t="str">
            <v>NewCastle_Cannon - NewCastle_Cannon_Verizon</v>
          </cell>
        </row>
        <row r="145">
          <cell r="A145" t="str">
            <v>New Castle/Cannon Hall - Verizon</v>
          </cell>
          <cell r="B145" t="str">
            <v>Center_Campus.NewCastle_Cannon_Verizon</v>
          </cell>
          <cell r="C145" t="str">
            <v>VERIZON</v>
          </cell>
          <cell r="D145">
            <v>25514</v>
          </cell>
          <cell r="E145" t="str">
            <v>NC21 + NC22</v>
          </cell>
          <cell r="F145"/>
          <cell r="G145">
            <v>1199.1739999999991</v>
          </cell>
          <cell r="H145">
            <v>901.71383822793678</v>
          </cell>
          <cell r="I145">
            <v>80.319451477600126</v>
          </cell>
          <cell r="J145">
            <v>9.314090206234537E-4</v>
          </cell>
          <cell r="K145" t="str">
            <v>NewCastle_Cannon_Verizon</v>
          </cell>
        </row>
        <row r="146">
          <cell r="A146" t="str">
            <v>Ocean Engn Lab</v>
          </cell>
          <cell r="B146" t="str">
            <v>East_Campus.Ocean_Engineering_Lab</v>
          </cell>
          <cell r="C146" t="str">
            <v>ACADEMIC</v>
          </cell>
          <cell r="D146">
            <v>25514</v>
          </cell>
          <cell r="E146" t="str">
            <v>NE36</v>
          </cell>
          <cell r="F146" t="str">
            <v>NE36-99-000</v>
          </cell>
          <cell r="G146">
            <v>4178.4350000000004</v>
          </cell>
          <cell r="H146">
            <v>3141.9565981550236</v>
          </cell>
          <cell r="I146">
            <v>279.86731469728863</v>
          </cell>
          <cell r="J146">
            <v>3.2454273117068617E-3</v>
          </cell>
          <cell r="K146" t="str">
            <v>Ocean_Engineering_Lab</v>
          </cell>
        </row>
        <row r="147">
          <cell r="A147" t="str">
            <v>Old College</v>
          </cell>
          <cell r="B147" t="str">
            <v>North_Campus.Old_College</v>
          </cell>
          <cell r="C147" t="str">
            <v>ACADEMIC</v>
          </cell>
          <cell r="D147">
            <v>25502</v>
          </cell>
          <cell r="E147" t="str">
            <v>NN05</v>
          </cell>
          <cell r="F147" t="str">
            <v>NN05-99-000</v>
          </cell>
          <cell r="G147">
            <v>20636.426999999909</v>
          </cell>
          <cell r="H147">
            <v>21339.522446278923</v>
          </cell>
          <cell r="I147">
            <v>1974.9372119137859</v>
          </cell>
          <cell r="J147">
            <v>7.984405906601659E-2</v>
          </cell>
          <cell r="K147" t="str">
            <v>Old_College</v>
          </cell>
        </row>
        <row r="148">
          <cell r="A148" t="str">
            <v>Pearson Hall - Academic</v>
          </cell>
          <cell r="B148"/>
          <cell r="C148" t="str">
            <v>ACADEMIC</v>
          </cell>
          <cell r="D148">
            <v>25515</v>
          </cell>
          <cell r="E148" t="str">
            <v>NE63</v>
          </cell>
          <cell r="F148" t="str">
            <v>NE63-99-000</v>
          </cell>
          <cell r="G148">
            <v>110580</v>
          </cell>
          <cell r="H148">
            <v>131279.57567913891</v>
          </cell>
          <cell r="I148">
            <v>11510.549033404794</v>
          </cell>
          <cell r="J148">
            <v>7.1238453521012601E-2</v>
          </cell>
          <cell r="K148" t="str">
            <v>Pearson_Main - Pearson_ARA</v>
          </cell>
        </row>
        <row r="149">
          <cell r="A149" t="str">
            <v>Pearson Hall - All</v>
          </cell>
          <cell r="B149" t="str">
            <v>East_Campus.Pearson_Main</v>
          </cell>
          <cell r="C149" t="str">
            <v>ALL</v>
          </cell>
          <cell r="D149">
            <v>25515</v>
          </cell>
          <cell r="E149" t="str">
            <v>NE63</v>
          </cell>
          <cell r="F149" t="str">
            <v>NE63-99-000</v>
          </cell>
          <cell r="G149">
            <v>111299.375</v>
          </cell>
          <cell r="H149">
            <v>0</v>
          </cell>
          <cell r="I149">
            <v>0</v>
          </cell>
          <cell r="J149">
            <v>0</v>
          </cell>
          <cell r="K149" t="str">
            <v>Pearson_Main</v>
          </cell>
        </row>
        <row r="150">
          <cell r="A150" t="str">
            <v>Pearson Hall - Dining</v>
          </cell>
          <cell r="B150" t="str">
            <v>East_Campus.Pearson_ARA</v>
          </cell>
          <cell r="C150" t="str">
            <v>DINING</v>
          </cell>
          <cell r="D150">
            <v>25515</v>
          </cell>
          <cell r="E150" t="str">
            <v>NE63</v>
          </cell>
          <cell r="F150" t="str">
            <v>NE63-99-000</v>
          </cell>
          <cell r="G150">
            <v>719.375</v>
          </cell>
          <cell r="H150">
            <v>854.03549244149553</v>
          </cell>
          <cell r="I150">
            <v>74.88154468172884</v>
          </cell>
          <cell r="J150">
            <v>4.6343970430166799E-4</v>
          </cell>
          <cell r="K150" t="str">
            <v>Pearson_ARA</v>
          </cell>
        </row>
        <row r="151">
          <cell r="A151" t="str">
            <v>Pencader Dining Hall</v>
          </cell>
          <cell r="B151" t="str">
            <v>North_Campus.Pencader_Dining</v>
          </cell>
          <cell r="C151" t="str">
            <v>DINING</v>
          </cell>
          <cell r="D151" t="str">
            <v>25507 + 25508</v>
          </cell>
          <cell r="E151" t="str">
            <v>NN19</v>
          </cell>
          <cell r="F151" t="str">
            <v>NN19-99-000</v>
          </cell>
          <cell r="G151">
            <v>126713.619140625</v>
          </cell>
          <cell r="H151">
            <v>123088.73444628174</v>
          </cell>
          <cell r="I151">
            <v>10950.064285589622</v>
          </cell>
          <cell r="J151">
            <v>0.1189008101124993</v>
          </cell>
          <cell r="K151" t="str">
            <v>Pencader_Dining</v>
          </cell>
        </row>
        <row r="152">
          <cell r="A152" t="str">
            <v>Penny Hall</v>
          </cell>
          <cell r="B152" t="str">
            <v>East_Campus.Penny_Hall</v>
          </cell>
          <cell r="C152" t="str">
            <v>ACADEMIC</v>
          </cell>
          <cell r="D152">
            <v>25514</v>
          </cell>
          <cell r="E152" t="str">
            <v>NE04</v>
          </cell>
          <cell r="F152" t="str">
            <v>NE04-99-000</v>
          </cell>
          <cell r="G152">
            <v>19148.273999999976</v>
          </cell>
          <cell r="H152">
            <v>14398.463979355956</v>
          </cell>
          <cell r="I152">
            <v>1282.5318631181058</v>
          </cell>
          <cell r="J152">
            <v>1.4872633273377787E-2</v>
          </cell>
          <cell r="K152" t="str">
            <v>Penny_Hall</v>
          </cell>
        </row>
        <row r="153">
          <cell r="A153" t="str">
            <v>Perkins Garage</v>
          </cell>
          <cell r="B153" t="str">
            <v>East_Campus.Academy_St_Garage_Parking</v>
          </cell>
          <cell r="C153" t="str">
            <v>PARKING</v>
          </cell>
          <cell r="D153">
            <v>25514</v>
          </cell>
          <cell r="E153" t="str">
            <v>NE08</v>
          </cell>
          <cell r="F153" t="str">
            <v>NE08-99-000</v>
          </cell>
          <cell r="G153">
            <v>4453.0769999999902</v>
          </cell>
          <cell r="H153">
            <v>3348.4724932282888</v>
          </cell>
          <cell r="I153">
            <v>298.26255574880429</v>
          </cell>
          <cell r="J153">
            <v>3.4587441750161541E-3</v>
          </cell>
          <cell r="K153" t="str">
            <v>Academy_St_Garage_Parking</v>
          </cell>
        </row>
        <row r="154">
          <cell r="A154" t="str">
            <v>Perkins Student Center - Academic</v>
          </cell>
          <cell r="B154"/>
          <cell r="C154" t="str">
            <v>ACADEMIC</v>
          </cell>
          <cell r="D154">
            <v>25514</v>
          </cell>
          <cell r="E154" t="str">
            <v>NE01</v>
          </cell>
          <cell r="F154" t="str">
            <v>NE01-99-000</v>
          </cell>
          <cell r="G154">
            <v>111734.93300000054</v>
          </cell>
          <cell r="H154">
            <v>84018.612227726684</v>
          </cell>
          <cell r="I154">
            <v>7483.8918534311551</v>
          </cell>
          <cell r="J154">
            <v>8.6785507786991553E-2</v>
          </cell>
          <cell r="K154" t="str">
            <v>Perkins_North_Main + Perkins_South_Main + Perkins_West_Main - Perkins_South_ARA_KP1 - Perkins_South_ARA_KP2 - Perkins_West_ARA_DPB1 - Perkins_West_ARA_DPB2 - Perkins_West_ARA_DPM - Perkins_West_ARA_SB1 - Perkins_West_ARA_SB2 - Perkins_South_Verizon</v>
          </cell>
        </row>
        <row r="155">
          <cell r="A155" t="str">
            <v>Perkins Student Center - All</v>
          </cell>
          <cell r="B155"/>
          <cell r="C155" t="str">
            <v>ALL</v>
          </cell>
          <cell r="D155">
            <v>25514</v>
          </cell>
          <cell r="E155" t="str">
            <v>NE01</v>
          </cell>
          <cell r="F155" t="str">
            <v>NE01-99-000</v>
          </cell>
          <cell r="G155">
            <v>146856.40300000063</v>
          </cell>
          <cell r="H155">
            <v>0</v>
          </cell>
          <cell r="I155">
            <v>0</v>
          </cell>
          <cell r="J155">
            <v>0</v>
          </cell>
          <cell r="K155" t="str">
            <v>Perkins_North_Main + Perkins_South_Main + Perkins_West_Main</v>
          </cell>
        </row>
        <row r="156">
          <cell r="A156" t="str">
            <v>Perkins Student Center - Dining</v>
          </cell>
          <cell r="B156"/>
          <cell r="C156" t="str">
            <v>DINING</v>
          </cell>
          <cell r="D156">
            <v>25514</v>
          </cell>
          <cell r="E156" t="str">
            <v>NE01</v>
          </cell>
          <cell r="F156" t="str">
            <v>NE01-99-000</v>
          </cell>
          <cell r="G156">
            <v>35042.972000000089</v>
          </cell>
          <cell r="H156">
            <v>26350.415189984295</v>
          </cell>
          <cell r="I156">
            <v>2347.1425240915078</v>
          </cell>
          <cell r="J156">
            <v>2.7218185376146599E-2</v>
          </cell>
          <cell r="K156" t="str">
            <v>Perkins_South_ARA_KP1 + Perkins_South_ARA_KP2 + Perkins_West_ARA_DPB1 + Perkins_West_ARA_DPB2 + Perkins_West_ARA_DPM + Perkins_West_ARA_SB1 + Perkins_West_ARA_SB2</v>
          </cell>
        </row>
        <row r="157">
          <cell r="A157" t="str">
            <v>Perkins Student Center - Verizon</v>
          </cell>
          <cell r="B157" t="str">
            <v>East_Campus.Perkins_South_Verizon</v>
          </cell>
          <cell r="C157" t="str">
            <v>VERIZON</v>
          </cell>
          <cell r="D157">
            <v>25514</v>
          </cell>
          <cell r="E157" t="str">
            <v>NE01</v>
          </cell>
          <cell r="F157" t="str">
            <v>NE01-99-000</v>
          </cell>
          <cell r="G157">
            <v>78.498000000000502</v>
          </cell>
          <cell r="H157">
            <v>59.026240456528484</v>
          </cell>
          <cell r="I157">
            <v>5.2577159795731898</v>
          </cell>
          <cell r="J157">
            <v>6.0970088828560658E-5</v>
          </cell>
          <cell r="K157" t="str">
            <v>Perkins_South_Verizon</v>
          </cell>
        </row>
        <row r="158">
          <cell r="A158" t="str">
            <v>Purnell Hall - Academic</v>
          </cell>
          <cell r="B158"/>
          <cell r="C158" t="str">
            <v>ACADEMIC</v>
          </cell>
          <cell r="D158">
            <v>25509</v>
          </cell>
          <cell r="E158" t="str">
            <v>NW35</v>
          </cell>
          <cell r="F158" t="str">
            <v>NW35-99-000</v>
          </cell>
          <cell r="G158">
            <v>138604.4375</v>
          </cell>
          <cell r="H158">
            <v>190457.06619100875</v>
          </cell>
          <cell r="I158">
            <v>16937.613613602167</v>
          </cell>
          <cell r="J158">
            <v>9.7018426037469657E-2</v>
          </cell>
          <cell r="K158" t="str">
            <v>Purnell_Hall - Purnell_Verizon</v>
          </cell>
        </row>
        <row r="159">
          <cell r="A159" t="str">
            <v>Purnell Hall - All</v>
          </cell>
          <cell r="B159" t="str">
            <v>West_Campus.Purnell_Hall</v>
          </cell>
          <cell r="C159" t="str">
            <v>ALL</v>
          </cell>
          <cell r="D159">
            <v>25509</v>
          </cell>
          <cell r="E159" t="str">
            <v>NW35</v>
          </cell>
          <cell r="F159" t="str">
            <v>NW35-99-000</v>
          </cell>
          <cell r="G159">
            <v>145877.4375</v>
          </cell>
          <cell r="H159">
            <v>0</v>
          </cell>
          <cell r="I159">
            <v>0</v>
          </cell>
          <cell r="J159">
            <v>0</v>
          </cell>
          <cell r="K159" t="str">
            <v>Purnell_Hall</v>
          </cell>
        </row>
        <row r="160">
          <cell r="A160" t="str">
            <v>Purnell Hall - Verizon</v>
          </cell>
          <cell r="B160" t="str">
            <v>West_Campus.Purnell_Verizon</v>
          </cell>
          <cell r="C160" t="str">
            <v>VERIZON</v>
          </cell>
          <cell r="D160">
            <v>25509</v>
          </cell>
          <cell r="E160" t="str">
            <v>NW35</v>
          </cell>
          <cell r="F160" t="str">
            <v>NW35-99-000</v>
          </cell>
          <cell r="G160">
            <v>7273</v>
          </cell>
          <cell r="H160">
            <v>9993.8664835835916</v>
          </cell>
          <cell r="I160">
            <v>888.76854185659499</v>
          </cell>
          <cell r="J160">
            <v>5.0908544148921412E-3</v>
          </cell>
          <cell r="K160" t="str">
            <v>Purnell_Verizon</v>
          </cell>
        </row>
        <row r="161">
          <cell r="A161" t="str">
            <v>Raub Hall</v>
          </cell>
          <cell r="B161" t="str">
            <v>North_Campus.Raub_Hall</v>
          </cell>
          <cell r="C161" t="str">
            <v>ACADEMIC</v>
          </cell>
          <cell r="D161">
            <v>25502</v>
          </cell>
          <cell r="E161" t="str">
            <v>NN03</v>
          </cell>
          <cell r="F161" t="str">
            <v>NN03-99-000</v>
          </cell>
          <cell r="G161">
            <v>7558.7359999999753</v>
          </cell>
          <cell r="H161">
            <v>7816.2666694916106</v>
          </cell>
          <cell r="I161">
            <v>723.38244413300697</v>
          </cell>
          <cell r="J161">
            <v>2.9245380687675567E-2</v>
          </cell>
          <cell r="K161" t="str">
            <v>Raub_Hall</v>
          </cell>
        </row>
        <row r="162">
          <cell r="A162" t="str">
            <v>Ray Street Dorms</v>
          </cell>
          <cell r="B162"/>
          <cell r="C162" t="str">
            <v>HOUSING</v>
          </cell>
          <cell r="D162" t="str">
            <v>25513 + 25516</v>
          </cell>
          <cell r="E162" t="str">
            <v>NN60 + NN61 + NN62</v>
          </cell>
          <cell r="F162"/>
          <cell r="G162">
            <v>96284.5</v>
          </cell>
          <cell r="H162">
            <v>96323</v>
          </cell>
          <cell r="I162">
            <v>9433.41</v>
          </cell>
          <cell r="J162">
            <v>1</v>
          </cell>
          <cell r="K162" t="str">
            <v>Ray_Street_Dorms_25513 + Ray_Street_Dorms_Backup_25516</v>
          </cell>
        </row>
        <row r="163">
          <cell r="A163" t="str">
            <v>Recitation Hall</v>
          </cell>
          <cell r="B163" t="str">
            <v>North_Campus.Recitation_Hall</v>
          </cell>
          <cell r="C163" t="str">
            <v>ACADEMIC</v>
          </cell>
          <cell r="D163">
            <v>25502</v>
          </cell>
          <cell r="E163" t="str">
            <v>NN06</v>
          </cell>
          <cell r="F163" t="str">
            <v>NN06-99-000</v>
          </cell>
          <cell r="G163">
            <v>23842.599000000162</v>
          </cell>
          <cell r="H163">
            <v>24654.930649483707</v>
          </cell>
          <cell r="I163">
            <v>2281.7727116151909</v>
          </cell>
          <cell r="J163">
            <v>9.2249006227840186E-2</v>
          </cell>
          <cell r="K163" t="str">
            <v>Recitation_Hall</v>
          </cell>
        </row>
        <row r="164">
          <cell r="A164" t="str">
            <v>Redding</v>
          </cell>
          <cell r="B164" t="str">
            <v>East_Campus.Redding_Main</v>
          </cell>
          <cell r="C164" t="str">
            <v>HOUSING</v>
          </cell>
          <cell r="D164" t="str">
            <v>27667 + 31321</v>
          </cell>
          <cell r="E164" t="str">
            <v>NE105</v>
          </cell>
          <cell r="F164" t="str">
            <v>NE105-99-000</v>
          </cell>
          <cell r="G164">
            <v>121229.25</v>
          </cell>
          <cell r="H164">
            <v>123812.39643912524</v>
          </cell>
          <cell r="I164">
            <v>12366.472922135543</v>
          </cell>
          <cell r="J164">
            <v>7.2911281178008935E-2</v>
          </cell>
          <cell r="K164" t="str">
            <v>Redding_Main</v>
          </cell>
        </row>
        <row r="165">
          <cell r="A165" t="str">
            <v>Robinson Hall</v>
          </cell>
          <cell r="B165" t="str">
            <v>Center_Campus.Robinson_Hall</v>
          </cell>
          <cell r="C165" t="str">
            <v>ACADEMIC</v>
          </cell>
          <cell r="D165">
            <v>25501</v>
          </cell>
          <cell r="E165" t="str">
            <v>NC30</v>
          </cell>
          <cell r="F165" t="str">
            <v>NC30-99-000</v>
          </cell>
          <cell r="G165">
            <v>28987.979999999981</v>
          </cell>
          <cell r="H165">
            <v>7826.4485862134607</v>
          </cell>
          <cell r="I165">
            <v>747.28574561188134</v>
          </cell>
          <cell r="J165">
            <v>5.886318130425286E-2</v>
          </cell>
          <cell r="K165" t="str">
            <v>Robinson_Hall</v>
          </cell>
        </row>
        <row r="166">
          <cell r="A166" t="str">
            <v>Rullo Stadium</v>
          </cell>
          <cell r="B166" t="str">
            <v>South_Campus.Rullo_Stadium</v>
          </cell>
          <cell r="C166" t="str">
            <v>ATHLETIC</v>
          </cell>
          <cell r="D166">
            <v>25503</v>
          </cell>
          <cell r="E166" t="str">
            <v>NS92</v>
          </cell>
          <cell r="F166" t="str">
            <v>NS92-99-000</v>
          </cell>
          <cell r="G166">
            <v>11354.92300000001</v>
          </cell>
          <cell r="H166">
            <v>11408.265235979201</v>
          </cell>
          <cell r="I166">
            <v>1038.3127057426366</v>
          </cell>
          <cell r="J166">
            <v>1.0633022219013169E-2</v>
          </cell>
          <cell r="K166" t="str">
            <v>Rullo_Stadium</v>
          </cell>
        </row>
        <row r="167">
          <cell r="A167" t="str">
            <v>Russell - All</v>
          </cell>
          <cell r="B167"/>
          <cell r="C167" t="str">
            <v>ALL</v>
          </cell>
          <cell r="D167">
            <v>25521</v>
          </cell>
          <cell r="E167" t="str">
            <v>NE10 + NE11 + NE12 + NE13 + NE14 + NE15</v>
          </cell>
          <cell r="F167"/>
          <cell r="G167">
            <v>155145.28125</v>
          </cell>
          <cell r="H167">
            <v>0</v>
          </cell>
          <cell r="I167">
            <v>0</v>
          </cell>
          <cell r="J167">
            <v>0</v>
          </cell>
          <cell r="K167" t="str">
            <v>Russell_A + Russell_Dining_Hall</v>
          </cell>
        </row>
        <row r="168">
          <cell r="A168" t="str">
            <v>Russell - Dining Hall</v>
          </cell>
          <cell r="B168" t="str">
            <v>East_Campus.Russell_Dining_Hall</v>
          </cell>
          <cell r="C168" t="str">
            <v>DINING</v>
          </cell>
          <cell r="D168">
            <v>25521</v>
          </cell>
          <cell r="E168" t="str">
            <v>NE10</v>
          </cell>
          <cell r="F168" t="str">
            <v>NE10-99-000</v>
          </cell>
          <cell r="G168">
            <v>40180.28125</v>
          </cell>
          <cell r="H168">
            <v>42308.028142372197</v>
          </cell>
          <cell r="I168">
            <v>3988.2531195337269</v>
          </cell>
          <cell r="J168">
            <v>0.25898487486225108</v>
          </cell>
          <cell r="K168" t="str">
            <v>Russell_Dining_Hall</v>
          </cell>
        </row>
        <row r="169">
          <cell r="A169" t="str">
            <v>Russell - Housing</v>
          </cell>
          <cell r="B169" t="str">
            <v>East_Campus.Russell_A</v>
          </cell>
          <cell r="C169" t="str">
            <v>HOUSING</v>
          </cell>
          <cell r="D169">
            <v>25521</v>
          </cell>
          <cell r="E169" t="str">
            <v>NE11 + NE12 + NE13 + NE14 + NE15</v>
          </cell>
          <cell r="F169"/>
          <cell r="G169">
            <v>114965</v>
          </cell>
          <cell r="H169">
            <v>121052.9718576278</v>
          </cell>
          <cell r="I169">
            <v>11411.306880466273</v>
          </cell>
          <cell r="J169">
            <v>0.74101512513774892</v>
          </cell>
          <cell r="K169" t="str">
            <v>Russell_A</v>
          </cell>
        </row>
        <row r="170">
          <cell r="A170" t="str">
            <v>STAR - HSC</v>
          </cell>
          <cell r="B170" t="str">
            <v>Revenue_Meters.STAR_HealthScience_31902</v>
          </cell>
          <cell r="C170" t="str">
            <v>ACADEMIC</v>
          </cell>
          <cell r="D170">
            <v>31902</v>
          </cell>
          <cell r="E170" t="str">
            <v>STC06</v>
          </cell>
          <cell r="F170" t="str">
            <v>STC06-99-000</v>
          </cell>
          <cell r="G170">
            <v>131583.97265625</v>
          </cell>
          <cell r="H170">
            <v>131621</v>
          </cell>
          <cell r="I170">
            <v>13728.49</v>
          </cell>
          <cell r="J170">
            <v>1</v>
          </cell>
          <cell r="K170" t="str">
            <v>STAR_HealthScience_31902</v>
          </cell>
        </row>
        <row r="171">
          <cell r="A171" t="str">
            <v>Sharp Lab</v>
          </cell>
          <cell r="B171" t="str">
            <v>Center_Campus.Sharp_Lab</v>
          </cell>
          <cell r="C171" t="str">
            <v>ACADEMIC</v>
          </cell>
          <cell r="D171">
            <v>25509</v>
          </cell>
          <cell r="E171" t="str">
            <v>NC03</v>
          </cell>
          <cell r="F171" t="str">
            <v>NC03-99-000</v>
          </cell>
          <cell r="G171">
            <v>118302.6875</v>
          </cell>
          <cell r="H171">
            <v>162560.32772227604</v>
          </cell>
          <cell r="I171">
            <v>14456.717594815267</v>
          </cell>
          <cell r="J171">
            <v>8.2807886560288785E-2</v>
          </cell>
          <cell r="K171" t="str">
            <v>Sharp_Lab</v>
          </cell>
        </row>
        <row r="172">
          <cell r="A172" t="str">
            <v>Sharp/Harter Hall</v>
          </cell>
          <cell r="B172" t="str">
            <v>Center_Campus.Sharp_Harter_Hall</v>
          </cell>
          <cell r="C172" t="str">
            <v>HOUSING</v>
          </cell>
          <cell r="D172">
            <v>25515</v>
          </cell>
          <cell r="E172" t="str">
            <v>NC07</v>
          </cell>
          <cell r="F172" t="str">
            <v>NC07-99-000</v>
          </cell>
          <cell r="G172">
            <v>31857.351000000024</v>
          </cell>
          <cell r="H172">
            <v>37820.758921517416</v>
          </cell>
          <cell r="I172">
            <v>3316.1114194238339</v>
          </cell>
          <cell r="J172">
            <v>2.0523317222970575E-2</v>
          </cell>
          <cell r="K172" t="str">
            <v>Sharp_Harter_Hall</v>
          </cell>
        </row>
        <row r="173">
          <cell r="A173" t="str">
            <v>Smith Hall</v>
          </cell>
          <cell r="B173" t="str">
            <v>West_Campus.Smith_Hall</v>
          </cell>
          <cell r="C173" t="str">
            <v>ACADEMIC</v>
          </cell>
          <cell r="D173">
            <v>25509</v>
          </cell>
          <cell r="E173" t="str">
            <v>NW34</v>
          </cell>
          <cell r="F173" t="str">
            <v>NW34-99-000</v>
          </cell>
          <cell r="G173">
            <v>99697</v>
          </cell>
          <cell r="H173">
            <v>136994.15740599937</v>
          </cell>
          <cell r="I173">
            <v>12183.082265568122</v>
          </cell>
          <cell r="J173">
            <v>6.9784533562697898E-2</v>
          </cell>
          <cell r="K173" t="str">
            <v>Smith_Hall</v>
          </cell>
        </row>
        <row r="174">
          <cell r="A174" t="str">
            <v>Smyth Hall</v>
          </cell>
          <cell r="B174" t="str">
            <v>Center_Campus.Smyth_Hall</v>
          </cell>
          <cell r="C174" t="str">
            <v>HOUSING</v>
          </cell>
          <cell r="D174">
            <v>25514</v>
          </cell>
          <cell r="E174" t="str">
            <v>NC20</v>
          </cell>
          <cell r="F174" t="str">
            <v>NC20-99-000</v>
          </cell>
          <cell r="G174">
            <v>29555.141999999993</v>
          </cell>
          <cell r="H174">
            <v>22223.864536916004</v>
          </cell>
          <cell r="I174">
            <v>1979.5732677514548</v>
          </cell>
          <cell r="J174">
            <v>2.2955739421140816E-2</v>
          </cell>
          <cell r="K174" t="str">
            <v>Smyth_Hall</v>
          </cell>
        </row>
        <row r="175">
          <cell r="A175" t="str">
            <v>South Academy Res Hall</v>
          </cell>
          <cell r="B175" t="str">
            <v>Center_Campus.South_Academy_ResHall</v>
          </cell>
          <cell r="C175" t="str">
            <v>HOUSING</v>
          </cell>
          <cell r="D175">
            <v>25514</v>
          </cell>
          <cell r="E175" t="str">
            <v>NC65</v>
          </cell>
          <cell r="F175" t="str">
            <v>NC65-99-000</v>
          </cell>
          <cell r="G175">
            <v>105220</v>
          </cell>
          <cell r="H175">
            <v>79119.735800095383</v>
          </cell>
          <cell r="I175">
            <v>7047.5282856975655</v>
          </cell>
          <cell r="J175">
            <v>8.1725301874456813E-2</v>
          </cell>
          <cell r="K175" t="str">
            <v>South_Academy_ResHall</v>
          </cell>
        </row>
        <row r="176">
          <cell r="A176" t="str">
            <v>Special Olympics</v>
          </cell>
          <cell r="B176" t="str">
            <v>South_Campus.Special_Olympics</v>
          </cell>
          <cell r="C176" t="str">
            <v>SPECIAL OLYMPICS</v>
          </cell>
          <cell r="D176">
            <v>25503</v>
          </cell>
          <cell r="E176" t="str">
            <v>NS110</v>
          </cell>
          <cell r="F176" t="str">
            <v>NS110-99-000</v>
          </cell>
          <cell r="G176">
            <v>3627.1560000000172</v>
          </cell>
          <cell r="H176">
            <v>3644.1953591647898</v>
          </cell>
          <cell r="I176">
            <v>331.67306907414991</v>
          </cell>
          <cell r="J176">
            <v>3.3965558674265849E-3</v>
          </cell>
          <cell r="K176" t="str">
            <v>Special_Olympics - Whitney_Construction</v>
          </cell>
        </row>
        <row r="177">
          <cell r="A177" t="str">
            <v>Spencer Laboratory</v>
          </cell>
          <cell r="B177" t="str">
            <v>Center_Campus.Spencer_Lab</v>
          </cell>
          <cell r="C177" t="str">
            <v>ACADEMIC</v>
          </cell>
          <cell r="D177">
            <v>25515</v>
          </cell>
          <cell r="E177" t="str">
            <v>NC41</v>
          </cell>
          <cell r="F177" t="str">
            <v>NC41-99-000</v>
          </cell>
          <cell r="G177">
            <v>93190.125</v>
          </cell>
          <cell r="H177">
            <v>110634.4733901783</v>
          </cell>
          <cell r="I177">
            <v>9700.3934096728335</v>
          </cell>
          <cell r="J177">
            <v>6.0035452961022383E-2</v>
          </cell>
          <cell r="K177" t="str">
            <v>Spencer_Lab</v>
          </cell>
        </row>
        <row r="178">
          <cell r="A178" t="str">
            <v>Stadium - All</v>
          </cell>
          <cell r="B178"/>
          <cell r="C178" t="str">
            <v>ALL</v>
          </cell>
          <cell r="D178">
            <v>25503</v>
          </cell>
          <cell r="E178" t="str">
            <v>NS74</v>
          </cell>
          <cell r="F178" t="str">
            <v>NS74-99-000</v>
          </cell>
          <cell r="G178">
            <v>59538.070999999763</v>
          </cell>
          <cell r="H178">
            <v>0</v>
          </cell>
          <cell r="I178">
            <v>0</v>
          </cell>
          <cell r="J178">
            <v>0</v>
          </cell>
          <cell r="K178" t="str">
            <v>Stadium_480V_Main + Stadium_208V_Main</v>
          </cell>
        </row>
        <row r="179">
          <cell r="A179" t="str">
            <v>Stadium - Athletic</v>
          </cell>
          <cell r="B179"/>
          <cell r="C179" t="str">
            <v>ATHLETIC</v>
          </cell>
          <cell r="D179">
            <v>25503</v>
          </cell>
          <cell r="E179" t="str">
            <v>NS74</v>
          </cell>
          <cell r="F179" t="str">
            <v>NS74-99-000</v>
          </cell>
          <cell r="G179">
            <v>47724.248999999836</v>
          </cell>
          <cell r="H179">
            <v>47948.444104809234</v>
          </cell>
          <cell r="I179">
            <v>4363.98327921071</v>
          </cell>
          <cell r="J179">
            <v>4.4690131320372216E-2</v>
          </cell>
          <cell r="K179" t="str">
            <v>Stadium_480V_Main - Stadium_SW_Blockhouse</v>
          </cell>
        </row>
        <row r="180">
          <cell r="A180" t="str">
            <v>Stadium - Dining</v>
          </cell>
          <cell r="B180"/>
          <cell r="C180" t="str">
            <v>DINING</v>
          </cell>
          <cell r="D180">
            <v>25503</v>
          </cell>
          <cell r="E180" t="str">
            <v>NS74</v>
          </cell>
          <cell r="F180" t="str">
            <v>NS74-99-000</v>
          </cell>
          <cell r="G180">
            <v>4723.1579999999958</v>
          </cell>
          <cell r="H180">
            <v>4745.3460684354222</v>
          </cell>
          <cell r="I180">
            <v>431.89328211472429</v>
          </cell>
          <cell r="J180">
            <v>4.4228784253235107E-3</v>
          </cell>
          <cell r="K180" t="str">
            <v>Stadium_SW_Blockhouse + Stadium_EastGrandstand + Stadium_NE_Blockhouse + Stadium_WestGrandstand</v>
          </cell>
        </row>
        <row r="181">
          <cell r="A181" t="str">
            <v>Stadium - Grounds</v>
          </cell>
          <cell r="B181"/>
          <cell r="C181" t="str">
            <v>ACADEMIC</v>
          </cell>
          <cell r="D181">
            <v>25503</v>
          </cell>
          <cell r="E181" t="str">
            <v>NS74</v>
          </cell>
          <cell r="F181" t="str">
            <v>NS74-99-000</v>
          </cell>
          <cell r="G181">
            <v>7090.6639999999315</v>
          </cell>
          <cell r="H181">
            <v>7123.9739460327792</v>
          </cell>
          <cell r="I181">
            <v>648.38189773297711</v>
          </cell>
          <cell r="J181">
            <v>6.6398678229307234E-3</v>
          </cell>
          <cell r="K181" t="str">
            <v>Stadium_208V_Main - Stadium_EastGrandstand - Stadium_NE_Blockhouse - Stadium_WestGrandstand</v>
          </cell>
        </row>
        <row r="182">
          <cell r="A182" t="str">
            <v>Stearns Benef Annex</v>
          </cell>
          <cell r="B182" t="str">
            <v>South_Campus.Sterns_Lab_Annex</v>
          </cell>
          <cell r="C182" t="str">
            <v>STEARNS</v>
          </cell>
          <cell r="D182">
            <v>25504</v>
          </cell>
          <cell r="E182" t="str">
            <v>NS51</v>
          </cell>
          <cell r="F182" t="str">
            <v>NS51-99-000</v>
          </cell>
          <cell r="G182">
            <v>2180.1140000000014</v>
          </cell>
          <cell r="H182">
            <v>2179.334852477999</v>
          </cell>
          <cell r="I182">
            <v>207.85231872510576</v>
          </cell>
          <cell r="J182">
            <v>1.8225673029295415E-2</v>
          </cell>
          <cell r="K182" t="str">
            <v>Sterns_Lab_Annex</v>
          </cell>
        </row>
        <row r="183">
          <cell r="A183" t="str">
            <v>Stearns Benef Lab</v>
          </cell>
          <cell r="B183" t="str">
            <v>South_Campus.Sterns_Lab_Main</v>
          </cell>
          <cell r="C183" t="str">
            <v>STEARNS</v>
          </cell>
          <cell r="D183">
            <v>25504</v>
          </cell>
          <cell r="E183" t="str">
            <v>NS51</v>
          </cell>
          <cell r="F183" t="str">
            <v>NS51-99-000</v>
          </cell>
          <cell r="G183">
            <v>76990.5</v>
          </cell>
          <cell r="H183">
            <v>76962.984485998109</v>
          </cell>
          <cell r="I183">
            <v>7340.2830974918024</v>
          </cell>
          <cell r="J183">
            <v>0.64363775443025806</v>
          </cell>
          <cell r="K183" t="str">
            <v>Sterns_Lab_Main</v>
          </cell>
        </row>
        <row r="184">
          <cell r="A184" t="str">
            <v>Sussex/Squire Hall</v>
          </cell>
          <cell r="B184" t="str">
            <v>Center_Campus.Sussex_Squire</v>
          </cell>
          <cell r="C184" t="str">
            <v>HOUSING</v>
          </cell>
          <cell r="D184">
            <v>25514</v>
          </cell>
          <cell r="E184" t="str">
            <v>NC25</v>
          </cell>
          <cell r="F184" t="str">
            <v>NC25-99-000</v>
          </cell>
          <cell r="G184">
            <v>37451.683999999892</v>
          </cell>
          <cell r="H184">
            <v>28161.636032585542</v>
          </cell>
          <cell r="I184">
            <v>2508.4755971964091</v>
          </cell>
          <cell r="J184">
            <v>2.9089053227587487E-2</v>
          </cell>
          <cell r="K184" t="str">
            <v>Sussex_Squire</v>
          </cell>
        </row>
        <row r="185">
          <cell r="A185" t="str">
            <v>Sypherd Rec Courts</v>
          </cell>
          <cell r="B185" t="str">
            <v>Center_Campus.Sypherd_Rec_Court</v>
          </cell>
          <cell r="C185" t="str">
            <v>ACADEMIC</v>
          </cell>
          <cell r="D185">
            <v>25502</v>
          </cell>
          <cell r="E185"/>
          <cell r="F185"/>
          <cell r="G185">
            <v>1344.3729999999923</v>
          </cell>
          <cell r="H185">
            <v>1390.1765945079203</v>
          </cell>
          <cell r="I185">
            <v>128.65852525692401</v>
          </cell>
          <cell r="J185">
            <v>5.2014913831138392E-3</v>
          </cell>
          <cell r="K185" t="str">
            <v>Sypherd_Rec_Court</v>
          </cell>
        </row>
        <row r="186">
          <cell r="A186" t="str">
            <v>Sypherd/Brown Hall</v>
          </cell>
          <cell r="B186" t="str">
            <v>Center_Campus.Sypherd_Brown_Hall</v>
          </cell>
          <cell r="C186" t="str">
            <v>HOUSING</v>
          </cell>
          <cell r="D186">
            <v>25515</v>
          </cell>
          <cell r="E186" t="str">
            <v>NC04</v>
          </cell>
          <cell r="F186" t="str">
            <v>NC04-99-000</v>
          </cell>
          <cell r="G186">
            <v>46056.376999999862</v>
          </cell>
          <cell r="H186">
            <v>54677.714142507102</v>
          </cell>
          <cell r="I186">
            <v>4794.1235825599133</v>
          </cell>
          <cell r="J186">
            <v>2.9670691555984122E-2</v>
          </cell>
          <cell r="K186" t="str">
            <v>Sypherd_Brown_Hall</v>
          </cell>
        </row>
        <row r="187">
          <cell r="A187" t="str">
            <v>Taylor Hall</v>
          </cell>
          <cell r="B187" t="str">
            <v>North_Campus.Taylor_Hall</v>
          </cell>
          <cell r="C187" t="str">
            <v>ACADEMIC</v>
          </cell>
          <cell r="D187">
            <v>25502</v>
          </cell>
          <cell r="E187" t="str">
            <v>NN10</v>
          </cell>
          <cell r="F187" t="str">
            <v>NN10-99-000</v>
          </cell>
          <cell r="G187">
            <v>22631.738000000129</v>
          </cell>
          <cell r="H187">
            <v>23402.81488890051</v>
          </cell>
          <cell r="I187">
            <v>2165.8914862773349</v>
          </cell>
          <cell r="J187">
            <v>8.7564083920081234E-2</v>
          </cell>
          <cell r="K187" t="str">
            <v>Taylor_Hall</v>
          </cell>
        </row>
        <row r="188">
          <cell r="A188" t="str">
            <v>Thomas McKean Hall</v>
          </cell>
          <cell r="B188" t="str">
            <v>North_Campus.Thomas_McKean_Hall</v>
          </cell>
          <cell r="C188" t="str">
            <v>HOUSING</v>
          </cell>
          <cell r="D188" t="str">
            <v>25507 + 25508</v>
          </cell>
          <cell r="E188" t="str">
            <v>NN48</v>
          </cell>
          <cell r="F188" t="str">
            <v>NN48-99-000</v>
          </cell>
          <cell r="G188">
            <v>65829.6171875</v>
          </cell>
          <cell r="H188">
            <v>63946.435463263857</v>
          </cell>
          <cell r="I188">
            <v>5688.7218989373514</v>
          </cell>
          <cell r="J188">
            <v>6.1770746239225849E-2</v>
          </cell>
          <cell r="K188" t="str">
            <v>Thomas_McKean_Hall</v>
          </cell>
        </row>
        <row r="189">
          <cell r="A189" t="str">
            <v>Thompson Hall</v>
          </cell>
          <cell r="B189" t="str">
            <v>East_Campus.Thompson_Hall</v>
          </cell>
          <cell r="C189" t="str">
            <v>HOUSING</v>
          </cell>
          <cell r="D189">
            <v>25514</v>
          </cell>
          <cell r="E189" t="str">
            <v>NE02</v>
          </cell>
          <cell r="F189" t="str">
            <v>NE02-99-000</v>
          </cell>
          <cell r="G189">
            <v>25101.42200000002</v>
          </cell>
          <cell r="H189">
            <v>18874.908542546127</v>
          </cell>
          <cell r="I189">
            <v>1681.26764451845</v>
          </cell>
          <cell r="J189">
            <v>1.949649582235443E-2</v>
          </cell>
          <cell r="K189" t="str">
            <v>Thompson_Hall</v>
          </cell>
        </row>
        <row r="190">
          <cell r="A190" t="str">
            <v>Townsend Hall</v>
          </cell>
          <cell r="B190" t="str">
            <v>South_Campus.Townsend_Hall</v>
          </cell>
          <cell r="C190" t="str">
            <v>ACADEMIC</v>
          </cell>
          <cell r="D190">
            <v>25518</v>
          </cell>
          <cell r="E190" t="str">
            <v>NS01</v>
          </cell>
          <cell r="F190" t="str">
            <v>NS01-99-000</v>
          </cell>
          <cell r="G190">
            <v>106693.75</v>
          </cell>
          <cell r="H190">
            <v>108896</v>
          </cell>
          <cell r="I190">
            <v>10199.790000000001</v>
          </cell>
          <cell r="J190">
            <v>1</v>
          </cell>
          <cell r="K190" t="str">
            <v>Townsend_Hall</v>
          </cell>
        </row>
        <row r="191">
          <cell r="A191" t="str">
            <v>Trabant Parking Garage</v>
          </cell>
          <cell r="B191" t="str">
            <v>West_Campus.Trabant_ParkingGarage</v>
          </cell>
          <cell r="C191" t="str">
            <v>PARKING</v>
          </cell>
          <cell r="D191">
            <v>25509</v>
          </cell>
          <cell r="E191" t="str">
            <v>NW22</v>
          </cell>
          <cell r="F191" t="str">
            <v>NW22-99-000</v>
          </cell>
          <cell r="G191">
            <v>15757.865999999922</v>
          </cell>
          <cell r="H191">
            <v>21652.964233493836</v>
          </cell>
          <cell r="I191">
            <v>1925.628432227629</v>
          </cell>
          <cell r="J191">
            <v>1.1029974109085435E-2</v>
          </cell>
          <cell r="K191" t="str">
            <v>Trabant_ParkingGarage</v>
          </cell>
        </row>
        <row r="192">
          <cell r="A192" t="str">
            <v>Trabant Student Center  - Dining</v>
          </cell>
          <cell r="B192"/>
          <cell r="C192" t="str">
            <v>DINING</v>
          </cell>
          <cell r="D192">
            <v>25509</v>
          </cell>
          <cell r="E192" t="str">
            <v>NW22</v>
          </cell>
          <cell r="F192" t="str">
            <v>NW22-99-000</v>
          </cell>
          <cell r="G192">
            <v>70942.875</v>
          </cell>
          <cell r="H192">
            <v>97482.967236568176</v>
          </cell>
          <cell r="I192">
            <v>8669.2967920891915</v>
          </cell>
          <cell r="J192">
            <v>4.9657616994210271E-2</v>
          </cell>
          <cell r="K192" t="str">
            <v>Trabant_ARA_01 + Trabant_ARA_02</v>
          </cell>
        </row>
        <row r="193">
          <cell r="A193" t="str">
            <v>Trabant Student Center - Academic</v>
          </cell>
          <cell r="B193"/>
          <cell r="C193" t="str">
            <v>ACADEMIC</v>
          </cell>
          <cell r="D193">
            <v>25509</v>
          </cell>
          <cell r="E193" t="str">
            <v>NW22</v>
          </cell>
          <cell r="F193" t="str">
            <v>NW22-99-000</v>
          </cell>
          <cell r="G193">
            <v>129046.125</v>
          </cell>
          <cell r="H193">
            <v>177322.94011739842</v>
          </cell>
          <cell r="I193">
            <v>15769.577388765832</v>
          </cell>
          <cell r="J193">
            <v>9.0327930040007304E-2</v>
          </cell>
          <cell r="K193" t="str">
            <v>Trabant - Trabant_ARA_01 - Trabant_ARA_02</v>
          </cell>
        </row>
        <row r="194">
          <cell r="A194" t="str">
            <v>Trabant Student Center - All</v>
          </cell>
          <cell r="B194" t="str">
            <v>West_Campus.Trabant</v>
          </cell>
          <cell r="C194" t="str">
            <v>ALL</v>
          </cell>
          <cell r="D194">
            <v>25509</v>
          </cell>
          <cell r="E194" t="str">
            <v>NW22</v>
          </cell>
          <cell r="F194" t="str">
            <v>NW22-99-000</v>
          </cell>
          <cell r="G194">
            <v>199989</v>
          </cell>
          <cell r="H194">
            <v>0</v>
          </cell>
          <cell r="I194">
            <v>0</v>
          </cell>
          <cell r="J194">
            <v>0</v>
          </cell>
          <cell r="K194" t="str">
            <v>Trabant</v>
          </cell>
        </row>
        <row r="195">
          <cell r="A195" t="str">
            <v>Udairy Creamery</v>
          </cell>
          <cell r="B195" t="str">
            <v>South_Campus.UD_Creamery</v>
          </cell>
          <cell r="C195" t="str">
            <v>UDAIRY</v>
          </cell>
          <cell r="D195">
            <v>25503</v>
          </cell>
          <cell r="E195" t="str">
            <v>NS55</v>
          </cell>
          <cell r="F195" t="str">
            <v>NS55-99-000</v>
          </cell>
          <cell r="G195">
            <v>14248.125</v>
          </cell>
          <cell r="H195">
            <v>14315.058685592672</v>
          </cell>
          <cell r="I195">
            <v>1302.8718222491946</v>
          </cell>
          <cell r="J195">
            <v>1.3342285958634584E-2</v>
          </cell>
          <cell r="K195" t="str">
            <v>UD_Creamery</v>
          </cell>
        </row>
        <row r="196">
          <cell r="A196" t="str">
            <v>University Visitors Center</v>
          </cell>
          <cell r="B196" t="str">
            <v>West_Campus.Visitors_Center</v>
          </cell>
          <cell r="C196" t="str">
            <v>ACADEMIC</v>
          </cell>
          <cell r="D196">
            <v>25509</v>
          </cell>
          <cell r="E196" t="str">
            <v>NW60</v>
          </cell>
          <cell r="F196" t="str">
            <v>NW60-99-000</v>
          </cell>
          <cell r="G196">
            <v>14033.5</v>
          </cell>
          <cell r="H196">
            <v>19283.504096984787</v>
          </cell>
          <cell r="I196">
            <v>1714.9090240814694</v>
          </cell>
          <cell r="J196">
            <v>9.8229761352108987E-3</v>
          </cell>
          <cell r="K196" t="str">
            <v>Visitors_Center</v>
          </cell>
        </row>
        <row r="197">
          <cell r="A197" t="str">
            <v>Warner Hall</v>
          </cell>
          <cell r="B197" t="str">
            <v>Center_Campus.Warner_Hall</v>
          </cell>
          <cell r="C197" t="str">
            <v>HOUSING</v>
          </cell>
          <cell r="D197">
            <v>25514</v>
          </cell>
          <cell r="E197" t="str">
            <v>NC29</v>
          </cell>
          <cell r="F197" t="str">
            <v>NC29-99-000</v>
          </cell>
          <cell r="G197">
            <v>4164.5625</v>
          </cell>
          <cell r="H197">
            <v>3131.5252302127419</v>
          </cell>
          <cell r="I197">
            <v>278.9381487959073</v>
          </cell>
          <cell r="J197">
            <v>3.2346524186232899E-3</v>
          </cell>
          <cell r="K197" t="str">
            <v>Warner_Hall</v>
          </cell>
        </row>
        <row r="198">
          <cell r="A198" t="str">
            <v>Whitney Athletic Center Project</v>
          </cell>
          <cell r="B198" t="str">
            <v>South_Campus.Whitney_Construction</v>
          </cell>
          <cell r="C198" t="str">
            <v>RNOV853419</v>
          </cell>
          <cell r="D198">
            <v>25503</v>
          </cell>
          <cell r="E198"/>
          <cell r="F198"/>
          <cell r="G198">
            <v>177042.66200000001</v>
          </cell>
          <cell r="H198">
            <v>177874.35865305419</v>
          </cell>
          <cell r="I198">
            <v>16189.070186834286</v>
          </cell>
          <cell r="J198">
            <v>0.16578699465942984</v>
          </cell>
          <cell r="K198" t="str">
            <v>Whitney_Construction</v>
          </cell>
        </row>
        <row r="199">
          <cell r="A199" t="str">
            <v>Willard Hall</v>
          </cell>
          <cell r="B199" t="str">
            <v>North_Campus.Willard_Hall</v>
          </cell>
          <cell r="C199" t="str">
            <v>ACADEMIC</v>
          </cell>
          <cell r="D199">
            <v>25502</v>
          </cell>
          <cell r="E199" t="str">
            <v>NN04</v>
          </cell>
          <cell r="F199" t="str">
            <v>NN04-99-000</v>
          </cell>
          <cell r="G199">
            <v>120296.65199999884</v>
          </cell>
          <cell r="H199">
            <v>124395.23109141862</v>
          </cell>
          <cell r="I199">
            <v>11512.571168615656</v>
          </cell>
          <cell r="J199">
            <v>0.46543779055027268</v>
          </cell>
          <cell r="K199" t="str">
            <v>Willard_Hall</v>
          </cell>
        </row>
        <row r="200">
          <cell r="A200" t="str">
            <v>Wolf Hall</v>
          </cell>
          <cell r="B200" t="str">
            <v>Center_Campus.Wolf_Hall</v>
          </cell>
          <cell r="C200" t="str">
            <v>ACADEMIC</v>
          </cell>
          <cell r="D200">
            <v>25515</v>
          </cell>
          <cell r="E200" t="str">
            <v>NC10</v>
          </cell>
          <cell r="F200" t="str">
            <v>NC10-99-000</v>
          </cell>
          <cell r="G200">
            <v>273385</v>
          </cell>
          <cell r="H200">
            <v>324560.19892423041</v>
          </cell>
          <cell r="I200">
            <v>28457.329060384971</v>
          </cell>
          <cell r="J200">
            <v>0.17612158270792216</v>
          </cell>
          <cell r="K200" t="str">
            <v>Wolf_Hall</v>
          </cell>
        </row>
        <row r="201">
          <cell r="A201" t="str">
            <v>Worrilow Hall - All</v>
          </cell>
          <cell r="B201" t="str">
            <v>South_Campus.Worrilow_Meter_A</v>
          </cell>
          <cell r="C201" t="str">
            <v>ALL</v>
          </cell>
          <cell r="D201">
            <v>25511</v>
          </cell>
          <cell r="E201" t="str">
            <v>NS61</v>
          </cell>
          <cell r="F201" t="str">
            <v>NS61-99-000</v>
          </cell>
          <cell r="G201">
            <v>261305</v>
          </cell>
          <cell r="H201">
            <v>0</v>
          </cell>
          <cell r="I201">
            <v>0</v>
          </cell>
          <cell r="J201">
            <v>0</v>
          </cell>
          <cell r="K201" t="str">
            <v>Worrilow_Meter_A</v>
          </cell>
        </row>
        <row r="202">
          <cell r="A202" t="str">
            <v>Worrilow Hall - Bldg</v>
          </cell>
          <cell r="B202"/>
          <cell r="C202" t="str">
            <v>ACADEMIC</v>
          </cell>
          <cell r="D202">
            <v>25511</v>
          </cell>
          <cell r="E202" t="str">
            <v>NS61</v>
          </cell>
          <cell r="F202" t="str">
            <v>NS61-99-000</v>
          </cell>
          <cell r="G202">
            <v>178311.1200000002</v>
          </cell>
          <cell r="H202">
            <v>181372.99021082663</v>
          </cell>
          <cell r="I202">
            <v>17070.728230014753</v>
          </cell>
          <cell r="J202">
            <v>0.68238694246187481</v>
          </cell>
          <cell r="K202" t="str">
            <v>Worrilow_Meter_A - Worrilow_Meter_B - Worrilow_Meter_C - Worrilow_Meter_D - Worrilow_Meter_E - Worrilow_Creamery</v>
          </cell>
        </row>
        <row r="203">
          <cell r="A203" t="str">
            <v>Worrilow Hall - Boiler Plant</v>
          </cell>
          <cell r="B203" t="str">
            <v>South_Campus.Worrilow_Meter_C</v>
          </cell>
          <cell r="C203" t="str">
            <v>ACADEMIC</v>
          </cell>
          <cell r="D203">
            <v>25511</v>
          </cell>
          <cell r="E203" t="str">
            <v>NS61</v>
          </cell>
          <cell r="F203" t="str">
            <v>NS61-99-000</v>
          </cell>
          <cell r="G203">
            <v>1043.2249999999985</v>
          </cell>
          <cell r="H203">
            <v>1061.138742848394</v>
          </cell>
          <cell r="I203">
            <v>99.873807408966385</v>
          </cell>
          <cell r="J203">
            <v>3.9923652436807504E-3</v>
          </cell>
          <cell r="K203" t="str">
            <v>Worrilow_Meter_C</v>
          </cell>
        </row>
        <row r="204">
          <cell r="A204" t="str">
            <v>Worrilow Hall - CHW Plant</v>
          </cell>
          <cell r="B204"/>
          <cell r="C204" t="str">
            <v>ACADEMIC</v>
          </cell>
          <cell r="D204">
            <v>25511</v>
          </cell>
          <cell r="E204" t="str">
            <v>NS61</v>
          </cell>
          <cell r="F204" t="str">
            <v>NS61-99-000</v>
          </cell>
          <cell r="G204">
            <v>79117.654999999795</v>
          </cell>
          <cell r="H204">
            <v>80476.224173896189</v>
          </cell>
          <cell r="I204">
            <v>7574.3789097452973</v>
          </cell>
          <cell r="J204">
            <v>0.30277895562656587</v>
          </cell>
          <cell r="K204" t="str">
            <v>Worrilow_Meter_B + Worrilow_Meter_D + Worrilow_Meter_E</v>
          </cell>
        </row>
        <row r="205">
          <cell r="A205" t="str">
            <v>Worrilow Hall - Creamery</v>
          </cell>
          <cell r="B205" t="str">
            <v>South_Campus.Worrilow_Creamery</v>
          </cell>
          <cell r="C205" t="str">
            <v>ACADEMIC</v>
          </cell>
          <cell r="D205">
            <v>25511</v>
          </cell>
          <cell r="E205" t="str">
            <v>NS61</v>
          </cell>
          <cell r="F205" t="str">
            <v>NS61-99-000</v>
          </cell>
          <cell r="G205">
            <v>2833</v>
          </cell>
          <cell r="H205">
            <v>2881.6468724287711</v>
          </cell>
          <cell r="I205">
            <v>271.21905283098295</v>
          </cell>
          <cell r="J205">
            <v>1.0841736667878533E-2</v>
          </cell>
          <cell r="K205" t="str">
            <v>Worrilow_Creamery</v>
          </cell>
        </row>
        <row r="206">
          <cell r="A206" t="str">
            <v>oDAS Node 8</v>
          </cell>
          <cell r="B206" t="str">
            <v>East_Campus.oDAS_Node8_Verizon</v>
          </cell>
          <cell r="C206" t="str">
            <v>VERIZON</v>
          </cell>
          <cell r="D206">
            <v>25514</v>
          </cell>
          <cell r="E206"/>
          <cell r="F206"/>
          <cell r="G206">
            <v>1198.8320000000094</v>
          </cell>
          <cell r="H206">
            <v>901.45667276849179</v>
          </cell>
          <cell r="I206">
            <v>80.29654466640801</v>
          </cell>
          <cell r="J206">
            <v>9.3114338620756121E-4</v>
          </cell>
          <cell r="K206" t="str">
            <v>oDAS_Node8_Verizon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Meter Name</v>
          </cell>
          <cell r="C1" t="str">
            <v>Type</v>
          </cell>
          <cell r="D1" t="str">
            <v>AcctNum</v>
          </cell>
          <cell r="E1" t="str">
            <v>BldgCode</v>
          </cell>
          <cell r="F1" t="str">
            <v>LocationCode</v>
          </cell>
          <cell r="G1" t="str">
            <v>PMEkwh</v>
          </cell>
          <cell r="H1" t="str">
            <v>Allocated_PCT_kwh</v>
          </cell>
          <cell r="I1" t="str">
            <v>Allocated_PCT_Cost</v>
          </cell>
          <cell r="J1" t="str">
            <v>Allocated_PCT</v>
          </cell>
          <cell r="K1" t="str">
            <v>Equation</v>
          </cell>
        </row>
        <row r="2">
          <cell r="A2" t="str">
            <v>12 W. Delaware</v>
          </cell>
          <cell r="B2" t="str">
            <v>West_Campus.12_W_Delaware</v>
          </cell>
          <cell r="C2" t="str">
            <v>ACADEMIC</v>
          </cell>
          <cell r="D2">
            <v>25509</v>
          </cell>
          <cell r="E2" t="str">
            <v>NW25</v>
          </cell>
          <cell r="F2" t="str">
            <v>NW25-99-000</v>
          </cell>
          <cell r="G2">
            <v>1338.721000000005</v>
          </cell>
          <cell r="H2">
            <v>1747.2413248375287</v>
          </cell>
          <cell r="I2">
            <v>158.43620164930141</v>
          </cell>
          <cell r="J2">
            <v>7.6444359292133254E-4</v>
          </cell>
          <cell r="K2" t="str">
            <v>12_W_Delaware</v>
          </cell>
        </row>
        <row r="3">
          <cell r="A3" t="str">
            <v>186 S. College</v>
          </cell>
          <cell r="B3" t="str">
            <v>West_Campus.186_S_College</v>
          </cell>
          <cell r="C3" t="str">
            <v>ACADEMIC</v>
          </cell>
          <cell r="D3">
            <v>25509</v>
          </cell>
          <cell r="E3" t="str">
            <v>NW32</v>
          </cell>
          <cell r="F3" t="str">
            <v>NW32-99-000</v>
          </cell>
          <cell r="G3">
            <v>2277.2160000000003</v>
          </cell>
          <cell r="H3">
            <v>2972.1248122508</v>
          </cell>
          <cell r="I3">
            <v>269.50608332506494</v>
          </cell>
          <cell r="J3">
            <v>1.3003480044743744E-3</v>
          </cell>
          <cell r="K3" t="str">
            <v>186_S_College</v>
          </cell>
        </row>
        <row r="4">
          <cell r="A4" t="str">
            <v>192 S. College</v>
          </cell>
          <cell r="B4" t="str">
            <v>West_Campus.192_S_College</v>
          </cell>
          <cell r="C4" t="str">
            <v>ACADEMIC</v>
          </cell>
          <cell r="D4">
            <v>25509</v>
          </cell>
          <cell r="E4" t="str">
            <v>NW66</v>
          </cell>
          <cell r="F4" t="str">
            <v>NW66-99-000</v>
          </cell>
          <cell r="G4">
            <v>2949.6989999999932</v>
          </cell>
          <cell r="H4">
            <v>3849.8208279633341</v>
          </cell>
          <cell r="I4">
            <v>349.09372869234136</v>
          </cell>
          <cell r="J4">
            <v>1.6843528275095768E-3</v>
          </cell>
          <cell r="K4" t="str">
            <v>192_S_College</v>
          </cell>
        </row>
        <row r="5">
          <cell r="A5" t="str">
            <v>196 S. College</v>
          </cell>
          <cell r="B5" t="str">
            <v>West_Campus.196_S_College</v>
          </cell>
          <cell r="C5" t="str">
            <v>ACADEMIC</v>
          </cell>
          <cell r="D5">
            <v>25509</v>
          </cell>
          <cell r="E5" t="str">
            <v>NW69</v>
          </cell>
          <cell r="F5" t="str">
            <v>NW69-99-000</v>
          </cell>
          <cell r="G5">
            <v>1933.0740000000224</v>
          </cell>
          <cell r="H5">
            <v>2522.9654100959101</v>
          </cell>
          <cell r="I5">
            <v>228.77724489794664</v>
          </cell>
          <cell r="J5">
            <v>1.1038342073836321E-3</v>
          </cell>
          <cell r="K5" t="str">
            <v>196_S_College</v>
          </cell>
        </row>
        <row r="6">
          <cell r="A6" t="str">
            <v>200 Academy</v>
          </cell>
          <cell r="B6" t="str">
            <v>Center_Campus.200_Academy</v>
          </cell>
          <cell r="C6" t="str">
            <v>ACADEMIC</v>
          </cell>
          <cell r="D6">
            <v>25500</v>
          </cell>
          <cell r="E6" t="str">
            <v>NC16</v>
          </cell>
          <cell r="F6" t="str">
            <v>NC16-99-000</v>
          </cell>
          <cell r="G6">
            <v>19354.25</v>
          </cell>
          <cell r="H6">
            <v>21103</v>
          </cell>
          <cell r="I6">
            <v>3625.44</v>
          </cell>
          <cell r="J6">
            <v>1</v>
          </cell>
          <cell r="K6" t="str">
            <v>200_Academy</v>
          </cell>
        </row>
        <row r="7">
          <cell r="A7" t="str">
            <v>28 W. Delaware</v>
          </cell>
          <cell r="B7" t="str">
            <v>West_Campus.28_W_Delaware</v>
          </cell>
          <cell r="C7" t="str">
            <v>ACADEMIC</v>
          </cell>
          <cell r="D7">
            <v>25509</v>
          </cell>
          <cell r="E7" t="str">
            <v>NW24</v>
          </cell>
          <cell r="F7" t="str">
            <v>NW24-99-000</v>
          </cell>
          <cell r="G7">
            <v>1396.7510000000038</v>
          </cell>
          <cell r="H7">
            <v>1822.9795959786547</v>
          </cell>
          <cell r="I7">
            <v>165.30399021892026</v>
          </cell>
          <cell r="J7">
            <v>7.9758019247958543E-4</v>
          </cell>
          <cell r="K7" t="str">
            <v>28_W_Delaware</v>
          </cell>
        </row>
        <row r="8">
          <cell r="A8" t="str">
            <v>30 W. Delaware</v>
          </cell>
          <cell r="B8" t="str">
            <v>West_Campus.30_W_Delaware</v>
          </cell>
          <cell r="C8" t="str">
            <v>ACADEMIC</v>
          </cell>
          <cell r="D8">
            <v>25509</v>
          </cell>
          <cell r="E8" t="str">
            <v>NW29</v>
          </cell>
          <cell r="F8" t="str">
            <v>NW29-99-000</v>
          </cell>
          <cell r="G8">
            <v>1566.4100000000035</v>
          </cell>
          <cell r="H8">
            <v>2044.4112579385467</v>
          </cell>
          <cell r="I8">
            <v>185.38295180659887</v>
          </cell>
          <cell r="J8">
            <v>8.9445977794320303E-4</v>
          </cell>
          <cell r="K8" t="str">
            <v>30_W_Delaware</v>
          </cell>
        </row>
        <row r="9">
          <cell r="A9" t="str">
            <v>31 Amstel</v>
          </cell>
          <cell r="B9" t="str">
            <v>West_Campus.31_Amstel</v>
          </cell>
          <cell r="C9" t="str">
            <v>ACADEMIC</v>
          </cell>
          <cell r="D9">
            <v>25509</v>
          </cell>
          <cell r="E9" t="str">
            <v>NW30</v>
          </cell>
          <cell r="F9" t="str">
            <v>NW30-99-000</v>
          </cell>
          <cell r="G9">
            <v>1137.476999999999</v>
          </cell>
          <cell r="H9">
            <v>1484.5862733550966</v>
          </cell>
          <cell r="I9">
            <v>134.61918901955042</v>
          </cell>
          <cell r="J9">
            <v>6.4952817259561512E-4</v>
          </cell>
          <cell r="K9" t="str">
            <v>31_Amstel</v>
          </cell>
        </row>
        <row r="10">
          <cell r="A10" t="str">
            <v>34 W. Delaware</v>
          </cell>
          <cell r="B10" t="str">
            <v>West_Campus.34_W_Delaware</v>
          </cell>
          <cell r="C10" t="str">
            <v>ACADEMIC</v>
          </cell>
          <cell r="D10">
            <v>25509</v>
          </cell>
          <cell r="E10" t="str">
            <v>NW36</v>
          </cell>
          <cell r="F10" t="str">
            <v>NW36-99-000</v>
          </cell>
          <cell r="G10">
            <v>1664.6290000000008</v>
          </cell>
          <cell r="H10">
            <v>2172.6024909768062</v>
          </cell>
          <cell r="I10">
            <v>197.00706563598695</v>
          </cell>
          <cell r="J10">
            <v>9.5054531425221584E-4</v>
          </cell>
          <cell r="K10" t="str">
            <v>34_W_Delaware</v>
          </cell>
        </row>
        <row r="11">
          <cell r="A11" t="str">
            <v>401-413 Academy - All</v>
          </cell>
          <cell r="B11" t="str">
            <v>East_Campus.Academy_Street_Garage</v>
          </cell>
          <cell r="C11" t="str">
            <v>ALL</v>
          </cell>
          <cell r="D11">
            <v>25514</v>
          </cell>
          <cell r="E11" t="str">
            <v>NE06</v>
          </cell>
          <cell r="F11" t="str">
            <v>NE06-99-000</v>
          </cell>
          <cell r="G11">
            <v>60997.5</v>
          </cell>
          <cell r="H11">
            <v>0</v>
          </cell>
          <cell r="I11">
            <v>0</v>
          </cell>
          <cell r="J11">
            <v>0</v>
          </cell>
          <cell r="K11" t="str">
            <v>Academy_Street_Garage</v>
          </cell>
        </row>
        <row r="12">
          <cell r="A12" t="str">
            <v>401-413 Academy - Bldg</v>
          </cell>
          <cell r="B12"/>
          <cell r="C12" t="str">
            <v>ACADEMIC</v>
          </cell>
          <cell r="D12">
            <v>25514</v>
          </cell>
          <cell r="E12" t="str">
            <v>NE06</v>
          </cell>
          <cell r="F12" t="str">
            <v>NE06-99-000</v>
          </cell>
          <cell r="G12">
            <v>55479.940999999963</v>
          </cell>
          <cell r="H12">
            <v>41956.672485621835</v>
          </cell>
          <cell r="I12">
            <v>3740.608177844093</v>
          </cell>
          <cell r="J12">
            <v>4.2688828584677645E-2</v>
          </cell>
          <cell r="K12" t="str">
            <v>Academy_Street_Garage - Academy_St_Garage_Parking - Academy_St_Garage_Verizon</v>
          </cell>
        </row>
        <row r="13">
          <cell r="A13" t="str">
            <v>401-413 Academy - Verizon</v>
          </cell>
          <cell r="B13" t="str">
            <v>East_Campus.Academy_St_Garage_Verizon</v>
          </cell>
          <cell r="C13" t="str">
            <v>VERIZON</v>
          </cell>
          <cell r="D13">
            <v>25514</v>
          </cell>
          <cell r="E13" t="str">
            <v>NE06</v>
          </cell>
          <cell r="F13" t="str">
            <v>NE06-99-000</v>
          </cell>
          <cell r="G13">
            <v>1586.2699999999895</v>
          </cell>
          <cell r="H13">
            <v>1199.6157469555881</v>
          </cell>
          <cell r="I13">
            <v>106.95062805255533</v>
          </cell>
          <cell r="J13">
            <v>1.2205493895355117E-3</v>
          </cell>
          <cell r="K13" t="str">
            <v>Academy_St_Garage_Verizon</v>
          </cell>
        </row>
        <row r="14">
          <cell r="A14" t="str">
            <v>44 Kent Way</v>
          </cell>
          <cell r="B14" t="str">
            <v>West_Campus.44_Kent_Way</v>
          </cell>
          <cell r="C14" t="str">
            <v>ACADEMIC</v>
          </cell>
          <cell r="D14">
            <v>25509</v>
          </cell>
          <cell r="E14" t="str">
            <v>NW02</v>
          </cell>
          <cell r="F14" t="str">
            <v>NW02-99-000</v>
          </cell>
          <cell r="G14">
            <v>6849.5</v>
          </cell>
          <cell r="H14">
            <v>8939.6741027253684</v>
          </cell>
          <cell r="I14">
            <v>810.63101512330491</v>
          </cell>
          <cell r="J14">
            <v>3.9112379575091802E-3</v>
          </cell>
          <cell r="K14" t="str">
            <v>44_Kent_Way</v>
          </cell>
        </row>
        <row r="15">
          <cell r="A15" t="str">
            <v>5 Courtney</v>
          </cell>
          <cell r="B15" t="str">
            <v>East_Campus.5_Courtney</v>
          </cell>
          <cell r="C15" t="str">
            <v>ACADEMIC</v>
          </cell>
          <cell r="D15">
            <v>25514</v>
          </cell>
          <cell r="E15" t="str">
            <v>NE39</v>
          </cell>
          <cell r="F15" t="str">
            <v>NE39-99-000</v>
          </cell>
          <cell r="G15">
            <v>3011.1870000000054</v>
          </cell>
          <cell r="H15">
            <v>2277.2083833319593</v>
          </cell>
          <cell r="I15">
            <v>203.02239898232497</v>
          </cell>
          <cell r="J15">
            <v>2.3169463298349587E-3</v>
          </cell>
          <cell r="K15" t="str">
            <v>5_Courtney</v>
          </cell>
        </row>
        <row r="16">
          <cell r="A16" t="str">
            <v>Alfred Lerner Hall</v>
          </cell>
          <cell r="B16" t="str">
            <v>West_Campus.Lerner_Hall</v>
          </cell>
          <cell r="C16" t="str">
            <v>ACADEMIC</v>
          </cell>
          <cell r="D16">
            <v>25509</v>
          </cell>
          <cell r="E16" t="str">
            <v>NW81</v>
          </cell>
          <cell r="F16" t="str">
            <v>NW81-99-000</v>
          </cell>
          <cell r="G16">
            <v>55108.5</v>
          </cell>
          <cell r="H16">
            <v>71925.254440476085</v>
          </cell>
          <cell r="I16">
            <v>6522.03216248232</v>
          </cell>
          <cell r="J16">
            <v>3.1468349073858627E-2</v>
          </cell>
          <cell r="K16" t="str">
            <v>Lerner_Hall</v>
          </cell>
        </row>
        <row r="17">
          <cell r="A17" t="str">
            <v xml:space="preserve">Alison Hall </v>
          </cell>
          <cell r="B17" t="str">
            <v>Center_Campus.Alison_Hall</v>
          </cell>
          <cell r="C17" t="str">
            <v>ACADEMIC</v>
          </cell>
          <cell r="D17">
            <v>25514</v>
          </cell>
          <cell r="E17" t="str">
            <v>NC19</v>
          </cell>
          <cell r="F17" t="str">
            <v>NC19-99-000</v>
          </cell>
          <cell r="G17">
            <v>41736</v>
          </cell>
          <cell r="H17">
            <v>31562.825253543695</v>
          </cell>
          <cell r="I17">
            <v>2813.9543787636899</v>
          </cell>
          <cell r="J17">
            <v>3.211360570498998E-2</v>
          </cell>
          <cell r="K17" t="str">
            <v>Alison_Hall</v>
          </cell>
        </row>
        <row r="18">
          <cell r="A18" t="str">
            <v>Alison Hall West</v>
          </cell>
          <cell r="B18" t="str">
            <v>Center_Campus.Alison_Hall_West</v>
          </cell>
          <cell r="C18" t="str">
            <v>ACADEMIC</v>
          </cell>
          <cell r="D18">
            <v>25514</v>
          </cell>
          <cell r="E18" t="str">
            <v>NC18</v>
          </cell>
          <cell r="F18" t="str">
            <v>NC18-99-000</v>
          </cell>
          <cell r="G18">
            <v>36336.5</v>
          </cell>
          <cell r="H18">
            <v>27479.456580060152</v>
          </cell>
          <cell r="I18">
            <v>2449.9054361689386</v>
          </cell>
          <cell r="J18">
            <v>2.7958981064293856E-2</v>
          </cell>
          <cell r="K18" t="str">
            <v>Alison_Hall_West</v>
          </cell>
        </row>
        <row r="19">
          <cell r="A19" t="str">
            <v>Allen Biotech Lab</v>
          </cell>
          <cell r="B19" t="str">
            <v>South_Campus.Allen_Lab</v>
          </cell>
          <cell r="C19" t="str">
            <v>ACADEMIC</v>
          </cell>
          <cell r="D19">
            <v>25503</v>
          </cell>
          <cell r="E19" t="str">
            <v>NS37</v>
          </cell>
          <cell r="F19" t="str">
            <v>NS37-99-000</v>
          </cell>
          <cell r="G19">
            <v>195619.5</v>
          </cell>
          <cell r="H19">
            <v>196430.83405700058</v>
          </cell>
          <cell r="I19">
            <v>18100.61386446283</v>
          </cell>
          <cell r="J19">
            <v>0.16010703158683268</v>
          </cell>
          <cell r="K19" t="str">
            <v>Allen_Lab</v>
          </cell>
        </row>
        <row r="20">
          <cell r="A20" t="str">
            <v>Amy DuPont</v>
          </cell>
          <cell r="B20" t="str">
            <v>West_Campus.Amy_Dupont</v>
          </cell>
          <cell r="C20" t="str">
            <v>ACADEMIC</v>
          </cell>
          <cell r="D20">
            <v>25509</v>
          </cell>
          <cell r="E20" t="str">
            <v>NW43</v>
          </cell>
          <cell r="F20" t="str">
            <v>NW43-99-000</v>
          </cell>
          <cell r="G20">
            <v>42333.5</v>
          </cell>
          <cell r="H20">
            <v>55251.871469118094</v>
          </cell>
          <cell r="I20">
            <v>5010.124546130729</v>
          </cell>
          <cell r="J20">
            <v>2.41735005583203E-2</v>
          </cell>
          <cell r="K20" t="str">
            <v>Amy_Dupont</v>
          </cell>
        </row>
        <row r="21">
          <cell r="A21" t="str">
            <v>Art Studio / Studio Arts</v>
          </cell>
          <cell r="B21" t="str">
            <v>North_Campus.Art_Studio</v>
          </cell>
          <cell r="C21" t="str">
            <v>ACADEMIC</v>
          </cell>
          <cell r="D21">
            <v>25520</v>
          </cell>
          <cell r="E21" t="str">
            <v>NN17</v>
          </cell>
          <cell r="F21" t="str">
            <v>NN17-99-000</v>
          </cell>
          <cell r="G21">
            <v>96690.787999999942</v>
          </cell>
          <cell r="H21">
            <v>98153.749301980162</v>
          </cell>
          <cell r="I21">
            <v>9944.8631197762334</v>
          </cell>
          <cell r="J21">
            <v>0.92478352791185126</v>
          </cell>
          <cell r="K21" t="str">
            <v>Art_Studio</v>
          </cell>
        </row>
        <row r="22">
          <cell r="A22" t="str">
            <v>BioPharma</v>
          </cell>
          <cell r="B22" t="str">
            <v>Revenue_Meters.BioPharma_34600</v>
          </cell>
          <cell r="C22" t="str">
            <v>ACADEMIC</v>
          </cell>
          <cell r="D22">
            <v>34600</v>
          </cell>
          <cell r="E22" t="str">
            <v>STC11</v>
          </cell>
          <cell r="F22" t="str">
            <v>STC11-99-000</v>
          </cell>
          <cell r="G22">
            <v>854001.03125</v>
          </cell>
          <cell r="H22">
            <v>854041</v>
          </cell>
          <cell r="I22">
            <v>80177.06</v>
          </cell>
          <cell r="J22">
            <v>1</v>
          </cell>
          <cell r="K22" t="str">
            <v>BioPharma_34600</v>
          </cell>
        </row>
        <row r="23">
          <cell r="A23" t="str">
            <v>Bob Carpenter Cntr</v>
          </cell>
          <cell r="B23"/>
          <cell r="C23" t="str">
            <v>ACADEMIC</v>
          </cell>
          <cell r="D23">
            <v>25503</v>
          </cell>
          <cell r="E23" t="str">
            <v>NS76</v>
          </cell>
          <cell r="F23" t="str">
            <v>NS76-99-000</v>
          </cell>
          <cell r="G23">
            <v>365829.5</v>
          </cell>
          <cell r="H23">
            <v>367346.78192948806</v>
          </cell>
          <cell r="I23">
            <v>33850.094288808141</v>
          </cell>
          <cell r="J23">
            <v>0.29941736540526481</v>
          </cell>
          <cell r="K23" t="str">
            <v>BCC_1 + BCC_2</v>
          </cell>
        </row>
        <row r="24">
          <cell r="A24" t="str">
            <v>Bookstore - ATT</v>
          </cell>
          <cell r="B24" t="str">
            <v>East_Campus.Bookstore_ATT</v>
          </cell>
          <cell r="C24" t="str">
            <v>ATT</v>
          </cell>
          <cell r="D24">
            <v>25515</v>
          </cell>
          <cell r="E24" t="str">
            <v>NE102</v>
          </cell>
          <cell r="F24" t="str">
            <v>NE102-99-000</v>
          </cell>
          <cell r="G24">
            <v>4296.6320000000123</v>
          </cell>
          <cell r="H24">
            <v>4933.0209476898763</v>
          </cell>
          <cell r="I24">
            <v>436.82812253274273</v>
          </cell>
          <cell r="J24">
            <v>2.8083146640824038E-3</v>
          </cell>
          <cell r="K24" t="str">
            <v>Bookstore_ATT</v>
          </cell>
        </row>
        <row r="25">
          <cell r="A25" t="str">
            <v>Bookstore - All</v>
          </cell>
          <cell r="B25" t="str">
            <v>East_Campus.Bookstore_Main</v>
          </cell>
          <cell r="C25" t="str">
            <v>ALL</v>
          </cell>
          <cell r="D25">
            <v>25515</v>
          </cell>
          <cell r="E25" t="str">
            <v>NE102</v>
          </cell>
          <cell r="F25" t="str">
            <v>NE102-99-000</v>
          </cell>
          <cell r="G25">
            <v>103433.5</v>
          </cell>
          <cell r="H25">
            <v>0</v>
          </cell>
          <cell r="I25">
            <v>0</v>
          </cell>
          <cell r="J25">
            <v>0</v>
          </cell>
          <cell r="K25" t="str">
            <v>Bookstore_Main</v>
          </cell>
        </row>
        <row r="26">
          <cell r="A26" t="str">
            <v>Bookstore - Bookstore</v>
          </cell>
          <cell r="B26"/>
          <cell r="C26" t="str">
            <v>BOOKSTORE - COMMON</v>
          </cell>
          <cell r="D26">
            <v>25515</v>
          </cell>
          <cell r="E26" t="str">
            <v>NE102</v>
          </cell>
          <cell r="F26" t="str">
            <v>NE102-99-000</v>
          </cell>
          <cell r="G26">
            <v>72919.953499999989</v>
          </cell>
          <cell r="H26">
            <v>83720.378687323144</v>
          </cell>
          <cell r="I26">
            <v>7413.5942716480731</v>
          </cell>
          <cell r="J26">
            <v>4.7661092390099122E-2</v>
          </cell>
          <cell r="K26" t="str">
            <v>Bookstore_Main - Bookstore_CL1 - Bookstore_UDDP1 - Bookstore_Verizon</v>
          </cell>
        </row>
        <row r="27">
          <cell r="A27" t="str">
            <v>Bookstore - Common Areas</v>
          </cell>
          <cell r="B27" t="str">
            <v>East_Campus.Bookstore_CL1</v>
          </cell>
          <cell r="C27" t="str">
            <v>BOOKSTORE - COMMON</v>
          </cell>
          <cell r="D27">
            <v>25515</v>
          </cell>
          <cell r="E27" t="str">
            <v>NE102</v>
          </cell>
          <cell r="F27" t="str">
            <v>NE102-99-000</v>
          </cell>
          <cell r="G27">
            <v>7669.5625</v>
          </cell>
          <cell r="H27">
            <v>8805.5277883041017</v>
          </cell>
          <cell r="I27">
            <v>779.74576075459083</v>
          </cell>
          <cell r="J27">
            <v>5.0128902907780881E-3</v>
          </cell>
          <cell r="K27" t="str">
            <v>Bookstore_CL1</v>
          </cell>
        </row>
        <row r="28">
          <cell r="A28" t="str">
            <v>Bookstore - Development</v>
          </cell>
          <cell r="B28" t="str">
            <v>East_Campus.Bookstore_UDDP1</v>
          </cell>
          <cell r="C28" t="str">
            <v>ACADEMIC</v>
          </cell>
          <cell r="D28">
            <v>25515</v>
          </cell>
          <cell r="E28" t="str">
            <v>NE102</v>
          </cell>
          <cell r="F28" t="str">
            <v>NE102-99-000</v>
          </cell>
          <cell r="G28">
            <v>21610.25</v>
          </cell>
          <cell r="H28">
            <v>24811.018475590845</v>
          </cell>
          <cell r="I28">
            <v>2197.0615437773531</v>
          </cell>
          <cell r="J28">
            <v>1.4124640408926477E-2</v>
          </cell>
          <cell r="K28" t="str">
            <v>Bookstore_UDDP1</v>
          </cell>
        </row>
        <row r="29">
          <cell r="A29" t="str">
            <v>Bookstore - Verizon</v>
          </cell>
          <cell r="B29" t="str">
            <v>East_Campus.Bookstore_Verizon</v>
          </cell>
          <cell r="C29" t="str">
            <v>VERIZON</v>
          </cell>
          <cell r="D29">
            <v>25515</v>
          </cell>
          <cell r="E29" t="str">
            <v>NE102</v>
          </cell>
          <cell r="F29" t="str">
            <v>NE102-99-000</v>
          </cell>
          <cell r="G29">
            <v>1233.7340000000113</v>
          </cell>
          <cell r="H29">
            <v>1416.4665872891278</v>
          </cell>
          <cell r="I29">
            <v>125.43073433443082</v>
          </cell>
          <cell r="J29">
            <v>8.063788762400554E-4</v>
          </cell>
          <cell r="K29" t="str">
            <v>Bookstore_Verizon</v>
          </cell>
        </row>
        <row r="30">
          <cell r="A30" t="str">
            <v>Brown Lab</v>
          </cell>
          <cell r="B30" t="str">
            <v>Center_Campus.Brown_Lab</v>
          </cell>
          <cell r="C30" t="str">
            <v>ACADEMIC</v>
          </cell>
          <cell r="D30">
            <v>25506</v>
          </cell>
          <cell r="E30" t="str">
            <v>NC14</v>
          </cell>
          <cell r="F30" t="str">
            <v>NC14-99-000</v>
          </cell>
          <cell r="G30">
            <v>295987</v>
          </cell>
          <cell r="H30">
            <v>366162.79198907741</v>
          </cell>
          <cell r="I30">
            <v>37090.141228256543</v>
          </cell>
          <cell r="J30">
            <v>0.27679988629722302</v>
          </cell>
          <cell r="K30" t="str">
            <v>Brown_Lab</v>
          </cell>
        </row>
        <row r="31">
          <cell r="A31" t="str">
            <v>CUP - CHW</v>
          </cell>
          <cell r="B31"/>
          <cell r="C31" t="str">
            <v>ACADEMIC</v>
          </cell>
          <cell r="D31">
            <v>25506</v>
          </cell>
          <cell r="E31" t="str">
            <v>NC17C</v>
          </cell>
          <cell r="F31" t="str">
            <v>NC17-99-000</v>
          </cell>
          <cell r="G31">
            <v>631296.5</v>
          </cell>
          <cell r="H31">
            <v>780971.0866116843</v>
          </cell>
          <cell r="I31">
            <v>79107.786294344201</v>
          </cell>
          <cell r="J31">
            <v>0.59037322389103186</v>
          </cell>
          <cell r="K31" t="str">
            <v>Central_Utility_Plant_12470V + Central_Utility_Plant_4160V + Central_Utility_Plant_MCCA + Central_Utility_Plant_SCWP5</v>
          </cell>
        </row>
        <row r="32">
          <cell r="A32" t="str">
            <v>CUP - Steam</v>
          </cell>
          <cell r="B32"/>
          <cell r="C32" t="str">
            <v>ACADEMIC</v>
          </cell>
          <cell r="D32">
            <v>25514</v>
          </cell>
          <cell r="E32" t="str">
            <v>NC17S</v>
          </cell>
          <cell r="F32" t="str">
            <v>NC17-99-000</v>
          </cell>
          <cell r="G32">
            <v>41687.5</v>
          </cell>
          <cell r="H32">
            <v>31526.147157300722</v>
          </cell>
          <cell r="I32">
            <v>2810.6843771494955</v>
          </cell>
          <cell r="J32">
            <v>3.2076287565333761E-2</v>
          </cell>
          <cell r="K32" t="str">
            <v>Central_Utility_Plant_Boiler - Central_Utility_Plant_SCWP5</v>
          </cell>
        </row>
        <row r="33">
          <cell r="A33" t="str">
            <v>CUP_Plant_CHW - Academic</v>
          </cell>
          <cell r="B33"/>
          <cell r="C33" t="str">
            <v>ACADEMIC</v>
          </cell>
          <cell r="D33">
            <v>25506</v>
          </cell>
          <cell r="E33" t="str">
            <v>NC17</v>
          </cell>
          <cell r="F33" t="str">
            <v>NC17-99-000</v>
          </cell>
          <cell r="G33" t="str">
            <v>-</v>
          </cell>
          <cell r="H33">
            <v>0</v>
          </cell>
          <cell r="I33">
            <v>0</v>
          </cell>
          <cell r="J33">
            <v>0</v>
          </cell>
          <cell r="K33" t="str">
            <v>Central_Utility_Plant_12470V + Central_Utility_Plant_4160V + Central_Utility_Plant_MCCA + Central_Utility_Plant_SCWP5 * CSFCHW1</v>
          </cell>
        </row>
        <row r="34">
          <cell r="A34" t="str">
            <v>CUP_Plant_CHW - Conference</v>
          </cell>
          <cell r="B34"/>
          <cell r="C34" t="str">
            <v>CONFERENCE</v>
          </cell>
          <cell r="D34">
            <v>25506</v>
          </cell>
          <cell r="E34" t="str">
            <v>NC17</v>
          </cell>
          <cell r="F34" t="str">
            <v>NC17-99-000</v>
          </cell>
          <cell r="G34" t="str">
            <v>-</v>
          </cell>
          <cell r="H34">
            <v>0</v>
          </cell>
          <cell r="I34">
            <v>0</v>
          </cell>
          <cell r="J34">
            <v>0</v>
          </cell>
          <cell r="K34" t="str">
            <v>Central_Utility_Plant_12470V + Central_Utility_Plant_4160V + Central_Utility_Plant_MCCA + Central_Utility_Plant_SCWP5 * CSFCHW5</v>
          </cell>
        </row>
        <row r="35">
          <cell r="A35" t="str">
            <v>CUP_Plant_CHW - Dining</v>
          </cell>
          <cell r="B35"/>
          <cell r="C35" t="str">
            <v>DINING</v>
          </cell>
          <cell r="D35">
            <v>25506</v>
          </cell>
          <cell r="E35" t="str">
            <v>NC17</v>
          </cell>
          <cell r="F35" t="str">
            <v>NC17-99-000</v>
          </cell>
          <cell r="G35" t="str">
            <v>-</v>
          </cell>
          <cell r="H35">
            <v>0</v>
          </cell>
          <cell r="I35">
            <v>0</v>
          </cell>
          <cell r="J35">
            <v>0</v>
          </cell>
          <cell r="K35" t="str">
            <v>Central_Utility_Plant_12470V + Central_Utility_Plant_4160V + Central_Utility_Plant_MCCA + Central_Utility_Plant_SCWP5 * CSFCHW3</v>
          </cell>
        </row>
        <row r="36">
          <cell r="A36" t="str">
            <v>CUP_Plant_CHW - Hotel</v>
          </cell>
          <cell r="B36"/>
          <cell r="C36" t="str">
            <v>HOTEL</v>
          </cell>
          <cell r="D36">
            <v>25506</v>
          </cell>
          <cell r="E36" t="str">
            <v>NC17</v>
          </cell>
          <cell r="F36" t="str">
            <v>NC17-99-000</v>
          </cell>
          <cell r="G36" t="str">
            <v>-</v>
          </cell>
          <cell r="H36">
            <v>0</v>
          </cell>
          <cell r="I36">
            <v>0</v>
          </cell>
          <cell r="J36">
            <v>0</v>
          </cell>
          <cell r="K36" t="str">
            <v>Central_Utility_Plant_12470V + Central_Utility_Plant_4160V + Central_Utility_Plant_MCCA + Central_Utility_Plant_SCWP5 * CSFCHW2</v>
          </cell>
        </row>
        <row r="37">
          <cell r="A37" t="str">
            <v>CUP_Plant_CHW - Housing</v>
          </cell>
          <cell r="B37"/>
          <cell r="C37" t="str">
            <v>HOUSING</v>
          </cell>
          <cell r="D37">
            <v>25506</v>
          </cell>
          <cell r="E37" t="str">
            <v>NC17</v>
          </cell>
          <cell r="F37" t="str">
            <v>NC17-99-000</v>
          </cell>
          <cell r="G37" t="str">
            <v>-</v>
          </cell>
          <cell r="H37">
            <v>0</v>
          </cell>
          <cell r="I37">
            <v>0</v>
          </cell>
          <cell r="J37">
            <v>0</v>
          </cell>
          <cell r="K37" t="str">
            <v>Central_Utility_Plant_12470V + Central_Utility_Plant_4160V + Central_Utility_Plant_MCCA + Central_Utility_Plant_SCWP5 * CSFCHW4</v>
          </cell>
        </row>
        <row r="38">
          <cell r="A38" t="str">
            <v>CUP_Plant_CHW - Laurel_Hall</v>
          </cell>
          <cell r="B38"/>
          <cell r="C38" t="str">
            <v>LAUREL_HALL</v>
          </cell>
          <cell r="D38">
            <v>25506</v>
          </cell>
          <cell r="E38" t="str">
            <v>NC17</v>
          </cell>
          <cell r="F38" t="str">
            <v>NC17-99-000</v>
          </cell>
          <cell r="G38" t="str">
            <v>-</v>
          </cell>
          <cell r="H38">
            <v>0</v>
          </cell>
          <cell r="I38">
            <v>0</v>
          </cell>
          <cell r="J38">
            <v>0</v>
          </cell>
          <cell r="K38" t="str">
            <v>Central_Utility_Plant_12470V + Central_Utility_Plant_4160V + Central_Utility_Plant_MCCA + Central_Utility_Plant_SCWP5 * CSFCHW6</v>
          </cell>
        </row>
        <row r="39">
          <cell r="A39" t="str">
            <v>CUP_Plant_Steam - Academic</v>
          </cell>
          <cell r="B39"/>
          <cell r="C39" t="str">
            <v>ACADEMIC</v>
          </cell>
          <cell r="D39">
            <v>25514</v>
          </cell>
          <cell r="E39" t="str">
            <v>NC17</v>
          </cell>
          <cell r="F39" t="str">
            <v>NC17-99-000</v>
          </cell>
          <cell r="G39" t="str">
            <v>-</v>
          </cell>
          <cell r="H39">
            <v>0</v>
          </cell>
          <cell r="I39">
            <v>0</v>
          </cell>
          <cell r="J39">
            <v>0</v>
          </cell>
          <cell r="K39" t="str">
            <v>Central_Utility_Plant_Boiler - Central_Utility_Plant_SCWP5 * CSFSTM1</v>
          </cell>
        </row>
        <row r="40">
          <cell r="A40" t="str">
            <v>CUP_Plant_Steam - Conference</v>
          </cell>
          <cell r="B40"/>
          <cell r="C40" t="str">
            <v>CONFERENCE</v>
          </cell>
          <cell r="D40">
            <v>25514</v>
          </cell>
          <cell r="E40" t="str">
            <v>NC17</v>
          </cell>
          <cell r="F40" t="str">
            <v>NC17-99-000</v>
          </cell>
          <cell r="G40" t="str">
            <v>-</v>
          </cell>
          <cell r="H40">
            <v>0</v>
          </cell>
          <cell r="I40">
            <v>0</v>
          </cell>
          <cell r="J40">
            <v>0</v>
          </cell>
          <cell r="K40" t="str">
            <v>Central_Utility_Plant_Boiler - Central_Utility_Plant_SCWP5 * CSFSTM5</v>
          </cell>
        </row>
        <row r="41">
          <cell r="A41" t="str">
            <v>CUP_Plant_Steam - Dining</v>
          </cell>
          <cell r="B41"/>
          <cell r="C41" t="str">
            <v>DINING</v>
          </cell>
          <cell r="D41">
            <v>25514</v>
          </cell>
          <cell r="E41" t="str">
            <v>NC17</v>
          </cell>
          <cell r="F41" t="str">
            <v>NC17-99-000</v>
          </cell>
          <cell r="G41" t="str">
            <v>-</v>
          </cell>
          <cell r="H41">
            <v>0</v>
          </cell>
          <cell r="I41">
            <v>0</v>
          </cell>
          <cell r="J41">
            <v>0</v>
          </cell>
          <cell r="K41" t="str">
            <v>Central_Utility_Plant_Boiler - Central_Utility_Plant_SCWP5 * CSFSTM3</v>
          </cell>
        </row>
        <row r="42">
          <cell r="A42" t="str">
            <v>CUP_Plant_Steam - Hotel</v>
          </cell>
          <cell r="B42"/>
          <cell r="C42" t="str">
            <v>HOTEL</v>
          </cell>
          <cell r="D42">
            <v>25514</v>
          </cell>
          <cell r="E42" t="str">
            <v>NC17</v>
          </cell>
          <cell r="F42" t="str">
            <v>NC17-99-000</v>
          </cell>
          <cell r="G42" t="str">
            <v>-</v>
          </cell>
          <cell r="H42">
            <v>0</v>
          </cell>
          <cell r="I42">
            <v>0</v>
          </cell>
          <cell r="J42">
            <v>0</v>
          </cell>
          <cell r="K42" t="str">
            <v>Central_Utility_Plant_Boiler - Central_Utility_Plant_SCWP5 * CSFSTM2</v>
          </cell>
        </row>
        <row r="43">
          <cell r="A43" t="str">
            <v>CUP_Plant_Steam - Housing</v>
          </cell>
          <cell r="B43"/>
          <cell r="C43" t="str">
            <v>HOUSING</v>
          </cell>
          <cell r="D43">
            <v>25514</v>
          </cell>
          <cell r="E43" t="str">
            <v>NC17</v>
          </cell>
          <cell r="F43" t="str">
            <v>NC17-99-000</v>
          </cell>
          <cell r="G43" t="str">
            <v>-</v>
          </cell>
          <cell r="H43">
            <v>0</v>
          </cell>
          <cell r="I43">
            <v>0</v>
          </cell>
          <cell r="J43">
            <v>0</v>
          </cell>
          <cell r="K43" t="str">
            <v>Central_Utility_Plant_Boiler - Central_Utility_Plant_SCWP5 * CSFSTM4</v>
          </cell>
        </row>
        <row r="44">
          <cell r="A44" t="str">
            <v>CUP_Plant_Steam - Laurel_Hall</v>
          </cell>
          <cell r="B44"/>
          <cell r="C44" t="str">
            <v>LAUREL_HALL</v>
          </cell>
          <cell r="D44">
            <v>25514</v>
          </cell>
          <cell r="E44" t="str">
            <v>NC17</v>
          </cell>
          <cell r="F44" t="str">
            <v>NC17-99-000</v>
          </cell>
          <cell r="G44" t="str">
            <v>-</v>
          </cell>
          <cell r="H44">
            <v>0</v>
          </cell>
          <cell r="I44">
            <v>0</v>
          </cell>
          <cell r="J44">
            <v>0</v>
          </cell>
          <cell r="K44" t="str">
            <v>Central_Utility_Plant_Boiler - Central_Utility_Plant_SCWP5 * CSFSTM6</v>
          </cell>
        </row>
        <row r="45">
          <cell r="A45" t="str">
            <v>Caesar Rodney - All</v>
          </cell>
          <cell r="B45" t="str">
            <v>Center_Campus.ASDR_01_Main</v>
          </cell>
          <cell r="C45" t="str">
            <v>ALL</v>
          </cell>
          <cell r="D45">
            <v>25514</v>
          </cell>
          <cell r="E45" t="str">
            <v>NC60 + NC61 + NC62 + NC63 + NC64</v>
          </cell>
          <cell r="F45"/>
          <cell r="G45">
            <v>238384</v>
          </cell>
          <cell r="H45">
            <v>0</v>
          </cell>
          <cell r="I45">
            <v>0</v>
          </cell>
          <cell r="J45">
            <v>0</v>
          </cell>
          <cell r="K45" t="str">
            <v>ASDR_01_Main</v>
          </cell>
        </row>
        <row r="46">
          <cell r="A46" t="str">
            <v>Caesar Rodney - Dining</v>
          </cell>
          <cell r="B46"/>
          <cell r="C46" t="str">
            <v>DINING</v>
          </cell>
          <cell r="D46">
            <v>25514</v>
          </cell>
          <cell r="E46" t="str">
            <v>NC60</v>
          </cell>
          <cell r="F46" t="str">
            <v>NC60-99-000</v>
          </cell>
          <cell r="G46">
            <v>117183.5</v>
          </cell>
          <cell r="H46">
            <v>88619.952393584375</v>
          </cell>
          <cell r="I46">
            <v>7900.8295702476253</v>
          </cell>
          <cell r="J46">
            <v>9.0166396255767042E-2</v>
          </cell>
          <cell r="K46" t="str">
            <v>ASDR_03 + ASDR_05</v>
          </cell>
        </row>
        <row r="47">
          <cell r="A47" t="str">
            <v>Caesar Rodney - Housing</v>
          </cell>
          <cell r="B47"/>
          <cell r="C47" t="str">
            <v>HOUSING</v>
          </cell>
          <cell r="D47">
            <v>25514</v>
          </cell>
          <cell r="E47" t="str">
            <v>NC61 + NC62 + NC63 + NC64</v>
          </cell>
          <cell r="F47"/>
          <cell r="G47">
            <v>121200.5</v>
          </cell>
          <cell r="H47">
            <v>91657.806261791324</v>
          </cell>
          <cell r="I47">
            <v>8171.6666111593977</v>
          </cell>
          <cell r="J47">
            <v>9.3257261554716267E-2</v>
          </cell>
          <cell r="K47" t="str">
            <v>ASDR_01_Main - ASDR_03 - ASDR_05</v>
          </cell>
        </row>
        <row r="48">
          <cell r="A48" t="str">
            <v>Carpenter Sports Bldg</v>
          </cell>
          <cell r="B48" t="str">
            <v>Revenue_Meters.Carpenter_Sports_Center_25519</v>
          </cell>
          <cell r="C48" t="str">
            <v>ACADEMIC</v>
          </cell>
          <cell r="D48">
            <v>25519</v>
          </cell>
          <cell r="E48" t="str">
            <v>NN07</v>
          </cell>
          <cell r="F48" t="str">
            <v>NN07-99-000</v>
          </cell>
          <cell r="G48">
            <v>263334.125</v>
          </cell>
          <cell r="H48">
            <v>263327</v>
          </cell>
          <cell r="I48">
            <v>24315.99</v>
          </cell>
          <cell r="J48">
            <v>1</v>
          </cell>
          <cell r="K48" t="str">
            <v>Carpenter_Sports_Center_25519</v>
          </cell>
        </row>
        <row r="49">
          <cell r="A49" t="str">
            <v>Center for the Arts</v>
          </cell>
          <cell r="B49" t="str">
            <v>Center_Campus.Center_For_The_Arts</v>
          </cell>
          <cell r="C49" t="str">
            <v>ACADEMIC</v>
          </cell>
          <cell r="D49">
            <v>25509</v>
          </cell>
          <cell r="E49" t="str">
            <v>NW94</v>
          </cell>
          <cell r="F49" t="str">
            <v>NW94-99-000</v>
          </cell>
          <cell r="G49">
            <v>22438</v>
          </cell>
          <cell r="H49">
            <v>29285.116799321382</v>
          </cell>
          <cell r="I49">
            <v>2655.5133538706059</v>
          </cell>
          <cell r="J49">
            <v>1.2812666222438278E-2</v>
          </cell>
          <cell r="K49" t="str">
            <v>Center_For_The_Arts</v>
          </cell>
        </row>
        <row r="50">
          <cell r="A50" t="str">
            <v>Center for the Arts Parking Garage</v>
          </cell>
          <cell r="B50" t="str">
            <v>West_Campus.CFA_Parking_Garage</v>
          </cell>
          <cell r="C50" t="str">
            <v>PARKING</v>
          </cell>
          <cell r="D50">
            <v>25509</v>
          </cell>
          <cell r="E50" t="str">
            <v>NW54</v>
          </cell>
          <cell r="F50" t="str">
            <v>NW54-99-000</v>
          </cell>
          <cell r="G50">
            <v>20518.179999999935</v>
          </cell>
          <cell r="H50">
            <v>26779.449942485877</v>
          </cell>
          <cell r="I50">
            <v>2428.3047057278109</v>
          </cell>
          <cell r="J50">
            <v>1.171640038470041E-2</v>
          </cell>
          <cell r="K50" t="str">
            <v>CFA_Parking_Garage</v>
          </cell>
        </row>
        <row r="51">
          <cell r="A51" t="str">
            <v>Christiana Chill Plant</v>
          </cell>
          <cell r="B51" t="str">
            <v>North_Campus.Christiana_Chill_Plant</v>
          </cell>
          <cell r="C51" t="str">
            <v>HOUSING</v>
          </cell>
          <cell r="D51" t="str">
            <v>25507 + 25508</v>
          </cell>
          <cell r="E51" t="str">
            <v>NN98</v>
          </cell>
          <cell r="F51" t="str">
            <v>NN98-99-000</v>
          </cell>
          <cell r="G51">
            <v>331.5</v>
          </cell>
          <cell r="H51">
            <v>322.75318680926108</v>
          </cell>
          <cell r="I51">
            <v>28.932122361312949</v>
          </cell>
          <cell r="J51">
            <v>2.8420879062473456E-4</v>
          </cell>
          <cell r="K51" t="str">
            <v>Christiana_Chill_Plant</v>
          </cell>
        </row>
        <row r="52">
          <cell r="A52" t="str">
            <v>Christiana E Towers</v>
          </cell>
          <cell r="B52" t="str">
            <v>North_Campus.Christiana_East_Tower</v>
          </cell>
          <cell r="C52" t="str">
            <v>HOUSING</v>
          </cell>
          <cell r="D52" t="str">
            <v>25507 + 25508</v>
          </cell>
          <cell r="E52" t="str">
            <v>NN39</v>
          </cell>
          <cell r="F52" t="str">
            <v>NN39-99-000</v>
          </cell>
          <cell r="G52">
            <v>30436</v>
          </cell>
          <cell r="H52">
            <v>29632.929091181504</v>
          </cell>
          <cell r="I52">
            <v>2656.344121233547</v>
          </cell>
          <cell r="J52">
            <v>2.6094053548882112E-2</v>
          </cell>
          <cell r="K52" t="str">
            <v>Christiana_East_Tower</v>
          </cell>
        </row>
        <row r="53">
          <cell r="A53" t="str">
            <v>Christiana Pumphouse</v>
          </cell>
          <cell r="B53" t="str">
            <v>North_Campus.Christiana_Pumphouse</v>
          </cell>
          <cell r="C53" t="str">
            <v>ACADEMIC</v>
          </cell>
          <cell r="D53" t="str">
            <v>25507 + 25508</v>
          </cell>
          <cell r="E53" t="str">
            <v>NN42</v>
          </cell>
          <cell r="F53" t="str">
            <v>NN42-99-000</v>
          </cell>
          <cell r="G53">
            <v>2558.8019999999669</v>
          </cell>
          <cell r="H53">
            <v>2491.286575909201</v>
          </cell>
          <cell r="I53">
            <v>223.32299415496632</v>
          </cell>
          <cell r="J53">
            <v>2.1937677884408526E-3</v>
          </cell>
          <cell r="K53" t="str">
            <v>Christiana_Pumphouse</v>
          </cell>
        </row>
        <row r="54">
          <cell r="A54" t="str">
            <v>Christiana W Towers</v>
          </cell>
          <cell r="B54" t="str">
            <v>North_Campus.Christiana_West_Tower</v>
          </cell>
          <cell r="C54" t="str">
            <v>HOUSING</v>
          </cell>
          <cell r="D54" t="str">
            <v>25507 + 25508</v>
          </cell>
          <cell r="E54" t="str">
            <v>NN37</v>
          </cell>
          <cell r="F54" t="str">
            <v>NN37-99-000</v>
          </cell>
          <cell r="G54">
            <v>46757</v>
          </cell>
          <cell r="H54">
            <v>45523.290363923428</v>
          </cell>
          <cell r="I54">
            <v>4080.7820369469364</v>
          </cell>
          <cell r="J54">
            <v>4.0086728275235933E-2</v>
          </cell>
          <cell r="K54" t="str">
            <v>Christiana_West_Tower</v>
          </cell>
        </row>
        <row r="55">
          <cell r="A55" t="str">
            <v>Clayton Hall - All</v>
          </cell>
          <cell r="B55" t="str">
            <v>North_Campus.Clayton_Hall_Main</v>
          </cell>
          <cell r="C55" t="str">
            <v>ALL</v>
          </cell>
          <cell r="D55" t="str">
            <v>25507 + 25508</v>
          </cell>
          <cell r="E55" t="str">
            <v>NN18</v>
          </cell>
          <cell r="F55" t="str">
            <v>NN18-99-000</v>
          </cell>
          <cell r="G55">
            <v>45735.325999999419</v>
          </cell>
          <cell r="H55">
            <v>0</v>
          </cell>
          <cell r="I55">
            <v>0</v>
          </cell>
          <cell r="J55">
            <v>0</v>
          </cell>
          <cell r="K55" t="str">
            <v>Clayton_Hall_Main</v>
          </cell>
        </row>
        <row r="56">
          <cell r="A56" t="str">
            <v>Clayton Hall - Conference</v>
          </cell>
          <cell r="B56"/>
          <cell r="C56" t="str">
            <v>CONFERENCE</v>
          </cell>
          <cell r="D56" t="str">
            <v>25507 + 25508</v>
          </cell>
          <cell r="E56" t="str">
            <v>NN18</v>
          </cell>
          <cell r="F56" t="str">
            <v>NN18-99-000</v>
          </cell>
          <cell r="G56">
            <v>39854.300999999403</v>
          </cell>
          <cell r="H56">
            <v>38802.722943605811</v>
          </cell>
          <cell r="I56">
            <v>3478.3394062038606</v>
          </cell>
          <cell r="J56">
            <v>3.4168756224446394E-2</v>
          </cell>
          <cell r="K56" t="str">
            <v>Clayton_Hall_Main - Clayton_Hall_ARA_Booster - Clayton_Hall_ARA_LPD - Clayton_Hall_ARA_PP4</v>
          </cell>
        </row>
        <row r="57">
          <cell r="A57" t="str">
            <v>Clayton Hall - Dining</v>
          </cell>
          <cell r="B57"/>
          <cell r="C57" t="str">
            <v>CONFERENCE</v>
          </cell>
          <cell r="D57" t="str">
            <v>25507 + 25508</v>
          </cell>
          <cell r="E57" t="str">
            <v>NN18</v>
          </cell>
          <cell r="F57" t="str">
            <v>NN18-99-000</v>
          </cell>
          <cell r="G57">
            <v>5881.0250000000124</v>
          </cell>
          <cell r="H57">
            <v>5725.8508611008692</v>
          </cell>
          <cell r="I57">
            <v>513.27461511294359</v>
          </cell>
          <cell r="J57">
            <v>5.0420482741593753E-3</v>
          </cell>
          <cell r="K57" t="str">
            <v>Clayton_Hall_ARA_Booster + Clayton_Hall_ARA_LPD + Clayton_Hall_ARA_PP4</v>
          </cell>
        </row>
        <row r="58">
          <cell r="A58" t="str">
            <v>Colburn Lab</v>
          </cell>
          <cell r="B58" t="str">
            <v>Center_Campus.Colburn_lab</v>
          </cell>
          <cell r="C58" t="str">
            <v>ACADEMIC</v>
          </cell>
          <cell r="D58">
            <v>25515</v>
          </cell>
          <cell r="E58" t="str">
            <v>NC15</v>
          </cell>
          <cell r="F58" t="str">
            <v>NC15-99-000</v>
          </cell>
          <cell r="G58">
            <v>257178.75500000082</v>
          </cell>
          <cell r="H58">
            <v>295270.38520306209</v>
          </cell>
          <cell r="I58">
            <v>26146.738352727967</v>
          </cell>
          <cell r="J58">
            <v>0.16809418841477605</v>
          </cell>
          <cell r="K58" t="str">
            <v>Colburn_lab</v>
          </cell>
        </row>
        <row r="59">
          <cell r="A59" t="str">
            <v>Composite Center</v>
          </cell>
          <cell r="B59"/>
          <cell r="C59" t="str">
            <v>ACADEMIC</v>
          </cell>
          <cell r="D59">
            <v>25515</v>
          </cell>
          <cell r="E59" t="str">
            <v>NE68</v>
          </cell>
          <cell r="F59" t="str">
            <v>NE68-99-000</v>
          </cell>
          <cell r="G59">
            <v>67402.875</v>
          </cell>
          <cell r="H59">
            <v>77386.146709683613</v>
          </cell>
          <cell r="I59">
            <v>6852.6863225798852</v>
          </cell>
          <cell r="J59">
            <v>4.4055083671073691E-2</v>
          </cell>
          <cell r="K59" t="str">
            <v>Composites_Rm010A + Composites_Rm122</v>
          </cell>
        </row>
        <row r="60">
          <cell r="A60" t="str">
            <v>Computing Center - Academic</v>
          </cell>
          <cell r="B60"/>
          <cell r="C60" t="str">
            <v>ACADEMIC</v>
          </cell>
          <cell r="D60">
            <v>25510</v>
          </cell>
          <cell r="E60" t="str">
            <v>NE37</v>
          </cell>
          <cell r="F60" t="str">
            <v>NE37-99-000</v>
          </cell>
          <cell r="G60">
            <v>535053.18399999989</v>
          </cell>
          <cell r="H60">
            <v>535061.07434519043</v>
          </cell>
          <cell r="I60">
            <v>48104.1897214665</v>
          </cell>
          <cell r="J60">
            <v>0.98629314880117391</v>
          </cell>
          <cell r="K60" t="str">
            <v>Computing_Center_25510 - ComputingCenter_Verizon1 - ComputingCenter_Verizon2</v>
          </cell>
        </row>
        <row r="61">
          <cell r="A61" t="str">
            <v>Computing Center - All</v>
          </cell>
          <cell r="B61" t="str">
            <v>Revenue_Meters.Computing_Center_25510</v>
          </cell>
          <cell r="C61" t="str">
            <v>ALL</v>
          </cell>
          <cell r="D61">
            <v>25515</v>
          </cell>
          <cell r="E61" t="str">
            <v>NE37</v>
          </cell>
          <cell r="F61" t="str">
            <v>NE37-99-000</v>
          </cell>
          <cell r="G61">
            <v>542489</v>
          </cell>
          <cell r="H61">
            <v>0</v>
          </cell>
          <cell r="I61">
            <v>0</v>
          </cell>
          <cell r="J61">
            <v>0</v>
          </cell>
          <cell r="K61" t="str">
            <v xml:space="preserve">Computing_Center_25510 </v>
          </cell>
        </row>
        <row r="62">
          <cell r="A62" t="str">
            <v>Computing Center - Verizon</v>
          </cell>
          <cell r="B62"/>
          <cell r="C62" t="str">
            <v>VERIZON</v>
          </cell>
          <cell r="D62">
            <v>25510</v>
          </cell>
          <cell r="E62" t="str">
            <v>NE37</v>
          </cell>
          <cell r="F62" t="str">
            <v>NE37-99-000</v>
          </cell>
          <cell r="G62">
            <v>7435.8159999999962</v>
          </cell>
          <cell r="H62">
            <v>7435.9256548095882</v>
          </cell>
          <cell r="I62">
            <v>668.5202785335</v>
          </cell>
          <cell r="J62">
            <v>1.3706851198826147E-2</v>
          </cell>
          <cell r="K62" t="str">
            <v>ComputingCenter_Verizon1 + ComputingCenter_Verizon2</v>
          </cell>
        </row>
        <row r="63">
          <cell r="A63" t="str">
            <v>DBI - All</v>
          </cell>
          <cell r="B63" t="str">
            <v>Revenue_Meters.DBI_25015</v>
          </cell>
          <cell r="C63" t="str">
            <v>ALL</v>
          </cell>
          <cell r="D63">
            <v>25015</v>
          </cell>
          <cell r="E63" t="str">
            <v>NE82</v>
          </cell>
          <cell r="F63" t="str">
            <v>NE82-99-000</v>
          </cell>
          <cell r="G63">
            <v>357078.625</v>
          </cell>
          <cell r="H63">
            <v>0</v>
          </cell>
          <cell r="I63">
            <v>0</v>
          </cell>
          <cell r="J63">
            <v>0</v>
          </cell>
          <cell r="K63" t="str">
            <v>DBI_25015</v>
          </cell>
        </row>
        <row r="64">
          <cell r="A64" t="str">
            <v>DBI - DBI</v>
          </cell>
          <cell r="B64"/>
          <cell r="C64" t="str">
            <v>DBI</v>
          </cell>
          <cell r="D64">
            <v>25015</v>
          </cell>
          <cell r="E64" t="str">
            <v>NE82</v>
          </cell>
          <cell r="F64" t="str">
            <v>NE82-99-000</v>
          </cell>
          <cell r="G64">
            <v>356493.82799999998</v>
          </cell>
          <cell r="H64">
            <v>356464.25151763705</v>
          </cell>
          <cell r="I64">
            <v>32729.070816841195</v>
          </cell>
          <cell r="J64">
            <v>0.9983622738549528</v>
          </cell>
          <cell r="K64" t="str">
            <v>DBI_25015 - DBI_Verizon</v>
          </cell>
        </row>
        <row r="65">
          <cell r="A65" t="str">
            <v>DBI - Verizon</v>
          </cell>
          <cell r="B65" t="str">
            <v>East_Campus.DBI_Verizon</v>
          </cell>
          <cell r="C65" t="str">
            <v>VERIZON</v>
          </cell>
          <cell r="D65">
            <v>25015</v>
          </cell>
          <cell r="E65" t="str">
            <v>NE82</v>
          </cell>
          <cell r="F65" t="str">
            <v>NE82-99-000</v>
          </cell>
          <cell r="G65">
            <v>584.79700000000594</v>
          </cell>
          <cell r="H65">
            <v>584.74848236295895</v>
          </cell>
          <cell r="I65">
            <v>53.689183158807658</v>
          </cell>
          <cell r="J65">
            <v>1.6377261450472034E-3</v>
          </cell>
          <cell r="K65" t="str">
            <v>DBI_Verizon</v>
          </cell>
        </row>
        <row r="66">
          <cell r="A66" t="str">
            <v>DE Geological Survey</v>
          </cell>
          <cell r="B66" t="str">
            <v>East_Campus.DGS_DEGeoSurvey</v>
          </cell>
          <cell r="C66" t="str">
            <v>ACADEMIC</v>
          </cell>
          <cell r="D66">
            <v>25514</v>
          </cell>
          <cell r="E66" t="str">
            <v>NE16</v>
          </cell>
          <cell r="F66" t="str">
            <v>NE16-99-000</v>
          </cell>
          <cell r="G66">
            <v>16313.796000000089</v>
          </cell>
          <cell r="H66">
            <v>12337.298552088436</v>
          </cell>
          <cell r="I66">
            <v>1099.9203969824089</v>
          </cell>
          <cell r="J66">
            <v>1.2552587988682326E-2</v>
          </cell>
          <cell r="K66" t="str">
            <v>DGS_DEGeoSurvey</v>
          </cell>
        </row>
        <row r="67">
          <cell r="A67" t="str">
            <v>DTP@STAR</v>
          </cell>
          <cell r="B67" t="str">
            <v>Revenue_Meters.DTP_STAR</v>
          </cell>
          <cell r="C67" t="str">
            <v>DTP</v>
          </cell>
          <cell r="D67">
            <v>33615</v>
          </cell>
          <cell r="E67"/>
          <cell r="F67"/>
          <cell r="G67">
            <v>107092.32800000068</v>
          </cell>
          <cell r="H67">
            <v>107078</v>
          </cell>
          <cell r="I67">
            <v>11065.93</v>
          </cell>
          <cell r="J67">
            <v>1</v>
          </cell>
          <cell r="K67" t="str">
            <v>DTP_STAR</v>
          </cell>
        </row>
        <row r="68">
          <cell r="A68" t="str">
            <v>Delaware Fieldhouse</v>
          </cell>
          <cell r="B68" t="str">
            <v>South_Campus.DE_FieldHouse</v>
          </cell>
          <cell r="C68" t="str">
            <v>ACADEMIC</v>
          </cell>
          <cell r="D68">
            <v>25503</v>
          </cell>
          <cell r="E68" t="str">
            <v>NS65</v>
          </cell>
          <cell r="F68" t="str">
            <v>NS65-99-000</v>
          </cell>
          <cell r="G68">
            <v>115019.30099999998</v>
          </cell>
          <cell r="H68">
            <v>115496.34483312347</v>
          </cell>
          <cell r="I68">
            <v>10642.701542338176</v>
          </cell>
          <cell r="J68">
            <v>9.4138870911654571E-2</v>
          </cell>
          <cell r="K68" t="str">
            <v>DE_FieldHouse</v>
          </cell>
        </row>
        <row r="69">
          <cell r="A69" t="str">
            <v>Drake Hall</v>
          </cell>
          <cell r="B69" t="str">
            <v>Center_Campus.Drake_Hall</v>
          </cell>
          <cell r="C69" t="str">
            <v>ACADEMIC</v>
          </cell>
          <cell r="D69">
            <v>25506</v>
          </cell>
          <cell r="E69" t="str">
            <v>NC38</v>
          </cell>
          <cell r="F69" t="str">
            <v>NC38-99-000</v>
          </cell>
          <cell r="G69">
            <v>142034.13578173664</v>
          </cell>
          <cell r="H69">
            <v>175709.1213992385</v>
          </cell>
          <cell r="I69">
            <v>17798.302477399273</v>
          </cell>
          <cell r="J69">
            <v>0.13282688981174523</v>
          </cell>
          <cell r="K69" t="str">
            <v>Drake_Hall</v>
          </cell>
        </row>
        <row r="70">
          <cell r="A70" t="str">
            <v>DuPont Hall</v>
          </cell>
          <cell r="B70"/>
          <cell r="C70" t="str">
            <v>ACADEMIC</v>
          </cell>
          <cell r="D70">
            <v>25515</v>
          </cell>
          <cell r="E70" t="str">
            <v>NC12</v>
          </cell>
          <cell r="F70" t="str">
            <v>NC12-99-000</v>
          </cell>
          <cell r="G70">
            <v>345191</v>
          </cell>
          <cell r="H70">
            <v>396318.42660809937</v>
          </cell>
          <cell r="I70">
            <v>35094.729184440177</v>
          </cell>
          <cell r="J70">
            <v>0.22561972894333659</v>
          </cell>
          <cell r="K70" t="str">
            <v>Dupont_East_208V + Dupont_East_240V + Dupont_Hall_208V + Dupont_Hall_480V</v>
          </cell>
        </row>
        <row r="71">
          <cell r="A71" t="str">
            <v>ECUP</v>
          </cell>
          <cell r="B71"/>
          <cell r="C71" t="str">
            <v>ACADEMIC</v>
          </cell>
          <cell r="D71" t="str">
            <v>27667 + 31321</v>
          </cell>
          <cell r="E71" t="str">
            <v>NE101</v>
          </cell>
          <cell r="F71" t="str">
            <v>NE101-99-000</v>
          </cell>
          <cell r="G71">
            <v>1525756.5</v>
          </cell>
          <cell r="H71">
            <v>1550166.9066514075</v>
          </cell>
          <cell r="I71">
            <v>148963.98044034309</v>
          </cell>
          <cell r="J71">
            <v>0.68345020836435677</v>
          </cell>
          <cell r="K71" t="str">
            <v>ECUP_480V_Main_1 + ECUP_480V_Main_2 + ECUP_5kV_Main_1 + ECUP_5kV_Main_2</v>
          </cell>
        </row>
        <row r="72">
          <cell r="A72" t="str">
            <v>ECUP_CHW - Academic</v>
          </cell>
          <cell r="B72"/>
          <cell r="C72" t="str">
            <v>ACADEMIC</v>
          </cell>
          <cell r="D72" t="str">
            <v>27667 + 31321</v>
          </cell>
          <cell r="E72" t="str">
            <v>NE101</v>
          </cell>
          <cell r="F72" t="str">
            <v>NE101-99-000</v>
          </cell>
          <cell r="G72" t="str">
            <v>-</v>
          </cell>
          <cell r="H72">
            <v>0</v>
          </cell>
          <cell r="I72">
            <v>0</v>
          </cell>
          <cell r="J72">
            <v>0</v>
          </cell>
          <cell r="K72" t="str">
            <v>ECUP_480V_Main_1 + ECUP_480V_Main_2 + ECUP_5kV_Main_1 + ECUP_5kV_Main_2 * CSFCHW1</v>
          </cell>
        </row>
        <row r="73">
          <cell r="A73" t="str">
            <v>ECUP_CHW - Conference</v>
          </cell>
          <cell r="B73"/>
          <cell r="C73" t="str">
            <v>CONFERENCE</v>
          </cell>
          <cell r="D73" t="str">
            <v>27667 + 31321</v>
          </cell>
          <cell r="E73" t="str">
            <v>NE101</v>
          </cell>
          <cell r="F73" t="str">
            <v>NE101-99-000</v>
          </cell>
          <cell r="G73" t="str">
            <v>-</v>
          </cell>
          <cell r="H73">
            <v>0</v>
          </cell>
          <cell r="I73">
            <v>0</v>
          </cell>
          <cell r="J73">
            <v>0</v>
          </cell>
          <cell r="K73" t="str">
            <v>ECUP_480V_Main_1 + ECUP_480V_Main_2 + ECUP_5kV_Main_1 + ECUP_5kV_Main_2 * CSFCHW5</v>
          </cell>
        </row>
        <row r="74">
          <cell r="A74" t="str">
            <v>ECUP_CHW - Dining</v>
          </cell>
          <cell r="B74"/>
          <cell r="C74" t="str">
            <v>DINING</v>
          </cell>
          <cell r="D74" t="str">
            <v>27667 + 31321</v>
          </cell>
          <cell r="E74" t="str">
            <v>NE101</v>
          </cell>
          <cell r="F74" t="str">
            <v>NE101-99-000</v>
          </cell>
          <cell r="G74" t="str">
            <v>-</v>
          </cell>
          <cell r="H74">
            <v>0</v>
          </cell>
          <cell r="I74">
            <v>0</v>
          </cell>
          <cell r="J74">
            <v>0</v>
          </cell>
          <cell r="K74" t="str">
            <v>ECUP_480V_Main_1 + ECUP_480V_Main_2 + ECUP_5kV_Main_1 + ECUP_5kV_Main_2 * CSFCHW3</v>
          </cell>
        </row>
        <row r="75">
          <cell r="A75" t="str">
            <v>ECUP_CHW - Hotel</v>
          </cell>
          <cell r="B75"/>
          <cell r="C75" t="str">
            <v>HOTEL</v>
          </cell>
          <cell r="D75" t="str">
            <v>27667 + 31321</v>
          </cell>
          <cell r="E75" t="str">
            <v>NE101</v>
          </cell>
          <cell r="F75" t="str">
            <v>NE101-99-000</v>
          </cell>
          <cell r="G75" t="str">
            <v>-</v>
          </cell>
          <cell r="H75">
            <v>0</v>
          </cell>
          <cell r="I75">
            <v>0</v>
          </cell>
          <cell r="J75">
            <v>0</v>
          </cell>
          <cell r="K75" t="str">
            <v>ECUP_480V_Main_1 + ECUP_480V_Main_2 + ECUP_5kV_Main_1 + ECUP_5kV_Main_2 * CSFCHW2</v>
          </cell>
        </row>
        <row r="76">
          <cell r="A76" t="str">
            <v>ECUP_CHW - Housing</v>
          </cell>
          <cell r="B76"/>
          <cell r="C76" t="str">
            <v>HOUSING</v>
          </cell>
          <cell r="D76" t="str">
            <v>27667 + 31321</v>
          </cell>
          <cell r="E76" t="str">
            <v>NE101</v>
          </cell>
          <cell r="F76" t="str">
            <v>NE101-99-000</v>
          </cell>
          <cell r="G76" t="str">
            <v>-</v>
          </cell>
          <cell r="H76">
            <v>0</v>
          </cell>
          <cell r="I76">
            <v>0</v>
          </cell>
          <cell r="J76">
            <v>0</v>
          </cell>
          <cell r="K76" t="str">
            <v>ECUP_480V_Main_1 + ECUP_480V_Main_2 + ECUP_5kV_Main_1 + ECUP_5kV_Main_2 * CSFCHW4</v>
          </cell>
        </row>
        <row r="77">
          <cell r="A77" t="str">
            <v>ECUP_CHW - Laurel_Hall</v>
          </cell>
          <cell r="B77"/>
          <cell r="C77" t="str">
            <v>LAUREL_HALL</v>
          </cell>
          <cell r="D77" t="str">
            <v>27667 + 31321</v>
          </cell>
          <cell r="E77" t="str">
            <v>NE101</v>
          </cell>
          <cell r="F77" t="str">
            <v>NE101-99-000</v>
          </cell>
          <cell r="G77" t="str">
            <v>-</v>
          </cell>
          <cell r="H77">
            <v>0</v>
          </cell>
          <cell r="I77">
            <v>0</v>
          </cell>
          <cell r="J77">
            <v>0</v>
          </cell>
          <cell r="K77" t="str">
            <v>ECUP_480V_Main_1 + ECUP_480V_Main_2 + ECUP_5kV_Main_1 + ECUP_5kV_Main_2 * CSFCHW6</v>
          </cell>
        </row>
        <row r="78">
          <cell r="A78" t="str">
            <v>East Hall</v>
          </cell>
          <cell r="B78" t="str">
            <v>Center_Campus.East_Hall</v>
          </cell>
          <cell r="C78" t="str">
            <v>ACADEMIC</v>
          </cell>
          <cell r="D78">
            <v>25515</v>
          </cell>
          <cell r="E78" t="str">
            <v>NC11</v>
          </cell>
          <cell r="F78" t="str">
            <v>NC11-99-000</v>
          </cell>
          <cell r="G78">
            <v>19496.441000000108</v>
          </cell>
          <cell r="H78">
            <v>22384.125952234219</v>
          </cell>
          <cell r="I78">
            <v>1982.1557252518744</v>
          </cell>
          <cell r="J78">
            <v>1.2743037141118333E-2</v>
          </cell>
          <cell r="K78" t="str">
            <v>East_Hall</v>
          </cell>
        </row>
        <row r="79">
          <cell r="A79" t="str">
            <v>Evans Hall</v>
          </cell>
          <cell r="B79" t="str">
            <v>Center_Campus.Evans_Hall</v>
          </cell>
          <cell r="C79" t="str">
            <v>ACADEMIC</v>
          </cell>
          <cell r="D79">
            <v>25515</v>
          </cell>
          <cell r="E79" t="str">
            <v>NC13</v>
          </cell>
          <cell r="F79" t="str">
            <v>NC13-99-000</v>
          </cell>
          <cell r="G79">
            <v>36269.84375</v>
          </cell>
          <cell r="H79">
            <v>41641.895090896367</v>
          </cell>
          <cell r="I79">
            <v>3687.4667762722961</v>
          </cell>
          <cell r="J79">
            <v>2.3706273673682603E-2</v>
          </cell>
          <cell r="K79" t="str">
            <v>Evans_Hall</v>
          </cell>
        </row>
        <row r="80">
          <cell r="A80" t="str">
            <v>Ewing - CHW Plant</v>
          </cell>
          <cell r="B80"/>
          <cell r="C80" t="str">
            <v>ACADEMIC</v>
          </cell>
          <cell r="D80">
            <v>25509</v>
          </cell>
          <cell r="E80" t="str">
            <v>NW64</v>
          </cell>
          <cell r="F80" t="str">
            <v>NW64-99-000</v>
          </cell>
          <cell r="G80">
            <v>889835.5</v>
          </cell>
          <cell r="H80">
            <v>1161375.1916250354</v>
          </cell>
          <cell r="I80">
            <v>105311.08178082395</v>
          </cell>
          <cell r="J80">
            <v>0.50811860479438797</v>
          </cell>
          <cell r="K80" t="str">
            <v>Ewing_Meter_D - Ewing_Meter_A</v>
          </cell>
        </row>
        <row r="81">
          <cell r="A81" t="str">
            <v>Ewing Hall</v>
          </cell>
          <cell r="B81"/>
          <cell r="C81" t="str">
            <v>ACADEMIC</v>
          </cell>
          <cell r="D81">
            <v>25509</v>
          </cell>
          <cell r="E81" t="str">
            <v>NW64</v>
          </cell>
          <cell r="F81" t="str">
            <v>NW64-99-000</v>
          </cell>
          <cell r="G81">
            <v>20712.125</v>
          </cell>
          <cell r="H81">
            <v>27032.57865171336</v>
          </cell>
          <cell r="I81">
            <v>2451.257889497158</v>
          </cell>
          <cell r="J81">
            <v>1.1827147891185464E-2</v>
          </cell>
          <cell r="K81" t="str">
            <v>Ewing_Meter_A - Ewing_Meter_B</v>
          </cell>
        </row>
        <row r="82">
          <cell r="A82" t="str">
            <v>Ewing_CHW - Academic</v>
          </cell>
          <cell r="B82"/>
          <cell r="C82" t="str">
            <v>ACADEMIC</v>
          </cell>
          <cell r="D82">
            <v>25509</v>
          </cell>
          <cell r="E82" t="str">
            <v>NW64</v>
          </cell>
          <cell r="F82" t="str">
            <v>NW64-99-000</v>
          </cell>
          <cell r="G82" t="str">
            <v>-</v>
          </cell>
          <cell r="H82">
            <v>0</v>
          </cell>
          <cell r="I82">
            <v>0</v>
          </cell>
          <cell r="J82">
            <v>0</v>
          </cell>
          <cell r="K82" t="str">
            <v>Ewing_Meter_D - Ewing_Meter_A * CSFCHW1</v>
          </cell>
        </row>
        <row r="83">
          <cell r="A83" t="str">
            <v>Ewing_CHW - Conference</v>
          </cell>
          <cell r="B83"/>
          <cell r="C83" t="str">
            <v>CONFERENCE</v>
          </cell>
          <cell r="D83">
            <v>25509</v>
          </cell>
          <cell r="E83" t="str">
            <v>NW64</v>
          </cell>
          <cell r="F83" t="str">
            <v>NW64-99-000</v>
          </cell>
          <cell r="G83" t="str">
            <v>-</v>
          </cell>
          <cell r="H83">
            <v>0</v>
          </cell>
          <cell r="I83">
            <v>0</v>
          </cell>
          <cell r="J83">
            <v>0</v>
          </cell>
          <cell r="K83" t="str">
            <v>Ewing_Meter_D - Ewing_Meter_A * CSFCHW5</v>
          </cell>
        </row>
        <row r="84">
          <cell r="A84" t="str">
            <v>Ewing_CHW - Dining</v>
          </cell>
          <cell r="B84"/>
          <cell r="C84" t="str">
            <v>DINING</v>
          </cell>
          <cell r="D84">
            <v>25509</v>
          </cell>
          <cell r="E84" t="str">
            <v>NW64</v>
          </cell>
          <cell r="F84" t="str">
            <v>NW64-99-000</v>
          </cell>
          <cell r="G84" t="str">
            <v>-</v>
          </cell>
          <cell r="H84">
            <v>0</v>
          </cell>
          <cell r="I84">
            <v>0</v>
          </cell>
          <cell r="J84">
            <v>0</v>
          </cell>
          <cell r="K84" t="str">
            <v>Ewing_Meter_D - Ewing_Meter_A * CSFCHW3</v>
          </cell>
        </row>
        <row r="85">
          <cell r="A85" t="str">
            <v>Ewing_CHW - Hotel</v>
          </cell>
          <cell r="B85"/>
          <cell r="C85" t="str">
            <v>HOTEL</v>
          </cell>
          <cell r="D85">
            <v>25509</v>
          </cell>
          <cell r="E85" t="str">
            <v>NW64</v>
          </cell>
          <cell r="F85" t="str">
            <v>NW64-99-000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  <cell r="K85" t="str">
            <v>Ewing_Meter_D - Ewing_Meter_A * CSFCHW2</v>
          </cell>
        </row>
        <row r="86">
          <cell r="A86" t="str">
            <v>Ewing_CHW - Housing</v>
          </cell>
          <cell r="B86"/>
          <cell r="C86" t="str">
            <v>HOUSING</v>
          </cell>
          <cell r="D86">
            <v>25509</v>
          </cell>
          <cell r="E86" t="str">
            <v>NW64</v>
          </cell>
          <cell r="F86" t="str">
            <v>NW64-999-00</v>
          </cell>
          <cell r="G86" t="str">
            <v>-</v>
          </cell>
          <cell r="H86">
            <v>0</v>
          </cell>
          <cell r="I86">
            <v>0</v>
          </cell>
          <cell r="J86">
            <v>0</v>
          </cell>
          <cell r="K86" t="str">
            <v>Ewing_Meter_D - Ewing_Meter_A * CSFCHW4</v>
          </cell>
        </row>
        <row r="87">
          <cell r="A87" t="str">
            <v>Ewing_CHW - Laurel_Hall</v>
          </cell>
          <cell r="B87"/>
          <cell r="C87" t="str">
            <v>LAUREL_HALL</v>
          </cell>
          <cell r="D87">
            <v>25509</v>
          </cell>
          <cell r="E87" t="str">
            <v>NW64</v>
          </cell>
          <cell r="F87" t="str">
            <v>NW64-99-000</v>
          </cell>
          <cell r="G87" t="str">
            <v>-</v>
          </cell>
          <cell r="H87">
            <v>0</v>
          </cell>
          <cell r="I87">
            <v>0</v>
          </cell>
          <cell r="J87">
            <v>0</v>
          </cell>
          <cell r="K87" t="str">
            <v>Ewing_Meter_D - Ewing_Meter_A * CSFCHW6</v>
          </cell>
        </row>
        <row r="88">
          <cell r="A88" t="str">
            <v xml:space="preserve">Farm  </v>
          </cell>
          <cell r="B88"/>
          <cell r="C88" t="str">
            <v>FARM</v>
          </cell>
          <cell r="D88">
            <v>25504</v>
          </cell>
          <cell r="E88"/>
          <cell r="F88"/>
          <cell r="G88">
            <v>41469.503499999992</v>
          </cell>
          <cell r="H88">
            <v>41470.430095063886</v>
          </cell>
          <cell r="I88">
            <v>4103.6249196844601</v>
          </cell>
          <cell r="J88">
            <v>0.34477955865900589</v>
          </cell>
          <cell r="K88" t="str">
            <v>Agricultural_Farm_25504 - Sterns_Lab_Annex - Sterns_Lab_Main</v>
          </cell>
        </row>
        <row r="89">
          <cell r="A89" t="str">
            <v>Fischer Greenhouse Lab</v>
          </cell>
          <cell r="B89" t="str">
            <v>South_Campus.Fisher_Greenhouse</v>
          </cell>
          <cell r="C89" t="str">
            <v>ACADEMIC</v>
          </cell>
          <cell r="D89">
            <v>25503</v>
          </cell>
          <cell r="E89" t="str">
            <v>NS36</v>
          </cell>
          <cell r="F89" t="str">
            <v>NS36-99-000</v>
          </cell>
          <cell r="G89">
            <v>56411.089999999851</v>
          </cell>
          <cell r="H89">
            <v>56645.05562464118</v>
          </cell>
          <cell r="I89">
            <v>5219.7012964630703</v>
          </cell>
          <cell r="J89">
            <v>4.6170305968871388E-2</v>
          </cell>
          <cell r="K89" t="str">
            <v>Fisher_Greenhouse</v>
          </cell>
        </row>
        <row r="90">
          <cell r="A90" t="str">
            <v>Fred Rust  Arena</v>
          </cell>
          <cell r="B90" t="str">
            <v>South_Campus.Rust_Ice_Arena</v>
          </cell>
          <cell r="C90" t="str">
            <v>FRED RUST</v>
          </cell>
          <cell r="D90">
            <v>25503</v>
          </cell>
          <cell r="E90" t="str">
            <v>NS77</v>
          </cell>
          <cell r="F90" t="str">
            <v>NS77-99-000</v>
          </cell>
          <cell r="G90">
            <v>124773.57899999991</v>
          </cell>
          <cell r="H90">
            <v>125291.07880986831</v>
          </cell>
          <cell r="I90">
            <v>11545.261970131027</v>
          </cell>
          <cell r="J90">
            <v>0.1021223720240321</v>
          </cell>
          <cell r="K90" t="str">
            <v>Rust_Ice_Arena</v>
          </cell>
        </row>
        <row r="91">
          <cell r="A91" t="str">
            <v>General Svcs Bldg</v>
          </cell>
          <cell r="B91" t="str">
            <v>Revenue_Meters.General_Services_Bldg_25505</v>
          </cell>
          <cell r="C91" t="str">
            <v>ACADEMIC</v>
          </cell>
          <cell r="D91">
            <v>25505</v>
          </cell>
          <cell r="E91" t="str">
            <v>NE40</v>
          </cell>
          <cell r="F91" t="str">
            <v>NE40-99-000</v>
          </cell>
          <cell r="G91">
            <v>118714.25</v>
          </cell>
          <cell r="H91">
            <v>118721</v>
          </cell>
          <cell r="I91">
            <v>12019.56</v>
          </cell>
          <cell r="J91">
            <v>1</v>
          </cell>
          <cell r="K91" t="str">
            <v>General_Services_Bldg_25505</v>
          </cell>
        </row>
        <row r="92">
          <cell r="A92" t="str">
            <v>George Evans House</v>
          </cell>
          <cell r="B92" t="str">
            <v>West_Campus.George_Evans</v>
          </cell>
          <cell r="C92" t="str">
            <v>ACADEMIC</v>
          </cell>
          <cell r="D92">
            <v>25502</v>
          </cell>
          <cell r="E92" t="str">
            <v>NW20</v>
          </cell>
          <cell r="F92" t="str">
            <v>NW20-99-000</v>
          </cell>
          <cell r="G92">
            <v>5329.5469999999623</v>
          </cell>
          <cell r="H92">
            <v>5504.5196987816998</v>
          </cell>
          <cell r="I92">
            <v>512.73785954639402</v>
          </cell>
          <cell r="J92">
            <v>2.0393832406910797E-2</v>
          </cell>
          <cell r="K92" t="str">
            <v>George_Evans</v>
          </cell>
        </row>
        <row r="93">
          <cell r="A93" t="str">
            <v>George Read Halls</v>
          </cell>
          <cell r="B93"/>
          <cell r="C93" t="str">
            <v>HOUSING</v>
          </cell>
          <cell r="D93" t="str">
            <v>25507 + 25508</v>
          </cell>
          <cell r="E93" t="str">
            <v>NN64</v>
          </cell>
          <cell r="F93" t="str">
            <v>NN64-99-000</v>
          </cell>
          <cell r="G93">
            <v>186422.75</v>
          </cell>
          <cell r="H93">
            <v>181503.88131597638</v>
          </cell>
          <cell r="I93">
            <v>16270.304114426708</v>
          </cell>
          <cell r="J93">
            <v>0.15982800700584385</v>
          </cell>
          <cell r="K93" t="str">
            <v>GeorgeReadNorth + GeorgeReadSouth</v>
          </cell>
        </row>
        <row r="94">
          <cell r="A94" t="str">
            <v>Gilbert</v>
          </cell>
          <cell r="B94" t="str">
            <v>East_Campus.Glibert_Main</v>
          </cell>
          <cell r="C94" t="str">
            <v>HOUSING</v>
          </cell>
          <cell r="D94" t="str">
            <v>27667 + 31321</v>
          </cell>
          <cell r="E94" t="str">
            <v>NE106</v>
          </cell>
          <cell r="F94" t="str">
            <v>NE106-99-000</v>
          </cell>
          <cell r="G94">
            <v>55614</v>
          </cell>
          <cell r="H94">
            <v>56503.762131448479</v>
          </cell>
          <cell r="I94">
            <v>5429.7542289410139</v>
          </cell>
          <cell r="J94">
            <v>2.4911838742273318E-2</v>
          </cell>
          <cell r="K94" t="str">
            <v>Glibert_Main</v>
          </cell>
        </row>
        <row r="95">
          <cell r="A95" t="str">
            <v>Gold Ice Arena</v>
          </cell>
          <cell r="B95" t="str">
            <v>South_Campus.Gold_Ice_Arena</v>
          </cell>
          <cell r="C95" t="str">
            <v>ACADEMIC</v>
          </cell>
          <cell r="D95">
            <v>25503</v>
          </cell>
          <cell r="E95" t="str">
            <v>NS75</v>
          </cell>
          <cell r="F95" t="str">
            <v>NS75-99-000</v>
          </cell>
          <cell r="G95">
            <v>77783.875</v>
          </cell>
          <cell r="H95">
            <v>78106.484488690941</v>
          </cell>
          <cell r="I95">
            <v>7197.3187042020027</v>
          </cell>
          <cell r="J95">
            <v>6.3663107878157571E-2</v>
          </cell>
          <cell r="K95" t="str">
            <v>Gold_Ice_Arena</v>
          </cell>
        </row>
        <row r="96">
          <cell r="A96" t="str">
            <v>Gore Hall</v>
          </cell>
          <cell r="B96" t="str">
            <v>Center_Campus.Gore_Hall</v>
          </cell>
          <cell r="C96" t="str">
            <v>ACADEMIC</v>
          </cell>
          <cell r="D96">
            <v>25509</v>
          </cell>
          <cell r="E96" t="str">
            <v>NC36</v>
          </cell>
          <cell r="F96" t="str">
            <v>NC36-99-000</v>
          </cell>
          <cell r="G96">
            <v>55769</v>
          </cell>
          <cell r="H96">
            <v>72787.310757703628</v>
          </cell>
          <cell r="I96">
            <v>6600.2016325880122</v>
          </cell>
          <cell r="J96">
            <v>3.1845511300434989E-2</v>
          </cell>
          <cell r="K96" t="str">
            <v>Gore_Hall</v>
          </cell>
        </row>
        <row r="97">
          <cell r="A97" t="str">
            <v>Graham Hall</v>
          </cell>
          <cell r="B97"/>
          <cell r="C97" t="str">
            <v>ACADEMIC</v>
          </cell>
          <cell r="D97">
            <v>25515</v>
          </cell>
          <cell r="E97" t="str">
            <v>NE66</v>
          </cell>
          <cell r="F97" t="str">
            <v>NE66-99-000</v>
          </cell>
          <cell r="G97">
            <v>49529.534000000218</v>
          </cell>
          <cell r="H97">
            <v>56865.523682577033</v>
          </cell>
          <cell r="I97">
            <v>5035.547225627347</v>
          </cell>
          <cell r="J97">
            <v>3.2372918285151764E-2</v>
          </cell>
          <cell r="K97" t="str">
            <v>Graham_Hall_MDP1 + Graham_Hall_MDP2</v>
          </cell>
        </row>
        <row r="98">
          <cell r="A98" t="str">
            <v>Harker Lab - Academic</v>
          </cell>
          <cell r="B98"/>
          <cell r="C98" t="str">
            <v>ACADEMIC</v>
          </cell>
          <cell r="D98" t="str">
            <v>27667 + 31321</v>
          </cell>
          <cell r="E98" t="str">
            <v>NE67</v>
          </cell>
          <cell r="F98" t="str">
            <v>NE67-99-000</v>
          </cell>
          <cell r="G98">
            <v>525866.39249999996</v>
          </cell>
          <cell r="H98">
            <v>534279.66977277165</v>
          </cell>
          <cell r="I98">
            <v>51341.843214565219</v>
          </cell>
          <cell r="J98">
            <v>0.2355575712939369</v>
          </cell>
          <cell r="K98" t="str">
            <v>ISEB.Main_1_Meter + ISEB.Main_2_Meter - ISEB_ARA_Einstein</v>
          </cell>
        </row>
        <row r="99">
          <cell r="A99" t="str">
            <v>Harker Lab - All</v>
          </cell>
          <cell r="B99"/>
          <cell r="C99" t="str">
            <v>ALL</v>
          </cell>
          <cell r="D99" t="str">
            <v>27667 + 31321</v>
          </cell>
          <cell r="E99" t="str">
            <v>NE67</v>
          </cell>
          <cell r="F99" t="str">
            <v>NE67-99-000</v>
          </cell>
          <cell r="G99">
            <v>533418.5625</v>
          </cell>
          <cell r="H99">
            <v>0</v>
          </cell>
          <cell r="I99">
            <v>0</v>
          </cell>
          <cell r="J99">
            <v>0</v>
          </cell>
          <cell r="K99" t="str">
            <v>ISEB.Main_1_Meter + ISEB.Main_2_Meter</v>
          </cell>
        </row>
        <row r="100">
          <cell r="A100" t="str">
            <v>Harker Lab - Einstein Bagels</v>
          </cell>
          <cell r="B100" t="str">
            <v>East_Campus.ISEB_ARA_Einstein</v>
          </cell>
          <cell r="C100" t="str">
            <v>DINING</v>
          </cell>
          <cell r="D100" t="str">
            <v>27667 + 31321</v>
          </cell>
          <cell r="E100" t="str">
            <v>NE67</v>
          </cell>
          <cell r="F100" t="str">
            <v>NE67-99-000</v>
          </cell>
          <cell r="G100">
            <v>7552.1700000000419</v>
          </cell>
          <cell r="H100">
            <v>7672.9963184856988</v>
          </cell>
          <cell r="I100">
            <v>737.34000422882161</v>
          </cell>
          <cell r="J100">
            <v>3.3829330958793707E-3</v>
          </cell>
          <cell r="K100" t="str">
            <v>ISEB_ARA_Einstein</v>
          </cell>
        </row>
        <row r="101">
          <cell r="A101" t="str">
            <v>Harrington - All</v>
          </cell>
          <cell r="B101" t="str">
            <v>East_Campus.Harrington_Main</v>
          </cell>
          <cell r="C101" t="str">
            <v>ALL</v>
          </cell>
          <cell r="D101">
            <v>25514</v>
          </cell>
          <cell r="E101" t="str">
            <v>NE30 + NE31 + NE32 + NE33 + NE34 +NE35</v>
          </cell>
          <cell r="F101"/>
          <cell r="G101">
            <v>129364</v>
          </cell>
          <cell r="H101">
            <v>0</v>
          </cell>
          <cell r="I101">
            <v>0</v>
          </cell>
          <cell r="J101">
            <v>0</v>
          </cell>
          <cell r="K101" t="str">
            <v>Harrington_Main</v>
          </cell>
        </row>
        <row r="102">
          <cell r="A102" t="str">
            <v>Harrington - Dining</v>
          </cell>
          <cell r="B102"/>
          <cell r="C102" t="str">
            <v>DINING</v>
          </cell>
          <cell r="D102">
            <v>25514</v>
          </cell>
          <cell r="E102" t="str">
            <v>NE30</v>
          </cell>
          <cell r="F102" t="str">
            <v>NE30-99-000</v>
          </cell>
          <cell r="G102">
            <v>13394.6875</v>
          </cell>
          <cell r="H102">
            <v>10129.724479785462</v>
          </cell>
          <cell r="I102">
            <v>903.10618034301945</v>
          </cell>
          <cell r="J102">
            <v>1.030649110879236E-2</v>
          </cell>
          <cell r="K102" t="str">
            <v>Harrington_ARA_HVAC + Harrington_ARA_Pnl</v>
          </cell>
        </row>
        <row r="103">
          <cell r="A103" t="str">
            <v>Harrington - Fitness Center</v>
          </cell>
          <cell r="B103"/>
          <cell r="C103" t="str">
            <v>ACADEMIC</v>
          </cell>
          <cell r="D103">
            <v>25514</v>
          </cell>
          <cell r="E103" t="str">
            <v>NE30</v>
          </cell>
          <cell r="F103" t="str">
            <v>NE30-99-000</v>
          </cell>
          <cell r="G103">
            <v>1696.9453125</v>
          </cell>
          <cell r="H103">
            <v>1283.3138864111941</v>
          </cell>
          <cell r="I103">
            <v>114.41265796031946</v>
          </cell>
          <cell r="J103">
            <v>1.3057080857905884E-3</v>
          </cell>
          <cell r="K103" t="str">
            <v>Harrington_Fitness_HVAC + Harrington_Fitness_Pnl</v>
          </cell>
        </row>
        <row r="104">
          <cell r="A104" t="str">
            <v>Harrington - Housing</v>
          </cell>
          <cell r="B104"/>
          <cell r="C104" t="str">
            <v>HOUSING</v>
          </cell>
          <cell r="D104">
            <v>25514</v>
          </cell>
          <cell r="E104" t="str">
            <v>NE30 + NE31 + NE32 + NE33 + NE34 + NE35</v>
          </cell>
          <cell r="F104"/>
          <cell r="G104">
            <v>114272.3671875</v>
          </cell>
          <cell r="H104">
            <v>86418.409930224327</v>
          </cell>
          <cell r="I104">
            <v>7704.5530961030718</v>
          </cell>
          <cell r="J104">
            <v>8.7926436238144751E-2</v>
          </cell>
          <cell r="K104" t="str">
            <v>Harrington_Main - Harrington_ARA_HVAC - Harrington_ARA_Pnl - Harrington_Fitness_HVAC - Harrington_Fitness_Pnl</v>
          </cell>
        </row>
        <row r="105">
          <cell r="A105" t="str">
            <v>Hartshorn Hall</v>
          </cell>
          <cell r="B105" t="str">
            <v>Center_Campus.Hartshorn_Hall</v>
          </cell>
          <cell r="C105" t="str">
            <v>ACADEMIC</v>
          </cell>
          <cell r="D105">
            <v>25514</v>
          </cell>
          <cell r="E105" t="str">
            <v>NC27</v>
          </cell>
          <cell r="F105" t="str">
            <v>NC27-99-000</v>
          </cell>
          <cell r="G105">
            <v>10812.25</v>
          </cell>
          <cell r="H105">
            <v>8176.7576516107874</v>
          </cell>
          <cell r="I105">
            <v>728.99123614595806</v>
          </cell>
          <cell r="J105">
            <v>8.3194444432570895E-3</v>
          </cell>
          <cell r="K105" t="str">
            <v>Hartshorn_Hall</v>
          </cell>
        </row>
        <row r="106">
          <cell r="A106" t="str">
            <v>Housing Op Center</v>
          </cell>
          <cell r="B106" t="str">
            <v>North_Campus.Housing_Ops_Center</v>
          </cell>
          <cell r="C106" t="str">
            <v>ACADEMIC</v>
          </cell>
          <cell r="D106">
            <v>25520</v>
          </cell>
          <cell r="E106" t="str">
            <v>NN43</v>
          </cell>
          <cell r="F106" t="str">
            <v>NN43-99-000</v>
          </cell>
          <cell r="G106">
            <v>7864.2619999999879</v>
          </cell>
          <cell r="H106">
            <v>7983.2506980198405</v>
          </cell>
          <cell r="I106">
            <v>808.85688022376655</v>
          </cell>
          <cell r="J106">
            <v>7.5216472088148717E-2</v>
          </cell>
          <cell r="K106" t="str">
            <v>Housing_Ops_Center</v>
          </cell>
        </row>
        <row r="107">
          <cell r="A107" t="str">
            <v>Hullihen Hall</v>
          </cell>
          <cell r="B107" t="str">
            <v>Center_Campus.Hullihen_Hall</v>
          </cell>
          <cell r="C107" t="str">
            <v>ACADEMIC</v>
          </cell>
          <cell r="D107">
            <v>25501</v>
          </cell>
          <cell r="E107" t="str">
            <v>NC01</v>
          </cell>
          <cell r="F107" t="str">
            <v>NC01-99-000</v>
          </cell>
          <cell r="G107">
            <v>50497.560000000056</v>
          </cell>
          <cell r="H107">
            <v>13520.069725974163</v>
          </cell>
          <cell r="I107">
            <v>1289.744615460706</v>
          </cell>
          <cell r="J107">
            <v>0.10150202496977599</v>
          </cell>
          <cell r="K107" t="str">
            <v>Hullihen_Hall</v>
          </cell>
        </row>
        <row r="108">
          <cell r="A108" t="str">
            <v>Independence Hall - All</v>
          </cell>
          <cell r="B108"/>
          <cell r="C108" t="str">
            <v>ALL</v>
          </cell>
          <cell r="D108" t="str">
            <v>25507 + 25508</v>
          </cell>
          <cell r="E108" t="str">
            <v>NN51</v>
          </cell>
          <cell r="F108" t="str">
            <v>NN51-99-000</v>
          </cell>
          <cell r="G108">
            <v>190591</v>
          </cell>
          <cell r="H108">
            <v>0</v>
          </cell>
          <cell r="I108">
            <v>0</v>
          </cell>
          <cell r="J108">
            <v>0</v>
          </cell>
          <cell r="K108" t="str">
            <v>IndependenceHall120 + IndependenceHall480</v>
          </cell>
        </row>
        <row r="109">
          <cell r="A109" t="str">
            <v>Independence Hall - Fitness Ctr</v>
          </cell>
          <cell r="B109" t="str">
            <v>North_Campus.IndependenceHall_Fitness</v>
          </cell>
          <cell r="C109" t="str">
            <v>ACADEMIC</v>
          </cell>
          <cell r="D109" t="str">
            <v>25507 + 25508</v>
          </cell>
          <cell r="E109" t="str">
            <v>NN51</v>
          </cell>
          <cell r="F109" t="str">
            <v>NN51-99-000</v>
          </cell>
          <cell r="G109">
            <v>7639.75</v>
          </cell>
          <cell r="H109">
            <v>7438.1709168206698</v>
          </cell>
          <cell r="I109">
            <v>666.7697792152054</v>
          </cell>
          <cell r="J109">
            <v>6.5498766460793841E-3</v>
          </cell>
          <cell r="K109" t="str">
            <v>IndependenceHall_Fitness</v>
          </cell>
        </row>
        <row r="110">
          <cell r="A110" t="str">
            <v>Independence Hall - Housing</v>
          </cell>
          <cell r="B110"/>
          <cell r="C110" t="str">
            <v>HOUSING</v>
          </cell>
          <cell r="D110" t="str">
            <v>25507 + 25508</v>
          </cell>
          <cell r="E110" t="str">
            <v>NN51</v>
          </cell>
          <cell r="F110" t="str">
            <v>NN51-99-000</v>
          </cell>
          <cell r="G110">
            <v>182951.25</v>
          </cell>
          <cell r="H110">
            <v>178123.97878804774</v>
          </cell>
          <cell r="I110">
            <v>15967.324136214647</v>
          </cell>
          <cell r="J110">
            <v>0.15685174511548558</v>
          </cell>
          <cell r="K110" t="str">
            <v>IndependenceHall120 + IndependenceHall480 - IndependenceHall_Fitness</v>
          </cell>
        </row>
        <row r="111">
          <cell r="A111" t="str">
            <v>Inst Energy Conservation</v>
          </cell>
          <cell r="B111" t="str">
            <v>Revenue_Meters.Wyoming_Road_25512</v>
          </cell>
          <cell r="C111" t="str">
            <v>ACADEMIC</v>
          </cell>
          <cell r="D111">
            <v>25512</v>
          </cell>
          <cell r="E111" t="str">
            <v>NE75</v>
          </cell>
          <cell r="F111" t="str">
            <v>NE75-99-000</v>
          </cell>
          <cell r="G111">
            <v>82668.25</v>
          </cell>
          <cell r="H111">
            <v>82681</v>
          </cell>
          <cell r="I111">
            <v>9008.31</v>
          </cell>
          <cell r="J111">
            <v>1</v>
          </cell>
          <cell r="K111" t="str">
            <v>Wyoming_Road_25512</v>
          </cell>
        </row>
        <row r="112">
          <cell r="A112" t="str">
            <v>James Smith Hall</v>
          </cell>
          <cell r="B112" t="str">
            <v>North_Campus.JamesSmithHall</v>
          </cell>
          <cell r="C112" t="str">
            <v>HOUSING</v>
          </cell>
          <cell r="D112" t="str">
            <v>25507 + 25508</v>
          </cell>
          <cell r="E112" t="str">
            <v>NN50</v>
          </cell>
          <cell r="F112" t="str">
            <v>NN50-99-000</v>
          </cell>
          <cell r="G112">
            <v>64246.85546875</v>
          </cell>
          <cell r="H112">
            <v>62551.66619913443</v>
          </cell>
          <cell r="I112">
            <v>5607.2334351477002</v>
          </cell>
          <cell r="J112">
            <v>5.5081511596426998E-2</v>
          </cell>
          <cell r="K112" t="str">
            <v>JamesSmithHall</v>
          </cell>
        </row>
        <row r="113">
          <cell r="A113" t="str">
            <v>Kent Dining Hall</v>
          </cell>
          <cell r="B113" t="str">
            <v>Center_Campus.Kent_Dining</v>
          </cell>
          <cell r="C113" t="str">
            <v>ACADEMIC</v>
          </cell>
          <cell r="D113">
            <v>25514</v>
          </cell>
          <cell r="E113" t="str">
            <v>NC24</v>
          </cell>
          <cell r="F113" t="str">
            <v>NC24-99-000</v>
          </cell>
          <cell r="G113">
            <v>14757.763999999966</v>
          </cell>
          <cell r="H113">
            <v>11160.550274703779</v>
          </cell>
          <cell r="I113">
            <v>995.00849694654619</v>
          </cell>
          <cell r="J113">
            <v>1.1355305112691552E-2</v>
          </cell>
          <cell r="K113" t="str">
            <v>Kent_Dining</v>
          </cell>
        </row>
        <row r="114">
          <cell r="A114" t="str">
            <v>Kent Hall</v>
          </cell>
          <cell r="B114"/>
          <cell r="C114" t="str">
            <v>HOUSING</v>
          </cell>
          <cell r="D114">
            <v>25514</v>
          </cell>
          <cell r="E114" t="str">
            <v>NC23</v>
          </cell>
          <cell r="F114" t="str">
            <v>NC23-99-000</v>
          </cell>
          <cell r="G114">
            <v>15540.967999999877</v>
          </cell>
          <cell r="H114">
            <v>11752.847835319881</v>
          </cell>
          <cell r="I114">
            <v>1047.8142360031156</v>
          </cell>
          <cell r="J114">
            <v>1.195793843746077E-2</v>
          </cell>
          <cell r="K114" t="str">
            <v>Kent_Hall - Sussex_Squire</v>
          </cell>
        </row>
        <row r="115">
          <cell r="A115" t="str">
            <v>Kirkbride</v>
          </cell>
          <cell r="B115" t="str">
            <v>West_Campus.Ewing_Meter_B</v>
          </cell>
          <cell r="C115" t="str">
            <v>ACADEMIC</v>
          </cell>
          <cell r="D115">
            <v>25509</v>
          </cell>
          <cell r="E115" t="str">
            <v>NW65</v>
          </cell>
          <cell r="F115" t="str">
            <v>NW65-99-000</v>
          </cell>
          <cell r="G115">
            <v>17612.375</v>
          </cell>
          <cell r="H115">
            <v>22986.917683770742</v>
          </cell>
          <cell r="I115">
            <v>2084.4057850912209</v>
          </cell>
          <cell r="J115">
            <v>1.0057112142767465E-2</v>
          </cell>
          <cell r="K115" t="str">
            <v>Ewing_Meter_B</v>
          </cell>
        </row>
        <row r="116">
          <cell r="A116" t="str">
            <v>LSRB - MRI</v>
          </cell>
          <cell r="B116" t="str">
            <v>Center_Campus.Life_Science</v>
          </cell>
          <cell r="C116" t="str">
            <v>ACADEMIC</v>
          </cell>
          <cell r="D116">
            <v>25515</v>
          </cell>
          <cell r="E116" t="str">
            <v>NC44</v>
          </cell>
          <cell r="F116" t="str">
            <v>NC44-99-000</v>
          </cell>
          <cell r="G116">
            <v>98473.984375</v>
          </cell>
          <cell r="H116">
            <v>113059.30499152806</v>
          </cell>
          <cell r="I116">
            <v>10011.61042250064</v>
          </cell>
          <cell r="J116">
            <v>6.436342101230294E-2</v>
          </cell>
          <cell r="K116" t="str">
            <v>Life_Science</v>
          </cell>
        </row>
        <row r="117">
          <cell r="A117" t="str">
            <v>Laird Plant - All</v>
          </cell>
          <cell r="B117" t="str">
            <v>North_Campus.Laird_Utility_Plant</v>
          </cell>
          <cell r="C117" t="str">
            <v>ALL</v>
          </cell>
          <cell r="D117" t="str">
            <v>25507 + 25508</v>
          </cell>
          <cell r="E117" t="str">
            <v>NN97</v>
          </cell>
          <cell r="F117" t="str">
            <v>NN97-99-000</v>
          </cell>
          <cell r="G117">
            <v>411661</v>
          </cell>
          <cell r="H117">
            <v>0</v>
          </cell>
          <cell r="I117">
            <v>0</v>
          </cell>
          <cell r="J117">
            <v>0</v>
          </cell>
          <cell r="K117" t="str">
            <v>Laird_Utility_Plant</v>
          </cell>
        </row>
        <row r="118">
          <cell r="A118" t="str">
            <v>Laird Plant_CHW - All</v>
          </cell>
          <cell r="B118"/>
          <cell r="C118" t="str">
            <v>ALL</v>
          </cell>
          <cell r="D118" t="str">
            <v>25507 + 25508</v>
          </cell>
          <cell r="E118" t="str">
            <v>NN97</v>
          </cell>
          <cell r="F118" t="str">
            <v>NN97-99-000</v>
          </cell>
          <cell r="G118">
            <v>402555.19099999964</v>
          </cell>
          <cell r="H118">
            <v>0</v>
          </cell>
          <cell r="I118">
            <v>0</v>
          </cell>
          <cell r="J118">
            <v>0</v>
          </cell>
          <cell r="K118" t="str">
            <v>Laird_Utility_Plant - Laird_Utility_BoilerMCC</v>
          </cell>
        </row>
        <row r="119">
          <cell r="A119" t="str">
            <v>Laird Plant_CHW - Conference</v>
          </cell>
          <cell r="B119"/>
          <cell r="C119" t="str">
            <v>CONFERENCE</v>
          </cell>
          <cell r="D119" t="str">
            <v>25507 + 25508</v>
          </cell>
          <cell r="E119" t="str">
            <v>NN98</v>
          </cell>
          <cell r="F119" t="str">
            <v>NN97-99-000</v>
          </cell>
          <cell r="G119">
            <v>76337.079726768075</v>
          </cell>
          <cell r="H119">
            <v>74322.883117728605</v>
          </cell>
          <cell r="I119">
            <v>6662.4245289899127</v>
          </cell>
          <cell r="J119">
            <v>6.544696563791462E-2</v>
          </cell>
          <cell r="K119" t="str">
            <v>Laird_Utility_Plant - Laird_Utility_BoilerMCC * SFCHW1</v>
          </cell>
        </row>
        <row r="120">
          <cell r="A120" t="str">
            <v>Laird Plant_CHW - Dining</v>
          </cell>
          <cell r="B120"/>
          <cell r="C120" t="str">
            <v>DINING</v>
          </cell>
          <cell r="D120" t="str">
            <v>25507 + 25508</v>
          </cell>
          <cell r="E120" t="str">
            <v>NN99</v>
          </cell>
          <cell r="F120" t="str">
            <v>NN97-99-000</v>
          </cell>
          <cell r="G120">
            <v>66195.242208960015</v>
          </cell>
          <cell r="H120">
            <v>64448.643663809213</v>
          </cell>
          <cell r="I120">
            <v>5777.2815907281401</v>
          </cell>
          <cell r="J120">
            <v>5.6751944896892628E-2</v>
          </cell>
          <cell r="K120" t="str">
            <v>Laird_Utility_Plant - Laird_Utility_BoilerMCC * SFCHW2</v>
          </cell>
        </row>
        <row r="121">
          <cell r="A121" t="str">
            <v>Laird Plant_CHW - Hotel</v>
          </cell>
          <cell r="B121"/>
          <cell r="C121" t="str">
            <v>HOTEL</v>
          </cell>
          <cell r="D121" t="str">
            <v>25507 + 25508</v>
          </cell>
          <cell r="E121" t="str">
            <v>NN100</v>
          </cell>
          <cell r="F121" t="str">
            <v>NN97-99-000</v>
          </cell>
          <cell r="G121">
            <v>31648.942493356633</v>
          </cell>
          <cell r="H121">
            <v>30813.867417417474</v>
          </cell>
          <cell r="I121">
            <v>2762.2053599515866</v>
          </cell>
          <cell r="J121">
            <v>2.7133959790614358E-2</v>
          </cell>
          <cell r="K121" t="str">
            <v>Laird_Utility_Plant - Laird_Utility_BoilerMCC * SFCHW3</v>
          </cell>
        </row>
        <row r="122">
          <cell r="A122" t="str">
            <v>Laird Plant_CHW - Housing</v>
          </cell>
          <cell r="B122"/>
          <cell r="C122" t="str">
            <v>HOUSING</v>
          </cell>
          <cell r="D122" t="str">
            <v>25507 + 25508</v>
          </cell>
          <cell r="E122" t="str">
            <v>NN101</v>
          </cell>
          <cell r="F122" t="str">
            <v>NN97-99-000</v>
          </cell>
          <cell r="G122">
            <v>228373.92657091492</v>
          </cell>
          <cell r="H122">
            <v>222348.15259398782</v>
          </cell>
          <cell r="I122">
            <v>19931.651244896555</v>
          </cell>
          <cell r="J122">
            <v>0.1957945022049522</v>
          </cell>
          <cell r="K122" t="str">
            <v>Laird_Utility_Plant - Laird_Utility_BoilerMCC * SFCHW4</v>
          </cell>
        </row>
        <row r="123">
          <cell r="A123" t="str">
            <v>Laird Plant_HW - All</v>
          </cell>
          <cell r="B123" t="str">
            <v>North_Campus.Laird_Utility_BoilerMCC</v>
          </cell>
          <cell r="C123" t="str">
            <v>ALL</v>
          </cell>
          <cell r="D123" t="str">
            <v>25507 + 25508</v>
          </cell>
          <cell r="E123" t="str">
            <v>NN97</v>
          </cell>
          <cell r="F123" t="str">
            <v>NN97-99-000</v>
          </cell>
          <cell r="G123">
            <v>9105.8090000003576</v>
          </cell>
          <cell r="H123">
            <v>0</v>
          </cell>
          <cell r="I123">
            <v>0</v>
          </cell>
          <cell r="J123">
            <v>0</v>
          </cell>
          <cell r="K123" t="str">
            <v>Laird_Utility_BoilerMCC</v>
          </cell>
        </row>
        <row r="124">
          <cell r="A124" t="str">
            <v>Laird Plant_HW - Conference</v>
          </cell>
          <cell r="B124"/>
          <cell r="C124" t="str">
            <v>CONFERENCE</v>
          </cell>
          <cell r="D124" t="str">
            <v>25507 + 25508</v>
          </cell>
          <cell r="E124" t="str">
            <v>NN98</v>
          </cell>
          <cell r="F124" t="str">
            <v>NN97-99-000</v>
          </cell>
          <cell r="G124">
            <v>1245.1657196983008</v>
          </cell>
          <cell r="H124">
            <v>1212.3113247006747</v>
          </cell>
          <cell r="I124">
            <v>108.6735654975069</v>
          </cell>
          <cell r="J124">
            <v>1.0675325590432316E-3</v>
          </cell>
          <cell r="K124" t="str">
            <v>Laird_Utility_BoilerMCC * SFHW1</v>
          </cell>
        </row>
        <row r="125">
          <cell r="A125" t="str">
            <v>Laird Plant_HW - Dining</v>
          </cell>
          <cell r="B125"/>
          <cell r="C125" t="str">
            <v>DINING</v>
          </cell>
          <cell r="D125" t="str">
            <v>25507 + 25508</v>
          </cell>
          <cell r="E125" t="str">
            <v>NN99</v>
          </cell>
          <cell r="F125" t="str">
            <v>NN97-99-000</v>
          </cell>
          <cell r="G125">
            <v>1.7035136341820463</v>
          </cell>
          <cell r="H125">
            <v>1.6585654727157801</v>
          </cell>
          <cell r="I125">
            <v>0.14867651556054257</v>
          </cell>
          <cell r="J125">
            <v>1.4604933628465333E-6</v>
          </cell>
          <cell r="K125" t="str">
            <v>Laird_Utility_BoilerMCC * SFHW2</v>
          </cell>
        </row>
        <row r="126">
          <cell r="A126" t="str">
            <v>Laird Plant_HW - Hotel</v>
          </cell>
          <cell r="B126"/>
          <cell r="C126" t="str">
            <v>HOTEL</v>
          </cell>
          <cell r="D126" t="str">
            <v>25507 + 25508</v>
          </cell>
          <cell r="E126" t="str">
            <v>NN100</v>
          </cell>
          <cell r="F126" t="str">
            <v>NN97-99-000</v>
          </cell>
          <cell r="G126">
            <v>558.08536177734618</v>
          </cell>
          <cell r="H126">
            <v>543.35996689362855</v>
          </cell>
          <cell r="I126">
            <v>48.707674132729359</v>
          </cell>
          <cell r="J126">
            <v>4.7846988155688389E-4</v>
          </cell>
          <cell r="K126" t="str">
            <v>Laird_Utility_BoilerMCC * SFHW3</v>
          </cell>
        </row>
        <row r="127">
          <cell r="A127" t="str">
            <v>Laird Plant_HW - Housing</v>
          </cell>
          <cell r="B127"/>
          <cell r="C127" t="str">
            <v>HOUSING</v>
          </cell>
          <cell r="D127" t="str">
            <v>25507 + 25508</v>
          </cell>
          <cell r="E127" t="str">
            <v>NN101</v>
          </cell>
          <cell r="F127" t="str">
            <v>NN97-99-000</v>
          </cell>
          <cell r="G127">
            <v>7300.8544048905287</v>
          </cell>
          <cell r="H127">
            <v>7108.2172718215661</v>
          </cell>
          <cell r="I127">
            <v>637.19219603144313</v>
          </cell>
          <cell r="J127">
            <v>6.2593273029900552E-3</v>
          </cell>
          <cell r="K127" t="str">
            <v>Laird_Utility_BoilerMCC * SFHW4</v>
          </cell>
        </row>
        <row r="128">
          <cell r="A128" t="str">
            <v>Laird Rec Courts</v>
          </cell>
          <cell r="B128" t="str">
            <v>North_Campus.Laird_Rec_Court</v>
          </cell>
          <cell r="C128" t="str">
            <v>ACADEMIC</v>
          </cell>
          <cell r="D128" t="str">
            <v>25507 + 25508</v>
          </cell>
          <cell r="E128"/>
          <cell r="F128"/>
          <cell r="G128">
            <v>3769.265000000014</v>
          </cell>
          <cell r="H128">
            <v>3669.810831609695</v>
          </cell>
          <cell r="I128">
            <v>328.96783165072293</v>
          </cell>
          <cell r="J128">
            <v>3.2315482569959097E-3</v>
          </cell>
          <cell r="K128" t="str">
            <v>Laird_Rec_Court</v>
          </cell>
        </row>
        <row r="129">
          <cell r="A129" t="str">
            <v>Lammot DuPont</v>
          </cell>
          <cell r="B129" t="str">
            <v>Center_Campus.Lammot_Dupont</v>
          </cell>
          <cell r="C129" t="str">
            <v>ACADEMIC</v>
          </cell>
          <cell r="D129">
            <v>25514</v>
          </cell>
          <cell r="E129" t="str">
            <v>NC34</v>
          </cell>
          <cell r="F129" t="str">
            <v>NC34-99-000</v>
          </cell>
          <cell r="G129">
            <v>227126</v>
          </cell>
          <cell r="H129">
            <v>171763.9028305627</v>
          </cell>
          <cell r="I129">
            <v>15313.451270631633</v>
          </cell>
          <cell r="J129">
            <v>0.17476123273316929</v>
          </cell>
          <cell r="K129" t="str">
            <v>Lammot_Dupont</v>
          </cell>
        </row>
        <row r="130">
          <cell r="A130" t="str">
            <v>Lane Hall</v>
          </cell>
          <cell r="B130" t="str">
            <v>East_Campus.Lane_Hall</v>
          </cell>
          <cell r="C130" t="str">
            <v>HOUSING</v>
          </cell>
          <cell r="D130">
            <v>25514</v>
          </cell>
          <cell r="E130" t="str">
            <v>NE03</v>
          </cell>
          <cell r="F130" t="str">
            <v>NE03-99-000</v>
          </cell>
          <cell r="G130">
            <v>22577.496000000043</v>
          </cell>
          <cell r="H130">
            <v>17074.217963163293</v>
          </cell>
          <cell r="I130">
            <v>1522.2360487521521</v>
          </cell>
          <cell r="J130">
            <v>1.7372168016819768E-2</v>
          </cell>
          <cell r="K130" t="str">
            <v>Lane_Hall</v>
          </cell>
        </row>
        <row r="131">
          <cell r="A131" t="str">
            <v>Laurel Hall - All</v>
          </cell>
          <cell r="B131" t="str">
            <v>Center_Campus.Laurel_Hall</v>
          </cell>
          <cell r="C131" t="str">
            <v>ALL</v>
          </cell>
          <cell r="D131">
            <v>25514</v>
          </cell>
          <cell r="E131" t="str">
            <v>NC28</v>
          </cell>
          <cell r="F131" t="str">
            <v>NC28-99-000</v>
          </cell>
          <cell r="G131">
            <v>34635.429598152376</v>
          </cell>
          <cell r="H131">
            <v>0</v>
          </cell>
          <cell r="I131">
            <v>0</v>
          </cell>
          <cell r="J131">
            <v>0</v>
          </cell>
          <cell r="K131" t="str">
            <v>Laurel_Hall</v>
          </cell>
        </row>
        <row r="132">
          <cell r="A132" t="str">
            <v>Laurel Hall - Bldg</v>
          </cell>
          <cell r="B132"/>
          <cell r="C132" t="str">
            <v>LAUREL HALL</v>
          </cell>
          <cell r="D132">
            <v>25514</v>
          </cell>
          <cell r="E132" t="str">
            <v>NC28</v>
          </cell>
          <cell r="F132" t="str">
            <v>NC28-99-000</v>
          </cell>
          <cell r="G132">
            <v>32348.321598152368</v>
          </cell>
          <cell r="H132">
            <v>24463.399028366792</v>
          </cell>
          <cell r="I132">
            <v>2181.0116256176179</v>
          </cell>
          <cell r="J132">
            <v>2.4890292433900622E-2</v>
          </cell>
          <cell r="K132" t="str">
            <v>Laurel_Hall - Laurel_Hall_Verizon</v>
          </cell>
        </row>
        <row r="133">
          <cell r="A133" t="str">
            <v>Laurel Hall - Verizon</v>
          </cell>
          <cell r="B133" t="str">
            <v>Center_Campus.Laurel_Hall_Verizon</v>
          </cell>
          <cell r="C133" t="str">
            <v>VERIZON</v>
          </cell>
          <cell r="D133">
            <v>25514</v>
          </cell>
          <cell r="E133" t="str">
            <v>NC28</v>
          </cell>
          <cell r="F133" t="str">
            <v>NC28-99-000</v>
          </cell>
          <cell r="G133">
            <v>2287.1080000000075</v>
          </cell>
          <cell r="H133">
            <v>1729.6240689089047</v>
          </cell>
          <cell r="I133">
            <v>154.20302787295108</v>
          </cell>
          <cell r="J133">
            <v>1.7598065103682304E-3</v>
          </cell>
          <cell r="K133" t="str">
            <v>Laurel_Hall_Verizon</v>
          </cell>
        </row>
        <row r="134">
          <cell r="A134" t="str">
            <v>McDowell Hall</v>
          </cell>
          <cell r="B134" t="str">
            <v>North_Campus.McDowell_Hall</v>
          </cell>
          <cell r="C134" t="str">
            <v>ACADEMIC</v>
          </cell>
          <cell r="D134">
            <v>25502</v>
          </cell>
          <cell r="E134" t="str">
            <v>NN16</v>
          </cell>
          <cell r="F134" t="str">
            <v>NN16-99-000</v>
          </cell>
          <cell r="G134">
            <v>50074.808000000194</v>
          </cell>
          <cell r="H134">
            <v>51718.798436098703</v>
          </cell>
          <cell r="I134">
            <v>4817.5294956807638</v>
          </cell>
          <cell r="J134">
            <v>0.19161426705876641</v>
          </cell>
          <cell r="K134" t="str">
            <v>McDowell_Hall</v>
          </cell>
        </row>
        <row r="135">
          <cell r="A135" t="str">
            <v xml:space="preserve">McKinley Lab </v>
          </cell>
          <cell r="B135"/>
          <cell r="C135" t="str">
            <v>ACADEMIC</v>
          </cell>
          <cell r="D135">
            <v>25515</v>
          </cell>
          <cell r="E135" t="str">
            <v>NC39</v>
          </cell>
          <cell r="F135" t="str">
            <v>NC39-99-000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 t="str">
            <v>McKinly_Lab_208V + McKinly_Lab_480V</v>
          </cell>
        </row>
        <row r="136">
          <cell r="A136" t="str">
            <v>Mechanical Hall</v>
          </cell>
          <cell r="B136" t="str">
            <v>North_Campus.Mechanical_Hall</v>
          </cell>
          <cell r="C136" t="str">
            <v>ACADEMIC</v>
          </cell>
          <cell r="D136">
            <v>25502</v>
          </cell>
          <cell r="E136" t="str">
            <v>NN09</v>
          </cell>
          <cell r="F136" t="str">
            <v>NN09-99-000</v>
          </cell>
          <cell r="G136">
            <v>5391.0989999999874</v>
          </cell>
          <cell r="H136">
            <v>5568.0924933362012</v>
          </cell>
          <cell r="I136">
            <v>518.6595712286088</v>
          </cell>
          <cell r="J136">
            <v>2.0629364840025789E-2</v>
          </cell>
          <cell r="K136" t="str">
            <v>Mechanical_Hall</v>
          </cell>
        </row>
        <row r="137">
          <cell r="A137" t="str">
            <v>Memorial Hall</v>
          </cell>
          <cell r="B137" t="str">
            <v>Center_Campus.Memorial_Hall</v>
          </cell>
          <cell r="C137" t="str">
            <v>ACADEMIC</v>
          </cell>
          <cell r="D137">
            <v>25501</v>
          </cell>
          <cell r="E137" t="str">
            <v>NC32</v>
          </cell>
          <cell r="F137" t="str">
            <v>NC32-99-000</v>
          </cell>
          <cell r="G137">
            <v>59638.060000000056</v>
          </cell>
          <cell r="H137">
            <v>15967.320589783558</v>
          </cell>
          <cell r="I137">
            <v>1523.1996706677016</v>
          </cell>
          <cell r="J137">
            <v>0.11987477920257926</v>
          </cell>
          <cell r="K137" t="str">
            <v>Memorial_Hall</v>
          </cell>
        </row>
        <row r="138">
          <cell r="A138" t="str">
            <v>Mitchell Hall</v>
          </cell>
          <cell r="B138" t="str">
            <v>Center_Campus.Mitchell_Hall</v>
          </cell>
          <cell r="C138" t="str">
            <v>ACADEMIC</v>
          </cell>
          <cell r="D138">
            <v>25501</v>
          </cell>
          <cell r="E138" t="str">
            <v>NC02</v>
          </cell>
          <cell r="F138" t="str">
            <v>NC02-99-000</v>
          </cell>
          <cell r="G138">
            <v>16178.316000000108</v>
          </cell>
          <cell r="H138">
            <v>4331.5352339567426</v>
          </cell>
          <cell r="I138">
            <v>413.20602318650452</v>
          </cell>
          <cell r="J138">
            <v>3.2519033287963531E-2</v>
          </cell>
          <cell r="K138" t="str">
            <v>Mitchell_Hall</v>
          </cell>
        </row>
        <row r="139">
          <cell r="A139" t="str">
            <v>Morris Library - Academic</v>
          </cell>
          <cell r="B139"/>
          <cell r="C139" t="str">
            <v>ACADEMIC</v>
          </cell>
          <cell r="D139">
            <v>25501</v>
          </cell>
          <cell r="E139" t="str">
            <v>NC31</v>
          </cell>
          <cell r="F139" t="str">
            <v>NC31-99-000</v>
          </cell>
          <cell r="G139">
            <v>342016.18800000002</v>
          </cell>
          <cell r="H139">
            <v>91570.418633531663</v>
          </cell>
          <cell r="I139">
            <v>8735.3435863712239</v>
          </cell>
          <cell r="J139">
            <v>0.68746560535684431</v>
          </cell>
          <cell r="K139" t="str">
            <v>Morris_Lib - Morris_Lib_Verizon</v>
          </cell>
        </row>
        <row r="140">
          <cell r="A140" t="str">
            <v>Morris Library - All</v>
          </cell>
          <cell r="B140" t="str">
            <v>Center_Campus.Morris_Lib</v>
          </cell>
          <cell r="C140" t="str">
            <v>ALL</v>
          </cell>
          <cell r="D140">
            <v>25501</v>
          </cell>
          <cell r="E140" t="str">
            <v>NC31</v>
          </cell>
          <cell r="F140" t="str">
            <v>NC31-99-000</v>
          </cell>
          <cell r="G140">
            <v>342537.25</v>
          </cell>
          <cell r="H140">
            <v>0</v>
          </cell>
          <cell r="I140">
            <v>0</v>
          </cell>
          <cell r="J140">
            <v>0</v>
          </cell>
          <cell r="K140" t="str">
            <v>Morris_Lib</v>
          </cell>
        </row>
        <row r="141">
          <cell r="A141" t="str">
            <v>Morris Library - Verizon</v>
          </cell>
          <cell r="B141" t="str">
            <v>Center_Campus.Morris_Lib_Verizon</v>
          </cell>
          <cell r="C141" t="str">
            <v>VERIZON</v>
          </cell>
          <cell r="D141">
            <v>25501</v>
          </cell>
          <cell r="E141" t="str">
            <v>NC31</v>
          </cell>
          <cell r="F141" t="str">
            <v>NC31-99-000</v>
          </cell>
          <cell r="G141">
            <v>521.06199999999808</v>
          </cell>
          <cell r="H141">
            <v>139.507623171407</v>
          </cell>
          <cell r="I141">
            <v>13.308304575927691</v>
          </cell>
          <cell r="J141">
            <v>1.0473545283138663E-3</v>
          </cell>
          <cell r="K141" t="str">
            <v>Morris_Lib_Verizon</v>
          </cell>
        </row>
        <row r="142">
          <cell r="A142" t="str">
            <v>Munroe</v>
          </cell>
          <cell r="B142" t="str">
            <v>West_Campus.Munroe_Hall</v>
          </cell>
          <cell r="C142" t="str">
            <v>ACADEMIC</v>
          </cell>
          <cell r="D142">
            <v>25509</v>
          </cell>
          <cell r="E142" t="str">
            <v>NW26 + NW90</v>
          </cell>
          <cell r="F142"/>
          <cell r="G142">
            <v>22549.903999999864</v>
          </cell>
          <cell r="H142">
            <v>29431.169108364404</v>
          </cell>
          <cell r="I142">
            <v>2668.757072845166</v>
          </cell>
          <cell r="J142">
            <v>1.2876566240307696E-2</v>
          </cell>
          <cell r="K142" t="str">
            <v>Munroe_Hall</v>
          </cell>
        </row>
        <row r="143">
          <cell r="A143" t="str">
            <v>New Castle/Cannon Hall - All</v>
          </cell>
          <cell r="B143" t="str">
            <v>Center_Campus.NewCastle_Cannon</v>
          </cell>
          <cell r="C143" t="str">
            <v>ALL</v>
          </cell>
          <cell r="D143">
            <v>25514</v>
          </cell>
          <cell r="E143" t="str">
            <v>NC21 + NC22</v>
          </cell>
          <cell r="F143"/>
          <cell r="G143">
            <v>30109.762000000104</v>
          </cell>
          <cell r="H143">
            <v>0</v>
          </cell>
          <cell r="I143">
            <v>0</v>
          </cell>
          <cell r="J143">
            <v>0</v>
          </cell>
          <cell r="K143" t="str">
            <v>NewCastle_Cannon</v>
          </cell>
        </row>
        <row r="144">
          <cell r="A144" t="str">
            <v>New Castle/Cannon Hall - Housing</v>
          </cell>
          <cell r="B144"/>
          <cell r="C144" t="str">
            <v>HOUSING</v>
          </cell>
          <cell r="D144">
            <v>25514</v>
          </cell>
          <cell r="E144" t="str">
            <v>NC21 + NC22</v>
          </cell>
          <cell r="F144"/>
          <cell r="G144">
            <v>28944.869000000108</v>
          </cell>
          <cell r="H144">
            <v>21889.540019017575</v>
          </cell>
          <cell r="I144">
            <v>1951.5416155187775</v>
          </cell>
          <cell r="J144">
            <v>2.2271518838618724E-2</v>
          </cell>
          <cell r="K144" t="str">
            <v>NewCastle_Cannon - NewCastle_Cannon_Verizon</v>
          </cell>
        </row>
        <row r="145">
          <cell r="A145" t="str">
            <v>New Castle/Cannon Hall - Verizon</v>
          </cell>
          <cell r="B145" t="str">
            <v>Center_Campus.NewCastle_Cannon_Verizon</v>
          </cell>
          <cell r="C145" t="str">
            <v>VERIZON</v>
          </cell>
          <cell r="D145">
            <v>25514</v>
          </cell>
          <cell r="E145" t="str">
            <v>NC21 + NC22</v>
          </cell>
          <cell r="F145"/>
          <cell r="G145">
            <v>1164.8929999999964</v>
          </cell>
          <cell r="H145">
            <v>880.94964055194941</v>
          </cell>
          <cell r="I145">
            <v>78.540247224007118</v>
          </cell>
          <cell r="J145">
            <v>8.96322467186668E-4</v>
          </cell>
          <cell r="K145" t="str">
            <v>NewCastle_Cannon_Verizon</v>
          </cell>
        </row>
        <row r="146">
          <cell r="A146" t="str">
            <v>Ocean Engn Lab</v>
          </cell>
          <cell r="B146" t="str">
            <v>East_Campus.Ocean_Engineering_Lab</v>
          </cell>
          <cell r="C146" t="str">
            <v>ACADEMIC</v>
          </cell>
          <cell r="D146">
            <v>25514</v>
          </cell>
          <cell r="E146" t="str">
            <v>NE36</v>
          </cell>
          <cell r="F146" t="str">
            <v>NE36-99-000</v>
          </cell>
          <cell r="G146">
            <v>1439.133</v>
          </cell>
          <cell r="H146">
            <v>1088.3434779472902</v>
          </cell>
          <cell r="I146">
            <v>97.030252227653008</v>
          </cell>
          <cell r="J146">
            <v>1.107335387172689E-3</v>
          </cell>
          <cell r="K146" t="str">
            <v>Ocean_Engineering_Lab</v>
          </cell>
        </row>
        <row r="147">
          <cell r="A147" t="str">
            <v>Old College</v>
          </cell>
          <cell r="B147" t="str">
            <v>North_Campus.Old_College</v>
          </cell>
          <cell r="C147" t="str">
            <v>ACADEMIC</v>
          </cell>
          <cell r="D147">
            <v>25502</v>
          </cell>
          <cell r="E147" t="str">
            <v>NN05</v>
          </cell>
          <cell r="F147" t="str">
            <v>NN05-99-000</v>
          </cell>
          <cell r="G147">
            <v>21291.185999999987</v>
          </cell>
          <cell r="H147">
            <v>21990.190300869082</v>
          </cell>
          <cell r="I147">
            <v>2048.3536662392171</v>
          </cell>
          <cell r="J147">
            <v>8.1472004849261731E-2</v>
          </cell>
          <cell r="K147" t="str">
            <v>Old_College</v>
          </cell>
        </row>
        <row r="148">
          <cell r="A148" t="str">
            <v>Pearson Hall - Academic</v>
          </cell>
          <cell r="B148"/>
          <cell r="C148" t="str">
            <v>ACADEMIC</v>
          </cell>
          <cell r="D148">
            <v>25515</v>
          </cell>
          <cell r="E148" t="str">
            <v>NE63</v>
          </cell>
          <cell r="F148" t="str">
            <v>NE63-99-000</v>
          </cell>
          <cell r="G148">
            <v>107920.875</v>
          </cell>
          <cell r="H148">
            <v>123905.40708816094</v>
          </cell>
          <cell r="I148">
            <v>10972.052809814913</v>
          </cell>
          <cell r="J148">
            <v>7.0537987852602499E-2</v>
          </cell>
          <cell r="K148" t="str">
            <v>Pearson_Main - Pearson_ARA</v>
          </cell>
        </row>
        <row r="149">
          <cell r="A149" t="str">
            <v>Pearson Hall - All</v>
          </cell>
          <cell r="B149" t="str">
            <v>East_Campus.Pearson_Main</v>
          </cell>
          <cell r="C149" t="str">
            <v>ALL</v>
          </cell>
          <cell r="D149">
            <v>25515</v>
          </cell>
          <cell r="E149" t="str">
            <v>NE63</v>
          </cell>
          <cell r="F149" t="str">
            <v>NE63-99-000</v>
          </cell>
          <cell r="G149">
            <v>108828.875</v>
          </cell>
          <cell r="H149">
            <v>0</v>
          </cell>
          <cell r="I149">
            <v>0</v>
          </cell>
          <cell r="J149">
            <v>0</v>
          </cell>
          <cell r="K149" t="str">
            <v>Pearson_Main</v>
          </cell>
        </row>
        <row r="150">
          <cell r="A150" t="str">
            <v>Pearson Hall - Dining</v>
          </cell>
          <cell r="B150" t="str">
            <v>East_Campus.Pearson_ARA</v>
          </cell>
          <cell r="C150" t="str">
            <v>DINING</v>
          </cell>
          <cell r="D150">
            <v>25515</v>
          </cell>
          <cell r="E150" t="str">
            <v>NE63</v>
          </cell>
          <cell r="F150" t="str">
            <v>NE63-99-000</v>
          </cell>
          <cell r="G150">
            <v>908</v>
          </cell>
          <cell r="H150">
            <v>1042.4870038910465</v>
          </cell>
          <cell r="I150">
            <v>92.314151004723996</v>
          </cell>
          <cell r="J150">
            <v>5.9347640546986928E-4</v>
          </cell>
          <cell r="K150" t="str">
            <v>Pearson_ARA</v>
          </cell>
        </row>
        <row r="151">
          <cell r="A151" t="str">
            <v>Pencader Dining Hall</v>
          </cell>
          <cell r="B151" t="str">
            <v>North_Campus.Pencader_Dining</v>
          </cell>
          <cell r="C151" t="str">
            <v>DINING</v>
          </cell>
          <cell r="D151" t="str">
            <v>25507 + 25508</v>
          </cell>
          <cell r="E151" t="str">
            <v>NN19</v>
          </cell>
          <cell r="F151" t="str">
            <v>NN19-99-000</v>
          </cell>
          <cell r="G151">
            <v>120153.818359375</v>
          </cell>
          <cell r="H151">
            <v>116983.49255743403</v>
          </cell>
          <cell r="I151">
            <v>10486.591176327021</v>
          </cell>
          <cell r="J151">
            <v>0.10301288508253996</v>
          </cell>
          <cell r="K151" t="str">
            <v>Pencader_Dining</v>
          </cell>
        </row>
        <row r="152">
          <cell r="A152" t="str">
            <v>Penny Hall</v>
          </cell>
          <cell r="B152" t="str">
            <v>East_Campus.Penny_Hall</v>
          </cell>
          <cell r="C152" t="str">
            <v>ACADEMIC</v>
          </cell>
          <cell r="D152">
            <v>25514</v>
          </cell>
          <cell r="E152" t="str">
            <v>NE04</v>
          </cell>
          <cell r="F152" t="str">
            <v>NE04-99-000</v>
          </cell>
          <cell r="G152">
            <v>18526.268000000156</v>
          </cell>
          <cell r="H152">
            <v>14010.479190251184</v>
          </cell>
          <cell r="I152">
            <v>1249.0912631960434</v>
          </cell>
          <cell r="J152">
            <v>1.4254966114073661E-2</v>
          </cell>
          <cell r="K152" t="str">
            <v>Penny_Hall</v>
          </cell>
        </row>
        <row r="153">
          <cell r="A153" t="str">
            <v>Perkins Garage</v>
          </cell>
          <cell r="B153" t="str">
            <v>East_Campus.Academy_St_Garage_Parking</v>
          </cell>
          <cell r="C153" t="str">
            <v>PARKING</v>
          </cell>
          <cell r="D153">
            <v>25514</v>
          </cell>
          <cell r="E153" t="str">
            <v>NE08</v>
          </cell>
          <cell r="F153" t="str">
            <v>NE08-99-000</v>
          </cell>
          <cell r="G153">
            <v>3931.289000000048</v>
          </cell>
          <cell r="H153">
            <v>2973.0349752774596</v>
          </cell>
          <cell r="I153">
            <v>265.05817269828594</v>
          </cell>
          <cell r="J153">
            <v>3.0249152975456652E-3</v>
          </cell>
          <cell r="K153" t="str">
            <v>Academy_St_Garage_Parking</v>
          </cell>
        </row>
        <row r="154">
          <cell r="A154" t="str">
            <v>Perkins Student Center - Academic</v>
          </cell>
          <cell r="B154"/>
          <cell r="C154" t="str">
            <v>ACADEMIC</v>
          </cell>
          <cell r="D154">
            <v>25514</v>
          </cell>
          <cell r="E154" t="str">
            <v>NE01</v>
          </cell>
          <cell r="F154" t="str">
            <v>NE01-99-000</v>
          </cell>
          <cell r="G154">
            <v>126551.72199999915</v>
          </cell>
          <cell r="H154">
            <v>95704.664726399613</v>
          </cell>
          <cell r="I154">
            <v>8532.4605199823363</v>
          </cell>
          <cell r="J154">
            <v>9.7374738872807134E-2</v>
          </cell>
          <cell r="K154" t="str">
            <v>Perkins_North_Main + Perkins_South_Main + Perkins_West_Main - Perkins_South_ARA_KP1 - Perkins_South_ARA_KP2 - Perkins_West_ARA_DPB1 - Perkins_West_ARA_DPB2 - Perkins_West_ARA_DPM - Perkins_West_ARA_SB1 - Perkins_West_ARA_SB2 - Perkins_South_Verizon</v>
          </cell>
        </row>
        <row r="155">
          <cell r="A155" t="str">
            <v>Perkins Student Center - All</v>
          </cell>
          <cell r="B155"/>
          <cell r="C155" t="str">
            <v>ALL</v>
          </cell>
          <cell r="D155">
            <v>25514</v>
          </cell>
          <cell r="E155" t="str">
            <v>NE01</v>
          </cell>
          <cell r="F155" t="str">
            <v>NE01-99-000</v>
          </cell>
          <cell r="G155">
            <v>146295.1109999991</v>
          </cell>
          <cell r="H155">
            <v>0</v>
          </cell>
          <cell r="I155">
            <v>0</v>
          </cell>
          <cell r="J155">
            <v>0</v>
          </cell>
          <cell r="K155" t="str">
            <v>Perkins_North_Main + Perkins_South_Main + Perkins_West_Main</v>
          </cell>
        </row>
        <row r="156">
          <cell r="A156" t="str">
            <v>Perkins Student Center - Dining</v>
          </cell>
          <cell r="B156"/>
          <cell r="C156" t="str">
            <v>DINING</v>
          </cell>
          <cell r="D156">
            <v>25514</v>
          </cell>
          <cell r="E156" t="str">
            <v>NE01</v>
          </cell>
          <cell r="F156" t="str">
            <v>NE01-99-000</v>
          </cell>
          <cell r="G156">
            <v>19667.16999999994</v>
          </cell>
          <cell r="H156">
            <v>14873.285651277914</v>
          </cell>
          <cell r="I156">
            <v>1326.0139720957857</v>
          </cell>
          <cell r="J156">
            <v>1.5132828797992281E-2</v>
          </cell>
          <cell r="K156" t="str">
            <v>Perkins_South_ARA_KP1 + Perkins_South_ARA_KP2 + Perkins_West_ARA_DPB1 + Perkins_West_ARA_DPB2 + Perkins_West_ARA_DPM + Perkins_West_ARA_SB1 + Perkins_West_ARA_SB2</v>
          </cell>
        </row>
        <row r="157">
          <cell r="A157" t="str">
            <v>Perkins Student Center - Verizon</v>
          </cell>
          <cell r="B157" t="str">
            <v>East_Campus.Perkins_South_Verizon</v>
          </cell>
          <cell r="C157" t="str">
            <v>VERIZON</v>
          </cell>
          <cell r="D157">
            <v>25514</v>
          </cell>
          <cell r="E157" t="str">
            <v>NE01</v>
          </cell>
          <cell r="F157" t="str">
            <v>NE01-99-000</v>
          </cell>
          <cell r="G157">
            <v>76.219000000000051</v>
          </cell>
          <cell r="H157">
            <v>57.640573557596525</v>
          </cell>
          <cell r="I157">
            <v>5.1388918150994307</v>
          </cell>
          <cell r="J157">
            <v>5.8646418277473469E-5</v>
          </cell>
          <cell r="K157" t="str">
            <v>Perkins_South_Verizon</v>
          </cell>
        </row>
        <row r="158">
          <cell r="A158" t="str">
            <v>Purnell Hall - Academic</v>
          </cell>
          <cell r="B158"/>
          <cell r="C158" t="str">
            <v>ACADEMIC</v>
          </cell>
          <cell r="D158">
            <v>25509</v>
          </cell>
          <cell r="E158" t="str">
            <v>NW35</v>
          </cell>
          <cell r="F158" t="str">
            <v>NW35-99-000</v>
          </cell>
          <cell r="G158">
            <v>136634.9375</v>
          </cell>
          <cell r="H158">
            <v>178330.06968337094</v>
          </cell>
          <cell r="I158">
            <v>16170.599034518478</v>
          </cell>
          <cell r="J158">
            <v>7.8022009471040876E-2</v>
          </cell>
          <cell r="K158" t="str">
            <v>Purnell_Hall - Purnell_Verizon</v>
          </cell>
        </row>
        <row r="159">
          <cell r="A159" t="str">
            <v>Purnell Hall - All</v>
          </cell>
          <cell r="B159" t="str">
            <v>West_Campus.Purnell_Hall</v>
          </cell>
          <cell r="C159" t="str">
            <v>ALL</v>
          </cell>
          <cell r="D159">
            <v>25509</v>
          </cell>
          <cell r="E159" t="str">
            <v>NW35</v>
          </cell>
          <cell r="F159" t="str">
            <v>NW35-99-000</v>
          </cell>
          <cell r="G159">
            <v>143833.0625</v>
          </cell>
          <cell r="H159">
            <v>0</v>
          </cell>
          <cell r="I159">
            <v>0</v>
          </cell>
          <cell r="J159">
            <v>0</v>
          </cell>
          <cell r="K159" t="str">
            <v>Purnell_Hall</v>
          </cell>
        </row>
        <row r="160">
          <cell r="A160" t="str">
            <v>Purnell Hall - Verizon</v>
          </cell>
          <cell r="B160" t="str">
            <v>West_Campus.Purnell_Verizon</v>
          </cell>
          <cell r="C160" t="str">
            <v>VERIZON</v>
          </cell>
          <cell r="D160">
            <v>25509</v>
          </cell>
          <cell r="E160" t="str">
            <v>NW35</v>
          </cell>
          <cell r="F160" t="str">
            <v>NW35-99-000</v>
          </cell>
          <cell r="G160">
            <v>7198.125</v>
          </cell>
          <cell r="H160">
            <v>9394.6845245171244</v>
          </cell>
          <cell r="I160">
            <v>851.89041181610912</v>
          </cell>
          <cell r="J160">
            <v>4.1103116611279321E-3</v>
          </cell>
          <cell r="K160" t="str">
            <v>Purnell_Verizon</v>
          </cell>
        </row>
        <row r="161">
          <cell r="A161" t="str">
            <v>Raub Hall</v>
          </cell>
          <cell r="B161" t="str">
            <v>North_Campus.Raub_Hall</v>
          </cell>
          <cell r="C161" t="str">
            <v>ACADEMIC</v>
          </cell>
          <cell r="D161">
            <v>25502</v>
          </cell>
          <cell r="E161" t="str">
            <v>NN03</v>
          </cell>
          <cell r="F161" t="str">
            <v>NN03-99-000</v>
          </cell>
          <cell r="G161">
            <v>7343.7480000000214</v>
          </cell>
          <cell r="H161">
            <v>7584.8483049101769</v>
          </cell>
          <cell r="I161">
            <v>706.51738892032472</v>
          </cell>
          <cell r="J161">
            <v>2.8101293777986733E-2</v>
          </cell>
          <cell r="K161" t="str">
            <v>Raub_Hall</v>
          </cell>
        </row>
        <row r="162">
          <cell r="A162" t="str">
            <v>Ray Street Dorms</v>
          </cell>
          <cell r="B162"/>
          <cell r="C162" t="str">
            <v>HOUSING</v>
          </cell>
          <cell r="D162" t="str">
            <v>25513 + 25516</v>
          </cell>
          <cell r="E162" t="str">
            <v>NN60 + NN61 + NN62</v>
          </cell>
          <cell r="F162"/>
          <cell r="G162">
            <v>120504.7501373291</v>
          </cell>
          <cell r="H162">
            <v>120504</v>
          </cell>
          <cell r="I162">
            <v>11898.85</v>
          </cell>
          <cell r="J162">
            <v>1</v>
          </cell>
          <cell r="K162" t="str">
            <v>Ray_Street_Dorms_25513 + Ray_Street_Dorms_Backup_25516</v>
          </cell>
        </row>
        <row r="163">
          <cell r="A163" t="str">
            <v>Recitation Hall</v>
          </cell>
          <cell r="B163" t="str">
            <v>North_Campus.Recitation_Hall</v>
          </cell>
          <cell r="C163" t="str">
            <v>ACADEMIC</v>
          </cell>
          <cell r="D163">
            <v>25502</v>
          </cell>
          <cell r="E163" t="str">
            <v>NN06</v>
          </cell>
          <cell r="F163" t="str">
            <v>NN06-99-000</v>
          </cell>
          <cell r="G163">
            <v>28426.514999999898</v>
          </cell>
          <cell r="H163">
            <v>29359.777066458752</v>
          </cell>
          <cell r="I163">
            <v>2734.8197615038416</v>
          </cell>
          <cell r="J163">
            <v>0.10877577077799257</v>
          </cell>
          <cell r="K163" t="str">
            <v>Recitation_Hall</v>
          </cell>
        </row>
        <row r="164">
          <cell r="A164" t="str">
            <v>Redding</v>
          </cell>
          <cell r="B164" t="str">
            <v>East_Campus.Redding_Main</v>
          </cell>
          <cell r="C164" t="str">
            <v>HOUSING</v>
          </cell>
          <cell r="D164" t="str">
            <v>27667 + 31321</v>
          </cell>
          <cell r="E164" t="str">
            <v>NE105</v>
          </cell>
          <cell r="F164" t="str">
            <v>NE105-99-000</v>
          </cell>
          <cell r="G164">
            <v>117643.5</v>
          </cell>
          <cell r="H164">
            <v>119525.66512588665</v>
          </cell>
          <cell r="I164">
            <v>11485.872111921857</v>
          </cell>
          <cell r="J164">
            <v>5.2697448503553623E-2</v>
          </cell>
          <cell r="K164" t="str">
            <v>Redding_Main</v>
          </cell>
        </row>
        <row r="165">
          <cell r="A165" t="str">
            <v>Robinson Hall</v>
          </cell>
          <cell r="B165" t="str">
            <v>Center_Campus.Robinson_Hall</v>
          </cell>
          <cell r="C165" t="str">
            <v>ACADEMIC</v>
          </cell>
          <cell r="D165">
            <v>25501</v>
          </cell>
          <cell r="E165" t="str">
            <v>NC30</v>
          </cell>
          <cell r="F165" t="str">
            <v>NC30-99-000</v>
          </cell>
          <cell r="G165">
            <v>28651.795000000391</v>
          </cell>
          <cell r="H165">
            <v>7671.1481935824777</v>
          </cell>
          <cell r="I165">
            <v>731.78779973793678</v>
          </cell>
          <cell r="J165">
            <v>5.7591202654523103E-2</v>
          </cell>
          <cell r="K165" t="str">
            <v>Robinson_Hall</v>
          </cell>
        </row>
        <row r="166">
          <cell r="A166" t="str">
            <v>Rullo Stadium</v>
          </cell>
          <cell r="B166" t="str">
            <v>South_Campus.Rullo_Stadium</v>
          </cell>
          <cell r="C166" t="str">
            <v>ATHLETIC</v>
          </cell>
          <cell r="D166">
            <v>25503</v>
          </cell>
          <cell r="E166" t="str">
            <v>NS92</v>
          </cell>
          <cell r="F166" t="str">
            <v>NS92-99-000</v>
          </cell>
          <cell r="G166">
            <v>8049.9139999999898</v>
          </cell>
          <cell r="H166">
            <v>8083.3011080547885</v>
          </cell>
          <cell r="I166">
            <v>744.85613630611078</v>
          </cell>
          <cell r="J166">
            <v>6.5885447773319375E-3</v>
          </cell>
          <cell r="K166" t="str">
            <v>Rullo_Stadium</v>
          </cell>
        </row>
        <row r="167">
          <cell r="A167" t="str">
            <v>Russell - All</v>
          </cell>
          <cell r="B167"/>
          <cell r="C167" t="str">
            <v>ALL</v>
          </cell>
          <cell r="D167">
            <v>25521</v>
          </cell>
          <cell r="E167" t="str">
            <v>NE10 + NE11 + NE12 + NE13 + NE14 + NE15</v>
          </cell>
          <cell r="F167"/>
          <cell r="G167">
            <v>158718.9453125</v>
          </cell>
          <cell r="H167">
            <v>0</v>
          </cell>
          <cell r="I167">
            <v>0</v>
          </cell>
          <cell r="J167">
            <v>0</v>
          </cell>
          <cell r="K167" t="str">
            <v>Russell_A + Russell_Dining_Hall</v>
          </cell>
        </row>
        <row r="168">
          <cell r="A168" t="str">
            <v>Russell - Dining Hall</v>
          </cell>
          <cell r="B168" t="str">
            <v>East_Campus.Russell_Dining_Hall</v>
          </cell>
          <cell r="C168" t="str">
            <v>DINING</v>
          </cell>
          <cell r="D168">
            <v>25521</v>
          </cell>
          <cell r="E168" t="str">
            <v>NE10</v>
          </cell>
          <cell r="F168" t="str">
            <v>NE10-99-000</v>
          </cell>
          <cell r="G168">
            <v>36647.9453125</v>
          </cell>
          <cell r="H168">
            <v>38767.143153692712</v>
          </cell>
          <cell r="I168">
            <v>3741.1769738371554</v>
          </cell>
          <cell r="J168">
            <v>0.2308983671756655</v>
          </cell>
          <cell r="K168" t="str">
            <v>Russell_Dining_Hall</v>
          </cell>
        </row>
        <row r="169">
          <cell r="A169" t="str">
            <v>Russell - Housing</v>
          </cell>
          <cell r="B169" t="str">
            <v>East_Campus.Russell_A</v>
          </cell>
          <cell r="C169" t="str">
            <v>HOUSING</v>
          </cell>
          <cell r="D169">
            <v>25521</v>
          </cell>
          <cell r="E169" t="str">
            <v>NE11 + NE12 + NE13 + NE14 + NE15</v>
          </cell>
          <cell r="F169"/>
          <cell r="G169">
            <v>122071</v>
          </cell>
          <cell r="H169">
            <v>129129.85684630729</v>
          </cell>
          <cell r="I169">
            <v>12461.523026162846</v>
          </cell>
          <cell r="J169">
            <v>0.76910163282433452</v>
          </cell>
          <cell r="K169" t="str">
            <v>Russell_A</v>
          </cell>
        </row>
        <row r="170">
          <cell r="A170" t="str">
            <v>STAR - HSC</v>
          </cell>
          <cell r="B170" t="str">
            <v>Revenue_Meters.STAR_HealthScience_31902</v>
          </cell>
          <cell r="C170" t="str">
            <v>ACADEMIC</v>
          </cell>
          <cell r="D170">
            <v>31902</v>
          </cell>
          <cell r="E170" t="str">
            <v>STC06</v>
          </cell>
          <cell r="F170" t="str">
            <v>STC06-99-000</v>
          </cell>
          <cell r="G170">
            <v>161768</v>
          </cell>
          <cell r="H170">
            <v>161777</v>
          </cell>
          <cell r="I170">
            <v>16938.349999999999</v>
          </cell>
          <cell r="J170">
            <v>1</v>
          </cell>
          <cell r="K170" t="str">
            <v>STAR_HealthScience_31902</v>
          </cell>
        </row>
        <row r="171">
          <cell r="A171" t="str">
            <v>Sharp Lab</v>
          </cell>
          <cell r="B171" t="str">
            <v>Center_Campus.Sharp_Lab</v>
          </cell>
          <cell r="C171" t="str">
            <v>ACADEMIC</v>
          </cell>
          <cell r="D171">
            <v>25509</v>
          </cell>
          <cell r="E171" t="str">
            <v>NC03</v>
          </cell>
          <cell r="F171" t="str">
            <v>NC03-99-000</v>
          </cell>
          <cell r="G171">
            <v>114844.5625</v>
          </cell>
          <cell r="H171">
            <v>149890.20530258777</v>
          </cell>
          <cell r="I171">
            <v>13591.731408243935</v>
          </cell>
          <cell r="J171">
            <v>6.5579153524131018E-2</v>
          </cell>
          <cell r="K171" t="str">
            <v>Sharp_Lab</v>
          </cell>
        </row>
        <row r="172">
          <cell r="A172" t="str">
            <v>Sharp/Harter Hall</v>
          </cell>
          <cell r="B172" t="str">
            <v>Center_Campus.Sharp_Harter_Hall</v>
          </cell>
          <cell r="C172" t="str">
            <v>HOUSING</v>
          </cell>
          <cell r="D172">
            <v>25515</v>
          </cell>
          <cell r="E172" t="str">
            <v>NC07</v>
          </cell>
          <cell r="F172" t="str">
            <v>NC07-99-000</v>
          </cell>
          <cell r="G172">
            <v>33991.119999999879</v>
          </cell>
          <cell r="H172">
            <v>39025.661726542843</v>
          </cell>
          <cell r="I172">
            <v>3455.7944763212363</v>
          </cell>
          <cell r="J172">
            <v>2.2216880743937125E-2</v>
          </cell>
          <cell r="K172" t="str">
            <v>Sharp_Harter_Hall</v>
          </cell>
        </row>
        <row r="173">
          <cell r="A173" t="str">
            <v>Smith Hall</v>
          </cell>
          <cell r="B173" t="str">
            <v>West_Campus.Smith_Hall</v>
          </cell>
          <cell r="C173" t="str">
            <v>ACADEMIC</v>
          </cell>
          <cell r="D173">
            <v>25509</v>
          </cell>
          <cell r="E173" t="str">
            <v>NW34</v>
          </cell>
          <cell r="F173" t="str">
            <v>NW34-99-000</v>
          </cell>
          <cell r="G173">
            <v>99550</v>
          </cell>
          <cell r="H173">
            <v>129928.39724451571</v>
          </cell>
          <cell r="I173">
            <v>11781.63625892766</v>
          </cell>
          <cell r="J173">
            <v>5.6845571015408262E-2</v>
          </cell>
          <cell r="K173" t="str">
            <v>Smith_Hall</v>
          </cell>
        </row>
        <row r="174">
          <cell r="A174" t="str">
            <v>Smyth Hall</v>
          </cell>
          <cell r="B174" t="str">
            <v>Center_Campus.Smyth_Hall</v>
          </cell>
          <cell r="C174" t="str">
            <v>HOUSING</v>
          </cell>
          <cell r="D174">
            <v>25514</v>
          </cell>
          <cell r="E174" t="str">
            <v>NC20</v>
          </cell>
          <cell r="F174" t="str">
            <v>NC20-99-000</v>
          </cell>
          <cell r="G174">
            <v>33802.466999999946</v>
          </cell>
          <cell r="H174">
            <v>25563.095626310034</v>
          </cell>
          <cell r="I174">
            <v>2279.0540547169103</v>
          </cell>
          <cell r="J174">
            <v>2.6009179056304718E-2</v>
          </cell>
          <cell r="K174" t="str">
            <v>Smyth_Hall</v>
          </cell>
        </row>
        <row r="175">
          <cell r="A175" t="str">
            <v>South Academy Res Hall</v>
          </cell>
          <cell r="B175" t="str">
            <v>Center_Campus.South_Academy_ResHall</v>
          </cell>
          <cell r="C175" t="str">
            <v>HOUSING</v>
          </cell>
          <cell r="D175">
            <v>25514</v>
          </cell>
          <cell r="E175" t="str">
            <v>NC65</v>
          </cell>
          <cell r="F175" t="str">
            <v>NC65-99-000</v>
          </cell>
          <cell r="G175">
            <v>100291.5</v>
          </cell>
          <cell r="H175">
            <v>75845.387409329531</v>
          </cell>
          <cell r="I175">
            <v>6761.9250905160679</v>
          </cell>
          <cell r="J175">
            <v>7.716891140890364E-2</v>
          </cell>
          <cell r="K175" t="str">
            <v>South_Academy_ResHall</v>
          </cell>
        </row>
        <row r="176">
          <cell r="A176" t="str">
            <v>Special Olympics</v>
          </cell>
          <cell r="B176" t="str">
            <v>South_Campus.Special_Olympics</v>
          </cell>
          <cell r="C176" t="str">
            <v>SPECIAL OLYMPICS</v>
          </cell>
          <cell r="D176">
            <v>25503</v>
          </cell>
          <cell r="E176" t="str">
            <v>NS110</v>
          </cell>
          <cell r="F176" t="str">
            <v>NS110-99-000</v>
          </cell>
          <cell r="G176">
            <v>3923.1560000000172</v>
          </cell>
          <cell r="H176">
            <v>3939.4273332450471</v>
          </cell>
          <cell r="I176">
            <v>363.00845205130798</v>
          </cell>
          <cell r="J176">
            <v>3.2109521883660619E-3</v>
          </cell>
          <cell r="K176" t="str">
            <v>Special_Olympics - Whitney_Construction</v>
          </cell>
        </row>
        <row r="177">
          <cell r="A177" t="str">
            <v>Spencer Laboratory</v>
          </cell>
          <cell r="B177" t="str">
            <v>Center_Campus.Spencer_Lab</v>
          </cell>
          <cell r="C177" t="str">
            <v>ACADEMIC</v>
          </cell>
          <cell r="D177">
            <v>25515</v>
          </cell>
          <cell r="E177" t="str">
            <v>NC41</v>
          </cell>
          <cell r="F177" t="str">
            <v>NC41-99-000</v>
          </cell>
          <cell r="G177">
            <v>87859</v>
          </cell>
          <cell r="H177">
            <v>100872.09876086283</v>
          </cell>
          <cell r="I177">
            <v>8932.4107853789046</v>
          </cell>
          <cell r="J177">
            <v>5.7425378312970531E-2</v>
          </cell>
          <cell r="K177" t="str">
            <v>Spencer_Lab</v>
          </cell>
        </row>
        <row r="178">
          <cell r="A178" t="str">
            <v>Stadium - All</v>
          </cell>
          <cell r="B178"/>
          <cell r="C178" t="str">
            <v>ALL</v>
          </cell>
          <cell r="D178">
            <v>25503</v>
          </cell>
          <cell r="E178" t="str">
            <v>NS74</v>
          </cell>
          <cell r="F178" t="str">
            <v>NS74-99-000</v>
          </cell>
          <cell r="G178">
            <v>50774.728000000119</v>
          </cell>
          <cell r="H178">
            <v>0</v>
          </cell>
          <cell r="I178">
            <v>0</v>
          </cell>
          <cell r="J178">
            <v>0</v>
          </cell>
          <cell r="K178" t="str">
            <v>Stadium_480V_Main + Stadium_208V_Main</v>
          </cell>
        </row>
        <row r="179">
          <cell r="A179" t="str">
            <v>Stadium - Athletic</v>
          </cell>
          <cell r="B179"/>
          <cell r="C179" t="str">
            <v>ATHLETIC</v>
          </cell>
          <cell r="D179">
            <v>25503</v>
          </cell>
          <cell r="E179" t="str">
            <v>NS74</v>
          </cell>
          <cell r="F179" t="str">
            <v>NS74-99-000</v>
          </cell>
          <cell r="G179">
            <v>39528.856000000145</v>
          </cell>
          <cell r="H179">
            <v>39692.802370924677</v>
          </cell>
          <cell r="I179">
            <v>3657.5932305315023</v>
          </cell>
          <cell r="J179">
            <v>3.2352847217089212E-2</v>
          </cell>
          <cell r="K179" t="str">
            <v>Stadium_480V_Main - Stadium_SW_Blockhouse</v>
          </cell>
        </row>
        <row r="180">
          <cell r="A180" t="str">
            <v>Stadium - Dining</v>
          </cell>
          <cell r="B180"/>
          <cell r="C180" t="str">
            <v>DINING</v>
          </cell>
          <cell r="D180">
            <v>25503</v>
          </cell>
          <cell r="E180" t="str">
            <v>NS74</v>
          </cell>
          <cell r="F180" t="str">
            <v>NS74-99-000</v>
          </cell>
          <cell r="G180">
            <v>5067.2449999999808</v>
          </cell>
          <cell r="H180">
            <v>5088.2614551267234</v>
          </cell>
          <cell r="I180">
            <v>468.87066525387092</v>
          </cell>
          <cell r="J180">
            <v>4.147345000233703E-3</v>
          </cell>
          <cell r="K180" t="str">
            <v>Stadium_SW_Blockhouse + Stadium_EastGrandstand + Stadium_NE_Blockhouse + Stadium_WestGrandstand</v>
          </cell>
        </row>
        <row r="181">
          <cell r="A181" t="str">
            <v>Stadium - Grounds</v>
          </cell>
          <cell r="B181"/>
          <cell r="C181" t="str">
            <v>ACADEMIC</v>
          </cell>
          <cell r="D181">
            <v>25503</v>
          </cell>
          <cell r="E181" t="str">
            <v>NS74</v>
          </cell>
          <cell r="F181" t="str">
            <v>NS74-99-000</v>
          </cell>
          <cell r="G181">
            <v>6178.6269999999931</v>
          </cell>
          <cell r="H181">
            <v>6204.2529243613335</v>
          </cell>
          <cell r="I181">
            <v>571.70650952253868</v>
          </cell>
          <cell r="J181">
            <v>5.0569683914551264E-3</v>
          </cell>
          <cell r="K181" t="str">
            <v>Stadium_208V_Main - Stadium_EastGrandstand - Stadium_NE_Blockhouse - Stadium_WestGrandstand</v>
          </cell>
        </row>
        <row r="182">
          <cell r="A182" t="str">
            <v>Stearns Benef Annex</v>
          </cell>
          <cell r="B182" t="str">
            <v>South_Campus.Sterns_Lab_Annex</v>
          </cell>
          <cell r="C182" t="str">
            <v>STEARNS</v>
          </cell>
          <cell r="D182">
            <v>25504</v>
          </cell>
          <cell r="E182" t="str">
            <v>NS51</v>
          </cell>
          <cell r="F182" t="str">
            <v>NS51-99-000</v>
          </cell>
          <cell r="G182">
            <v>2955.3090000000084</v>
          </cell>
          <cell r="H182">
            <v>2955.3750334583469</v>
          </cell>
          <cell r="I182">
            <v>292.4433290542724</v>
          </cell>
          <cell r="J182">
            <v>2.4570589149228449E-2</v>
          </cell>
          <cell r="K182" t="str">
            <v>Sterns_Lab_Annex</v>
          </cell>
        </row>
        <row r="183">
          <cell r="A183" t="str">
            <v>Stearns Benef Lab</v>
          </cell>
          <cell r="B183" t="str">
            <v>South_Campus.Sterns_Lab_Main</v>
          </cell>
          <cell r="C183" t="str">
            <v>STEARNS</v>
          </cell>
          <cell r="D183">
            <v>25504</v>
          </cell>
          <cell r="E183" t="str">
            <v>NS51</v>
          </cell>
          <cell r="F183" t="str">
            <v>NS51-99-000</v>
          </cell>
          <cell r="G183">
            <v>75853.5</v>
          </cell>
          <cell r="H183">
            <v>75855.194871477754</v>
          </cell>
          <cell r="I183">
            <v>7506.1017512612671</v>
          </cell>
          <cell r="J183">
            <v>0.63064985219176561</v>
          </cell>
          <cell r="K183" t="str">
            <v>Sterns_Lab_Main</v>
          </cell>
        </row>
        <row r="184">
          <cell r="A184" t="str">
            <v>Sussex/Squire Hall</v>
          </cell>
          <cell r="B184" t="str">
            <v>Center_Campus.Sussex_Squire</v>
          </cell>
          <cell r="C184" t="str">
            <v>HOUSING</v>
          </cell>
          <cell r="D184">
            <v>25514</v>
          </cell>
          <cell r="E184" t="str">
            <v>NC25</v>
          </cell>
          <cell r="F184" t="str">
            <v>NC25-99-000</v>
          </cell>
          <cell r="G184">
            <v>43546.433999999892</v>
          </cell>
          <cell r="H184">
            <v>32931.964892586024</v>
          </cell>
          <cell r="I184">
            <v>2936.0187520089066</v>
          </cell>
          <cell r="J184">
            <v>3.3506637227677931E-2</v>
          </cell>
          <cell r="K184" t="str">
            <v>Sussex_Squire</v>
          </cell>
        </row>
        <row r="185">
          <cell r="A185" t="str">
            <v>Sypherd Rec Courts</v>
          </cell>
          <cell r="B185" t="str">
            <v>Center_Campus.Sypherd_Rec_Court</v>
          </cell>
          <cell r="C185" t="str">
            <v>ACADEMIC</v>
          </cell>
          <cell r="D185">
            <v>25502</v>
          </cell>
          <cell r="E185"/>
          <cell r="F185"/>
          <cell r="G185">
            <v>1219.1380000000063</v>
          </cell>
          <cell r="H185">
            <v>1259.1631402318824</v>
          </cell>
          <cell r="I185">
            <v>117.28918210340943</v>
          </cell>
          <cell r="J185">
            <v>4.6651049428585063E-3</v>
          </cell>
          <cell r="K185" t="str">
            <v>Sypherd_Rec_Court</v>
          </cell>
        </row>
        <row r="186">
          <cell r="A186" t="str">
            <v>Sypherd/Brown Hall</v>
          </cell>
          <cell r="B186" t="str">
            <v>Center_Campus.Sypherd_Brown_Hall</v>
          </cell>
          <cell r="C186" t="str">
            <v>HOUSING</v>
          </cell>
          <cell r="D186">
            <v>25515</v>
          </cell>
          <cell r="E186" t="str">
            <v>NC04</v>
          </cell>
          <cell r="F186" t="str">
            <v>NC04-99-000</v>
          </cell>
          <cell r="G186">
            <v>48365.092999999877</v>
          </cell>
          <cell r="H186">
            <v>55528.613319913769</v>
          </cell>
          <cell r="I186">
            <v>4917.16134202589</v>
          </cell>
          <cell r="J186">
            <v>3.1611829894114388E-2</v>
          </cell>
          <cell r="K186" t="str">
            <v>Sypherd_Brown_Hall</v>
          </cell>
        </row>
        <row r="187">
          <cell r="A187" t="str">
            <v>Taylor Hall</v>
          </cell>
          <cell r="B187" t="str">
            <v>North_Campus.Taylor_Hall</v>
          </cell>
          <cell r="C187" t="str">
            <v>ACADEMIC</v>
          </cell>
          <cell r="D187">
            <v>25502</v>
          </cell>
          <cell r="E187" t="str">
            <v>NN10</v>
          </cell>
          <cell r="F187" t="str">
            <v>NN10-99-000</v>
          </cell>
          <cell r="G187">
            <v>22063.119999999879</v>
          </cell>
          <cell r="H187">
            <v>22787.467425765211</v>
          </cell>
          <cell r="I187">
            <v>2122.6188499163727</v>
          </cell>
          <cell r="J187">
            <v>8.4425856766731297E-2</v>
          </cell>
          <cell r="K187" t="str">
            <v>Taylor_Hall</v>
          </cell>
        </row>
        <row r="188">
          <cell r="A188" t="str">
            <v>Thomas McKean Hall</v>
          </cell>
          <cell r="B188" t="str">
            <v>North_Campus.Thomas_McKean_Hall</v>
          </cell>
          <cell r="C188" t="str">
            <v>HOUSING</v>
          </cell>
          <cell r="D188" t="str">
            <v>25507 + 25508</v>
          </cell>
          <cell r="E188" t="str">
            <v>NN48</v>
          </cell>
          <cell r="F188" t="str">
            <v>NN48-99-000</v>
          </cell>
          <cell r="G188">
            <v>63732.6953125</v>
          </cell>
          <cell r="H188">
            <v>62051.072446615472</v>
          </cell>
          <cell r="I188">
            <v>5562.3593942610141</v>
          </cell>
          <cell r="J188">
            <v>5.4640700627512258E-2</v>
          </cell>
          <cell r="K188" t="str">
            <v>Thomas_McKean_Hall</v>
          </cell>
        </row>
        <row r="189">
          <cell r="A189" t="str">
            <v>Thompson Hall</v>
          </cell>
          <cell r="B189" t="str">
            <v>East_Campus.Thompson_Hall</v>
          </cell>
          <cell r="C189" t="str">
            <v>HOUSING</v>
          </cell>
          <cell r="D189">
            <v>25514</v>
          </cell>
          <cell r="E189" t="str">
            <v>NE02</v>
          </cell>
          <cell r="F189" t="str">
            <v>NE02-99-000</v>
          </cell>
          <cell r="G189">
            <v>27229.966999999946</v>
          </cell>
          <cell r="H189">
            <v>20592.64639833141</v>
          </cell>
          <cell r="I189">
            <v>1835.9182689582285</v>
          </cell>
          <cell r="J189">
            <v>2.0951994048252997E-2</v>
          </cell>
          <cell r="K189" t="str">
            <v>Thompson_Hall</v>
          </cell>
        </row>
        <row r="190">
          <cell r="A190" t="str">
            <v>Townsend Hall</v>
          </cell>
          <cell r="B190" t="str">
            <v>South_Campus.Townsend_Hall</v>
          </cell>
          <cell r="C190" t="str">
            <v>ACADEMIC</v>
          </cell>
          <cell r="D190">
            <v>25518</v>
          </cell>
          <cell r="E190" t="str">
            <v>NS01</v>
          </cell>
          <cell r="F190" t="str">
            <v>NS01-99-000</v>
          </cell>
          <cell r="G190">
            <v>105443.625</v>
          </cell>
          <cell r="H190">
            <v>107696</v>
          </cell>
          <cell r="I190">
            <v>10197.469999999999</v>
          </cell>
          <cell r="J190">
            <v>1</v>
          </cell>
          <cell r="K190" t="str">
            <v>Townsend_Hall</v>
          </cell>
        </row>
        <row r="191">
          <cell r="A191" t="str">
            <v>Trabant Parking Garage</v>
          </cell>
          <cell r="B191" t="str">
            <v>West_Campus.Trabant_ParkingGarage</v>
          </cell>
          <cell r="C191" t="str">
            <v>PARKING</v>
          </cell>
          <cell r="D191">
            <v>25509</v>
          </cell>
          <cell r="E191" t="str">
            <v>NW22</v>
          </cell>
          <cell r="F191" t="str">
            <v>NW22-99-000</v>
          </cell>
          <cell r="G191">
            <v>15192.131000000052</v>
          </cell>
          <cell r="H191">
            <v>19828.11885041415</v>
          </cell>
          <cell r="I191">
            <v>1797.9724906075294</v>
          </cell>
          <cell r="J191">
            <v>8.6750915282359457E-3</v>
          </cell>
          <cell r="K191" t="str">
            <v>Trabant_ParkingGarage</v>
          </cell>
        </row>
        <row r="192">
          <cell r="A192" t="str">
            <v>Trabant Student Center  - Dining</v>
          </cell>
          <cell r="B192"/>
          <cell r="C192" t="str">
            <v>DINING</v>
          </cell>
          <cell r="D192">
            <v>25509</v>
          </cell>
          <cell r="E192" t="str">
            <v>NW22</v>
          </cell>
          <cell r="F192" t="str">
            <v>NW22-99-000</v>
          </cell>
          <cell r="G192">
            <v>69091.125</v>
          </cell>
          <cell r="H192">
            <v>90174.777851034567</v>
          </cell>
          <cell r="I192">
            <v>8176.8609087905907</v>
          </cell>
          <cell r="J192">
            <v>3.9452782046428422E-2</v>
          </cell>
          <cell r="K192" t="str">
            <v>Trabant_ARA_01 + Trabant_ARA_02</v>
          </cell>
        </row>
        <row r="193">
          <cell r="A193" t="str">
            <v>Trabant Student Center - Academic</v>
          </cell>
          <cell r="B193"/>
          <cell r="C193" t="str">
            <v>ACADEMIC</v>
          </cell>
          <cell r="D193">
            <v>25509</v>
          </cell>
          <cell r="E193" t="str">
            <v>NW22</v>
          </cell>
          <cell r="F193" t="str">
            <v>NW22-99-000</v>
          </cell>
          <cell r="G193">
            <v>125583.875</v>
          </cell>
          <cell r="H193">
            <v>163906.69611758518</v>
          </cell>
          <cell r="I193">
            <v>14862.717581483063</v>
          </cell>
          <cell r="J193">
            <v>7.1711572925189898E-2</v>
          </cell>
          <cell r="K193" t="str">
            <v>Trabant - Trabant_ARA_01 - Trabant_ARA_02</v>
          </cell>
        </row>
        <row r="194">
          <cell r="A194" t="str">
            <v>Trabant Student Center - All</v>
          </cell>
          <cell r="B194" t="str">
            <v>West_Campus.Trabant</v>
          </cell>
          <cell r="C194" t="str">
            <v>ALL</v>
          </cell>
          <cell r="D194">
            <v>25509</v>
          </cell>
          <cell r="E194" t="str">
            <v>NW22</v>
          </cell>
          <cell r="F194" t="str">
            <v>NW22-99-000</v>
          </cell>
          <cell r="G194">
            <v>194675</v>
          </cell>
          <cell r="H194">
            <v>0</v>
          </cell>
          <cell r="I194">
            <v>0</v>
          </cell>
          <cell r="J194">
            <v>0</v>
          </cell>
          <cell r="K194" t="str">
            <v>Trabant</v>
          </cell>
        </row>
        <row r="195">
          <cell r="A195" t="str">
            <v>Udairy Creamery</v>
          </cell>
          <cell r="B195" t="str">
            <v>South_Campus.UD_Creamery</v>
          </cell>
          <cell r="C195" t="str">
            <v>UDAIRY</v>
          </cell>
          <cell r="D195">
            <v>25503</v>
          </cell>
          <cell r="E195" t="str">
            <v>NS55</v>
          </cell>
          <cell r="F195" t="str">
            <v>NS55-99-000</v>
          </cell>
          <cell r="G195">
            <v>15508.25</v>
          </cell>
          <cell r="H195">
            <v>15572.570639759733</v>
          </cell>
          <cell r="I195">
            <v>1434.9737370944904</v>
          </cell>
          <cell r="J195">
            <v>1.2692905730801366E-2</v>
          </cell>
          <cell r="K195" t="str">
            <v>UD_Creamery</v>
          </cell>
        </row>
        <row r="196">
          <cell r="A196" t="str">
            <v>University Visitors Center</v>
          </cell>
          <cell r="B196" t="str">
            <v>West_Campus.Visitors_Center</v>
          </cell>
          <cell r="C196" t="str">
            <v>ACADEMIC</v>
          </cell>
          <cell r="D196">
            <v>25509</v>
          </cell>
          <cell r="E196" t="str">
            <v>NW60</v>
          </cell>
          <cell r="F196" t="str">
            <v>NW60-99-000</v>
          </cell>
          <cell r="G196">
            <v>15150.5</v>
          </cell>
          <cell r="H196">
            <v>19773.78385186374</v>
          </cell>
          <cell r="I196">
            <v>1793.0455061866751</v>
          </cell>
          <cell r="J196">
            <v>8.6513191729677835E-3</v>
          </cell>
          <cell r="K196" t="str">
            <v>Visitors_Center</v>
          </cell>
        </row>
        <row r="197">
          <cell r="A197" t="str">
            <v>Warner Hall</v>
          </cell>
          <cell r="B197" t="str">
            <v>Center_Campus.Warner_Hall</v>
          </cell>
          <cell r="C197" t="str">
            <v>HOUSING</v>
          </cell>
          <cell r="D197">
            <v>25514</v>
          </cell>
          <cell r="E197" t="str">
            <v>NC29</v>
          </cell>
          <cell r="F197" t="str">
            <v>NC29-99-000</v>
          </cell>
          <cell r="G197">
            <v>3950.0546875</v>
          </cell>
          <cell r="H197">
            <v>2987.2265153225908</v>
          </cell>
          <cell r="I197">
            <v>266.32340627388021</v>
          </cell>
          <cell r="J197">
            <v>3.0393544840790301E-3</v>
          </cell>
          <cell r="K197" t="str">
            <v>Warner_Hall</v>
          </cell>
        </row>
        <row r="198">
          <cell r="A198" t="str">
            <v>Whitney Athletic Center Project</v>
          </cell>
          <cell r="B198" t="str">
            <v>South_Campus.Whitney_Construction</v>
          </cell>
          <cell r="C198" t="str">
            <v>RNOV853419</v>
          </cell>
          <cell r="D198">
            <v>25503</v>
          </cell>
          <cell r="E198"/>
          <cell r="F198"/>
          <cell r="G198">
            <v>208111.65900000045</v>
          </cell>
          <cell r="H198">
            <v>208974.80442571512</v>
          </cell>
          <cell r="I198">
            <v>19256.509602834936</v>
          </cell>
          <cell r="J198">
            <v>0.17033138291990943</v>
          </cell>
          <cell r="K198" t="str">
            <v>Whitney_Construction</v>
          </cell>
        </row>
        <row r="199">
          <cell r="A199" t="str">
            <v>Willard Hall</v>
          </cell>
          <cell r="B199" t="str">
            <v>North_Campus.Willard_Hall</v>
          </cell>
          <cell r="C199" t="str">
            <v>ACADEMIC</v>
          </cell>
          <cell r="D199">
            <v>25502</v>
          </cell>
          <cell r="E199" t="str">
            <v>NN04</v>
          </cell>
          <cell r="F199" t="str">
            <v>NN04-99-000</v>
          </cell>
          <cell r="G199">
            <v>120192.1520000007</v>
          </cell>
          <cell r="H199">
            <v>124138.14313354829</v>
          </cell>
          <cell r="I199">
            <v>11563.284224861069</v>
          </cell>
          <cell r="J199">
            <v>0.45992250457946615</v>
          </cell>
          <cell r="K199" t="str">
            <v>Willard_Hall</v>
          </cell>
        </row>
        <row r="200">
          <cell r="A200" t="str">
            <v>Wolf Hall</v>
          </cell>
          <cell r="B200" t="str">
            <v>Center_Campus.Wolf_Hall</v>
          </cell>
          <cell r="C200" t="str">
            <v>ACADEMIC</v>
          </cell>
          <cell r="D200">
            <v>25515</v>
          </cell>
          <cell r="E200" t="str">
            <v>NC10</v>
          </cell>
          <cell r="F200" t="str">
            <v>NC10-99-000</v>
          </cell>
          <cell r="G200">
            <v>269651.5</v>
          </cell>
          <cell r="H200">
            <v>309590.51137635077</v>
          </cell>
          <cell r="I200">
            <v>27414.811993006973</v>
          </cell>
          <cell r="J200">
            <v>0.17624647901933749</v>
          </cell>
          <cell r="K200" t="str">
            <v>Wolf_Hall</v>
          </cell>
        </row>
        <row r="201">
          <cell r="A201" t="str">
            <v>Worrilow Hall - All</v>
          </cell>
          <cell r="B201" t="str">
            <v>South_Campus.Worrilow_Meter_A</v>
          </cell>
          <cell r="C201" t="str">
            <v>ALL</v>
          </cell>
          <cell r="D201">
            <v>25511</v>
          </cell>
          <cell r="E201" t="str">
            <v>NS61</v>
          </cell>
          <cell r="F201" t="str">
            <v>NS61-99-000</v>
          </cell>
          <cell r="G201">
            <v>334255</v>
          </cell>
          <cell r="H201">
            <v>0</v>
          </cell>
          <cell r="I201">
            <v>0</v>
          </cell>
          <cell r="J201">
            <v>0</v>
          </cell>
          <cell r="K201" t="str">
            <v>Worrilow_Meter_A</v>
          </cell>
        </row>
        <row r="202">
          <cell r="A202" t="str">
            <v>Worrilow Hall - Bldg</v>
          </cell>
          <cell r="B202"/>
          <cell r="C202" t="str">
            <v>ACADEMIC</v>
          </cell>
          <cell r="D202">
            <v>25511</v>
          </cell>
          <cell r="E202" t="str">
            <v>NS61</v>
          </cell>
          <cell r="F202" t="str">
            <v>NS61-99-000</v>
          </cell>
          <cell r="G202">
            <v>174227.1339999999</v>
          </cell>
          <cell r="H202">
            <v>176561.76873451695</v>
          </cell>
          <cell r="I202">
            <v>16241.259999251821</v>
          </cell>
          <cell r="J202">
            <v>0.52124017292187075</v>
          </cell>
          <cell r="K202" t="str">
            <v>Worrilow_Meter_A - Worrilow_Meter_B - Worrilow_Meter_C - Worrilow_Meter_D - Worrilow_Meter_E - Worrilow_Creamery</v>
          </cell>
        </row>
        <row r="203">
          <cell r="A203" t="str">
            <v>Worrilow Hall - Boiler Plant</v>
          </cell>
          <cell r="B203" t="str">
            <v>South_Campus.Worrilow_Meter_C</v>
          </cell>
          <cell r="C203" t="str">
            <v>ACADEMIC</v>
          </cell>
          <cell r="D203">
            <v>25511</v>
          </cell>
          <cell r="E203" t="str">
            <v>NS61</v>
          </cell>
          <cell r="F203" t="str">
            <v>NS61-99-000</v>
          </cell>
          <cell r="G203">
            <v>1175.3400000000038</v>
          </cell>
          <cell r="H203">
            <v>1191.0894962229474</v>
          </cell>
          <cell r="I203">
            <v>109.56388990202127</v>
          </cell>
          <cell r="J203">
            <v>3.5162974375850886E-3</v>
          </cell>
          <cell r="K203" t="str">
            <v>Worrilow_Meter_C</v>
          </cell>
        </row>
        <row r="204">
          <cell r="A204" t="str">
            <v>Worrilow Hall - CHW Plant</v>
          </cell>
          <cell r="B204"/>
          <cell r="C204" t="str">
            <v>ACADEMIC</v>
          </cell>
          <cell r="D204">
            <v>25511</v>
          </cell>
          <cell r="E204" t="str">
            <v>NS61</v>
          </cell>
          <cell r="F204" t="str">
            <v>NS61-99-000</v>
          </cell>
          <cell r="G204">
            <v>156763.52600000007</v>
          </cell>
          <cell r="H204">
            <v>158864.1492755053</v>
          </cell>
          <cell r="I204">
            <v>14613.321850117074</v>
          </cell>
          <cell r="J204">
            <v>0.46899381011503216</v>
          </cell>
          <cell r="K204" t="str">
            <v>Worrilow_Meter_B + Worrilow_Meter_D + Worrilow_Meter_E</v>
          </cell>
        </row>
        <row r="205">
          <cell r="A205" t="str">
            <v>Worrilow Hall - Creamery</v>
          </cell>
          <cell r="B205" t="str">
            <v>South_Campus.Worrilow_Creamery</v>
          </cell>
          <cell r="C205" t="str">
            <v>ACADEMIC</v>
          </cell>
          <cell r="D205">
            <v>25511</v>
          </cell>
          <cell r="E205" t="str">
            <v>NS61</v>
          </cell>
          <cell r="F205" t="str">
            <v>NS61-99-000</v>
          </cell>
          <cell r="G205">
            <v>2089</v>
          </cell>
          <cell r="H205">
            <v>2116.992493754768</v>
          </cell>
          <cell r="I205">
            <v>194.7342607290841</v>
          </cell>
          <cell r="J205">
            <v>6.2497195255119594E-3</v>
          </cell>
          <cell r="K205" t="str">
            <v>Worrilow_Creamery</v>
          </cell>
        </row>
        <row r="206">
          <cell r="A206" t="str">
            <v>oDAS Node 8</v>
          </cell>
          <cell r="B206" t="str">
            <v>East_Campus.oDAS_Node8_Verizon</v>
          </cell>
          <cell r="C206" t="str">
            <v>VERIZON</v>
          </cell>
          <cell r="D206">
            <v>25514</v>
          </cell>
          <cell r="E206"/>
          <cell r="F206"/>
          <cell r="G206">
            <v>1164.9729999999981</v>
          </cell>
          <cell r="H206">
            <v>881.01014050451647</v>
          </cell>
          <cell r="I206">
            <v>78.545641041102812</v>
          </cell>
          <cell r="J206">
            <v>8.9638402288094764E-4</v>
          </cell>
          <cell r="K206" t="str">
            <v>oDAS_Node8_Verizon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Meter Name</v>
          </cell>
          <cell r="C1" t="str">
            <v>Type</v>
          </cell>
          <cell r="D1" t="str">
            <v>AcctNum</v>
          </cell>
          <cell r="E1" t="str">
            <v>BldgCode</v>
          </cell>
          <cell r="F1" t="str">
            <v>LocationCode</v>
          </cell>
          <cell r="G1" t="str">
            <v>PMEkwh</v>
          </cell>
          <cell r="H1" t="str">
            <v>Allocated_PCT_kwh</v>
          </cell>
          <cell r="I1" t="str">
            <v>Allocated_PCT_Cost</v>
          </cell>
          <cell r="J1" t="str">
            <v>Allocated_PCT</v>
          </cell>
          <cell r="K1" t="str">
            <v>Equation</v>
          </cell>
        </row>
        <row r="2">
          <cell r="A2" t="str">
            <v>12 W. Delaware</v>
          </cell>
          <cell r="B2" t="str">
            <v>West_Campus.12_W_Delaware</v>
          </cell>
          <cell r="C2" t="str">
            <v>ACADEMIC</v>
          </cell>
          <cell r="D2">
            <v>25509</v>
          </cell>
          <cell r="E2" t="str">
            <v>NW25</v>
          </cell>
          <cell r="F2" t="str">
            <v>NW25-99-000</v>
          </cell>
          <cell r="G2">
            <v>1527.3099999999977</v>
          </cell>
          <cell r="H2">
            <v>1979.0511171052656</v>
          </cell>
          <cell r="I2">
            <v>175.7742120213982</v>
          </cell>
          <cell r="J2">
            <v>8.3631301432778298E-4</v>
          </cell>
          <cell r="K2" t="str">
            <v>12_W_Delaware</v>
          </cell>
        </row>
        <row r="3">
          <cell r="A3" t="str">
            <v>186 S. College</v>
          </cell>
          <cell r="B3" t="str">
            <v>West_Campus.186_S_College</v>
          </cell>
          <cell r="C3" t="str">
            <v>ACADEMIC</v>
          </cell>
          <cell r="D3">
            <v>25509</v>
          </cell>
          <cell r="E3" t="str">
            <v>NW32</v>
          </cell>
          <cell r="F3" t="str">
            <v>NW32-99-000</v>
          </cell>
          <cell r="G3">
            <v>2715.8220000000001</v>
          </cell>
          <cell r="H3">
            <v>3519.096033522379</v>
          </cell>
          <cell r="I3">
            <v>312.55702643234076</v>
          </cell>
          <cell r="J3">
            <v>1.4871095476345416E-3</v>
          </cell>
          <cell r="K3" t="str">
            <v>186_S_College</v>
          </cell>
        </row>
        <row r="4">
          <cell r="A4" t="str">
            <v>192 S. College</v>
          </cell>
          <cell r="B4" t="str">
            <v>West_Campus.192_S_College</v>
          </cell>
          <cell r="C4" t="str">
            <v>ACADEMIC</v>
          </cell>
          <cell r="D4">
            <v>25509</v>
          </cell>
          <cell r="E4" t="str">
            <v>NW66</v>
          </cell>
          <cell r="F4" t="str">
            <v>NW66-99-000</v>
          </cell>
          <cell r="G4">
            <v>2732.5450000000128</v>
          </cell>
          <cell r="H4">
            <v>3540.7652898170259</v>
          </cell>
          <cell r="I4">
            <v>314.48163384513589</v>
          </cell>
          <cell r="J4">
            <v>1.4962666032019209E-3</v>
          </cell>
          <cell r="K4" t="str">
            <v>192_S_College</v>
          </cell>
        </row>
        <row r="5">
          <cell r="A5" t="str">
            <v>196 S. College</v>
          </cell>
          <cell r="B5" t="str">
            <v>West_Campus.196_S_College</v>
          </cell>
          <cell r="C5" t="str">
            <v>ACADEMIC</v>
          </cell>
          <cell r="D5">
            <v>25509</v>
          </cell>
          <cell r="E5" t="str">
            <v>NW69</v>
          </cell>
          <cell r="F5" t="str">
            <v>NW69-99-000</v>
          </cell>
          <cell r="G5">
            <v>1872.0689999999886</v>
          </cell>
          <cell r="H5">
            <v>2425.7814364785936</v>
          </cell>
          <cell r="I5">
            <v>215.45164591647105</v>
          </cell>
          <cell r="J5">
            <v>1.0250935752529554E-3</v>
          </cell>
          <cell r="K5" t="str">
            <v>196_S_College</v>
          </cell>
        </row>
        <row r="6">
          <cell r="A6" t="str">
            <v>200 Academy</v>
          </cell>
          <cell r="B6" t="str">
            <v>Center_Campus.200_Academy</v>
          </cell>
          <cell r="C6" t="str">
            <v>ACADEMIC</v>
          </cell>
          <cell r="D6">
            <v>25500</v>
          </cell>
          <cell r="E6" t="str">
            <v>NC16</v>
          </cell>
          <cell r="F6" t="str">
            <v>NC16-99-000</v>
          </cell>
          <cell r="G6">
            <v>24452.625</v>
          </cell>
          <cell r="H6">
            <v>16480</v>
          </cell>
          <cell r="I6">
            <v>3289.43</v>
          </cell>
          <cell r="J6">
            <v>1</v>
          </cell>
          <cell r="K6" t="str">
            <v>200_Academy</v>
          </cell>
        </row>
        <row r="7">
          <cell r="A7" t="str">
            <v>28 W. Delaware</v>
          </cell>
          <cell r="B7" t="str">
            <v>West_Campus.28_W_Delaware</v>
          </cell>
          <cell r="C7" t="str">
            <v>ACADEMIC</v>
          </cell>
          <cell r="D7">
            <v>25509</v>
          </cell>
          <cell r="E7" t="str">
            <v>NW24</v>
          </cell>
          <cell r="F7" t="str">
            <v>NW24-99-000</v>
          </cell>
          <cell r="G7">
            <v>1630.4170000000013</v>
          </cell>
          <cell r="H7">
            <v>2112.6546576644055</v>
          </cell>
          <cell r="I7">
            <v>187.64053364496573</v>
          </cell>
          <cell r="J7">
            <v>8.9277157609212539E-4</v>
          </cell>
          <cell r="K7" t="str">
            <v>28_W_Delaware</v>
          </cell>
        </row>
        <row r="8">
          <cell r="A8" t="str">
            <v>30 W. Delaware</v>
          </cell>
          <cell r="B8" t="str">
            <v>West_Campus.30_W_Delaware</v>
          </cell>
          <cell r="C8" t="str">
            <v>ACADEMIC</v>
          </cell>
          <cell r="D8">
            <v>25509</v>
          </cell>
          <cell r="E8" t="str">
            <v>NW29</v>
          </cell>
          <cell r="F8" t="str">
            <v>NW29-99-000</v>
          </cell>
          <cell r="G8">
            <v>2045.3320000000022</v>
          </cell>
          <cell r="H8">
            <v>2650.2914139573218</v>
          </cell>
          <cell r="I8">
            <v>235.39204262536833</v>
          </cell>
          <cell r="J8">
            <v>1.119967636053635E-3</v>
          </cell>
          <cell r="K8" t="str">
            <v>30_W_Delaware</v>
          </cell>
        </row>
        <row r="9">
          <cell r="A9" t="str">
            <v>31 Amstel</v>
          </cell>
          <cell r="B9" t="str">
            <v>West_Campus.31_Amstel</v>
          </cell>
          <cell r="C9" t="str">
            <v>ACADEMIC</v>
          </cell>
          <cell r="D9">
            <v>25509</v>
          </cell>
          <cell r="E9" t="str">
            <v>NW30</v>
          </cell>
          <cell r="F9" t="str">
            <v>NW30-99-000</v>
          </cell>
          <cell r="G9">
            <v>1558.8479999999981</v>
          </cell>
          <cell r="H9">
            <v>2019.9172897429532</v>
          </cell>
          <cell r="I9">
            <v>179.40383999393219</v>
          </cell>
          <cell r="J9">
            <v>8.5358235705838121E-4</v>
          </cell>
          <cell r="K9" t="str">
            <v>31_Amstel</v>
          </cell>
        </row>
        <row r="10">
          <cell r="A10" t="str">
            <v>34 W. Delaware</v>
          </cell>
          <cell r="B10" t="str">
            <v>West_Campus.34_W_Delaware</v>
          </cell>
          <cell r="C10" t="str">
            <v>ACADEMIC</v>
          </cell>
          <cell r="D10">
            <v>25509</v>
          </cell>
          <cell r="E10" t="str">
            <v>NW36</v>
          </cell>
          <cell r="F10" t="str">
            <v>NW36-99-000</v>
          </cell>
          <cell r="G10">
            <v>1109.8259999999937</v>
          </cell>
          <cell r="H10">
            <v>1438.0855131521821</v>
          </cell>
          <cell r="I10">
            <v>127.72704338402777</v>
          </cell>
          <cell r="J10">
            <v>6.0771024051393767E-4</v>
          </cell>
          <cell r="K10" t="str">
            <v>34_W_Delaware</v>
          </cell>
        </row>
        <row r="11">
          <cell r="A11" t="str">
            <v>401-413 Academy - All</v>
          </cell>
          <cell r="B11" t="str">
            <v>East_Campus.Academy_Street_Garage</v>
          </cell>
          <cell r="C11" t="str">
            <v>ALL</v>
          </cell>
          <cell r="D11">
            <v>25514</v>
          </cell>
          <cell r="E11" t="str">
            <v>NE06</v>
          </cell>
          <cell r="F11" t="str">
            <v>NE06-99-000</v>
          </cell>
          <cell r="G11">
            <v>53841.5</v>
          </cell>
          <cell r="H11">
            <v>0</v>
          </cell>
          <cell r="I11">
            <v>0</v>
          </cell>
          <cell r="J11">
            <v>0</v>
          </cell>
          <cell r="K11" t="str">
            <v>Academy_Street_Garage</v>
          </cell>
        </row>
        <row r="12">
          <cell r="A12" t="str">
            <v>401-413 Academy - Bldg</v>
          </cell>
          <cell r="C12" t="str">
            <v>ACADEMIC</v>
          </cell>
          <cell r="D12">
            <v>25514</v>
          </cell>
          <cell r="E12" t="str">
            <v>NE06</v>
          </cell>
          <cell r="F12" t="str">
            <v>NE06-99-000</v>
          </cell>
          <cell r="G12">
            <v>48201.745000000039</v>
          </cell>
          <cell r="H12">
            <v>33612.526691940024</v>
          </cell>
          <cell r="I12">
            <v>2884.3101477864484</v>
          </cell>
          <cell r="J12">
            <v>4.5171812934670451E-2</v>
          </cell>
          <cell r="K12" t="str">
            <v>Academy_Street_Garage - Academy_St_Garage_Parking - Academy_St_Garage_Verizon</v>
          </cell>
        </row>
        <row r="13">
          <cell r="A13" t="str">
            <v>401-413 Academy - Verizon</v>
          </cell>
          <cell r="B13" t="str">
            <v>East_Campus.Academy_St_Garage_Verizon</v>
          </cell>
          <cell r="C13" t="str">
            <v>VERIZON</v>
          </cell>
          <cell r="D13">
            <v>25514</v>
          </cell>
          <cell r="E13" t="str">
            <v>NE06</v>
          </cell>
          <cell r="F13" t="str">
            <v>NE06-99-000</v>
          </cell>
          <cell r="G13">
            <v>1580.8050000000076</v>
          </cell>
          <cell r="H13">
            <v>1102.3428769488003</v>
          </cell>
          <cell r="I13">
            <v>94.592673007410298</v>
          </cell>
          <cell r="J13">
            <v>1.4814365692817138E-3</v>
          </cell>
          <cell r="K13" t="str">
            <v>Academy_St_Garage_Verizon</v>
          </cell>
        </row>
        <row r="14">
          <cell r="A14" t="str">
            <v>44 Kent Way</v>
          </cell>
          <cell r="B14" t="str">
            <v>West_Campus.44_Kent_Way</v>
          </cell>
          <cell r="C14" t="str">
            <v>ACADEMIC</v>
          </cell>
          <cell r="D14">
            <v>25509</v>
          </cell>
          <cell r="E14" t="str">
            <v>NW02</v>
          </cell>
          <cell r="F14" t="str">
            <v>NW02-99-000</v>
          </cell>
          <cell r="G14">
            <v>9283.6875</v>
          </cell>
          <cell r="H14">
            <v>12029.576260046239</v>
          </cell>
          <cell r="I14">
            <v>1068.4359134461286</v>
          </cell>
          <cell r="J14">
            <v>5.0834923343670716E-3</v>
          </cell>
          <cell r="K14" t="str">
            <v>44_Kent_Way</v>
          </cell>
        </row>
        <row r="15">
          <cell r="A15" t="str">
            <v>5 Courtney</v>
          </cell>
          <cell r="B15" t="str">
            <v>East_Campus.5_Courtney</v>
          </cell>
          <cell r="C15" t="str">
            <v>ACADEMIC</v>
          </cell>
          <cell r="D15">
            <v>25514</v>
          </cell>
          <cell r="E15" t="str">
            <v>NE39</v>
          </cell>
          <cell r="F15" t="str">
            <v>NE39-99-000</v>
          </cell>
          <cell r="G15">
            <v>3126.8189999999886</v>
          </cell>
          <cell r="H15">
            <v>2180.4249430879468</v>
          </cell>
          <cell r="I15">
            <v>187.10351195773998</v>
          </cell>
          <cell r="J15">
            <v>2.930269079440437E-3</v>
          </cell>
          <cell r="K15" t="str">
            <v>5_Courtney</v>
          </cell>
        </row>
        <row r="16">
          <cell r="A16" t="str">
            <v>Alfred Lerner Hall</v>
          </cell>
          <cell r="B16" t="str">
            <v>West_Campus.Lerner_Hall</v>
          </cell>
          <cell r="C16" t="str">
            <v>ACADEMIC</v>
          </cell>
          <cell r="D16">
            <v>25509</v>
          </cell>
          <cell r="E16" t="str">
            <v>NW81</v>
          </cell>
          <cell r="F16" t="str">
            <v>NW81-99-000</v>
          </cell>
          <cell r="G16">
            <v>54119</v>
          </cell>
          <cell r="H16">
            <v>70126.082724934706</v>
          </cell>
          <cell r="I16">
            <v>6228.4176626788685</v>
          </cell>
          <cell r="J16">
            <v>2.9634078230618116E-2</v>
          </cell>
          <cell r="K16" t="str">
            <v>Lerner_Hall</v>
          </cell>
        </row>
        <row r="17">
          <cell r="A17" t="str">
            <v xml:space="preserve">Alison Hall </v>
          </cell>
          <cell r="B17" t="str">
            <v>Center_Campus.Alison_Hall</v>
          </cell>
          <cell r="C17" t="str">
            <v>ACADEMIC</v>
          </cell>
          <cell r="D17">
            <v>25514</v>
          </cell>
          <cell r="E17" t="str">
            <v>NC19</v>
          </cell>
          <cell r="F17" t="str">
            <v>NC19-99-000</v>
          </cell>
          <cell r="G17">
            <v>36815.5</v>
          </cell>
          <cell r="H17">
            <v>25672.555556383217</v>
          </cell>
          <cell r="I17">
            <v>2202.9766815668581</v>
          </cell>
          <cell r="J17">
            <v>3.4501300297247718E-2</v>
          </cell>
          <cell r="K17" t="str">
            <v>Alison_Hall</v>
          </cell>
        </row>
        <row r="18">
          <cell r="A18" t="str">
            <v>Alison Hall West</v>
          </cell>
          <cell r="B18" t="str">
            <v>Center_Campus.Alison_Hall_West</v>
          </cell>
          <cell r="C18" t="str">
            <v>ACADEMIC</v>
          </cell>
          <cell r="D18">
            <v>25514</v>
          </cell>
          <cell r="E18" t="str">
            <v>NC18</v>
          </cell>
          <cell r="F18" t="str">
            <v>NC18-99-000</v>
          </cell>
          <cell r="G18">
            <v>35548.5</v>
          </cell>
          <cell r="H18">
            <v>24789.038345155943</v>
          </cell>
          <cell r="I18">
            <v>2127.1615641422623</v>
          </cell>
          <cell r="J18">
            <v>3.3313943138534322E-2</v>
          </cell>
          <cell r="K18" t="str">
            <v>Alison_Hall_West</v>
          </cell>
        </row>
        <row r="19">
          <cell r="A19" t="str">
            <v>Allen Biotech Lab</v>
          </cell>
          <cell r="B19" t="str">
            <v>South_Campus.Allen_Lab</v>
          </cell>
          <cell r="C19" t="str">
            <v>ACADEMIC</v>
          </cell>
          <cell r="D19">
            <v>25503</v>
          </cell>
          <cell r="E19" t="str">
            <v>NS37</v>
          </cell>
          <cell r="F19" t="str">
            <v>NS37-99-000</v>
          </cell>
          <cell r="G19">
            <v>203137.5</v>
          </cell>
          <cell r="H19">
            <v>203735.61771865343</v>
          </cell>
          <cell r="I19">
            <v>18366.669163123996</v>
          </cell>
          <cell r="J19">
            <v>0.15532334902964917</v>
          </cell>
          <cell r="K19" t="str">
            <v>Allen_Lab</v>
          </cell>
        </row>
        <row r="20">
          <cell r="A20" t="str">
            <v>Amy DuPont</v>
          </cell>
          <cell r="B20" t="str">
            <v>West_Campus.Amy_Dupont</v>
          </cell>
          <cell r="C20" t="str">
            <v>ACADEMIC</v>
          </cell>
          <cell r="D20">
            <v>25509</v>
          </cell>
          <cell r="E20" t="str">
            <v>NW43</v>
          </cell>
          <cell r="F20" t="str">
            <v>NW43-99-000</v>
          </cell>
          <cell r="G20">
            <v>40216.5</v>
          </cell>
          <cell r="H20">
            <v>52111.5616679417</v>
          </cell>
          <cell r="I20">
            <v>4628.4144003238189</v>
          </cell>
          <cell r="J20">
            <v>2.2021451009103153E-2</v>
          </cell>
          <cell r="K20" t="str">
            <v>Amy_Dupont</v>
          </cell>
        </row>
        <row r="21">
          <cell r="A21" t="str">
            <v>Art Studio / Studio Arts</v>
          </cell>
          <cell r="B21" t="str">
            <v>North_Campus.Art_Studio</v>
          </cell>
          <cell r="C21" t="str">
            <v>ACADEMIC</v>
          </cell>
          <cell r="D21">
            <v>25520</v>
          </cell>
          <cell r="E21" t="str">
            <v>NN17</v>
          </cell>
          <cell r="F21" t="str">
            <v>NN17-99-000</v>
          </cell>
          <cell r="G21">
            <v>108181.321</v>
          </cell>
          <cell r="H21">
            <v>111592.60446649206</v>
          </cell>
          <cell r="I21">
            <v>10658.000589927142</v>
          </cell>
          <cell r="J21">
            <v>0.92207765851525791</v>
          </cell>
          <cell r="K21" t="str">
            <v>Art_Studio</v>
          </cell>
        </row>
        <row r="22">
          <cell r="A22" t="str">
            <v>BioPharma</v>
          </cell>
          <cell r="B22" t="str">
            <v>Revenue_Meters.BioPharma_34600</v>
          </cell>
          <cell r="C22" t="str">
            <v>ACADEMIC</v>
          </cell>
          <cell r="D22">
            <v>34600</v>
          </cell>
          <cell r="E22" t="str">
            <v>STC11</v>
          </cell>
          <cell r="F22" t="str">
            <v>STC11-99-000</v>
          </cell>
          <cell r="G22">
            <v>999481.96875</v>
          </cell>
          <cell r="H22">
            <v>999565</v>
          </cell>
          <cell r="I22">
            <v>91967.71</v>
          </cell>
          <cell r="J22">
            <v>1</v>
          </cell>
          <cell r="K22" t="str">
            <v>BioPharma_34600</v>
          </cell>
        </row>
        <row r="23">
          <cell r="A23" t="str">
            <v>Bob Carpenter Cntr</v>
          </cell>
          <cell r="C23" t="str">
            <v>ACADEMIC</v>
          </cell>
          <cell r="D23">
            <v>25503</v>
          </cell>
          <cell r="E23" t="str">
            <v>NS76</v>
          </cell>
          <cell r="F23" t="str">
            <v>NS76-99-000</v>
          </cell>
          <cell r="G23">
            <v>403760</v>
          </cell>
          <cell r="H23">
            <v>404948.83027547109</v>
          </cell>
          <cell r="I23">
            <v>36505.944699048399</v>
          </cell>
          <cell r="J23">
            <v>0.30872367437923154</v>
          </cell>
          <cell r="K23" t="str">
            <v>BCC_1 + BCC_2</v>
          </cell>
        </row>
        <row r="24">
          <cell r="A24" t="str">
            <v>Bookstore - ATT</v>
          </cell>
          <cell r="B24" t="str">
            <v>East_Campus.Bookstore_ATT</v>
          </cell>
          <cell r="C24" t="str">
            <v>ATT</v>
          </cell>
          <cell r="D24">
            <v>25515</v>
          </cell>
          <cell r="E24" t="str">
            <v>NE102</v>
          </cell>
          <cell r="F24" t="str">
            <v>NE102-99-000</v>
          </cell>
          <cell r="G24">
            <v>4122.9530000000086</v>
          </cell>
          <cell r="H24">
            <v>4467.8231268867112</v>
          </cell>
          <cell r="I24">
            <v>392.62131262179639</v>
          </cell>
          <cell r="J24">
            <v>2.595359494109504E-3</v>
          </cell>
          <cell r="K24" t="str">
            <v>Bookstore_ATT</v>
          </cell>
        </row>
        <row r="25">
          <cell r="A25" t="str">
            <v>Bookstore - All</v>
          </cell>
          <cell r="B25" t="str">
            <v>East_Campus.Bookstore_Main</v>
          </cell>
          <cell r="C25" t="str">
            <v>ALL</v>
          </cell>
          <cell r="D25">
            <v>25515</v>
          </cell>
          <cell r="E25" t="str">
            <v>NE102</v>
          </cell>
          <cell r="F25" t="str">
            <v>NE102-99-000</v>
          </cell>
          <cell r="G25">
            <v>114193.5</v>
          </cell>
          <cell r="H25">
            <v>0</v>
          </cell>
          <cell r="I25">
            <v>0</v>
          </cell>
          <cell r="J25">
            <v>0</v>
          </cell>
          <cell r="K25" t="str">
            <v>Bookstore_Main</v>
          </cell>
        </row>
        <row r="26">
          <cell r="A26" t="str">
            <v>Bookstore - Bookstore</v>
          </cell>
          <cell r="C26" t="str">
            <v>BOOKSTORE - COMMON</v>
          </cell>
          <cell r="D26">
            <v>25515</v>
          </cell>
          <cell r="E26" t="str">
            <v>NE102</v>
          </cell>
          <cell r="F26" t="str">
            <v>NE102-99-000</v>
          </cell>
          <cell r="G26">
            <v>76966.943500000008</v>
          </cell>
          <cell r="H26">
            <v>83404.95032931061</v>
          </cell>
          <cell r="I26">
            <v>7329.4219908540263</v>
          </cell>
          <cell r="J26">
            <v>4.8449955055348527E-2</v>
          </cell>
          <cell r="K26" t="str">
            <v>Bookstore_Main - Bookstore_CL1 - Bookstore_UDDP1 - Bookstore_Verizon</v>
          </cell>
        </row>
        <row r="27">
          <cell r="A27" t="str">
            <v>Bookstore - Common Areas</v>
          </cell>
          <cell r="B27" t="str">
            <v>East_Campus.Bookstore_CL1</v>
          </cell>
          <cell r="C27" t="str">
            <v>BOOKSTORE - COMMON</v>
          </cell>
          <cell r="D27">
            <v>25515</v>
          </cell>
          <cell r="E27" t="str">
            <v>NE102</v>
          </cell>
          <cell r="F27" t="str">
            <v>NE102-99-000</v>
          </cell>
          <cell r="G27">
            <v>7867.4375</v>
          </cell>
          <cell r="H27">
            <v>8525.5202307267864</v>
          </cell>
          <cell r="I27">
            <v>749.20175859873677</v>
          </cell>
          <cell r="J27">
            <v>4.9524766859913505E-3</v>
          </cell>
          <cell r="K27" t="str">
            <v>Bookstore_CL1</v>
          </cell>
        </row>
        <row r="28">
          <cell r="A28" t="str">
            <v>Bookstore - Development</v>
          </cell>
          <cell r="B28" t="str">
            <v>East_Campus.Bookstore_UDDP1</v>
          </cell>
          <cell r="C28" t="str">
            <v>ACADEMIC</v>
          </cell>
          <cell r="D28">
            <v>25515</v>
          </cell>
          <cell r="E28" t="str">
            <v>NE102</v>
          </cell>
          <cell r="F28" t="str">
            <v>NE102-99-000</v>
          </cell>
          <cell r="G28">
            <v>28167</v>
          </cell>
          <cell r="H28">
            <v>30523.067814505219</v>
          </cell>
          <cell r="I28">
            <v>2682.2921611325951</v>
          </cell>
          <cell r="J28">
            <v>1.7730857196427474E-2</v>
          </cell>
          <cell r="K28" t="str">
            <v>Bookstore_UDDP1</v>
          </cell>
        </row>
        <row r="29">
          <cell r="A29" t="str">
            <v>Bookstore - Verizon</v>
          </cell>
          <cell r="B29" t="str">
            <v>East_Campus.Bookstore_Verizon</v>
          </cell>
          <cell r="C29" t="str">
            <v>VERIZON</v>
          </cell>
          <cell r="D29">
            <v>25515</v>
          </cell>
          <cell r="E29" t="str">
            <v>NE102</v>
          </cell>
          <cell r="F29" t="str">
            <v>NE102-99-000</v>
          </cell>
          <cell r="G29">
            <v>1192.1189999999915</v>
          </cell>
          <cell r="H29">
            <v>1291.8354485731491</v>
          </cell>
          <cell r="I29">
            <v>113.52332335134041</v>
          </cell>
          <cell r="J29">
            <v>7.5042751269740386E-4</v>
          </cell>
          <cell r="K29" t="str">
            <v>Bookstore_Verizon</v>
          </cell>
        </row>
        <row r="30">
          <cell r="A30" t="str">
            <v>Brown Lab</v>
          </cell>
          <cell r="B30" t="str">
            <v>Center_Campus.Brown_Lab</v>
          </cell>
          <cell r="C30" t="str">
            <v>ACADEMIC</v>
          </cell>
          <cell r="D30">
            <v>25506</v>
          </cell>
          <cell r="E30" t="str">
            <v>NC14</v>
          </cell>
          <cell r="F30" t="str">
            <v>NC14-99-000</v>
          </cell>
          <cell r="G30">
            <v>300304.75</v>
          </cell>
          <cell r="H30">
            <v>397282.79625235143</v>
          </cell>
          <cell r="I30">
            <v>34930.824059781895</v>
          </cell>
          <cell r="J30">
            <v>0.27464425099157674</v>
          </cell>
          <cell r="K30" t="str">
            <v>Brown_Lab</v>
          </cell>
        </row>
        <row r="31">
          <cell r="A31" t="str">
            <v>CUP - CHW</v>
          </cell>
          <cell r="C31" t="str">
            <v>ACADEMIC</v>
          </cell>
          <cell r="D31">
            <v>25506</v>
          </cell>
          <cell r="E31" t="str">
            <v>NC17C</v>
          </cell>
          <cell r="F31" t="str">
            <v>NC17-99-000</v>
          </cell>
          <cell r="G31">
            <v>646054</v>
          </cell>
          <cell r="H31">
            <v>854685.58073096315</v>
          </cell>
          <cell r="I31">
            <v>75147.657861283689</v>
          </cell>
          <cell r="J31">
            <v>0.59084985145959945</v>
          </cell>
          <cell r="K31" t="str">
            <v>Central_Utility_Plant_12470V + Central_Utility_Plant_4160V + Central_Utility_Plant_MCCA + Central_Utility_Plant_SCWP5</v>
          </cell>
        </row>
        <row r="32">
          <cell r="A32" t="str">
            <v>CUP - Steam</v>
          </cell>
          <cell r="C32" t="str">
            <v>ACADEMIC</v>
          </cell>
          <cell r="D32">
            <v>25514</v>
          </cell>
          <cell r="E32" t="str">
            <v>NC17S</v>
          </cell>
          <cell r="F32" t="str">
            <v>NC17-99-000</v>
          </cell>
          <cell r="G32">
            <v>39934.5</v>
          </cell>
          <cell r="H32">
            <v>27847.528075576469</v>
          </cell>
          <cell r="I32">
            <v>2389.612317910437</v>
          </cell>
          <cell r="J32">
            <v>3.7424241874222511E-2</v>
          </cell>
          <cell r="K32" t="str">
            <v>Central_Utility_Plant_Boiler - Central_Utility_Plant_SCWP5</v>
          </cell>
        </row>
        <row r="33">
          <cell r="A33" t="str">
            <v>CUP_Plant_CHW - Academic</v>
          </cell>
          <cell r="C33" t="str">
            <v>ACADEMIC</v>
          </cell>
          <cell r="D33">
            <v>25506</v>
          </cell>
          <cell r="E33" t="str">
            <v>NC17</v>
          </cell>
          <cell r="F33" t="str">
            <v>NC17-99-000</v>
          </cell>
          <cell r="G33" t="str">
            <v>-</v>
          </cell>
          <cell r="H33">
            <v>0</v>
          </cell>
          <cell r="I33">
            <v>0</v>
          </cell>
          <cell r="J33">
            <v>0</v>
          </cell>
          <cell r="K33" t="str">
            <v>Central_Utility_Plant_12470V + Central_Utility_Plant_4160V + Central_Utility_Plant_MCCA + Central_Utility_Plant_SCWP5 * CSFCHW1</v>
          </cell>
        </row>
        <row r="34">
          <cell r="A34" t="str">
            <v>CUP_Plant_CHW - Conference</v>
          </cell>
          <cell r="C34" t="str">
            <v>CONFERENCE</v>
          </cell>
          <cell r="D34">
            <v>25506</v>
          </cell>
          <cell r="E34" t="str">
            <v>NC17</v>
          </cell>
          <cell r="F34" t="str">
            <v>NC17-99-000</v>
          </cell>
          <cell r="G34" t="str">
            <v>-</v>
          </cell>
          <cell r="H34">
            <v>0</v>
          </cell>
          <cell r="I34">
            <v>0</v>
          </cell>
          <cell r="J34">
            <v>0</v>
          </cell>
          <cell r="K34" t="str">
            <v>Central_Utility_Plant_12470V + Central_Utility_Plant_4160V + Central_Utility_Plant_MCCA + Central_Utility_Plant_SCWP5 * CSFCHW5</v>
          </cell>
        </row>
        <row r="35">
          <cell r="A35" t="str">
            <v>CUP_Plant_CHW - Dining</v>
          </cell>
          <cell r="C35" t="str">
            <v>DINING</v>
          </cell>
          <cell r="D35">
            <v>25506</v>
          </cell>
          <cell r="E35" t="str">
            <v>NC17</v>
          </cell>
          <cell r="F35" t="str">
            <v>NC17-99-000</v>
          </cell>
          <cell r="G35" t="str">
            <v>-</v>
          </cell>
          <cell r="H35">
            <v>0</v>
          </cell>
          <cell r="I35">
            <v>0</v>
          </cell>
          <cell r="J35">
            <v>0</v>
          </cell>
          <cell r="K35" t="str">
            <v>Central_Utility_Plant_12470V + Central_Utility_Plant_4160V + Central_Utility_Plant_MCCA + Central_Utility_Plant_SCWP5 * CSFCHW3</v>
          </cell>
        </row>
        <row r="36">
          <cell r="A36" t="str">
            <v>CUP_Plant_CHW - Hotel</v>
          </cell>
          <cell r="C36" t="str">
            <v>HOTEL</v>
          </cell>
          <cell r="D36">
            <v>25506</v>
          </cell>
          <cell r="E36" t="str">
            <v>NC17</v>
          </cell>
          <cell r="F36" t="str">
            <v>NC17-99-000</v>
          </cell>
          <cell r="G36" t="str">
            <v>-</v>
          </cell>
          <cell r="H36">
            <v>0</v>
          </cell>
          <cell r="I36">
            <v>0</v>
          </cell>
          <cell r="J36">
            <v>0</v>
          </cell>
          <cell r="K36" t="str">
            <v>Central_Utility_Plant_12470V + Central_Utility_Plant_4160V + Central_Utility_Plant_MCCA + Central_Utility_Plant_SCWP5 * CSFCHW2</v>
          </cell>
        </row>
        <row r="37">
          <cell r="A37" t="str">
            <v>CUP_Plant_CHW - Housing</v>
          </cell>
          <cell r="C37" t="str">
            <v>HOUSING</v>
          </cell>
          <cell r="D37">
            <v>25506</v>
          </cell>
          <cell r="E37" t="str">
            <v>NC17</v>
          </cell>
          <cell r="F37" t="str">
            <v>NC17-99-000</v>
          </cell>
          <cell r="G37" t="str">
            <v>-</v>
          </cell>
          <cell r="H37">
            <v>0</v>
          </cell>
          <cell r="I37">
            <v>0</v>
          </cell>
          <cell r="J37">
            <v>0</v>
          </cell>
          <cell r="K37" t="str">
            <v>Central_Utility_Plant_12470V + Central_Utility_Plant_4160V + Central_Utility_Plant_MCCA + Central_Utility_Plant_SCWP5 * CSFCHW4</v>
          </cell>
        </row>
        <row r="38">
          <cell r="A38" t="str">
            <v>CUP_Plant_CHW - Laurel_Hall</v>
          </cell>
          <cell r="C38" t="str">
            <v>LAUREL_HALL</v>
          </cell>
          <cell r="D38">
            <v>25506</v>
          </cell>
          <cell r="E38" t="str">
            <v>NC17</v>
          </cell>
          <cell r="F38" t="str">
            <v>NC17-99-000</v>
          </cell>
          <cell r="G38" t="str">
            <v>-</v>
          </cell>
          <cell r="H38">
            <v>0</v>
          </cell>
          <cell r="I38">
            <v>0</v>
          </cell>
          <cell r="J38">
            <v>0</v>
          </cell>
          <cell r="K38" t="str">
            <v>Central_Utility_Plant_12470V + Central_Utility_Plant_4160V + Central_Utility_Plant_MCCA + Central_Utility_Plant_SCWP5 * CSFCHW6</v>
          </cell>
        </row>
        <row r="39">
          <cell r="A39" t="str">
            <v>CUP_Plant_Steam - Academic</v>
          </cell>
          <cell r="C39" t="str">
            <v>ACADEMIC</v>
          </cell>
          <cell r="D39">
            <v>25514</v>
          </cell>
          <cell r="E39" t="str">
            <v>NC17</v>
          </cell>
          <cell r="F39" t="str">
            <v>NC17-99-000</v>
          </cell>
          <cell r="G39" t="str">
            <v>-</v>
          </cell>
          <cell r="H39">
            <v>0</v>
          </cell>
          <cell r="I39">
            <v>0</v>
          </cell>
          <cell r="J39">
            <v>0</v>
          </cell>
          <cell r="K39" t="str">
            <v>Central_Utility_Plant_Boiler - Central_Utility_Plant_SCWP5 * CSFSTM1</v>
          </cell>
        </row>
        <row r="40">
          <cell r="A40" t="str">
            <v>CUP_Plant_Steam - Conference</v>
          </cell>
          <cell r="C40" t="str">
            <v>CONFERENCE</v>
          </cell>
          <cell r="D40">
            <v>25514</v>
          </cell>
          <cell r="E40" t="str">
            <v>NC17</v>
          </cell>
          <cell r="F40" t="str">
            <v>NC17-99-000</v>
          </cell>
          <cell r="G40" t="str">
            <v>-</v>
          </cell>
          <cell r="H40">
            <v>0</v>
          </cell>
          <cell r="I40">
            <v>0</v>
          </cell>
          <cell r="J40">
            <v>0</v>
          </cell>
          <cell r="K40" t="str">
            <v>Central_Utility_Plant_Boiler - Central_Utility_Plant_SCWP5 * CSFSTM5</v>
          </cell>
        </row>
        <row r="41">
          <cell r="A41" t="str">
            <v>CUP_Plant_Steam - Dining</v>
          </cell>
          <cell r="C41" t="str">
            <v>DINING</v>
          </cell>
          <cell r="D41">
            <v>25514</v>
          </cell>
          <cell r="E41" t="str">
            <v>NC17</v>
          </cell>
          <cell r="F41" t="str">
            <v>NC17-99-000</v>
          </cell>
          <cell r="G41" t="str">
            <v>-</v>
          </cell>
          <cell r="H41">
            <v>0</v>
          </cell>
          <cell r="I41">
            <v>0</v>
          </cell>
          <cell r="J41">
            <v>0</v>
          </cell>
          <cell r="K41" t="str">
            <v>Central_Utility_Plant_Boiler - Central_Utility_Plant_SCWP5 * CSFSTM3</v>
          </cell>
        </row>
        <row r="42">
          <cell r="A42" t="str">
            <v>CUP_Plant_Steam - Hotel</v>
          </cell>
          <cell r="C42" t="str">
            <v>HOTEL</v>
          </cell>
          <cell r="D42">
            <v>25514</v>
          </cell>
          <cell r="E42" t="str">
            <v>NC17</v>
          </cell>
          <cell r="F42" t="str">
            <v>NC17-99-000</v>
          </cell>
          <cell r="G42" t="str">
            <v>-</v>
          </cell>
          <cell r="H42">
            <v>0</v>
          </cell>
          <cell r="I42">
            <v>0</v>
          </cell>
          <cell r="J42">
            <v>0</v>
          </cell>
          <cell r="K42" t="str">
            <v>Central_Utility_Plant_Boiler - Central_Utility_Plant_SCWP5 * CSFSTM2</v>
          </cell>
        </row>
        <row r="43">
          <cell r="A43" t="str">
            <v>CUP_Plant_Steam - Housing</v>
          </cell>
          <cell r="C43" t="str">
            <v>HOUSING</v>
          </cell>
          <cell r="D43">
            <v>25514</v>
          </cell>
          <cell r="E43" t="str">
            <v>NC17</v>
          </cell>
          <cell r="F43" t="str">
            <v>NC17-99-000</v>
          </cell>
          <cell r="G43" t="str">
            <v>-</v>
          </cell>
          <cell r="H43">
            <v>0</v>
          </cell>
          <cell r="I43">
            <v>0</v>
          </cell>
          <cell r="J43">
            <v>0</v>
          </cell>
          <cell r="K43" t="str">
            <v>Central_Utility_Plant_Boiler - Central_Utility_Plant_SCWP5 * CSFSTM4</v>
          </cell>
        </row>
        <row r="44">
          <cell r="A44" t="str">
            <v>CUP_Plant_Steam - Laurel_Hall</v>
          </cell>
          <cell r="C44" t="str">
            <v>LAUREL_HALL</v>
          </cell>
          <cell r="D44">
            <v>25514</v>
          </cell>
          <cell r="E44" t="str">
            <v>NC17</v>
          </cell>
          <cell r="F44" t="str">
            <v>NC17-99-000</v>
          </cell>
          <cell r="G44" t="str">
            <v>-</v>
          </cell>
          <cell r="H44">
            <v>0</v>
          </cell>
          <cell r="I44">
            <v>0</v>
          </cell>
          <cell r="J44">
            <v>0</v>
          </cell>
          <cell r="K44" t="str">
            <v>Central_Utility_Plant_Boiler - Central_Utility_Plant_SCWP5 * CSFSTM6</v>
          </cell>
        </row>
        <row r="45">
          <cell r="A45" t="str">
            <v>Caesar Rodney - All</v>
          </cell>
          <cell r="B45" t="str">
            <v>Center_Campus.ASDR_01_Main</v>
          </cell>
          <cell r="C45" t="str">
            <v>ALL</v>
          </cell>
          <cell r="D45">
            <v>25514</v>
          </cell>
          <cell r="E45" t="str">
            <v>NC60 + NC61 + NC62 + NC63 + NC64</v>
          </cell>
          <cell r="G45">
            <v>161880</v>
          </cell>
          <cell r="H45">
            <v>0</v>
          </cell>
          <cell r="I45">
            <v>0</v>
          </cell>
          <cell r="J45">
            <v>0</v>
          </cell>
          <cell r="K45" t="str">
            <v>ASDR_01_Main</v>
          </cell>
        </row>
        <row r="46">
          <cell r="A46" t="str">
            <v>Caesar Rodney - Dining</v>
          </cell>
          <cell r="C46" t="str">
            <v>DINING</v>
          </cell>
          <cell r="D46">
            <v>25514</v>
          </cell>
          <cell r="E46" t="str">
            <v>NC60</v>
          </cell>
          <cell r="F46" t="str">
            <v>NC60-99-000</v>
          </cell>
          <cell r="G46">
            <v>56899</v>
          </cell>
          <cell r="H46">
            <v>39677.384215959268</v>
          </cell>
          <cell r="I46">
            <v>3404.7390421010896</v>
          </cell>
          <cell r="J46">
            <v>5.3322363830807615E-2</v>
          </cell>
          <cell r="K46" t="str">
            <v>ASDR_03 + ASDR_05</v>
          </cell>
        </row>
        <row r="47">
          <cell r="A47" t="str">
            <v>Caesar Rodney - Housing</v>
          </cell>
          <cell r="C47" t="str">
            <v>HOUSING</v>
          </cell>
          <cell r="D47">
            <v>25514</v>
          </cell>
          <cell r="E47" t="str">
            <v>NC61 + NC62 + NC63 + NC64</v>
          </cell>
          <cell r="G47">
            <v>104981</v>
          </cell>
          <cell r="H47">
            <v>73206.40911748221</v>
          </cell>
          <cell r="I47">
            <v>6281.8838534739534</v>
          </cell>
          <cell r="J47">
            <v>9.8381958862581317E-2</v>
          </cell>
          <cell r="K47" t="str">
            <v>ASDR_01_Main - ASDR_03 - ASDR_05</v>
          </cell>
        </row>
        <row r="48">
          <cell r="A48" t="str">
            <v>Carpenter Sports Bldg</v>
          </cell>
          <cell r="B48" t="str">
            <v>Revenue_Meters.Carpenter_Sports_Center_25519</v>
          </cell>
          <cell r="C48" t="str">
            <v>ACADEMIC</v>
          </cell>
          <cell r="D48">
            <v>25519</v>
          </cell>
          <cell r="E48" t="str">
            <v>NN07</v>
          </cell>
          <cell r="F48" t="str">
            <v>NN07-99-000</v>
          </cell>
          <cell r="G48">
            <v>267339.84375</v>
          </cell>
          <cell r="H48">
            <v>267380</v>
          </cell>
          <cell r="I48">
            <v>24245.98</v>
          </cell>
          <cell r="J48">
            <v>1</v>
          </cell>
          <cell r="K48" t="str">
            <v>Carpenter_Sports_Center_25519</v>
          </cell>
        </row>
        <row r="49">
          <cell r="A49" t="str">
            <v>Center for the Arts</v>
          </cell>
          <cell r="B49" t="str">
            <v>Center_Campus.Center_For_The_Arts</v>
          </cell>
          <cell r="C49" t="str">
            <v>ACADEMIC</v>
          </cell>
          <cell r="D49">
            <v>25509</v>
          </cell>
          <cell r="E49" t="str">
            <v>NW94</v>
          </cell>
          <cell r="F49" t="str">
            <v>NW94-99-000</v>
          </cell>
          <cell r="G49">
            <v>22720</v>
          </cell>
          <cell r="H49">
            <v>29440.022903426092</v>
          </cell>
          <cell r="I49">
            <v>2614.7868455822149</v>
          </cell>
          <cell r="J49">
            <v>1.2440848082921776E-2</v>
          </cell>
          <cell r="K49" t="str">
            <v>Center_For_The_Arts</v>
          </cell>
        </row>
        <row r="50">
          <cell r="A50" t="str">
            <v>Center for the Arts Parking Garage</v>
          </cell>
          <cell r="B50" t="str">
            <v>West_Campus.CFA_Parking_Garage</v>
          </cell>
          <cell r="C50" t="str">
            <v>PARKING</v>
          </cell>
          <cell r="D50">
            <v>25509</v>
          </cell>
          <cell r="E50" t="str">
            <v>NW54</v>
          </cell>
          <cell r="F50" t="str">
            <v>NW54-99-000</v>
          </cell>
          <cell r="G50">
            <v>19737.393000000156</v>
          </cell>
          <cell r="H50">
            <v>25575.233361528451</v>
          </cell>
          <cell r="I50">
            <v>2271.5262140179093</v>
          </cell>
          <cell r="J50">
            <v>1.080765439550729E-2</v>
          </cell>
          <cell r="K50" t="str">
            <v>CFA_Parking_Garage</v>
          </cell>
        </row>
        <row r="51">
          <cell r="A51" t="str">
            <v>Christiana Chill Plant</v>
          </cell>
          <cell r="B51" t="str">
            <v>North_Campus.Christiana_Chill_Plant</v>
          </cell>
          <cell r="C51" t="str">
            <v>HOUSING</v>
          </cell>
          <cell r="D51" t="str">
            <v>25507 + 25508</v>
          </cell>
          <cell r="E51" t="str">
            <v>NN98</v>
          </cell>
          <cell r="F51" t="str">
            <v>NN98-99-000</v>
          </cell>
          <cell r="G51">
            <v>6</v>
          </cell>
          <cell r="H51">
            <v>5.944718210390362</v>
          </cell>
          <cell r="I51">
            <v>0.52279427726718719</v>
          </cell>
          <cell r="J51">
            <v>5.1606861306738654E-6</v>
          </cell>
          <cell r="K51" t="str">
            <v>Christiana_Chill_Plant</v>
          </cell>
        </row>
        <row r="52">
          <cell r="A52" t="str">
            <v>Christiana E Towers</v>
          </cell>
          <cell r="B52" t="str">
            <v>North_Campus.Christiana_East_Tower</v>
          </cell>
          <cell r="C52" t="str">
            <v>HOUSING</v>
          </cell>
          <cell r="D52" t="str">
            <v>25507 + 25508</v>
          </cell>
          <cell r="E52" t="str">
            <v>NN39</v>
          </cell>
          <cell r="F52" t="str">
            <v>NN39-99-000</v>
          </cell>
          <cell r="G52">
            <v>32240</v>
          </cell>
          <cell r="H52">
            <v>31942.952517164209</v>
          </cell>
          <cell r="I52">
            <v>2809.1479165156861</v>
          </cell>
          <cell r="J52">
            <v>2.7730086808820904E-2</v>
          </cell>
          <cell r="K52" t="str">
            <v>Christiana_East_Tower</v>
          </cell>
        </row>
        <row r="53">
          <cell r="A53" t="str">
            <v>Christiana Pumphouse</v>
          </cell>
          <cell r="B53" t="str">
            <v>North_Campus.Christiana_Pumphouse</v>
          </cell>
          <cell r="C53" t="str">
            <v>ACADEMIC</v>
          </cell>
          <cell r="D53" t="str">
            <v>25507 + 25508</v>
          </cell>
          <cell r="E53" t="str">
            <v>NN42</v>
          </cell>
          <cell r="F53" t="str">
            <v>NN42-99-000</v>
          </cell>
          <cell r="G53">
            <v>2058.74099999998</v>
          </cell>
          <cell r="H53">
            <v>2039.7725188628574</v>
          </cell>
          <cell r="I53">
            <v>179.38300219588598</v>
          </cell>
          <cell r="J53">
            <v>1.7707526875582569E-3</v>
          </cell>
          <cell r="K53" t="str">
            <v>Christiana_Pumphouse</v>
          </cell>
        </row>
        <row r="54">
          <cell r="A54" t="str">
            <v>Christiana W Towers</v>
          </cell>
          <cell r="B54" t="str">
            <v>North_Campus.Christiana_West_Tower</v>
          </cell>
          <cell r="C54" t="str">
            <v>HOUSING</v>
          </cell>
          <cell r="D54" t="str">
            <v>25507 + 25508</v>
          </cell>
          <cell r="E54" t="str">
            <v>NN37</v>
          </cell>
          <cell r="F54" t="str">
            <v>NN37-99-000</v>
          </cell>
          <cell r="G54">
            <v>47521.5</v>
          </cell>
          <cell r="H54">
            <v>47083.65440584426</v>
          </cell>
          <cell r="I54">
            <v>4140.6613745254399</v>
          </cell>
          <cell r="J54">
            <v>4.0873924326469684E-2</v>
          </cell>
          <cell r="K54" t="str">
            <v>Christiana_West_Tower</v>
          </cell>
        </row>
        <row r="55">
          <cell r="A55" t="str">
            <v>Clayton Hall - All</v>
          </cell>
          <cell r="B55" t="str">
            <v>North_Campus.Clayton_Hall_Main</v>
          </cell>
          <cell r="C55" t="str">
            <v>ALL</v>
          </cell>
          <cell r="D55" t="str">
            <v>25507 + 25508</v>
          </cell>
          <cell r="E55" t="str">
            <v>NN18</v>
          </cell>
          <cell r="F55" t="str">
            <v>NN18-99-000</v>
          </cell>
          <cell r="G55">
            <v>49041.003000000492</v>
          </cell>
          <cell r="H55">
            <v>0</v>
          </cell>
          <cell r="I55">
            <v>0</v>
          </cell>
          <cell r="J55">
            <v>0</v>
          </cell>
          <cell r="K55" t="str">
            <v>Clayton_Hall_Main</v>
          </cell>
        </row>
        <row r="56">
          <cell r="A56" t="str">
            <v>Clayton Hall - Conference</v>
          </cell>
          <cell r="C56" t="str">
            <v>CONFERENCE</v>
          </cell>
          <cell r="D56" t="str">
            <v>25507 + 25508</v>
          </cell>
          <cell r="E56" t="str">
            <v>NN18</v>
          </cell>
          <cell r="F56" t="str">
            <v>NN18-99-000</v>
          </cell>
          <cell r="G56">
            <v>44704.335000000487</v>
          </cell>
          <cell r="H56">
            <v>44292.44572631568</v>
          </cell>
          <cell r="I56">
            <v>3895.1950845059127</v>
          </cell>
          <cell r="J56">
            <v>3.8450840269250129E-2</v>
          </cell>
          <cell r="K56" t="str">
            <v>Clayton_Hall_Main - Clayton_Hall_ARA_Booster - Clayton_Hall_ARA_LPD - Clayton_Hall_ARA_PP4</v>
          </cell>
        </row>
        <row r="57">
          <cell r="A57" t="str">
            <v>Clayton Hall - Dining</v>
          </cell>
          <cell r="C57" t="str">
            <v>CONFERENCE</v>
          </cell>
          <cell r="D57" t="str">
            <v>25507 + 25508</v>
          </cell>
          <cell r="E57" t="str">
            <v>NN18</v>
          </cell>
          <cell r="F57" t="str">
            <v>NN18-99-000</v>
          </cell>
          <cell r="G57">
            <v>4336.6680000000069</v>
          </cell>
          <cell r="H57">
            <v>4296.7115386695314</v>
          </cell>
          <cell r="I57">
            <v>377.86420213462367</v>
          </cell>
          <cell r="J57">
            <v>3.7300304001562012E-3</v>
          </cell>
          <cell r="K57" t="str">
            <v>Clayton_Hall_ARA_Booster + Clayton_Hall_ARA_LPD + Clayton_Hall_ARA_PP4</v>
          </cell>
        </row>
        <row r="58">
          <cell r="A58" t="str">
            <v>Colburn Lab</v>
          </cell>
          <cell r="B58" t="str">
            <v>Center_Campus.Colburn_lab</v>
          </cell>
          <cell r="C58" t="str">
            <v>ACADEMIC</v>
          </cell>
          <cell r="D58">
            <v>25515</v>
          </cell>
          <cell r="E58" t="str">
            <v>NC15</v>
          </cell>
          <cell r="F58" t="str">
            <v>NC15-99-000</v>
          </cell>
          <cell r="G58">
            <v>263246.24000000022</v>
          </cell>
          <cell r="H58">
            <v>285265.83716524736</v>
          </cell>
          <cell r="I58">
            <v>25068.460467910332</v>
          </cell>
          <cell r="J58">
            <v>0.16571099119311528</v>
          </cell>
          <cell r="K58" t="str">
            <v>Colburn_lab</v>
          </cell>
        </row>
        <row r="59">
          <cell r="A59" t="str">
            <v>Composite Center</v>
          </cell>
          <cell r="C59" t="str">
            <v>ACADEMIC</v>
          </cell>
          <cell r="D59">
            <v>25515</v>
          </cell>
          <cell r="E59" t="str">
            <v>NE68</v>
          </cell>
          <cell r="F59" t="str">
            <v>NE68-99-000</v>
          </cell>
          <cell r="G59">
            <v>74743.125</v>
          </cell>
          <cell r="H59">
            <v>80995.117443925177</v>
          </cell>
          <cell r="I59">
            <v>7117.6518012586967</v>
          </cell>
          <cell r="J59">
            <v>4.7050082571439215E-2</v>
          </cell>
          <cell r="K59" t="str">
            <v>Composites_Rm010A + Composites_Rm122</v>
          </cell>
        </row>
        <row r="60">
          <cell r="A60" t="str">
            <v>Computing Center - Academic</v>
          </cell>
          <cell r="C60" t="str">
            <v>ACADEMIC</v>
          </cell>
          <cell r="D60">
            <v>25510</v>
          </cell>
          <cell r="E60" t="str">
            <v>NE37</v>
          </cell>
          <cell r="F60" t="str">
            <v>NE37-99-000</v>
          </cell>
          <cell r="G60">
            <v>557675.77799999993</v>
          </cell>
          <cell r="H60">
            <v>557681.20344219718</v>
          </cell>
          <cell r="I60">
            <v>49577.828899468237</v>
          </cell>
          <cell r="J60">
            <v>0.98644403584041107</v>
          </cell>
          <cell r="K60" t="str">
            <v>Computing_Center_25510 - ComputingCenter_Verizon1 - ComputingCenter_Verizon2</v>
          </cell>
        </row>
        <row r="61">
          <cell r="A61" t="str">
            <v>Computing Center - All</v>
          </cell>
          <cell r="B61" t="str">
            <v>Revenue_Meters.Computing_Center_25510</v>
          </cell>
          <cell r="C61" t="str">
            <v>ALL</v>
          </cell>
          <cell r="D61">
            <v>25515</v>
          </cell>
          <cell r="E61" t="str">
            <v>NE37</v>
          </cell>
          <cell r="F61" t="str">
            <v>NE37-99-000</v>
          </cell>
          <cell r="G61">
            <v>565339.5</v>
          </cell>
          <cell r="H61">
            <v>0</v>
          </cell>
          <cell r="I61">
            <v>0</v>
          </cell>
          <cell r="J61">
            <v>0</v>
          </cell>
          <cell r="K61" t="str">
            <v xml:space="preserve">Computing_Center_25510 </v>
          </cell>
        </row>
        <row r="62">
          <cell r="A62" t="str">
            <v>Computing Center - Verizon</v>
          </cell>
          <cell r="C62" t="str">
            <v>VERIZON</v>
          </cell>
          <cell r="D62">
            <v>25510</v>
          </cell>
          <cell r="E62" t="str">
            <v>NE37</v>
          </cell>
          <cell r="F62" t="str">
            <v>NE37-99-000</v>
          </cell>
          <cell r="G62">
            <v>7663.7219999999606</v>
          </cell>
          <cell r="H62">
            <v>7663.7965578028407</v>
          </cell>
          <cell r="I62">
            <v>681.31110053176565</v>
          </cell>
          <cell r="J62">
            <v>1.3555964159588995E-2</v>
          </cell>
          <cell r="K62" t="str">
            <v>ComputingCenter_Verizon1 + ComputingCenter_Verizon2</v>
          </cell>
        </row>
        <row r="63">
          <cell r="A63" t="str">
            <v>DBI - All</v>
          </cell>
          <cell r="B63" t="str">
            <v>Revenue_Meters.DBI_25015</v>
          </cell>
          <cell r="C63" t="str">
            <v>ALL</v>
          </cell>
          <cell r="D63">
            <v>25015</v>
          </cell>
          <cell r="E63" t="str">
            <v>NE82</v>
          </cell>
          <cell r="F63" t="str">
            <v>NE82-99-000</v>
          </cell>
          <cell r="G63">
            <v>377226.875</v>
          </cell>
          <cell r="H63">
            <v>0</v>
          </cell>
          <cell r="I63">
            <v>0</v>
          </cell>
          <cell r="J63">
            <v>0</v>
          </cell>
          <cell r="K63" t="str">
            <v>DBI_25015</v>
          </cell>
        </row>
        <row r="64">
          <cell r="A64" t="str">
            <v>DBI - DBI</v>
          </cell>
          <cell r="C64" t="str">
            <v>DBI</v>
          </cell>
          <cell r="D64">
            <v>25015</v>
          </cell>
          <cell r="E64" t="str">
            <v>NE82</v>
          </cell>
          <cell r="F64" t="str">
            <v>NE82-99-000</v>
          </cell>
          <cell r="G64">
            <v>376630.85700000002</v>
          </cell>
          <cell r="H64">
            <v>376636.97232250753</v>
          </cell>
          <cell r="I64">
            <v>33755.442042651441</v>
          </cell>
          <cell r="J64">
            <v>0.99842000122605268</v>
          </cell>
          <cell r="K64" t="str">
            <v>DBI_25015 - DBI_Verizon</v>
          </cell>
        </row>
        <row r="65">
          <cell r="A65" t="str">
            <v>DBI - Verizon</v>
          </cell>
          <cell r="B65" t="str">
            <v>East_Campus.DBI_Verizon</v>
          </cell>
          <cell r="C65" t="str">
            <v>VERIZON</v>
          </cell>
          <cell r="D65">
            <v>25015</v>
          </cell>
          <cell r="E65" t="str">
            <v>NE82</v>
          </cell>
          <cell r="F65" t="str">
            <v>NE82-99-000</v>
          </cell>
          <cell r="G65">
            <v>596.01799999999639</v>
          </cell>
          <cell r="H65">
            <v>596.02767749248676</v>
          </cell>
          <cell r="I65">
            <v>53.417957348558154</v>
          </cell>
          <cell r="J65">
            <v>1.5799987739473663E-3</v>
          </cell>
          <cell r="K65" t="str">
            <v>DBI_Verizon</v>
          </cell>
        </row>
        <row r="66">
          <cell r="A66" t="str">
            <v>DE Geological Survey</v>
          </cell>
          <cell r="B66" t="str">
            <v>East_Campus.DGS_DEGeoSurvey</v>
          </cell>
          <cell r="C66" t="str">
            <v>ACADEMIC</v>
          </cell>
          <cell r="D66">
            <v>25514</v>
          </cell>
          <cell r="E66" t="str">
            <v>NE16</v>
          </cell>
          <cell r="F66" t="str">
            <v>NE16-99-000</v>
          </cell>
          <cell r="G66">
            <v>15761.595999999903</v>
          </cell>
          <cell r="H66">
            <v>10991.034997956429</v>
          </cell>
          <cell r="I66">
            <v>943.14700200397249</v>
          </cell>
          <cell r="J66">
            <v>1.4770831762705791E-2</v>
          </cell>
          <cell r="K66" t="str">
            <v>DGS_DEGeoSurvey</v>
          </cell>
        </row>
        <row r="67">
          <cell r="A67" t="str">
            <v>DTP@STAR</v>
          </cell>
          <cell r="B67" t="str">
            <v>Revenue_Meters.DTP_STAR</v>
          </cell>
          <cell r="C67" t="str">
            <v>DTP</v>
          </cell>
          <cell r="D67">
            <v>33615</v>
          </cell>
          <cell r="G67">
            <v>120403.99799999967</v>
          </cell>
          <cell r="H67">
            <v>120412</v>
          </cell>
          <cell r="I67">
            <v>11968.84</v>
          </cell>
          <cell r="J67">
            <v>1</v>
          </cell>
          <cell r="K67" t="str">
            <v>DTP_STAR</v>
          </cell>
        </row>
        <row r="68">
          <cell r="A68" t="str">
            <v>Delaware Fieldhouse</v>
          </cell>
          <cell r="B68" t="str">
            <v>South_Campus.DE_FieldHouse</v>
          </cell>
          <cell r="C68" t="str">
            <v>ACADEMIC</v>
          </cell>
          <cell r="D68">
            <v>25503</v>
          </cell>
          <cell r="E68" t="str">
            <v>NS65</v>
          </cell>
          <cell r="F68" t="str">
            <v>NS65-99-000</v>
          </cell>
          <cell r="G68">
            <v>125130.46700000018</v>
          </cell>
          <cell r="H68">
            <v>125498.90093984919</v>
          </cell>
          <cell r="I68">
            <v>11313.666307876232</v>
          </cell>
          <cell r="J68">
            <v>9.5677475601915085E-2</v>
          </cell>
          <cell r="K68" t="str">
            <v>DE_FieldHouse</v>
          </cell>
        </row>
        <row r="69">
          <cell r="A69" t="str">
            <v>Drake Hall</v>
          </cell>
          <cell r="B69" t="str">
            <v>Center_Campus.Drake_Hall</v>
          </cell>
          <cell r="C69" t="str">
            <v>ACADEMIC</v>
          </cell>
          <cell r="D69">
            <v>25506</v>
          </cell>
          <cell r="E69" t="str">
            <v>NC38</v>
          </cell>
          <cell r="F69" t="str">
            <v>NC38-99-000</v>
          </cell>
          <cell r="G69">
            <v>147073.02188591598</v>
          </cell>
          <cell r="H69">
            <v>194567.62301668551</v>
          </cell>
          <cell r="I69">
            <v>17107.228078934426</v>
          </cell>
          <cell r="J69">
            <v>0.13450589754882389</v>
          </cell>
          <cell r="K69" t="str">
            <v>Drake_Hall</v>
          </cell>
        </row>
        <row r="70">
          <cell r="A70" t="str">
            <v>DuPont Hall</v>
          </cell>
          <cell r="C70" t="str">
            <v>ACADEMIC</v>
          </cell>
          <cell r="D70">
            <v>25515</v>
          </cell>
          <cell r="E70" t="str">
            <v>NC12</v>
          </cell>
          <cell r="F70" t="str">
            <v>NC12-99-000</v>
          </cell>
          <cell r="G70">
            <v>371191.0625</v>
          </cell>
          <cell r="H70">
            <v>402239.85418488819</v>
          </cell>
          <cell r="I70">
            <v>35347.849512771296</v>
          </cell>
          <cell r="J70">
            <v>0.23366122490068825</v>
          </cell>
          <cell r="K70" t="str">
            <v>Dupont_East_208V + Dupont_East_240V + Dupont_Hall_208V + Dupont_Hall_480V</v>
          </cell>
        </row>
        <row r="71">
          <cell r="A71" t="str">
            <v>ECUP</v>
          </cell>
          <cell r="C71" t="str">
            <v>ACADEMIC</v>
          </cell>
          <cell r="D71" t="str">
            <v>27667 + 31321</v>
          </cell>
          <cell r="E71" t="str">
            <v>NE101</v>
          </cell>
          <cell r="F71" t="str">
            <v>NE101-99-000</v>
          </cell>
          <cell r="G71">
            <v>2078695.875</v>
          </cell>
          <cell r="H71">
            <v>2106312.2951203599</v>
          </cell>
          <cell r="I71">
            <v>198131.24832304576</v>
          </cell>
          <cell r="J71">
            <v>0.74919633222832938</v>
          </cell>
          <cell r="K71" t="str">
            <v>ECUP_480V_Main_1 + ECUP_480V_Main_2 + ECUP_5kV_Main_1 + ECUP_5kV_Main_2</v>
          </cell>
        </row>
        <row r="72">
          <cell r="A72" t="str">
            <v>ECUP_CHW - Academic</v>
          </cell>
          <cell r="C72" t="str">
            <v>ACADEMIC</v>
          </cell>
          <cell r="D72" t="str">
            <v>27667 + 31321</v>
          </cell>
          <cell r="E72" t="str">
            <v>NE101</v>
          </cell>
          <cell r="F72" t="str">
            <v>NE101-99-000</v>
          </cell>
          <cell r="G72" t="str">
            <v>-</v>
          </cell>
          <cell r="H72">
            <v>0</v>
          </cell>
          <cell r="I72">
            <v>0</v>
          </cell>
          <cell r="J72">
            <v>0</v>
          </cell>
          <cell r="K72" t="str">
            <v>ECUP_480V_Main_1 + ECUP_480V_Main_2 + ECUP_5kV_Main_1 + ECUP_5kV_Main_2 * CSFCHW1</v>
          </cell>
        </row>
        <row r="73">
          <cell r="A73" t="str">
            <v>ECUP_CHW - Conference</v>
          </cell>
          <cell r="C73" t="str">
            <v>CONFERENCE</v>
          </cell>
          <cell r="D73" t="str">
            <v>27667 + 31321</v>
          </cell>
          <cell r="E73" t="str">
            <v>NE101</v>
          </cell>
          <cell r="F73" t="str">
            <v>NE101-99-000</v>
          </cell>
          <cell r="G73" t="str">
            <v>-</v>
          </cell>
          <cell r="H73">
            <v>0</v>
          </cell>
          <cell r="I73">
            <v>0</v>
          </cell>
          <cell r="J73">
            <v>0</v>
          </cell>
          <cell r="K73" t="str">
            <v>ECUP_480V_Main_1 + ECUP_480V_Main_2 + ECUP_5kV_Main_1 + ECUP_5kV_Main_2 * CSFCHW5</v>
          </cell>
        </row>
        <row r="74">
          <cell r="A74" t="str">
            <v>ECUP_CHW - Dining</v>
          </cell>
          <cell r="C74" t="str">
            <v>DINING</v>
          </cell>
          <cell r="D74" t="str">
            <v>27667 + 31321</v>
          </cell>
          <cell r="E74" t="str">
            <v>NE101</v>
          </cell>
          <cell r="F74" t="str">
            <v>NE101-99-000</v>
          </cell>
          <cell r="G74" t="str">
            <v>-</v>
          </cell>
          <cell r="H74">
            <v>0</v>
          </cell>
          <cell r="I74">
            <v>0</v>
          </cell>
          <cell r="J74">
            <v>0</v>
          </cell>
          <cell r="K74" t="str">
            <v>ECUP_480V_Main_1 + ECUP_480V_Main_2 + ECUP_5kV_Main_1 + ECUP_5kV_Main_2 * CSFCHW3</v>
          </cell>
        </row>
        <row r="75">
          <cell r="A75" t="str">
            <v>ECUP_CHW - Hotel</v>
          </cell>
          <cell r="C75" t="str">
            <v>HOTEL</v>
          </cell>
          <cell r="D75" t="str">
            <v>27667 + 31321</v>
          </cell>
          <cell r="E75" t="str">
            <v>NE101</v>
          </cell>
          <cell r="F75" t="str">
            <v>NE101-99-000</v>
          </cell>
          <cell r="G75" t="str">
            <v>-</v>
          </cell>
          <cell r="H75">
            <v>0</v>
          </cell>
          <cell r="I75">
            <v>0</v>
          </cell>
          <cell r="J75">
            <v>0</v>
          </cell>
          <cell r="K75" t="str">
            <v>ECUP_480V_Main_1 + ECUP_480V_Main_2 + ECUP_5kV_Main_1 + ECUP_5kV_Main_2 * CSFCHW2</v>
          </cell>
        </row>
        <row r="76">
          <cell r="A76" t="str">
            <v>ECUP_CHW - Housing</v>
          </cell>
          <cell r="C76" t="str">
            <v>HOUSING</v>
          </cell>
          <cell r="D76" t="str">
            <v>27667 + 31321</v>
          </cell>
          <cell r="E76" t="str">
            <v>NE101</v>
          </cell>
          <cell r="F76" t="str">
            <v>NE101-99-000</v>
          </cell>
          <cell r="G76" t="str">
            <v>-</v>
          </cell>
          <cell r="H76">
            <v>0</v>
          </cell>
          <cell r="I76">
            <v>0</v>
          </cell>
          <cell r="J76">
            <v>0</v>
          </cell>
          <cell r="K76" t="str">
            <v>ECUP_480V_Main_1 + ECUP_480V_Main_2 + ECUP_5kV_Main_1 + ECUP_5kV_Main_2 * CSFCHW4</v>
          </cell>
        </row>
        <row r="77">
          <cell r="A77" t="str">
            <v>ECUP_CHW - Laurel_Hall</v>
          </cell>
          <cell r="C77" t="str">
            <v>LAUREL_HALL</v>
          </cell>
          <cell r="D77" t="str">
            <v>27667 + 31321</v>
          </cell>
          <cell r="E77" t="str">
            <v>NE101</v>
          </cell>
          <cell r="F77" t="str">
            <v>NE101-99-000</v>
          </cell>
          <cell r="G77" t="str">
            <v>-</v>
          </cell>
          <cell r="H77">
            <v>0</v>
          </cell>
          <cell r="I77">
            <v>0</v>
          </cell>
          <cell r="J77">
            <v>0</v>
          </cell>
          <cell r="K77" t="str">
            <v>ECUP_480V_Main_1 + ECUP_480V_Main_2 + ECUP_5kV_Main_1 + ECUP_5kV_Main_2 * CSFCHW6</v>
          </cell>
        </row>
        <row r="78">
          <cell r="A78" t="str">
            <v>East Hall</v>
          </cell>
          <cell r="B78" t="str">
            <v>Center_Campus.East_Hall</v>
          </cell>
          <cell r="C78" t="str">
            <v>ACADEMIC</v>
          </cell>
          <cell r="D78">
            <v>25515</v>
          </cell>
          <cell r="E78" t="str">
            <v>NC11</v>
          </cell>
          <cell r="F78" t="str">
            <v>NC11-99-000</v>
          </cell>
          <cell r="G78">
            <v>20374.305999999866</v>
          </cell>
          <cell r="H78">
            <v>22078.543107589605</v>
          </cell>
          <cell r="I78">
            <v>1940.2080900456717</v>
          </cell>
          <cell r="J78">
            <v>1.2825430829066392E-2</v>
          </cell>
          <cell r="K78" t="str">
            <v>East_Hall</v>
          </cell>
        </row>
        <row r="79">
          <cell r="A79" t="str">
            <v>Evans Hall</v>
          </cell>
          <cell r="B79" t="str">
            <v>Center_Campus.Evans_Hall</v>
          </cell>
          <cell r="C79" t="str">
            <v>ACADEMIC</v>
          </cell>
          <cell r="D79">
            <v>25515</v>
          </cell>
          <cell r="E79" t="str">
            <v>NC13</v>
          </cell>
          <cell r="F79" t="str">
            <v>NC13-99-000</v>
          </cell>
          <cell r="G79">
            <v>37709.6015625</v>
          </cell>
          <cell r="H79">
            <v>40863.873531088131</v>
          </cell>
          <cell r="I79">
            <v>3591.0167455010192</v>
          </cell>
          <cell r="J79">
            <v>2.3737833643585254E-2</v>
          </cell>
          <cell r="K79" t="str">
            <v>Evans_Hall</v>
          </cell>
        </row>
        <row r="80">
          <cell r="A80" t="str">
            <v>Ewing - CHW Plant</v>
          </cell>
          <cell r="C80" t="str">
            <v>ACADEMIC</v>
          </cell>
          <cell r="D80">
            <v>25509</v>
          </cell>
          <cell r="E80" t="str">
            <v>NW64</v>
          </cell>
          <cell r="F80" t="str">
            <v>NW64-99-000</v>
          </cell>
          <cell r="G80">
            <v>996338</v>
          </cell>
          <cell r="H80">
            <v>1291030.5255085274</v>
          </cell>
          <cell r="I80">
            <v>114665.99895042663</v>
          </cell>
          <cell r="J80">
            <v>0.5455673282236847</v>
          </cell>
          <cell r="K80" t="str">
            <v>Ewing_Meter_D - Ewing_Meter_A</v>
          </cell>
        </row>
        <row r="81">
          <cell r="A81" t="str">
            <v>Ewing Hall</v>
          </cell>
          <cell r="C81" t="str">
            <v>ACADEMIC</v>
          </cell>
          <cell r="D81">
            <v>25509</v>
          </cell>
          <cell r="E81" t="str">
            <v>NW64</v>
          </cell>
          <cell r="F81" t="str">
            <v>NW64-99-000</v>
          </cell>
          <cell r="G81">
            <v>19718.375</v>
          </cell>
          <cell r="H81">
            <v>25550.590300103191</v>
          </cell>
          <cell r="I81">
            <v>2269.3374809092084</v>
          </cell>
          <cell r="J81">
            <v>1.0797240660963147E-2</v>
          </cell>
          <cell r="K81" t="str">
            <v>Ewing_Meter_A - Ewing_Meter_B</v>
          </cell>
        </row>
        <row r="82">
          <cell r="A82" t="str">
            <v>Ewing_CHW - Academic</v>
          </cell>
          <cell r="C82" t="str">
            <v>ACADEMIC</v>
          </cell>
          <cell r="D82">
            <v>25509</v>
          </cell>
          <cell r="E82" t="str">
            <v>NW64</v>
          </cell>
          <cell r="F82" t="str">
            <v>NW64-99-000</v>
          </cell>
          <cell r="G82" t="str">
            <v>-</v>
          </cell>
          <cell r="H82">
            <v>0</v>
          </cell>
          <cell r="I82">
            <v>0</v>
          </cell>
          <cell r="J82">
            <v>0</v>
          </cell>
          <cell r="K82" t="str">
            <v>Ewing_Meter_D - Ewing_Meter_A * CSFCHW1</v>
          </cell>
        </row>
        <row r="83">
          <cell r="A83" t="str">
            <v>Ewing_CHW - Conference</v>
          </cell>
          <cell r="C83" t="str">
            <v>CONFERENCE</v>
          </cell>
          <cell r="D83">
            <v>25509</v>
          </cell>
          <cell r="E83" t="str">
            <v>NW64</v>
          </cell>
          <cell r="F83" t="str">
            <v>NW64-99-000</v>
          </cell>
          <cell r="G83" t="str">
            <v>-</v>
          </cell>
          <cell r="H83">
            <v>0</v>
          </cell>
          <cell r="I83">
            <v>0</v>
          </cell>
          <cell r="J83">
            <v>0</v>
          </cell>
          <cell r="K83" t="str">
            <v>Ewing_Meter_D - Ewing_Meter_A * CSFCHW5</v>
          </cell>
        </row>
        <row r="84">
          <cell r="A84" t="str">
            <v>Ewing_CHW - Dining</v>
          </cell>
          <cell r="C84" t="str">
            <v>DINING</v>
          </cell>
          <cell r="D84">
            <v>25509</v>
          </cell>
          <cell r="E84" t="str">
            <v>NW64</v>
          </cell>
          <cell r="F84" t="str">
            <v>NW64-99-000</v>
          </cell>
          <cell r="G84" t="str">
            <v>-</v>
          </cell>
          <cell r="H84">
            <v>0</v>
          </cell>
          <cell r="I84">
            <v>0</v>
          </cell>
          <cell r="J84">
            <v>0</v>
          </cell>
          <cell r="K84" t="str">
            <v>Ewing_Meter_D - Ewing_Meter_A * CSFCHW3</v>
          </cell>
        </row>
        <row r="85">
          <cell r="A85" t="str">
            <v>Ewing_CHW - Hotel</v>
          </cell>
          <cell r="C85" t="str">
            <v>HOTEL</v>
          </cell>
          <cell r="D85">
            <v>25509</v>
          </cell>
          <cell r="E85" t="str">
            <v>NW64</v>
          </cell>
          <cell r="F85" t="str">
            <v>NW64-99-000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  <cell r="K85" t="str">
            <v>Ewing_Meter_D - Ewing_Meter_A * CSFCHW2</v>
          </cell>
        </row>
        <row r="86">
          <cell r="A86" t="str">
            <v>Ewing_CHW - Housing</v>
          </cell>
          <cell r="C86" t="str">
            <v>HOUSING</v>
          </cell>
          <cell r="D86">
            <v>25509</v>
          </cell>
          <cell r="E86" t="str">
            <v>NW64</v>
          </cell>
          <cell r="F86" t="str">
            <v>NW64-999-00</v>
          </cell>
          <cell r="G86" t="str">
            <v>-</v>
          </cell>
          <cell r="H86">
            <v>0</v>
          </cell>
          <cell r="I86">
            <v>0</v>
          </cell>
          <cell r="J86">
            <v>0</v>
          </cell>
          <cell r="K86" t="str">
            <v>Ewing_Meter_D - Ewing_Meter_A * CSFCHW4</v>
          </cell>
        </row>
        <row r="87">
          <cell r="A87" t="str">
            <v>Ewing_CHW - Laurel_Hall</v>
          </cell>
          <cell r="C87" t="str">
            <v>LAUREL_HALL</v>
          </cell>
          <cell r="D87">
            <v>25509</v>
          </cell>
          <cell r="E87" t="str">
            <v>NW64</v>
          </cell>
          <cell r="F87" t="str">
            <v>NW64-99-000</v>
          </cell>
          <cell r="G87" t="str">
            <v>-</v>
          </cell>
          <cell r="H87">
            <v>0</v>
          </cell>
          <cell r="I87">
            <v>0</v>
          </cell>
          <cell r="J87">
            <v>0</v>
          </cell>
          <cell r="K87" t="str">
            <v>Ewing_Meter_D - Ewing_Meter_A * CSFCHW6</v>
          </cell>
        </row>
        <row r="88">
          <cell r="A88" t="str">
            <v xml:space="preserve">Farm  </v>
          </cell>
          <cell r="C88" t="str">
            <v>FARM</v>
          </cell>
          <cell r="D88">
            <v>25504</v>
          </cell>
          <cell r="G88">
            <v>46184.399000000034</v>
          </cell>
          <cell r="H88">
            <v>46188.585750983999</v>
          </cell>
          <cell r="I88">
            <v>4376.0060842736848</v>
          </cell>
          <cell r="J88">
            <v>0.34889591533016578</v>
          </cell>
          <cell r="K88" t="str">
            <v>Agricultural_Farm_25504 - Sterns_Lab_Annex - Sterns_Lab_Main</v>
          </cell>
        </row>
        <row r="89">
          <cell r="A89" t="str">
            <v>Fischer Greenhouse Lab</v>
          </cell>
          <cell r="B89" t="str">
            <v>South_Campus.Fisher_Greenhouse</v>
          </cell>
          <cell r="C89" t="str">
            <v>ACADEMIC</v>
          </cell>
          <cell r="D89">
            <v>25503</v>
          </cell>
          <cell r="E89" t="str">
            <v>NS36</v>
          </cell>
          <cell r="F89" t="str">
            <v>NS36-99-000</v>
          </cell>
          <cell r="G89">
            <v>59178.076999999583</v>
          </cell>
          <cell r="H89">
            <v>59352.320831933801</v>
          </cell>
          <cell r="I89">
            <v>5350.5835307063917</v>
          </cell>
          <cell r="J89">
            <v>4.5248844298932445E-2</v>
          </cell>
          <cell r="K89" t="str">
            <v>Fisher_Greenhouse</v>
          </cell>
        </row>
        <row r="90">
          <cell r="A90" t="str">
            <v>Fred Rust  Arena</v>
          </cell>
          <cell r="B90" t="str">
            <v>South_Campus.Rust_Ice_Arena</v>
          </cell>
          <cell r="C90" t="str">
            <v>FRED RUST</v>
          </cell>
          <cell r="D90">
            <v>25503</v>
          </cell>
          <cell r="E90" t="str">
            <v>NS77</v>
          </cell>
          <cell r="F90" t="str">
            <v>NS77-99-000</v>
          </cell>
          <cell r="G90">
            <v>133770.25900000054</v>
          </cell>
          <cell r="H90">
            <v>134164.13192910896</v>
          </cell>
          <cell r="I90">
            <v>12094.832765582034</v>
          </cell>
          <cell r="J90">
            <v>0.10228364840782059</v>
          </cell>
          <cell r="K90" t="str">
            <v>Rust_Ice_Arena</v>
          </cell>
        </row>
        <row r="91">
          <cell r="A91" t="str">
            <v>General Svcs Bldg</v>
          </cell>
          <cell r="B91" t="str">
            <v>Revenue_Meters.General_Services_Bldg_25505</v>
          </cell>
          <cell r="C91" t="str">
            <v>ACADEMIC</v>
          </cell>
          <cell r="D91">
            <v>25505</v>
          </cell>
          <cell r="E91" t="str">
            <v>NE40</v>
          </cell>
          <cell r="F91" t="str">
            <v>NE40-99-000</v>
          </cell>
          <cell r="G91">
            <v>135999.25</v>
          </cell>
          <cell r="H91">
            <v>136009</v>
          </cell>
          <cell r="I91">
            <v>12985.05</v>
          </cell>
          <cell r="J91">
            <v>1</v>
          </cell>
          <cell r="K91" t="str">
            <v>General_Services_Bldg_25505</v>
          </cell>
        </row>
        <row r="92">
          <cell r="A92" t="str">
            <v>George Evans House</v>
          </cell>
          <cell r="B92" t="str">
            <v>West_Campus.George_Evans</v>
          </cell>
          <cell r="C92" t="str">
            <v>ACADEMIC</v>
          </cell>
          <cell r="D92">
            <v>25502</v>
          </cell>
          <cell r="E92" t="str">
            <v>NW20</v>
          </cell>
          <cell r="F92" t="str">
            <v>NW20-99-000</v>
          </cell>
          <cell r="G92">
            <v>6423.640000000014</v>
          </cell>
          <cell r="H92">
            <v>6640.1152074913334</v>
          </cell>
          <cell r="I92">
            <v>593.7572441417891</v>
          </cell>
          <cell r="J92">
            <v>2.48556607691321E-2</v>
          </cell>
          <cell r="K92" t="str">
            <v>George_Evans</v>
          </cell>
        </row>
        <row r="93">
          <cell r="A93" t="str">
            <v>George Read Halls</v>
          </cell>
          <cell r="C93" t="str">
            <v>HOUSING</v>
          </cell>
          <cell r="D93" t="str">
            <v>25507 + 25508</v>
          </cell>
          <cell r="E93" t="str">
            <v>NN64</v>
          </cell>
          <cell r="F93" t="str">
            <v>NN64-99-000</v>
          </cell>
          <cell r="G93">
            <v>147986.5</v>
          </cell>
          <cell r="H93">
            <v>146623.00690698889</v>
          </cell>
          <cell r="I93">
            <v>12894.415885466768</v>
          </cell>
          <cell r="J93">
            <v>0.127285313012828</v>
          </cell>
          <cell r="K93" t="str">
            <v>GeorgeReadNorth + GeorgeReadSouth</v>
          </cell>
        </row>
        <row r="94">
          <cell r="A94" t="str">
            <v>Gilbert</v>
          </cell>
          <cell r="B94" t="str">
            <v>East_Campus.Glibert_Main</v>
          </cell>
          <cell r="C94" t="str">
            <v>HOUSING</v>
          </cell>
          <cell r="D94" t="str">
            <v>27667 + 31321</v>
          </cell>
          <cell r="E94" t="str">
            <v>NE106</v>
          </cell>
          <cell r="F94" t="str">
            <v>NE106-99-000</v>
          </cell>
          <cell r="G94">
            <v>48575.5</v>
          </cell>
          <cell r="H94">
            <v>49220.84761034081</v>
          </cell>
          <cell r="I94">
            <v>4629.9819846980308</v>
          </cell>
          <cell r="J94">
            <v>1.7507412639743279E-2</v>
          </cell>
          <cell r="K94" t="str">
            <v>Glibert_Main</v>
          </cell>
        </row>
        <row r="95">
          <cell r="A95" t="str">
            <v>Gold Ice Arena</v>
          </cell>
          <cell r="B95" t="str">
            <v>South_Campus.Gold_Ice_Arena</v>
          </cell>
          <cell r="C95" t="str">
            <v>ACADEMIC</v>
          </cell>
          <cell r="D95">
            <v>25503</v>
          </cell>
          <cell r="E95" t="str">
            <v>NS75</v>
          </cell>
          <cell r="F95" t="str">
            <v>NS75-99-000</v>
          </cell>
          <cell r="G95">
            <v>100295.375</v>
          </cell>
          <cell r="H95">
            <v>100590.68453608511</v>
          </cell>
          <cell r="I95">
            <v>9068.2024304545303</v>
          </cell>
          <cell r="J95">
            <v>7.6688024304643651E-2</v>
          </cell>
          <cell r="K95" t="str">
            <v>Gold_Ice_Arena</v>
          </cell>
        </row>
        <row r="96">
          <cell r="A96" t="str">
            <v>Gore Hall</v>
          </cell>
          <cell r="B96" t="str">
            <v>Center_Campus.Gore_Hall</v>
          </cell>
          <cell r="C96" t="str">
            <v>ACADEMIC</v>
          </cell>
          <cell r="D96">
            <v>25509</v>
          </cell>
          <cell r="E96" t="str">
            <v>NC36</v>
          </cell>
          <cell r="F96" t="str">
            <v>NC36-99-000</v>
          </cell>
          <cell r="G96">
            <v>53822.5</v>
          </cell>
          <cell r="H96">
            <v>69741.885242942386</v>
          </cell>
          <cell r="I96">
            <v>6194.2942339942247</v>
          </cell>
          <cell r="J96">
            <v>2.9471722972845834E-2</v>
          </cell>
          <cell r="K96" t="str">
            <v>Gore_Hall</v>
          </cell>
        </row>
        <row r="97">
          <cell r="A97" t="str">
            <v>Graham Hall</v>
          </cell>
          <cell r="C97" t="str">
            <v>ACADEMIC</v>
          </cell>
          <cell r="D97">
            <v>25515</v>
          </cell>
          <cell r="E97" t="str">
            <v>NE66</v>
          </cell>
          <cell r="F97" t="str">
            <v>NE66-99-000</v>
          </cell>
          <cell r="G97">
            <v>52502.290000000037</v>
          </cell>
          <cell r="H97">
            <v>56893.916927142411</v>
          </cell>
          <cell r="I97">
            <v>4999.6975506269864</v>
          </cell>
          <cell r="J97">
            <v>3.3049689582682673E-2</v>
          </cell>
          <cell r="K97" t="str">
            <v>Graham_Hall_MDP1 + Graham_Hall_MDP2</v>
          </cell>
        </row>
        <row r="98">
          <cell r="A98" t="str">
            <v>Harker Lab - Academic</v>
          </cell>
          <cell r="C98" t="str">
            <v>ACADEMIC</v>
          </cell>
          <cell r="D98" t="str">
            <v>27667 + 31321</v>
          </cell>
          <cell r="E98" t="str">
            <v>NE67</v>
          </cell>
          <cell r="F98" t="str">
            <v>NE67-99-000</v>
          </cell>
          <cell r="G98">
            <v>551318.97942187497</v>
          </cell>
          <cell r="H98">
            <v>558643.50281134981</v>
          </cell>
          <cell r="I98">
            <v>52549.061616357736</v>
          </cell>
          <cell r="J98">
            <v>0.19870446766087632</v>
          </cell>
          <cell r="K98" t="str">
            <v>ISEB.Main_1_Meter + ISEB.Main_2_Meter - ISEB_ARA_Einstein</v>
          </cell>
        </row>
        <row r="99">
          <cell r="A99" t="str">
            <v>Harker Lab - All</v>
          </cell>
          <cell r="C99" t="str">
            <v>ALL</v>
          </cell>
          <cell r="D99" t="str">
            <v>27667 + 31321</v>
          </cell>
          <cell r="E99" t="str">
            <v>NE67</v>
          </cell>
          <cell r="F99" t="str">
            <v>NE67-99-000</v>
          </cell>
          <cell r="G99">
            <v>555556.482421875</v>
          </cell>
          <cell r="H99">
            <v>0</v>
          </cell>
          <cell r="I99">
            <v>0</v>
          </cell>
          <cell r="J99">
            <v>0</v>
          </cell>
          <cell r="K99" t="str">
            <v>ISEB.Main_1_Meter + ISEB.Main_2_Meter</v>
          </cell>
        </row>
        <row r="100">
          <cell r="A100" t="str">
            <v>Harker Lab - Einstein Bagels</v>
          </cell>
          <cell r="B100" t="str">
            <v>East_Campus.ISEB_ARA_Einstein</v>
          </cell>
          <cell r="C100" t="str">
            <v>DINING</v>
          </cell>
          <cell r="D100" t="str">
            <v>27667 + 31321</v>
          </cell>
          <cell r="E100" t="str">
            <v>NE67</v>
          </cell>
          <cell r="F100" t="str">
            <v>NE67-99-000</v>
          </cell>
          <cell r="G100">
            <v>4237.5029999999679</v>
          </cell>
          <cell r="H100">
            <v>4293.8001546326932</v>
          </cell>
          <cell r="I100">
            <v>403.89831396699384</v>
          </cell>
          <cell r="J100">
            <v>1.5272660823491162E-3</v>
          </cell>
          <cell r="K100" t="str">
            <v>ISEB_ARA_Einstein</v>
          </cell>
        </row>
        <row r="101">
          <cell r="A101" t="str">
            <v>Harrington - All</v>
          </cell>
          <cell r="B101" t="str">
            <v>East_Campus.Harrington_Main</v>
          </cell>
          <cell r="C101" t="str">
            <v>ALL</v>
          </cell>
          <cell r="D101">
            <v>25514</v>
          </cell>
          <cell r="E101" t="str">
            <v>NE30 + NE31 + NE32 + NE33 + NE34 +NE35</v>
          </cell>
          <cell r="G101">
            <v>73442</v>
          </cell>
          <cell r="H101">
            <v>0</v>
          </cell>
          <cell r="I101">
            <v>0</v>
          </cell>
          <cell r="J101">
            <v>0</v>
          </cell>
          <cell r="K101" t="str">
            <v>Harrington_Main</v>
          </cell>
        </row>
        <row r="102">
          <cell r="A102" t="str">
            <v>Harrington - Dining</v>
          </cell>
          <cell r="C102" t="str">
            <v>DINING</v>
          </cell>
          <cell r="D102">
            <v>25514</v>
          </cell>
          <cell r="E102" t="str">
            <v>NE30</v>
          </cell>
          <cell r="F102" t="str">
            <v>NE30-99-000</v>
          </cell>
          <cell r="G102">
            <v>10099.7734375</v>
          </cell>
          <cell r="H102">
            <v>7042.8758180956993</v>
          </cell>
          <cell r="I102">
            <v>604.35320372997376</v>
          </cell>
          <cell r="J102">
            <v>9.4649078866606007E-3</v>
          </cell>
          <cell r="K102" t="str">
            <v>Harrington_ARA_HVAC + Harrington_ARA_Pnl</v>
          </cell>
        </row>
        <row r="103">
          <cell r="A103" t="str">
            <v>Harrington - Fitness Center</v>
          </cell>
          <cell r="C103" t="str">
            <v>ACADEMIC</v>
          </cell>
          <cell r="D103">
            <v>25514</v>
          </cell>
          <cell r="E103" t="str">
            <v>NE30</v>
          </cell>
          <cell r="F103" t="str">
            <v>NE30-99-000</v>
          </cell>
          <cell r="G103">
            <v>1336.25390625</v>
          </cell>
          <cell r="H103">
            <v>931.81004320563932</v>
          </cell>
          <cell r="I103">
            <v>79.95915296875981</v>
          </cell>
          <cell r="J103">
            <v>1.2522578069807974E-3</v>
          </cell>
          <cell r="K103" t="str">
            <v>Harrington_Fitness_HVAC + Harrington_Fitness_Pnl</v>
          </cell>
        </row>
        <row r="104">
          <cell r="A104" t="str">
            <v>Harrington - Housing</v>
          </cell>
          <cell r="C104" t="str">
            <v>HOUSING</v>
          </cell>
          <cell r="D104">
            <v>25514</v>
          </cell>
          <cell r="E104" t="str">
            <v>NE30 + NE31 + NE32 + NE33 + NE34 + NE35</v>
          </cell>
          <cell r="G104">
            <v>62005.97265625</v>
          </cell>
          <cell r="H104">
            <v>43238.629866364892</v>
          </cell>
          <cell r="I104">
            <v>3710.3315690291038</v>
          </cell>
          <cell r="J104">
            <v>5.8108315324692371E-2</v>
          </cell>
          <cell r="K104" t="str">
            <v>Harrington_Main - Harrington_ARA_HVAC - Harrington_ARA_Pnl - Harrington_Fitness_HVAC - Harrington_Fitness_Pnl</v>
          </cell>
        </row>
        <row r="105">
          <cell r="A105" t="str">
            <v>Hartshorn Hall</v>
          </cell>
          <cell r="B105" t="str">
            <v>Center_Campus.Hartshorn_Hall</v>
          </cell>
          <cell r="C105" t="str">
            <v>ACADEMIC</v>
          </cell>
          <cell r="D105">
            <v>25514</v>
          </cell>
          <cell r="E105" t="str">
            <v>NC27</v>
          </cell>
          <cell r="F105" t="str">
            <v>NC27-99-000</v>
          </cell>
          <cell r="G105">
            <v>11736</v>
          </cell>
          <cell r="H105">
            <v>8183.8658176505387</v>
          </cell>
          <cell r="I105">
            <v>702.26220844124475</v>
          </cell>
          <cell r="J105">
            <v>1.0998282253086314E-2</v>
          </cell>
          <cell r="K105" t="str">
            <v>Hartshorn_Hall</v>
          </cell>
        </row>
        <row r="106">
          <cell r="A106" t="str">
            <v>Housing Op Center</v>
          </cell>
          <cell r="B106" t="str">
            <v>North_Campus.Housing_Ops_Center</v>
          </cell>
          <cell r="C106" t="str">
            <v>ACADEMIC</v>
          </cell>
          <cell r="D106">
            <v>25520</v>
          </cell>
          <cell r="E106" t="str">
            <v>NN43</v>
          </cell>
          <cell r="F106" t="str">
            <v>NN43-99-000</v>
          </cell>
          <cell r="G106">
            <v>9142.1169999999693</v>
          </cell>
          <cell r="H106">
            <v>9430.3955335079481</v>
          </cell>
          <cell r="I106">
            <v>900.67941007285935</v>
          </cell>
          <cell r="J106">
            <v>7.7922341484742141E-2</v>
          </cell>
          <cell r="K106" t="str">
            <v>Housing_Ops_Center</v>
          </cell>
        </row>
        <row r="107">
          <cell r="A107" t="str">
            <v>Hullihen Hall</v>
          </cell>
          <cell r="B107" t="str">
            <v>Center_Campus.Hullihen_Hall</v>
          </cell>
          <cell r="C107" t="str">
            <v>ACADEMIC</v>
          </cell>
          <cell r="D107">
            <v>25501</v>
          </cell>
          <cell r="E107" t="str">
            <v>NC01</v>
          </cell>
          <cell r="F107" t="str">
            <v>NC01-99-000</v>
          </cell>
          <cell r="G107">
            <v>50957.223000000231</v>
          </cell>
          <cell r="H107">
            <v>14292.090503328469</v>
          </cell>
          <cell r="I107">
            <v>1290.3838059094387</v>
          </cell>
          <cell r="J107">
            <v>0.10028551934075577</v>
          </cell>
          <cell r="K107" t="str">
            <v>Hullihen_Hall</v>
          </cell>
        </row>
        <row r="108">
          <cell r="A108" t="str">
            <v>Independence Hall - All</v>
          </cell>
          <cell r="C108" t="str">
            <v>ALL</v>
          </cell>
          <cell r="D108" t="str">
            <v>25507 + 25508</v>
          </cell>
          <cell r="E108" t="str">
            <v>NN51</v>
          </cell>
          <cell r="F108" t="str">
            <v>NN51-99-000</v>
          </cell>
          <cell r="G108">
            <v>154050</v>
          </cell>
          <cell r="H108">
            <v>0</v>
          </cell>
          <cell r="I108">
            <v>0</v>
          </cell>
          <cell r="J108">
            <v>0</v>
          </cell>
          <cell r="K108" t="str">
            <v>IndependenceHall120 + IndependenceHall480</v>
          </cell>
        </row>
        <row r="109">
          <cell r="A109" t="str">
            <v>Independence Hall - Fitness Ctr</v>
          </cell>
          <cell r="B109" t="str">
            <v>North_Campus.IndependenceHall_Fitness</v>
          </cell>
          <cell r="C109" t="str">
            <v>ACADEMIC</v>
          </cell>
          <cell r="D109" t="str">
            <v>25507 + 25508</v>
          </cell>
          <cell r="E109" t="str">
            <v>NN51</v>
          </cell>
          <cell r="F109" t="str">
            <v>NN51-99-000</v>
          </cell>
          <cell r="G109">
            <v>7296.75</v>
          </cell>
          <cell r="H109">
            <v>7229.5204336109791</v>
          </cell>
          <cell r="I109">
            <v>635.78319044155808</v>
          </cell>
          <cell r="J109">
            <v>6.2760394206657546E-3</v>
          </cell>
          <cell r="K109" t="str">
            <v>IndependenceHall_Fitness</v>
          </cell>
        </row>
        <row r="110">
          <cell r="A110" t="str">
            <v>Independence Hall - Housing</v>
          </cell>
          <cell r="C110" t="str">
            <v>HOUSING</v>
          </cell>
          <cell r="D110" t="str">
            <v>25507 + 25508</v>
          </cell>
          <cell r="E110" t="str">
            <v>NN51</v>
          </cell>
          <cell r="F110" t="str">
            <v>NN51-99-000</v>
          </cell>
          <cell r="G110">
            <v>146753.25</v>
          </cell>
          <cell r="H110">
            <v>145401.11961816155</v>
          </cell>
          <cell r="I110">
            <v>12786.959878393474</v>
          </cell>
          <cell r="J110">
            <v>0.12622457698438574</v>
          </cell>
          <cell r="K110" t="str">
            <v>IndependenceHall120 + IndependenceHall480 - IndependenceHall_Fitness</v>
          </cell>
        </row>
        <row r="111">
          <cell r="A111" t="str">
            <v>Inst Energy Conservation</v>
          </cell>
          <cell r="B111" t="str">
            <v>Revenue_Meters.Wyoming_Road_25512</v>
          </cell>
          <cell r="C111" t="str">
            <v>ACADEMIC</v>
          </cell>
          <cell r="D111">
            <v>25512</v>
          </cell>
          <cell r="E111" t="str">
            <v>NE75</v>
          </cell>
          <cell r="F111" t="str">
            <v>NE75-99-000</v>
          </cell>
          <cell r="G111">
            <v>99539.5</v>
          </cell>
          <cell r="H111">
            <v>99540</v>
          </cell>
          <cell r="I111">
            <v>10190.44</v>
          </cell>
          <cell r="J111">
            <v>1</v>
          </cell>
          <cell r="K111" t="str">
            <v>Wyoming_Road_25512</v>
          </cell>
        </row>
        <row r="112">
          <cell r="A112" t="str">
            <v>James Smith Hall</v>
          </cell>
          <cell r="B112" t="str">
            <v>North_Campus.JamesSmithHall</v>
          </cell>
          <cell r="C112" t="str">
            <v>HOUSING</v>
          </cell>
          <cell r="D112" t="str">
            <v>25507 + 25508</v>
          </cell>
          <cell r="E112" t="str">
            <v>NN50</v>
          </cell>
          <cell r="F112" t="str">
            <v>NN50-99-000</v>
          </cell>
          <cell r="G112">
            <v>54526.38671875</v>
          </cell>
          <cell r="H112">
            <v>54024.00067895672</v>
          </cell>
          <cell r="I112">
            <v>4751.0138227700108</v>
          </cell>
          <cell r="J112">
            <v>4.6898927949202134E-2</v>
          </cell>
          <cell r="K112" t="str">
            <v>JamesSmithHall</v>
          </cell>
        </row>
        <row r="113">
          <cell r="A113" t="str">
            <v>Kent Dining Hall</v>
          </cell>
          <cell r="B113" t="str">
            <v>Center_Campus.Kent_Dining</v>
          </cell>
          <cell r="C113" t="str">
            <v>ACADEMIC</v>
          </cell>
          <cell r="D113">
            <v>25514</v>
          </cell>
          <cell r="E113" t="str">
            <v>NC24</v>
          </cell>
          <cell r="F113" t="str">
            <v>NC24-99-000</v>
          </cell>
          <cell r="G113">
            <v>14333.871000000043</v>
          </cell>
          <cell r="H113">
            <v>9995.4394096380965</v>
          </cell>
          <cell r="I113">
            <v>857.71437491240147</v>
          </cell>
          <cell r="J113">
            <v>1.343285267870902E-2</v>
          </cell>
          <cell r="K113" t="str">
            <v>Kent_Dining</v>
          </cell>
        </row>
        <row r="114">
          <cell r="A114" t="str">
            <v>Kent Hall</v>
          </cell>
          <cell r="C114" t="str">
            <v>HOUSING</v>
          </cell>
          <cell r="D114">
            <v>25514</v>
          </cell>
          <cell r="E114" t="str">
            <v>NC23</v>
          </cell>
          <cell r="F114" t="str">
            <v>NC23-99-000</v>
          </cell>
          <cell r="G114">
            <v>13861.581000000238</v>
          </cell>
          <cell r="H114">
            <v>9666.0973862045084</v>
          </cell>
          <cell r="I114">
            <v>829.45334743927788</v>
          </cell>
          <cell r="J114">
            <v>1.2990250537834105E-2</v>
          </cell>
          <cell r="K114" t="str">
            <v>Kent_Hall - Sussex_Squire</v>
          </cell>
        </row>
        <row r="115">
          <cell r="A115" t="str">
            <v>Kirkbride</v>
          </cell>
          <cell r="B115" t="str">
            <v>West_Campus.Ewing_Meter_B</v>
          </cell>
          <cell r="C115" t="str">
            <v>ACADEMIC</v>
          </cell>
          <cell r="D115">
            <v>25509</v>
          </cell>
          <cell r="E115" t="str">
            <v>NW65</v>
          </cell>
          <cell r="F115" t="str">
            <v>NW65-99-000</v>
          </cell>
          <cell r="G115">
            <v>15869.625</v>
          </cell>
          <cell r="H115">
            <v>20563.473744224615</v>
          </cell>
          <cell r="I115">
            <v>1826.3946608416663</v>
          </cell>
          <cell r="J115">
            <v>8.6897708520218969E-3</v>
          </cell>
          <cell r="K115" t="str">
            <v>Ewing_Meter_B</v>
          </cell>
        </row>
        <row r="116">
          <cell r="A116" t="str">
            <v>LSRB - MRI</v>
          </cell>
          <cell r="B116" t="str">
            <v>Center_Campus.Life_Science</v>
          </cell>
          <cell r="C116" t="str">
            <v>ACADEMIC</v>
          </cell>
          <cell r="D116">
            <v>25515</v>
          </cell>
          <cell r="E116" t="str">
            <v>NC44</v>
          </cell>
          <cell r="F116" t="str">
            <v>NC44-99-000</v>
          </cell>
          <cell r="G116">
            <v>102600.40625</v>
          </cell>
          <cell r="H116">
            <v>111182.55965365624</v>
          </cell>
          <cell r="I116">
            <v>9770.4500093511815</v>
          </cell>
          <cell r="J116">
            <v>6.4585974775950405E-2</v>
          </cell>
          <cell r="K116" t="str">
            <v>Life_Science</v>
          </cell>
        </row>
        <row r="117">
          <cell r="A117" t="str">
            <v>Laird Plant - All</v>
          </cell>
          <cell r="B117" t="str">
            <v>North_Campus.Laird_Utility_Plant</v>
          </cell>
          <cell r="C117" t="str">
            <v>ALL</v>
          </cell>
          <cell r="D117" t="str">
            <v>25507 + 25508</v>
          </cell>
          <cell r="E117" t="str">
            <v>NN97</v>
          </cell>
          <cell r="F117" t="str">
            <v>NN97-99-000</v>
          </cell>
          <cell r="G117">
            <v>513494.5</v>
          </cell>
          <cell r="H117">
            <v>0</v>
          </cell>
          <cell r="I117">
            <v>0</v>
          </cell>
          <cell r="J117">
            <v>0</v>
          </cell>
          <cell r="K117" t="str">
            <v>Laird_Utility_Plant</v>
          </cell>
        </row>
        <row r="118">
          <cell r="A118" t="str">
            <v>Laird Plant_CHW - All</v>
          </cell>
          <cell r="C118" t="str">
            <v>ALL</v>
          </cell>
          <cell r="D118" t="str">
            <v>25507 + 25508</v>
          </cell>
          <cell r="E118" t="str">
            <v>NN97</v>
          </cell>
          <cell r="F118" t="str">
            <v>NN97-99-000</v>
          </cell>
          <cell r="G118">
            <v>473173.42399999965</v>
          </cell>
          <cell r="H118">
            <v>0</v>
          </cell>
          <cell r="I118">
            <v>0</v>
          </cell>
          <cell r="J118">
            <v>0</v>
          </cell>
          <cell r="K118" t="str">
            <v>Laird_Utility_Plant - Laird_Utility_BoilerMCC</v>
          </cell>
        </row>
        <row r="119">
          <cell r="A119" t="str">
            <v>Laird Plant_CHW - Conference</v>
          </cell>
          <cell r="C119" t="str">
            <v>CONFERENCE</v>
          </cell>
          <cell r="D119" t="str">
            <v>25507 + 25508</v>
          </cell>
          <cell r="E119" t="str">
            <v>NN98</v>
          </cell>
          <cell r="F119" t="str">
            <v>NN97-99-000</v>
          </cell>
          <cell r="G119">
            <v>97310.766230413632</v>
          </cell>
          <cell r="H119">
            <v>96414.180679496567</v>
          </cell>
          <cell r="I119">
            <v>8478.9186169575514</v>
          </cell>
          <cell r="J119">
            <v>8.3698386941757075E-2</v>
          </cell>
          <cell r="K119" t="str">
            <v>Laird_Utility_Plant - Laird_Utility_BoilerMCC * SFCHW1</v>
          </cell>
        </row>
        <row r="120">
          <cell r="A120" t="str">
            <v>Laird Plant_CHW - Dining</v>
          </cell>
          <cell r="C120" t="str">
            <v>DINING</v>
          </cell>
          <cell r="D120" t="str">
            <v>25507 + 25508</v>
          </cell>
          <cell r="E120" t="str">
            <v>NN99</v>
          </cell>
          <cell r="F120" t="str">
            <v>NN97-99-000</v>
          </cell>
          <cell r="G120">
            <v>72029.482179555882</v>
          </cell>
          <cell r="H120">
            <v>71365.829066298989</v>
          </cell>
          <cell r="I120">
            <v>6276.1001796651099</v>
          </cell>
          <cell r="J120">
            <v>6.1953591613942399E-2</v>
          </cell>
          <cell r="K120" t="str">
            <v>Laird_Utility_Plant - Laird_Utility_BoilerMCC * SFCHW2</v>
          </cell>
        </row>
        <row r="121">
          <cell r="A121" t="str">
            <v>Laird Plant_CHW - Hotel</v>
          </cell>
          <cell r="C121" t="str">
            <v>HOTEL</v>
          </cell>
          <cell r="D121" t="str">
            <v>25507 + 25508</v>
          </cell>
          <cell r="E121" t="str">
            <v>NN100</v>
          </cell>
          <cell r="F121" t="str">
            <v>NN97-99-000</v>
          </cell>
          <cell r="G121">
            <v>35818.36513875291</v>
          </cell>
          <cell r="H121">
            <v>35488.34791779262</v>
          </cell>
          <cell r="I121">
            <v>3120.9393859344241</v>
          </cell>
          <cell r="J121">
            <v>3.080789003249574E-2</v>
          </cell>
          <cell r="K121" t="str">
            <v>Laird_Utility_Plant - Laird_Utility_BoilerMCC * SFCHW3</v>
          </cell>
        </row>
        <row r="122">
          <cell r="A122" t="str">
            <v>Laird Plant_CHW - Housing</v>
          </cell>
          <cell r="C122" t="str">
            <v>HOUSING</v>
          </cell>
          <cell r="D122" t="str">
            <v>25507 + 25508</v>
          </cell>
          <cell r="E122" t="str">
            <v>NN101</v>
          </cell>
          <cell r="F122" t="str">
            <v>NN97-99-000</v>
          </cell>
          <cell r="G122">
            <v>268014.81045127718</v>
          </cell>
          <cell r="H122">
            <v>265545.4207240048</v>
          </cell>
          <cell r="I122">
            <v>23352.768187796275</v>
          </cell>
          <cell r="J122">
            <v>0.23052338585184853</v>
          </cell>
          <cell r="K122" t="str">
            <v>Laird_Utility_Plant - Laird_Utility_BoilerMCC * SFCHW4</v>
          </cell>
        </row>
        <row r="123">
          <cell r="A123" t="str">
            <v>Laird Plant_HW - All</v>
          </cell>
          <cell r="B123" t="str">
            <v>North_Campus.Laird_Utility_BoilerMCC</v>
          </cell>
          <cell r="C123" t="str">
            <v>ALL</v>
          </cell>
          <cell r="D123" t="str">
            <v>25507 + 25508</v>
          </cell>
          <cell r="E123" t="str">
            <v>NN97</v>
          </cell>
          <cell r="F123" t="str">
            <v>NN97-99-000</v>
          </cell>
          <cell r="G123">
            <v>40321.07600000035</v>
          </cell>
          <cell r="H123">
            <v>0</v>
          </cell>
          <cell r="I123">
            <v>0</v>
          </cell>
          <cell r="J123">
            <v>0</v>
          </cell>
          <cell r="K123" t="str">
            <v>Laird_Utility_BoilerMCC</v>
          </cell>
        </row>
        <row r="124">
          <cell r="A124" t="str">
            <v>Laird Plant_HW - Conference</v>
          </cell>
          <cell r="C124" t="str">
            <v>CONFERENCE</v>
          </cell>
          <cell r="D124" t="str">
            <v>25507 + 25508</v>
          </cell>
          <cell r="E124" t="str">
            <v>NN98</v>
          </cell>
          <cell r="F124" t="str">
            <v>NN97-99-000</v>
          </cell>
          <cell r="G124">
            <v>3117.8182677964201</v>
          </cell>
          <cell r="H124">
            <v>3089.0918388761856</v>
          </cell>
          <cell r="I124">
            <v>271.66292466051055</v>
          </cell>
          <cell r="J124">
            <v>2.6816802487631005E-3</v>
          </cell>
          <cell r="K124" t="str">
            <v>Laird_Utility_BoilerMCC * SFHW1</v>
          </cell>
        </row>
        <row r="125">
          <cell r="A125" t="str">
            <v>Laird Plant_HW - Dining</v>
          </cell>
          <cell r="C125" t="str">
            <v>DINING</v>
          </cell>
          <cell r="D125" t="str">
            <v>25507 + 25508</v>
          </cell>
          <cell r="E125" t="str">
            <v>NN99</v>
          </cell>
          <cell r="F125" t="str">
            <v>NN97-99-000</v>
          </cell>
          <cell r="G125">
            <v>20550.701310638677</v>
          </cell>
          <cell r="H125">
            <v>20361.354719607803</v>
          </cell>
          <cell r="I125">
            <v>1790.6315065048643</v>
          </cell>
          <cell r="J125">
            <v>1.7675953204905708E-2</v>
          </cell>
          <cell r="K125" t="str">
            <v>Laird_Utility_BoilerMCC * SFHW2</v>
          </cell>
        </row>
        <row r="126">
          <cell r="A126" t="str">
            <v>Laird Plant_HW - Hotel</v>
          </cell>
          <cell r="C126" t="str">
            <v>HOTEL</v>
          </cell>
          <cell r="D126" t="str">
            <v>25507 + 25508</v>
          </cell>
          <cell r="E126" t="str">
            <v>NN100</v>
          </cell>
          <cell r="F126" t="str">
            <v>NN97-99-000</v>
          </cell>
          <cell r="G126">
            <v>1376.5360331518546</v>
          </cell>
          <cell r="H126">
            <v>1363.8531372560567</v>
          </cell>
          <cell r="I126">
            <v>119.94086009731078</v>
          </cell>
          <cell r="J126">
            <v>1.183978402443266E-3</v>
          </cell>
          <cell r="K126" t="str">
            <v>Laird_Utility_BoilerMCC * SFHW3</v>
          </cell>
        </row>
        <row r="127">
          <cell r="A127" t="str">
            <v>Laird Plant_HW - Housing</v>
          </cell>
          <cell r="C127" t="str">
            <v>HOUSING</v>
          </cell>
          <cell r="D127" t="str">
            <v>25507 + 25508</v>
          </cell>
          <cell r="E127" t="str">
            <v>NN101</v>
          </cell>
          <cell r="F127" t="str">
            <v>NN97-99-000</v>
          </cell>
          <cell r="G127">
            <v>15276.020388413401</v>
          </cell>
          <cell r="H127">
            <v>15135.272764215933</v>
          </cell>
          <cell r="I127">
            <v>1331.0360064132333</v>
          </cell>
          <cell r="J127">
            <v>1.3139124425062706E-2</v>
          </cell>
          <cell r="K127" t="str">
            <v>Laird_Utility_BoilerMCC * SFHW4</v>
          </cell>
        </row>
        <row r="128">
          <cell r="A128" t="str">
            <v>Laird Rec Courts</v>
          </cell>
          <cell r="B128" t="str">
            <v>North_Campus.Laird_Rec_Court</v>
          </cell>
          <cell r="C128" t="str">
            <v>ACADEMIC</v>
          </cell>
          <cell r="D128" t="str">
            <v>25507 + 25508</v>
          </cell>
          <cell r="G128">
            <v>3654.4699999999721</v>
          </cell>
          <cell r="H128">
            <v>3620.79905972085</v>
          </cell>
          <cell r="I128">
            <v>318.42266707410056</v>
          </cell>
          <cell r="J128">
            <v>3.1432621073272629E-3</v>
          </cell>
          <cell r="K128" t="str">
            <v>Laird_Rec_Court</v>
          </cell>
        </row>
        <row r="129">
          <cell r="A129" t="str">
            <v>Lammot DuPont</v>
          </cell>
          <cell r="B129" t="str">
            <v>Center_Campus.Lammot_Dupont</v>
          </cell>
          <cell r="C129" t="str">
            <v>ACADEMIC</v>
          </cell>
          <cell r="D129">
            <v>25514</v>
          </cell>
          <cell r="E129" t="str">
            <v>NC34</v>
          </cell>
          <cell r="F129" t="str">
            <v>NC34-99-000</v>
          </cell>
          <cell r="G129">
            <v>239464.75</v>
          </cell>
          <cell r="H129">
            <v>166985.97324959372</v>
          </cell>
          <cell r="I129">
            <v>14329.161910261637</v>
          </cell>
          <cell r="J129">
            <v>0.22441214299290652</v>
          </cell>
          <cell r="K129" t="str">
            <v>Lammot_Dupont</v>
          </cell>
        </row>
        <row r="130">
          <cell r="A130" t="str">
            <v>Lane Hall</v>
          </cell>
          <cell r="B130" t="str">
            <v>East_Campus.Lane_Hall</v>
          </cell>
          <cell r="C130" t="str">
            <v>HOUSING</v>
          </cell>
          <cell r="D130">
            <v>25514</v>
          </cell>
          <cell r="E130" t="str">
            <v>NE03</v>
          </cell>
          <cell r="F130" t="str">
            <v>NE03-99-000</v>
          </cell>
          <cell r="G130">
            <v>11429.429000000004</v>
          </cell>
          <cell r="H130">
            <v>7970.0846377269781</v>
          </cell>
          <cell r="I130">
            <v>683.91752307109834</v>
          </cell>
          <cell r="J130">
            <v>1.0710982117724106E-2</v>
          </cell>
          <cell r="K130" t="str">
            <v>Lane_Hall</v>
          </cell>
        </row>
        <row r="131">
          <cell r="A131" t="str">
            <v>Laurel Hall - All</v>
          </cell>
          <cell r="B131" t="str">
            <v>Center_Campus.Laurel_Hall</v>
          </cell>
          <cell r="C131" t="str">
            <v>ALL</v>
          </cell>
          <cell r="D131">
            <v>25514</v>
          </cell>
          <cell r="E131" t="str">
            <v>NC28</v>
          </cell>
          <cell r="F131" t="str">
            <v>NC28-99-000</v>
          </cell>
          <cell r="G131">
            <v>32257.542872215916</v>
          </cell>
          <cell r="H131">
            <v>0</v>
          </cell>
          <cell r="I131">
            <v>0</v>
          </cell>
          <cell r="J131">
            <v>0</v>
          </cell>
          <cell r="K131" t="str">
            <v>Laurel_Hall</v>
          </cell>
        </row>
        <row r="132">
          <cell r="A132" t="str">
            <v>Laurel Hall - Bldg</v>
          </cell>
          <cell r="C132" t="str">
            <v>LAUREL HALL</v>
          </cell>
          <cell r="D132">
            <v>25514</v>
          </cell>
          <cell r="E132" t="str">
            <v>NC28</v>
          </cell>
          <cell r="F132" t="str">
            <v>NC28-99-000</v>
          </cell>
          <cell r="G132">
            <v>29942.994872215906</v>
          </cell>
          <cell r="H132">
            <v>20880.151006545086</v>
          </cell>
          <cell r="I132">
            <v>1791.7377050364018</v>
          </cell>
          <cell r="J132">
            <v>2.8060796617872079E-2</v>
          </cell>
          <cell r="K132" t="str">
            <v>Laurel_Hall - Laurel_Hall_Verizon</v>
          </cell>
        </row>
        <row r="133">
          <cell r="A133" t="str">
            <v>Laurel Hall - Verizon</v>
          </cell>
          <cell r="B133" t="str">
            <v>Center_Campus.Laurel_Hall_Verizon</v>
          </cell>
          <cell r="C133" t="str">
            <v>VERIZON</v>
          </cell>
          <cell r="D133">
            <v>25514</v>
          </cell>
          <cell r="E133" t="str">
            <v>NC28</v>
          </cell>
          <cell r="F133" t="str">
            <v>NC28-99-000</v>
          </cell>
          <cell r="G133">
            <v>2314.5480000000098</v>
          </cell>
          <cell r="H133">
            <v>1614.003941761375</v>
          </cell>
          <cell r="I133">
            <v>138.49860174022436</v>
          </cell>
          <cell r="J133">
            <v>2.1690569352689612E-3</v>
          </cell>
          <cell r="K133" t="str">
            <v>Laurel_Hall_Verizon</v>
          </cell>
        </row>
        <row r="134">
          <cell r="A134" t="str">
            <v>McDowell Hall</v>
          </cell>
          <cell r="B134" t="str">
            <v>North_Campus.McDowell_Hall</v>
          </cell>
          <cell r="C134" t="str">
            <v>ACADEMIC</v>
          </cell>
          <cell r="D134">
            <v>25502</v>
          </cell>
          <cell r="E134" t="str">
            <v>NN16</v>
          </cell>
          <cell r="F134" t="str">
            <v>NN16-99-000</v>
          </cell>
          <cell r="G134">
            <v>45792.73399999924</v>
          </cell>
          <cell r="H134">
            <v>47335.938724150132</v>
          </cell>
          <cell r="I134">
            <v>4232.7663974876386</v>
          </cell>
          <cell r="J134">
            <v>0.17719060563715905</v>
          </cell>
          <cell r="K134" t="str">
            <v>McDowell_Hall</v>
          </cell>
        </row>
        <row r="135">
          <cell r="A135" t="str">
            <v xml:space="preserve">McKinley Lab </v>
          </cell>
          <cell r="C135" t="str">
            <v>ACADEMIC</v>
          </cell>
          <cell r="D135">
            <v>25515</v>
          </cell>
          <cell r="E135" t="str">
            <v>NC39</v>
          </cell>
          <cell r="F135" t="str">
            <v>NC39-99-000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 t="str">
            <v>McKinly_Lab_208V + McKinly_Lab_480V</v>
          </cell>
        </row>
        <row r="136">
          <cell r="A136" t="str">
            <v>Mechanical Hall</v>
          </cell>
          <cell r="B136" t="str">
            <v>North_Campus.Mechanical_Hall</v>
          </cell>
          <cell r="C136" t="str">
            <v>ACADEMIC</v>
          </cell>
          <cell r="D136">
            <v>25502</v>
          </cell>
          <cell r="E136" t="str">
            <v>NN09</v>
          </cell>
          <cell r="F136" t="str">
            <v>NN09-99-000</v>
          </cell>
          <cell r="G136">
            <v>5492.3960000000079</v>
          </cell>
          <cell r="H136">
            <v>5677.4884964232961</v>
          </cell>
          <cell r="I136">
            <v>507.67943295318287</v>
          </cell>
          <cell r="J136">
            <v>2.1252301154133478E-2</v>
          </cell>
          <cell r="K136" t="str">
            <v>Mechanical_Hall</v>
          </cell>
        </row>
        <row r="137">
          <cell r="A137" t="str">
            <v>Memorial Hall</v>
          </cell>
          <cell r="B137" t="str">
            <v>Center_Campus.Memorial_Hall</v>
          </cell>
          <cell r="C137" t="str">
            <v>ACADEMIC</v>
          </cell>
          <cell r="D137">
            <v>25501</v>
          </cell>
          <cell r="E137" t="str">
            <v>NC32</v>
          </cell>
          <cell r="F137" t="str">
            <v>NC32-99-000</v>
          </cell>
          <cell r="G137">
            <v>56963.345999999903</v>
          </cell>
          <cell r="H137">
            <v>15976.641749186541</v>
          </cell>
          <cell r="I137">
            <v>1442.4761570860278</v>
          </cell>
          <cell r="J137">
            <v>0.11210577030457738</v>
          </cell>
          <cell r="K137" t="str">
            <v>Memorial_Hall</v>
          </cell>
        </row>
        <row r="138">
          <cell r="A138" t="str">
            <v>Mitchell Hall</v>
          </cell>
          <cell r="B138" t="str">
            <v>Center_Campus.Mitchell_Hall</v>
          </cell>
          <cell r="C138" t="str">
            <v>ACADEMIC</v>
          </cell>
          <cell r="D138">
            <v>25501</v>
          </cell>
          <cell r="E138" t="str">
            <v>NC02</v>
          </cell>
          <cell r="F138" t="str">
            <v>NC02-99-000</v>
          </cell>
          <cell r="G138">
            <v>17988.113999999827</v>
          </cell>
          <cell r="H138">
            <v>5045.1680475638605</v>
          </cell>
          <cell r="I138">
            <v>455.51090969875906</v>
          </cell>
          <cell r="J138">
            <v>3.5401210039461811E-2</v>
          </cell>
          <cell r="K138" t="str">
            <v>Mitchell_Hall</v>
          </cell>
        </row>
        <row r="139">
          <cell r="A139" t="str">
            <v>Morris Library - Academic</v>
          </cell>
          <cell r="C139" t="str">
            <v>ACADEMIC</v>
          </cell>
          <cell r="D139">
            <v>25501</v>
          </cell>
          <cell r="E139" t="str">
            <v>NC31</v>
          </cell>
          <cell r="F139" t="str">
            <v>NC31-99-000</v>
          </cell>
          <cell r="G139">
            <v>353002.57400000002</v>
          </cell>
          <cell r="H139">
            <v>99007.450533869996</v>
          </cell>
          <cell r="I139">
            <v>8939.0429485128388</v>
          </cell>
          <cell r="J139">
            <v>0.69472087327469578</v>
          </cell>
          <cell r="K139" t="str">
            <v>Morris_Lib - Morris_Lib_Verizon</v>
          </cell>
        </row>
        <row r="140">
          <cell r="A140" t="str">
            <v>Morris Library - All</v>
          </cell>
          <cell r="B140" t="str">
            <v>Center_Campus.Morris_Lib</v>
          </cell>
          <cell r="C140" t="str">
            <v>ALL</v>
          </cell>
          <cell r="D140">
            <v>25501</v>
          </cell>
          <cell r="E140" t="str">
            <v>NC31</v>
          </cell>
          <cell r="F140" t="str">
            <v>NC31-99-000</v>
          </cell>
          <cell r="G140">
            <v>353526.25</v>
          </cell>
          <cell r="H140">
            <v>0</v>
          </cell>
          <cell r="I140">
            <v>0</v>
          </cell>
          <cell r="J140">
            <v>0</v>
          </cell>
          <cell r="K140" t="str">
            <v>Morris_Lib</v>
          </cell>
        </row>
        <row r="141">
          <cell r="A141" t="str">
            <v>Morris Library - Verizon</v>
          </cell>
          <cell r="B141" t="str">
            <v>Center_Campus.Morris_Lib_Verizon</v>
          </cell>
          <cell r="C141" t="str">
            <v>VERIZON</v>
          </cell>
          <cell r="D141">
            <v>25501</v>
          </cell>
          <cell r="E141" t="str">
            <v>NC31</v>
          </cell>
          <cell r="F141" t="str">
            <v>NC31-99-000</v>
          </cell>
          <cell r="G141">
            <v>523.67599999999948</v>
          </cell>
          <cell r="H141">
            <v>146.87662211147179</v>
          </cell>
          <cell r="I141">
            <v>13.260986179396541</v>
          </cell>
          <cell r="J141">
            <v>1.0306118845269361E-3</v>
          </cell>
          <cell r="K141" t="str">
            <v>Morris_Lib_Verizon</v>
          </cell>
        </row>
        <row r="142">
          <cell r="A142" t="str">
            <v>Munroe</v>
          </cell>
          <cell r="B142" t="str">
            <v>West_Campus.Munroe_Hall</v>
          </cell>
          <cell r="C142" t="str">
            <v>ACADEMIC</v>
          </cell>
          <cell r="D142">
            <v>25509</v>
          </cell>
          <cell r="E142" t="str">
            <v>NW26 + NW90</v>
          </cell>
          <cell r="G142">
            <v>23366.060000000056</v>
          </cell>
          <cell r="H142">
            <v>30277.171723716106</v>
          </cell>
          <cell r="I142">
            <v>2689.1402430054982</v>
          </cell>
          <cell r="J142">
            <v>1.2794612797378341E-2</v>
          </cell>
          <cell r="K142" t="str">
            <v>Munroe_Hall</v>
          </cell>
        </row>
        <row r="143">
          <cell r="A143" t="str">
            <v>New Castle/Cannon Hall - All</v>
          </cell>
          <cell r="B143" t="str">
            <v>Center_Campus.NewCastle_Cannon</v>
          </cell>
          <cell r="C143" t="str">
            <v>ALL</v>
          </cell>
          <cell r="D143">
            <v>25514</v>
          </cell>
          <cell r="E143" t="str">
            <v>NC21 + NC22</v>
          </cell>
          <cell r="G143">
            <v>22144.22499999986</v>
          </cell>
          <cell r="H143">
            <v>0</v>
          </cell>
          <cell r="I143">
            <v>0</v>
          </cell>
          <cell r="J143">
            <v>0</v>
          </cell>
          <cell r="K143" t="str">
            <v>NewCastle_Cannon</v>
          </cell>
        </row>
        <row r="144">
          <cell r="A144" t="str">
            <v>New Castle/Cannon Hall - Housing</v>
          </cell>
          <cell r="C144" t="str">
            <v>HOUSING</v>
          </cell>
          <cell r="D144">
            <v>25514</v>
          </cell>
          <cell r="E144" t="str">
            <v>NC21 + NC22</v>
          </cell>
          <cell r="G144">
            <v>20971.498999999851</v>
          </cell>
          <cell r="H144">
            <v>14624.057073192846</v>
          </cell>
          <cell r="I144">
            <v>1254.8987050156145</v>
          </cell>
          <cell r="J144">
            <v>1.9653243462194592E-2</v>
          </cell>
          <cell r="K144" t="str">
            <v>NewCastle_Cannon - NewCastle_Cannon_Verizon</v>
          </cell>
        </row>
        <row r="145">
          <cell r="A145" t="str">
            <v>New Castle/Cannon Hall - Verizon</v>
          </cell>
          <cell r="B145" t="str">
            <v>Center_Campus.NewCastle_Cannon_Verizon</v>
          </cell>
          <cell r="C145" t="str">
            <v>VERIZON</v>
          </cell>
          <cell r="D145">
            <v>25514</v>
          </cell>
          <cell r="E145" t="str">
            <v>NC21 + NC22</v>
          </cell>
          <cell r="G145">
            <v>1172.7260000000097</v>
          </cell>
          <cell r="H145">
            <v>817.77711527523218</v>
          </cell>
          <cell r="I145">
            <v>70.17392217590951</v>
          </cell>
          <cell r="J145">
            <v>1.0990091644114696E-3</v>
          </cell>
          <cell r="K145" t="str">
            <v>NewCastle_Cannon_Verizon</v>
          </cell>
        </row>
        <row r="146">
          <cell r="A146" t="str">
            <v>Ocean Engn Lab</v>
          </cell>
          <cell r="B146" t="str">
            <v>East_Campus.Ocean_Engineering_Lab</v>
          </cell>
          <cell r="C146" t="str">
            <v>ACADEMIC</v>
          </cell>
          <cell r="D146">
            <v>25514</v>
          </cell>
          <cell r="E146" t="str">
            <v>NE36</v>
          </cell>
          <cell r="F146" t="str">
            <v>NE36-99-000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 t="str">
            <v>Ocean_Engineering_Lab</v>
          </cell>
        </row>
        <row r="147">
          <cell r="A147" t="str">
            <v>Old College</v>
          </cell>
          <cell r="B147" t="str">
            <v>North_Campus.Old_College</v>
          </cell>
          <cell r="C147" t="str">
            <v>ACADEMIC</v>
          </cell>
          <cell r="D147">
            <v>25502</v>
          </cell>
          <cell r="E147" t="str">
            <v>NN05</v>
          </cell>
          <cell r="F147" t="str">
            <v>NN05-99-000</v>
          </cell>
          <cell r="G147">
            <v>21323.935000000056</v>
          </cell>
          <cell r="H147">
            <v>22042.546761190973</v>
          </cell>
          <cell r="I147">
            <v>1971.0383645189718</v>
          </cell>
          <cell r="J147">
            <v>8.2510927546223509E-2</v>
          </cell>
          <cell r="K147" t="str">
            <v>Old_College</v>
          </cell>
        </row>
        <row r="148">
          <cell r="A148" t="str">
            <v>Pearson Hall - Academic</v>
          </cell>
          <cell r="C148" t="str">
            <v>ACADEMIC</v>
          </cell>
          <cell r="D148">
            <v>25515</v>
          </cell>
          <cell r="E148" t="str">
            <v>NE63</v>
          </cell>
          <cell r="F148" t="str">
            <v>NE63-99-000</v>
          </cell>
          <cell r="G148">
            <v>111300.96875</v>
          </cell>
          <cell r="H148">
            <v>120610.89278149523</v>
          </cell>
          <cell r="I148">
            <v>10598.988745858236</v>
          </cell>
          <cell r="J148">
            <v>7.0062895683966592E-2</v>
          </cell>
          <cell r="K148" t="str">
            <v>Pearson_Main - Pearson_ARA</v>
          </cell>
        </row>
        <row r="149">
          <cell r="A149" t="str">
            <v>Pearson Hall - All</v>
          </cell>
          <cell r="B149" t="str">
            <v>East_Campus.Pearson_Main</v>
          </cell>
          <cell r="C149" t="str">
            <v>ALL</v>
          </cell>
          <cell r="D149">
            <v>25515</v>
          </cell>
          <cell r="E149" t="str">
            <v>NE63</v>
          </cell>
          <cell r="F149" t="str">
            <v>NE63-99-000</v>
          </cell>
          <cell r="G149">
            <v>112663</v>
          </cell>
          <cell r="H149">
            <v>0</v>
          </cell>
          <cell r="I149">
            <v>0</v>
          </cell>
          <cell r="J149">
            <v>0</v>
          </cell>
          <cell r="K149" t="str">
            <v>Pearson_Main</v>
          </cell>
        </row>
        <row r="150">
          <cell r="A150" t="str">
            <v>Pearson Hall - Dining</v>
          </cell>
          <cell r="B150" t="str">
            <v>East_Campus.Pearson_ARA</v>
          </cell>
          <cell r="C150" t="str">
            <v>DINING</v>
          </cell>
          <cell r="D150">
            <v>25515</v>
          </cell>
          <cell r="E150" t="str">
            <v>NE63</v>
          </cell>
          <cell r="F150" t="str">
            <v>NE63-99-000</v>
          </cell>
          <cell r="G150">
            <v>1362.03125</v>
          </cell>
          <cell r="H150">
            <v>1475.9602445849864</v>
          </cell>
          <cell r="I150">
            <v>129.70375776946889</v>
          </cell>
          <cell r="J150">
            <v>8.5738564954810986E-4</v>
          </cell>
          <cell r="K150" t="str">
            <v>Pearson_ARA</v>
          </cell>
        </row>
        <row r="151">
          <cell r="A151" t="str">
            <v>Pencader Dining Hall</v>
          </cell>
          <cell r="B151" t="str">
            <v>North_Campus.Pencader_Dining</v>
          </cell>
          <cell r="C151" t="str">
            <v>DINING</v>
          </cell>
          <cell r="D151" t="str">
            <v>25507 + 25508</v>
          </cell>
          <cell r="E151" t="str">
            <v>NN19</v>
          </cell>
          <cell r="F151" t="str">
            <v>NN19-99-000</v>
          </cell>
          <cell r="G151">
            <v>103779</v>
          </cell>
          <cell r="H151">
            <v>102822.81852601688</v>
          </cell>
          <cell r="I151">
            <v>9042.5112167519037</v>
          </cell>
          <cell r="J151">
            <v>8.9261807659200512E-2</v>
          </cell>
          <cell r="K151" t="str">
            <v>Pencader_Dining</v>
          </cell>
        </row>
        <row r="152">
          <cell r="A152" t="str">
            <v>Penny Hall</v>
          </cell>
          <cell r="B152" t="str">
            <v>East_Campus.Penny_Hall</v>
          </cell>
          <cell r="C152" t="str">
            <v>ACADEMIC</v>
          </cell>
          <cell r="D152">
            <v>25514</v>
          </cell>
          <cell r="E152" t="str">
            <v>NE04</v>
          </cell>
          <cell r="F152" t="str">
            <v>NE04-99-000</v>
          </cell>
          <cell r="G152">
            <v>18811.081000000006</v>
          </cell>
          <cell r="H152">
            <v>13117.532616645838</v>
          </cell>
          <cell r="I152">
            <v>1125.6229793990408</v>
          </cell>
          <cell r="J152">
            <v>1.7628628009855932E-2</v>
          </cell>
          <cell r="K152" t="str">
            <v>Penny_Hall</v>
          </cell>
        </row>
        <row r="153">
          <cell r="A153" t="str">
            <v>Perkins Garage</v>
          </cell>
          <cell r="B153" t="str">
            <v>East_Campus.Academy_St_Garage_Parking</v>
          </cell>
          <cell r="C153" t="str">
            <v>PARKING</v>
          </cell>
          <cell r="D153">
            <v>25514</v>
          </cell>
          <cell r="E153" t="str">
            <v>NE08</v>
          </cell>
          <cell r="F153" t="str">
            <v>NE08-99-000</v>
          </cell>
          <cell r="G153">
            <v>4058.9499999999534</v>
          </cell>
          <cell r="H153">
            <v>2830.4279277907526</v>
          </cell>
          <cell r="I153">
            <v>242.88063999254922</v>
          </cell>
          <cell r="J153">
            <v>3.8038068976792927E-3</v>
          </cell>
          <cell r="K153" t="str">
            <v>Academy_St_Garage_Parking</v>
          </cell>
        </row>
        <row r="154">
          <cell r="A154" t="str">
            <v>Perkins Student Center - Academic</v>
          </cell>
          <cell r="C154" t="str">
            <v>ACADEMIC</v>
          </cell>
          <cell r="D154">
            <v>25514</v>
          </cell>
          <cell r="E154" t="str">
            <v>NE01</v>
          </cell>
          <cell r="F154" t="str">
            <v>NE01-99-000</v>
          </cell>
          <cell r="G154">
            <v>116782.16100000098</v>
          </cell>
          <cell r="H154">
            <v>81435.713660469482</v>
          </cell>
          <cell r="I154">
            <v>6988.0451849353858</v>
          </cell>
          <cell r="J154">
            <v>0.10944130613525728</v>
          </cell>
          <cell r="K154" t="str">
            <v>Perkins_North_Main + Perkins_South_Main + Perkins_West_Main - Perkins_South_ARA_KP1 - Perkins_South_ARA_KP2 - Perkins_West_ARA_DPB1 - Perkins_West_ARA_DPB2 - Perkins_West_ARA_DPM - Perkins_West_ARA_SB1 - Perkins_West_ARA_SB2 - Perkins_South_Verizon</v>
          </cell>
        </row>
        <row r="155">
          <cell r="A155" t="str">
            <v>Perkins Student Center - All</v>
          </cell>
          <cell r="C155" t="str">
            <v>ALL</v>
          </cell>
          <cell r="D155">
            <v>25514</v>
          </cell>
          <cell r="E155" t="str">
            <v>NE01</v>
          </cell>
          <cell r="F155" t="str">
            <v>NE01-99-000</v>
          </cell>
          <cell r="G155">
            <v>124783.96600000095</v>
          </cell>
          <cell r="H155">
            <v>0</v>
          </cell>
          <cell r="I155">
            <v>0</v>
          </cell>
          <cell r="J155">
            <v>0</v>
          </cell>
          <cell r="K155" t="str">
            <v>Perkins_North_Main + Perkins_South_Main + Perkins_West_Main</v>
          </cell>
        </row>
        <row r="156">
          <cell r="A156" t="str">
            <v>Perkins Student Center - Dining</v>
          </cell>
          <cell r="C156" t="str">
            <v>DINING</v>
          </cell>
          <cell r="D156">
            <v>25514</v>
          </cell>
          <cell r="E156" t="str">
            <v>NE01</v>
          </cell>
          <cell r="F156" t="str">
            <v>NE01-99-000</v>
          </cell>
          <cell r="G156">
            <v>7925.4919999999702</v>
          </cell>
          <cell r="H156">
            <v>5526.683969569066</v>
          </cell>
          <cell r="I156">
            <v>474.24791367615859</v>
          </cell>
          <cell r="J156">
            <v>7.4273004439823816E-3</v>
          </cell>
          <cell r="K156" t="str">
            <v>Perkins_South_ARA_KP1 + Perkins_South_ARA_KP2 + Perkins_West_ARA_DPB1 + Perkins_West_ARA_DPB2 + Perkins_West_ARA_DPM + Perkins_West_ARA_SB1 + Perkins_West_ARA_SB2</v>
          </cell>
        </row>
        <row r="157">
          <cell r="A157" t="str">
            <v>Perkins Student Center - Verizon</v>
          </cell>
          <cell r="B157" t="str">
            <v>East_Campus.Perkins_South_Verizon</v>
          </cell>
          <cell r="C157" t="str">
            <v>VERIZON</v>
          </cell>
          <cell r="D157">
            <v>25514</v>
          </cell>
          <cell r="E157" t="str">
            <v>NE01</v>
          </cell>
          <cell r="F157" t="str">
            <v>NE01-99-000</v>
          </cell>
          <cell r="G157">
            <v>76.313000000000102</v>
          </cell>
          <cell r="H157">
            <v>53.215350387045532</v>
          </cell>
          <cell r="I157">
            <v>4.5664396653695283</v>
          </cell>
          <cell r="J157">
            <v>7.1516011722884881E-5</v>
          </cell>
          <cell r="K157" t="str">
            <v>Perkins_South_Verizon</v>
          </cell>
        </row>
        <row r="158">
          <cell r="A158" t="str">
            <v>Purnell Hall - Academic</v>
          </cell>
          <cell r="C158" t="str">
            <v>ACADEMIC</v>
          </cell>
          <cell r="D158">
            <v>25509</v>
          </cell>
          <cell r="E158" t="str">
            <v>NW35</v>
          </cell>
          <cell r="F158" t="str">
            <v>NW35-99-000</v>
          </cell>
          <cell r="G158">
            <v>127974.9375</v>
          </cell>
          <cell r="H158">
            <v>165826.80858558638</v>
          </cell>
          <cell r="I158">
            <v>14728.309117042523</v>
          </cell>
          <cell r="J158">
            <v>7.0075561437451986E-2</v>
          </cell>
          <cell r="K158" t="str">
            <v>Purnell_Hall - Purnell_Verizon</v>
          </cell>
        </row>
        <row r="159">
          <cell r="A159" t="str">
            <v>Purnell Hall - All</v>
          </cell>
          <cell r="B159" t="str">
            <v>West_Campus.Purnell_Hall</v>
          </cell>
          <cell r="C159" t="str">
            <v>ALL</v>
          </cell>
          <cell r="D159">
            <v>25509</v>
          </cell>
          <cell r="E159" t="str">
            <v>NW35</v>
          </cell>
          <cell r="F159" t="str">
            <v>NW35-99-000</v>
          </cell>
          <cell r="G159">
            <v>134978.3125</v>
          </cell>
          <cell r="H159">
            <v>0</v>
          </cell>
          <cell r="I159">
            <v>0</v>
          </cell>
          <cell r="J159">
            <v>0</v>
          </cell>
          <cell r="K159" t="str">
            <v>Purnell_Hall</v>
          </cell>
        </row>
        <row r="160">
          <cell r="A160" t="str">
            <v>Purnell Hall - Verizon</v>
          </cell>
          <cell r="B160" t="str">
            <v>West_Campus.Purnell_Verizon</v>
          </cell>
          <cell r="C160" t="str">
            <v>VERIZON</v>
          </cell>
          <cell r="D160">
            <v>25509</v>
          </cell>
          <cell r="E160" t="str">
            <v>NW35</v>
          </cell>
          <cell r="F160" t="str">
            <v>NW35-99-000</v>
          </cell>
          <cell r="G160">
            <v>7003.375</v>
          </cell>
          <cell r="H160">
            <v>9074.8028345634557</v>
          </cell>
          <cell r="I160">
            <v>806.00056446652047</v>
          </cell>
          <cell r="J160">
            <v>3.8348558293456116E-3</v>
          </cell>
          <cell r="K160" t="str">
            <v>Purnell_Verizon</v>
          </cell>
        </row>
        <row r="161">
          <cell r="A161" t="str">
            <v>Raub Hall</v>
          </cell>
          <cell r="B161" t="str">
            <v>North_Campus.Raub_Hall</v>
          </cell>
          <cell r="C161" t="str">
            <v>ACADEMIC</v>
          </cell>
          <cell r="D161">
            <v>25502</v>
          </cell>
          <cell r="E161" t="str">
            <v>NN03</v>
          </cell>
          <cell r="F161" t="str">
            <v>NN03-99-000</v>
          </cell>
          <cell r="G161">
            <v>6946.4340000000084</v>
          </cell>
          <cell r="H161">
            <v>7180.5272464264508</v>
          </cell>
          <cell r="I161">
            <v>642.08073747171704</v>
          </cell>
          <cell r="J161">
            <v>2.6878562164001283E-2</v>
          </cell>
          <cell r="K161" t="str">
            <v>Raub_Hall</v>
          </cell>
        </row>
        <row r="162">
          <cell r="A162" t="str">
            <v>Ray Street Dorms</v>
          </cell>
          <cell r="C162" t="str">
            <v>HOUSING</v>
          </cell>
          <cell r="D162" t="str">
            <v>25513 + 25516</v>
          </cell>
          <cell r="E162" t="str">
            <v>NN60 + NN61 + NN62</v>
          </cell>
          <cell r="G162">
            <v>106934</v>
          </cell>
          <cell r="H162">
            <v>106928</v>
          </cell>
          <cell r="I162">
            <v>10001.959999999999</v>
          </cell>
          <cell r="J162">
            <v>1</v>
          </cell>
          <cell r="K162" t="str">
            <v>Ray_Street_Dorms_25513 + Ray_Street_Dorms_Backup_25516</v>
          </cell>
        </row>
        <row r="163">
          <cell r="A163" t="str">
            <v>Recitation Hall</v>
          </cell>
          <cell r="B163" t="str">
            <v>North_Campus.Recitation_Hall</v>
          </cell>
          <cell r="C163" t="str">
            <v>ACADEMIC</v>
          </cell>
          <cell r="D163">
            <v>25502</v>
          </cell>
          <cell r="E163" t="str">
            <v>NN06</v>
          </cell>
          <cell r="F163" t="str">
            <v>NN06-99-000</v>
          </cell>
          <cell r="G163">
            <v>29283.988000000129</v>
          </cell>
          <cell r="H163">
            <v>30270.851737456356</v>
          </cell>
          <cell r="I163">
            <v>2706.8110934549977</v>
          </cell>
          <cell r="J163">
            <v>0.1133115915112517</v>
          </cell>
          <cell r="K163" t="str">
            <v>Recitation_Hall</v>
          </cell>
        </row>
        <row r="164">
          <cell r="A164" t="str">
            <v>Redding</v>
          </cell>
          <cell r="B164" t="str">
            <v>East_Campus.Redding_Main</v>
          </cell>
          <cell r="C164" t="str">
            <v>HOUSING</v>
          </cell>
          <cell r="D164" t="str">
            <v>27667 + 31321</v>
          </cell>
          <cell r="E164" t="str">
            <v>NE105</v>
          </cell>
          <cell r="F164" t="str">
            <v>NE105-99-000</v>
          </cell>
          <cell r="G164">
            <v>91739.75</v>
          </cell>
          <cell r="H164">
            <v>92958.554303316749</v>
          </cell>
          <cell r="I164">
            <v>8744.1897619314514</v>
          </cell>
          <cell r="J164">
            <v>3.3064521388701883E-2</v>
          </cell>
          <cell r="K164" t="str">
            <v>Redding_Main</v>
          </cell>
        </row>
        <row r="165">
          <cell r="A165" t="str">
            <v>Robinson Hall</v>
          </cell>
          <cell r="B165" t="str">
            <v>Center_Campus.Robinson_Hall</v>
          </cell>
          <cell r="C165" t="str">
            <v>ACADEMIC</v>
          </cell>
          <cell r="D165">
            <v>25501</v>
          </cell>
          <cell r="E165" t="str">
            <v>NC30</v>
          </cell>
          <cell r="F165" t="str">
            <v>NC30-99-000</v>
          </cell>
          <cell r="G165">
            <v>28686.511999999639</v>
          </cell>
          <cell r="H165">
            <v>8045.7725439396718</v>
          </cell>
          <cell r="I165">
            <v>726.42519261354084</v>
          </cell>
          <cell r="J165">
            <v>5.6456015155982371E-2</v>
          </cell>
          <cell r="K165" t="str">
            <v>Robinson_Hall</v>
          </cell>
        </row>
        <row r="166">
          <cell r="A166" t="str">
            <v>Rullo Stadium</v>
          </cell>
          <cell r="B166" t="str">
            <v>South_Campus.Rullo_Stadium</v>
          </cell>
          <cell r="C166" t="str">
            <v>ATHLETIC</v>
          </cell>
          <cell r="D166">
            <v>25503</v>
          </cell>
          <cell r="E166" t="str">
            <v>NS92</v>
          </cell>
          <cell r="F166" t="str">
            <v>NS92-99-000</v>
          </cell>
          <cell r="G166">
            <v>3097.1439999999711</v>
          </cell>
          <cell r="H166">
            <v>3106.2632256654501</v>
          </cell>
          <cell r="I166">
            <v>280.02815432184593</v>
          </cell>
          <cell r="J166">
            <v>2.3681436391955169E-3</v>
          </cell>
          <cell r="K166" t="str">
            <v>Rullo_Stadium</v>
          </cell>
        </row>
        <row r="167">
          <cell r="A167" t="str">
            <v>Russell - All</v>
          </cell>
          <cell r="C167" t="str">
            <v>ALL</v>
          </cell>
          <cell r="D167">
            <v>25521</v>
          </cell>
          <cell r="E167" t="str">
            <v>NE10 + NE11 + NE12 + NE13 + NE14 + NE15</v>
          </cell>
          <cell r="G167">
            <v>96965.878871917725</v>
          </cell>
          <cell r="H167">
            <v>0</v>
          </cell>
          <cell r="I167">
            <v>0</v>
          </cell>
          <cell r="J167">
            <v>0</v>
          </cell>
          <cell r="K167" t="str">
            <v>Russell_A + Russell_Dining_Hall</v>
          </cell>
        </row>
        <row r="168">
          <cell r="A168" t="str">
            <v>Russell - Dining Hall</v>
          </cell>
          <cell r="B168" t="str">
            <v>East_Campus.Russell_Dining_Hall</v>
          </cell>
          <cell r="C168" t="str">
            <v>DINING</v>
          </cell>
          <cell r="D168">
            <v>25521</v>
          </cell>
          <cell r="E168" t="str">
            <v>NE10</v>
          </cell>
          <cell r="F168" t="str">
            <v>NE10-99-000</v>
          </cell>
          <cell r="G168">
            <v>23363.878871917725</v>
          </cell>
          <cell r="H168">
            <v>25538.718136751595</v>
          </cell>
          <cell r="I168">
            <v>2363.639783369601</v>
          </cell>
          <cell r="J168">
            <v>0.24094948804392402</v>
          </cell>
          <cell r="K168" t="str">
            <v>Russell_Dining_Hall</v>
          </cell>
        </row>
        <row r="169">
          <cell r="A169" t="str">
            <v>Russell - Housing</v>
          </cell>
          <cell r="B169" t="str">
            <v>East_Campus.Russell_A</v>
          </cell>
          <cell r="C169" t="str">
            <v>HOUSING</v>
          </cell>
          <cell r="D169">
            <v>25521</v>
          </cell>
          <cell r="E169" t="str">
            <v>NE11 + NE12 + NE13 + NE14 + NE15</v>
          </cell>
          <cell r="G169">
            <v>73602</v>
          </cell>
          <cell r="H169">
            <v>80453.281863248412</v>
          </cell>
          <cell r="I169">
            <v>7446.0502166303995</v>
          </cell>
          <cell r="J169">
            <v>0.75905051195607598</v>
          </cell>
          <cell r="K169" t="str">
            <v>Russell_A</v>
          </cell>
        </row>
        <row r="170">
          <cell r="A170" t="str">
            <v>STAR - HSC</v>
          </cell>
          <cell r="B170" t="str">
            <v>Revenue_Meters.STAR_HealthScience_31902</v>
          </cell>
          <cell r="C170" t="str">
            <v>ACADEMIC</v>
          </cell>
          <cell r="D170">
            <v>31902</v>
          </cell>
          <cell r="E170" t="str">
            <v>STC06</v>
          </cell>
          <cell r="F170" t="str">
            <v>STC06-99-000</v>
          </cell>
          <cell r="G170">
            <v>186906</v>
          </cell>
          <cell r="H170">
            <v>186903</v>
          </cell>
          <cell r="I170">
            <v>18468.11</v>
          </cell>
          <cell r="J170">
            <v>1</v>
          </cell>
          <cell r="K170" t="str">
            <v>STAR_HealthScience_31902</v>
          </cell>
        </row>
        <row r="171">
          <cell r="A171" t="str">
            <v>Sharp Lab</v>
          </cell>
          <cell r="B171" t="str">
            <v>Center_Campus.Sharp_Lab</v>
          </cell>
          <cell r="C171" t="str">
            <v>ACADEMIC</v>
          </cell>
          <cell r="D171">
            <v>25509</v>
          </cell>
          <cell r="E171" t="str">
            <v>NC03</v>
          </cell>
          <cell r="F171" t="str">
            <v>NC03-99-000</v>
          </cell>
          <cell r="G171">
            <v>113278.4375</v>
          </cell>
          <cell r="H171">
            <v>146783.44165776062</v>
          </cell>
          <cell r="I171">
            <v>13036.926420031123</v>
          </cell>
          <cell r="J171">
            <v>6.2028161620081394E-2</v>
          </cell>
          <cell r="K171" t="str">
            <v>Sharp_Lab</v>
          </cell>
        </row>
        <row r="172">
          <cell r="A172" t="str">
            <v>Sharp/Harter Hall</v>
          </cell>
          <cell r="B172" t="str">
            <v>Center_Campus.Sharp_Harter_Hall</v>
          </cell>
          <cell r="C172" t="str">
            <v>HOUSING</v>
          </cell>
          <cell r="D172">
            <v>25515</v>
          </cell>
          <cell r="E172" t="str">
            <v>NC07</v>
          </cell>
          <cell r="F172" t="str">
            <v>NC07-99-000</v>
          </cell>
          <cell r="G172">
            <v>25582.675999999978</v>
          </cell>
          <cell r="H172">
            <v>27722.57444614316</v>
          </cell>
          <cell r="I172">
            <v>2436.1916886993613</v>
          </cell>
          <cell r="J172">
            <v>1.6104049947046971E-2</v>
          </cell>
          <cell r="K172" t="str">
            <v>Sharp_Harter_Hall</v>
          </cell>
        </row>
        <row r="173">
          <cell r="A173" t="str">
            <v>Smith Hall</v>
          </cell>
          <cell r="B173" t="str">
            <v>West_Campus.Smith_Hall</v>
          </cell>
          <cell r="C173" t="str">
            <v>ACADEMIC</v>
          </cell>
          <cell r="D173">
            <v>25509</v>
          </cell>
          <cell r="E173" t="str">
            <v>NW34</v>
          </cell>
          <cell r="F173" t="str">
            <v>NW34-99-000</v>
          </cell>
          <cell r="G173">
            <v>94599.5</v>
          </cell>
          <cell r="H173">
            <v>122579.72916605002</v>
          </cell>
          <cell r="I173">
            <v>10887.215149588677</v>
          </cell>
          <cell r="J173">
            <v>5.180008838998057E-2</v>
          </cell>
          <cell r="K173" t="str">
            <v>Smith_Hall</v>
          </cell>
        </row>
        <row r="174">
          <cell r="A174" t="str">
            <v>Smyth Hall</v>
          </cell>
          <cell r="B174" t="str">
            <v>Center_Campus.Smyth_Hall</v>
          </cell>
          <cell r="C174" t="str">
            <v>HOUSING</v>
          </cell>
          <cell r="D174">
            <v>25514</v>
          </cell>
          <cell r="E174" t="str">
            <v>NC20</v>
          </cell>
          <cell r="F174" t="str">
            <v>NC20-99-000</v>
          </cell>
          <cell r="G174">
            <v>20140.434000000125</v>
          </cell>
          <cell r="H174">
            <v>14044.530450344899</v>
          </cell>
          <cell r="I174">
            <v>1205.1691939166003</v>
          </cell>
          <cell r="J174">
            <v>1.8874418697312337E-2</v>
          </cell>
          <cell r="K174" t="str">
            <v>Smyth_Hall</v>
          </cell>
        </row>
        <row r="175">
          <cell r="A175" t="str">
            <v>South Academy Res Hall</v>
          </cell>
          <cell r="B175" t="str">
            <v>Center_Campus.South_Academy_ResHall</v>
          </cell>
          <cell r="C175" t="str">
            <v>HOUSING</v>
          </cell>
          <cell r="D175">
            <v>25514</v>
          </cell>
          <cell r="E175" t="str">
            <v>NC65</v>
          </cell>
          <cell r="F175" t="str">
            <v>NC65-99-000</v>
          </cell>
          <cell r="G175">
            <v>83132</v>
          </cell>
          <cell r="H175">
            <v>57970.444201851111</v>
          </cell>
          <cell r="I175">
            <v>4974.4769863784559</v>
          </cell>
          <cell r="J175">
            <v>7.7906373573923951E-2</v>
          </cell>
          <cell r="K175" t="str">
            <v>South_Academy_ResHall</v>
          </cell>
        </row>
        <row r="176">
          <cell r="A176" t="str">
            <v>Special Olympics</v>
          </cell>
          <cell r="B176" t="str">
            <v>South_Campus.Special_Olympics</v>
          </cell>
          <cell r="C176" t="str">
            <v>SPECIAL OLYMPICS</v>
          </cell>
          <cell r="D176">
            <v>25503</v>
          </cell>
          <cell r="E176" t="str">
            <v>NS110</v>
          </cell>
          <cell r="F176" t="str">
            <v>NS110-99-000</v>
          </cell>
          <cell r="G176">
            <v>4219.2909999999683</v>
          </cell>
          <cell r="H176">
            <v>4231.7142734342433</v>
          </cell>
          <cell r="I176">
            <v>381.48703169009184</v>
          </cell>
          <cell r="J176">
            <v>3.2261616326412041E-3</v>
          </cell>
          <cell r="K176" t="str">
            <v>Special_Olympics - Whitney_Construction</v>
          </cell>
        </row>
        <row r="177">
          <cell r="A177" t="str">
            <v>Spencer Laboratory</v>
          </cell>
          <cell r="B177" t="str">
            <v>Center_Campus.Spencer_Lab</v>
          </cell>
          <cell r="C177" t="str">
            <v>ACADEMIC</v>
          </cell>
          <cell r="D177">
            <v>25515</v>
          </cell>
          <cell r="E177" t="str">
            <v>NC41</v>
          </cell>
          <cell r="F177" t="str">
            <v>NC41-99-000</v>
          </cell>
          <cell r="G177">
            <v>90144.1875</v>
          </cell>
          <cell r="H177">
            <v>97684.42319544054</v>
          </cell>
          <cell r="I177">
            <v>8584.2669614412916</v>
          </cell>
          <cell r="J177">
            <v>5.6744904166240021E-2</v>
          </cell>
          <cell r="K177" t="str">
            <v>Spencer_Lab</v>
          </cell>
        </row>
        <row r="178">
          <cell r="A178" t="str">
            <v>Stadium - All</v>
          </cell>
          <cell r="C178" t="str">
            <v>ALL</v>
          </cell>
          <cell r="D178">
            <v>25503</v>
          </cell>
          <cell r="E178" t="str">
            <v>NS74</v>
          </cell>
          <cell r="F178" t="str">
            <v>NS74-99-000</v>
          </cell>
          <cell r="G178">
            <v>26711.246920999838</v>
          </cell>
          <cell r="H178">
            <v>0</v>
          </cell>
          <cell r="I178">
            <v>0</v>
          </cell>
          <cell r="J178">
            <v>0</v>
          </cell>
          <cell r="K178" t="str">
            <v>Stadium_480V_Main + Stadium_208V_Main</v>
          </cell>
        </row>
        <row r="179">
          <cell r="A179" t="str">
            <v>Stadium - Athletic</v>
          </cell>
          <cell r="C179" t="str">
            <v>ATHLETIC</v>
          </cell>
          <cell r="D179">
            <v>25503</v>
          </cell>
          <cell r="E179" t="str">
            <v>NS74</v>
          </cell>
          <cell r="F179" t="str">
            <v>NS74-99-000</v>
          </cell>
          <cell r="G179">
            <v>16588.762999999803</v>
          </cell>
          <cell r="H179">
            <v>16637.606926310022</v>
          </cell>
          <cell r="I179">
            <v>1499.8723615603651</v>
          </cell>
          <cell r="J179">
            <v>1.268412885567214E-2</v>
          </cell>
          <cell r="K179" t="str">
            <v>Stadium_480V_Main - Stadium_SW_Blockhouse</v>
          </cell>
        </row>
        <row r="180">
          <cell r="A180" t="str">
            <v>Stadium - Dining</v>
          </cell>
          <cell r="C180" t="str">
            <v>DINING</v>
          </cell>
          <cell r="D180">
            <v>25503</v>
          </cell>
          <cell r="E180" t="str">
            <v>NS74</v>
          </cell>
          <cell r="F180" t="str">
            <v>NS74-99-000</v>
          </cell>
          <cell r="G180">
            <v>3850.7907689999702</v>
          </cell>
          <cell r="H180">
            <v>3862.1290309642359</v>
          </cell>
          <cell r="I180">
            <v>348.16909763403748</v>
          </cell>
          <cell r="J180">
            <v>2.9443983442423655E-3</v>
          </cell>
          <cell r="K180" t="str">
            <v>Stadium_SW_Blockhouse + Stadium_EastGrandstand + Stadium_NE_Blockhouse + Stadium_WestGrandstand</v>
          </cell>
        </row>
        <row r="181">
          <cell r="A181" t="str">
            <v>Stadium - Grounds</v>
          </cell>
          <cell r="C181" t="str">
            <v>ACADEMIC</v>
          </cell>
          <cell r="D181">
            <v>25503</v>
          </cell>
          <cell r="E181" t="str">
            <v>NS74</v>
          </cell>
          <cell r="F181" t="str">
            <v>NS74-99-000</v>
          </cell>
          <cell r="G181">
            <v>6271.6931520000653</v>
          </cell>
          <cell r="H181">
            <v>6290.1595149324075</v>
          </cell>
          <cell r="I181">
            <v>567.05489245174101</v>
          </cell>
          <cell r="J181">
            <v>4.7954729405204196E-3</v>
          </cell>
          <cell r="K181" t="str">
            <v>Stadium_208V_Main - Stadium_EastGrandstand - Stadium_NE_Blockhouse - Stadium_WestGrandstand</v>
          </cell>
        </row>
        <row r="182">
          <cell r="A182" t="str">
            <v>Stearns Benef Annex</v>
          </cell>
          <cell r="B182" t="str">
            <v>South_Campus.Sterns_Lab_Annex</v>
          </cell>
          <cell r="C182" t="str">
            <v>STEARNS</v>
          </cell>
          <cell r="D182">
            <v>25504</v>
          </cell>
          <cell r="E182" t="str">
            <v>NS51</v>
          </cell>
          <cell r="F182" t="str">
            <v>NS51-99-000</v>
          </cell>
          <cell r="G182">
            <v>4224.600999999966</v>
          </cell>
          <cell r="H182">
            <v>4224.9839724490303</v>
          </cell>
          <cell r="I182">
            <v>400.28408033692347</v>
          </cell>
          <cell r="J182">
            <v>3.1914370755365261E-2</v>
          </cell>
          <cell r="K182" t="str">
            <v>Sterns_Lab_Annex</v>
          </cell>
        </row>
        <row r="183">
          <cell r="A183" t="str">
            <v>Stearns Benef Lab</v>
          </cell>
          <cell r="B183" t="str">
            <v>South_Campus.Sterns_Lab_Main</v>
          </cell>
          <cell r="C183" t="str">
            <v>STEARNS</v>
          </cell>
          <cell r="D183">
            <v>25504</v>
          </cell>
          <cell r="E183" t="str">
            <v>NS51</v>
          </cell>
          <cell r="F183" t="str">
            <v>NS51-99-000</v>
          </cell>
          <cell r="G183">
            <v>81964</v>
          </cell>
          <cell r="H183">
            <v>81971.430276566971</v>
          </cell>
          <cell r="I183">
            <v>7766.1498353893921</v>
          </cell>
          <cell r="J183">
            <v>0.61918971391446898</v>
          </cell>
          <cell r="K183" t="str">
            <v>Sterns_Lab_Main</v>
          </cell>
        </row>
        <row r="184">
          <cell r="A184" t="str">
            <v>Sussex/Squire Hall</v>
          </cell>
          <cell r="B184" t="str">
            <v>Center_Campus.Sussex_Squire</v>
          </cell>
          <cell r="C184" t="str">
            <v>HOUSING</v>
          </cell>
          <cell r="D184">
            <v>25514</v>
          </cell>
          <cell r="E184" t="str">
            <v>NC25</v>
          </cell>
          <cell r="F184" t="str">
            <v>NC25-99-000</v>
          </cell>
          <cell r="G184">
            <v>31906.311999999918</v>
          </cell>
          <cell r="H184">
            <v>22249.231096122403</v>
          </cell>
          <cell r="I184">
            <v>1909.219250880652</v>
          </cell>
          <cell r="J184">
            <v>2.9900700837681832E-2</v>
          </cell>
          <cell r="K184" t="str">
            <v>Sussex_Squire</v>
          </cell>
        </row>
        <row r="185">
          <cell r="A185" t="str">
            <v>Sypherd Rec Courts</v>
          </cell>
          <cell r="B185" t="str">
            <v>Center_Campus.Sypherd_Rec_Court</v>
          </cell>
          <cell r="C185" t="str">
            <v>ACADEMIC</v>
          </cell>
          <cell r="D185">
            <v>25502</v>
          </cell>
          <cell r="G185">
            <v>1168.1410000000033</v>
          </cell>
          <cell r="H185">
            <v>1207.5070861060299</v>
          </cell>
          <cell r="I185">
            <v>107.97494581406089</v>
          </cell>
          <cell r="J185">
            <v>4.52000990505613E-3</v>
          </cell>
          <cell r="K185" t="str">
            <v>Sypherd_Rec_Court</v>
          </cell>
        </row>
        <row r="186">
          <cell r="A186" t="str">
            <v>Sypherd/Brown Hall</v>
          </cell>
          <cell r="B186" t="str">
            <v>Center_Campus.Sypherd_Brown_Hall</v>
          </cell>
          <cell r="C186" t="str">
            <v>HOUSING</v>
          </cell>
          <cell r="D186">
            <v>25515</v>
          </cell>
          <cell r="E186" t="str">
            <v>NC04</v>
          </cell>
          <cell r="F186" t="str">
            <v>NC04-99-000</v>
          </cell>
          <cell r="G186">
            <v>37232.131000000052</v>
          </cell>
          <cell r="H186">
            <v>40346.464280595865</v>
          </cell>
          <cell r="I186">
            <v>3545.5480925750712</v>
          </cell>
          <cell r="J186">
            <v>2.3437270489568694E-2</v>
          </cell>
          <cell r="K186" t="str">
            <v>Sypherd_Brown_Hall</v>
          </cell>
        </row>
        <row r="187">
          <cell r="A187" t="str">
            <v>Taylor Hall</v>
          </cell>
          <cell r="B187" t="str">
            <v>North_Campus.Taylor_Hall</v>
          </cell>
          <cell r="C187" t="str">
            <v>ACADEMIC</v>
          </cell>
          <cell r="D187">
            <v>25502</v>
          </cell>
          <cell r="E187" t="str">
            <v>NN10</v>
          </cell>
          <cell r="F187" t="str">
            <v>NN10-99-000</v>
          </cell>
          <cell r="G187">
            <v>21316.404000000097</v>
          </cell>
          <cell r="H187">
            <v>22034.761968203296</v>
          </cell>
          <cell r="I187">
            <v>1970.3422505079736</v>
          </cell>
          <cell r="J187">
            <v>8.248178706181726E-2</v>
          </cell>
          <cell r="K187" t="str">
            <v>Taylor_Hall</v>
          </cell>
        </row>
        <row r="188">
          <cell r="A188" t="str">
            <v>Thomas McKean Hall</v>
          </cell>
          <cell r="B188" t="str">
            <v>North_Campus.Thomas_McKean_Hall</v>
          </cell>
          <cell r="C188" t="str">
            <v>HOUSING</v>
          </cell>
          <cell r="D188" t="str">
            <v>25507 + 25508</v>
          </cell>
          <cell r="E188" t="str">
            <v>NN48</v>
          </cell>
          <cell r="F188" t="str">
            <v>NN48-99-000</v>
          </cell>
          <cell r="G188">
            <v>54278</v>
          </cell>
          <cell r="H188">
            <v>53777.90250392801</v>
          </cell>
          <cell r="I188">
            <v>4729.3712969180651</v>
          </cell>
          <cell r="J188">
            <v>4.6685286966786012E-2</v>
          </cell>
          <cell r="K188" t="str">
            <v>Thomas_McKean_Hall</v>
          </cell>
        </row>
        <row r="189">
          <cell r="A189" t="str">
            <v>Thompson Hall</v>
          </cell>
          <cell r="B189" t="str">
            <v>East_Campus.Thompson_Hall</v>
          </cell>
          <cell r="C189" t="str">
            <v>HOUSING</v>
          </cell>
          <cell r="D189">
            <v>25514</v>
          </cell>
          <cell r="E189" t="str">
            <v>NE02</v>
          </cell>
          <cell r="F189" t="str">
            <v>NE02-99-000</v>
          </cell>
          <cell r="G189">
            <v>16931.081999999937</v>
          </cell>
          <cell r="H189">
            <v>11806.552763772819</v>
          </cell>
          <cell r="I189">
            <v>1013.1270481100685</v>
          </cell>
          <cell r="J189">
            <v>1.5866804591525941E-2</v>
          </cell>
          <cell r="K189" t="str">
            <v>Thompson_Hall</v>
          </cell>
        </row>
        <row r="190">
          <cell r="A190" t="str">
            <v>Townsend Hall</v>
          </cell>
          <cell r="B190" t="str">
            <v>South_Campus.Townsend_Hall</v>
          </cell>
          <cell r="C190" t="str">
            <v>ACADEMIC</v>
          </cell>
          <cell r="D190">
            <v>25518</v>
          </cell>
          <cell r="E190" t="str">
            <v>NS01</v>
          </cell>
          <cell r="F190" t="str">
            <v>NS01-99-000</v>
          </cell>
          <cell r="G190">
            <v>108325.375</v>
          </cell>
          <cell r="H190">
            <v>110645</v>
          </cell>
          <cell r="I190">
            <v>10227.31</v>
          </cell>
          <cell r="J190">
            <v>1</v>
          </cell>
          <cell r="K190" t="str">
            <v>Townsend_Hall</v>
          </cell>
        </row>
        <row r="191">
          <cell r="A191" t="str">
            <v>Trabant Parking Garage</v>
          </cell>
          <cell r="B191" t="str">
            <v>West_Campus.Trabant_ParkingGarage</v>
          </cell>
          <cell r="C191" t="str">
            <v>PARKING</v>
          </cell>
          <cell r="D191">
            <v>25509</v>
          </cell>
          <cell r="E191" t="str">
            <v>NW22</v>
          </cell>
          <cell r="F191" t="str">
            <v>NW22-99-000</v>
          </cell>
          <cell r="G191">
            <v>15767.748000000138</v>
          </cell>
          <cell r="H191">
            <v>20431.46400772249</v>
          </cell>
          <cell r="I191">
            <v>1814.6698967806178</v>
          </cell>
          <cell r="J191">
            <v>8.6339858044804305E-3</v>
          </cell>
          <cell r="K191" t="str">
            <v>Trabant_ParkingGarage</v>
          </cell>
        </row>
        <row r="192">
          <cell r="A192" t="str">
            <v>Trabant Student Center  - Dining</v>
          </cell>
          <cell r="C192" t="str">
            <v>DINING</v>
          </cell>
          <cell r="D192">
            <v>25509</v>
          </cell>
          <cell r="E192" t="str">
            <v>NW22</v>
          </cell>
          <cell r="F192" t="str">
            <v>NW22-99-000</v>
          </cell>
          <cell r="G192">
            <v>47806.125</v>
          </cell>
          <cell r="H192">
            <v>61946.012980812091</v>
          </cell>
          <cell r="I192">
            <v>5501.8849818775998</v>
          </cell>
          <cell r="J192">
            <v>2.6177321239356021E-2</v>
          </cell>
          <cell r="K192" t="str">
            <v>Trabant_ARA_01 + Trabant_ARA_02</v>
          </cell>
        </row>
        <row r="193">
          <cell r="A193" t="str">
            <v>Trabant Student Center - Academic</v>
          </cell>
          <cell r="C193" t="str">
            <v>ACADEMIC</v>
          </cell>
          <cell r="D193">
            <v>25509</v>
          </cell>
          <cell r="E193" t="str">
            <v>NW22</v>
          </cell>
          <cell r="F193" t="str">
            <v>NW22-99-000</v>
          </cell>
          <cell r="G193">
            <v>127499.375</v>
          </cell>
          <cell r="H193">
            <v>165210.58627519858</v>
          </cell>
          <cell r="I193">
            <v>14673.57784198741</v>
          </cell>
          <cell r="J193">
            <v>6.9815156471939907E-2</v>
          </cell>
          <cell r="K193" t="str">
            <v>Trabant - Trabant_ARA_01 - Trabant_ARA_02</v>
          </cell>
        </row>
        <row r="194">
          <cell r="A194" t="str">
            <v>Trabant Student Center - All</v>
          </cell>
          <cell r="B194" t="str">
            <v>West_Campus.Trabant</v>
          </cell>
          <cell r="C194" t="str">
            <v>ALL</v>
          </cell>
          <cell r="D194">
            <v>25509</v>
          </cell>
          <cell r="E194" t="str">
            <v>NW22</v>
          </cell>
          <cell r="F194" t="str">
            <v>NW22-99-000</v>
          </cell>
          <cell r="G194">
            <v>175305.5</v>
          </cell>
          <cell r="H194">
            <v>0</v>
          </cell>
          <cell r="I194">
            <v>0</v>
          </cell>
          <cell r="J194">
            <v>0</v>
          </cell>
          <cell r="K194" t="str">
            <v>Trabant</v>
          </cell>
        </row>
        <row r="195">
          <cell r="A195" t="str">
            <v>Udairy Creamery</v>
          </cell>
          <cell r="B195" t="str">
            <v>South_Campus.UD_Creamery</v>
          </cell>
          <cell r="C195" t="str">
            <v>UDAIRY</v>
          </cell>
          <cell r="D195">
            <v>25503</v>
          </cell>
          <cell r="E195" t="str">
            <v>NS55</v>
          </cell>
          <cell r="F195" t="str">
            <v>NS55-99-000</v>
          </cell>
          <cell r="G195">
            <v>17341.5</v>
          </cell>
          <cell r="H195">
            <v>17392.560283886669</v>
          </cell>
          <cell r="I195">
            <v>1567.9310481438176</v>
          </cell>
          <cell r="J195">
            <v>1.3259687931561927E-2</v>
          </cell>
          <cell r="K195" t="str">
            <v>UD_Creamery</v>
          </cell>
        </row>
        <row r="196">
          <cell r="A196" t="str">
            <v>University Visitors Center</v>
          </cell>
          <cell r="B196" t="str">
            <v>West_Campus.Visitors_Center</v>
          </cell>
          <cell r="C196" t="str">
            <v>ACADEMIC</v>
          </cell>
          <cell r="D196">
            <v>25509</v>
          </cell>
          <cell r="E196" t="str">
            <v>NW60</v>
          </cell>
          <cell r="F196" t="str">
            <v>NW60-99-000</v>
          </cell>
          <cell r="G196">
            <v>21929.25</v>
          </cell>
          <cell r="H196">
            <v>28415.388303475203</v>
          </cell>
          <cell r="I196">
            <v>2523.7814451357303</v>
          </cell>
          <cell r="J196">
            <v>1.2007855097817446E-2</v>
          </cell>
          <cell r="K196" t="str">
            <v>Visitors_Center</v>
          </cell>
        </row>
        <row r="197">
          <cell r="A197" t="str">
            <v>Warner Hall</v>
          </cell>
          <cell r="B197" t="str">
            <v>Center_Campus.Warner_Hall</v>
          </cell>
          <cell r="C197" t="str">
            <v>HOUSING</v>
          </cell>
          <cell r="D197">
            <v>25514</v>
          </cell>
          <cell r="E197" t="str">
            <v>NC29</v>
          </cell>
          <cell r="F197" t="str">
            <v>NC29-99-000</v>
          </cell>
          <cell r="G197">
            <v>4602.9453125</v>
          </cell>
          <cell r="H197">
            <v>3209.7722225190464</v>
          </cell>
          <cell r="I197">
            <v>275.43239097567533</v>
          </cell>
          <cell r="J197">
            <v>4.3136069991816283E-3</v>
          </cell>
          <cell r="K197" t="str">
            <v>Warner_Hall</v>
          </cell>
        </row>
        <row r="198">
          <cell r="A198" t="str">
            <v>Whitney Athletic Center Project</v>
          </cell>
          <cell r="B198" t="str">
            <v>South_Campus.Whitney_Construction</v>
          </cell>
          <cell r="C198" t="str">
            <v>RNOV853419</v>
          </cell>
          <cell r="D198">
            <v>25503</v>
          </cell>
          <cell r="G198">
            <v>231195.34931000043</v>
          </cell>
          <cell r="H198">
            <v>231876.08051370521</v>
          </cell>
          <cell r="I198">
            <v>20903.518517406512</v>
          </cell>
          <cell r="J198">
            <v>0.17677699063397381</v>
          </cell>
          <cell r="K198" t="str">
            <v>Whitney_Construction</v>
          </cell>
        </row>
        <row r="199">
          <cell r="A199" t="str">
            <v>Willard Hall</v>
          </cell>
          <cell r="B199" t="str">
            <v>North_Campus.Willard_Hall</v>
          </cell>
          <cell r="C199" t="str">
            <v>ACADEMIC</v>
          </cell>
          <cell r="D199">
            <v>25502</v>
          </cell>
          <cell r="E199" t="str">
            <v>NN04</v>
          </cell>
          <cell r="F199" t="str">
            <v>NN04-99-000</v>
          </cell>
          <cell r="G199">
            <v>120690.03600000031</v>
          </cell>
          <cell r="H199">
            <v>124757.26277255213</v>
          </cell>
          <cell r="I199">
            <v>11155.759533649667</v>
          </cell>
          <cell r="J199">
            <v>0.4669985542512255</v>
          </cell>
          <cell r="K199" t="str">
            <v>Willard_Hall</v>
          </cell>
        </row>
        <row r="200">
          <cell r="A200" t="str">
            <v>Wolf Hall</v>
          </cell>
          <cell r="B200" t="str">
            <v>Center_Campus.Wolf_Hall</v>
          </cell>
          <cell r="C200" t="str">
            <v>ACADEMIC</v>
          </cell>
          <cell r="D200">
            <v>25515</v>
          </cell>
          <cell r="E200" t="str">
            <v>NC10</v>
          </cell>
          <cell r="F200" t="str">
            <v>NC10-99-000</v>
          </cell>
          <cell r="G200">
            <v>282281</v>
          </cell>
          <cell r="H200">
            <v>305892.78608820064</v>
          </cell>
          <cell r="I200">
            <v>26881.106029632905</v>
          </cell>
          <cell r="J200">
            <v>0.17769319062252792</v>
          </cell>
          <cell r="K200" t="str">
            <v>Wolf_Hall</v>
          </cell>
        </row>
        <row r="201">
          <cell r="A201" t="str">
            <v>Worrilow Hall - All</v>
          </cell>
          <cell r="B201" t="str">
            <v>South_Campus.Worrilow_Meter_A</v>
          </cell>
          <cell r="C201" t="str">
            <v>ALL</v>
          </cell>
          <cell r="D201">
            <v>25511</v>
          </cell>
          <cell r="E201" t="str">
            <v>NS61</v>
          </cell>
          <cell r="F201" t="str">
            <v>NS61-99-000</v>
          </cell>
          <cell r="G201">
            <v>370818</v>
          </cell>
          <cell r="H201">
            <v>0</v>
          </cell>
          <cell r="I201">
            <v>0</v>
          </cell>
          <cell r="J201">
            <v>0</v>
          </cell>
          <cell r="K201" t="str">
            <v>Worrilow_Meter_A</v>
          </cell>
        </row>
        <row r="202">
          <cell r="A202" t="str">
            <v>Worrilow Hall - Bldg</v>
          </cell>
          <cell r="C202" t="str">
            <v>ACADEMIC</v>
          </cell>
          <cell r="D202">
            <v>25511</v>
          </cell>
          <cell r="E202" t="str">
            <v>NS61</v>
          </cell>
          <cell r="F202" t="str">
            <v>NS61-99-000</v>
          </cell>
          <cell r="G202">
            <v>178710.15599999996</v>
          </cell>
          <cell r="H202">
            <v>181012.35927819036</v>
          </cell>
          <cell r="I202">
            <v>16064.535435474976</v>
          </cell>
          <cell r="J202">
            <v>0.48193495461385361</v>
          </cell>
          <cell r="K202" t="str">
            <v>Worrilow_Meter_A - Worrilow_Meter_B - Worrilow_Meter_C - Worrilow_Meter_D - Worrilow_Meter_E - Worrilow_Creamery</v>
          </cell>
        </row>
        <row r="203">
          <cell r="A203" t="str">
            <v>Worrilow Hall - Boiler Plant</v>
          </cell>
          <cell r="B203" t="str">
            <v>South_Campus.Worrilow_Meter_C</v>
          </cell>
          <cell r="C203" t="str">
            <v>ACADEMIC</v>
          </cell>
          <cell r="D203">
            <v>25511</v>
          </cell>
          <cell r="E203" t="str">
            <v>NS61</v>
          </cell>
          <cell r="F203" t="str">
            <v>NS61-99-000</v>
          </cell>
          <cell r="G203">
            <v>1375.1029999999955</v>
          </cell>
          <cell r="H203">
            <v>1392.8175312012856</v>
          </cell>
          <cell r="I203">
            <v>123.6101594076605</v>
          </cell>
          <cell r="J203">
            <v>3.7082962531484326E-3</v>
          </cell>
          <cell r="K203" t="str">
            <v>Worrilow_Meter_C</v>
          </cell>
        </row>
        <row r="204">
          <cell r="A204" t="str">
            <v>Worrilow Hall - CHW Plant</v>
          </cell>
          <cell r="C204" t="str">
            <v>ACADEMIC</v>
          </cell>
          <cell r="D204">
            <v>25511</v>
          </cell>
          <cell r="E204" t="str">
            <v>NS61</v>
          </cell>
          <cell r="F204" t="str">
            <v>NS61-99-000</v>
          </cell>
          <cell r="G204">
            <v>187423.74100000004</v>
          </cell>
          <cell r="H204">
            <v>189838.19555926364</v>
          </cell>
          <cell r="I204">
            <v>16847.813219657117</v>
          </cell>
          <cell r="J204">
            <v>0.50543323409327501</v>
          </cell>
          <cell r="K204" t="str">
            <v>Worrilow_Meter_B + Worrilow_Meter_D + Worrilow_Meter_E</v>
          </cell>
        </row>
        <row r="205">
          <cell r="A205" t="str">
            <v>Worrilow Hall - Creamery</v>
          </cell>
          <cell r="B205" t="str">
            <v>South_Campus.Worrilow_Creamery</v>
          </cell>
          <cell r="C205" t="str">
            <v>ACADEMIC</v>
          </cell>
          <cell r="D205">
            <v>25511</v>
          </cell>
          <cell r="E205" t="str">
            <v>NS61</v>
          </cell>
          <cell r="F205" t="str">
            <v>NS61-99-000</v>
          </cell>
          <cell r="G205">
            <v>3309</v>
          </cell>
          <cell r="H205">
            <v>3351.6276313447565</v>
          </cell>
          <cell r="I205">
            <v>297.45118546025276</v>
          </cell>
          <cell r="J205">
            <v>8.9235150397229904E-3</v>
          </cell>
          <cell r="K205" t="str">
            <v>Worrilow_Creamery</v>
          </cell>
        </row>
        <row r="206">
          <cell r="A206" t="str">
            <v>oDAS Node 8</v>
          </cell>
          <cell r="B206" t="str">
            <v>East_Campus.oDAS_Node8_Verizon</v>
          </cell>
          <cell r="C206" t="str">
            <v>VERIZON</v>
          </cell>
          <cell r="D206">
            <v>25514</v>
          </cell>
          <cell r="G206">
            <v>1190.0899999999965</v>
          </cell>
          <cell r="H206">
            <v>829.88555478252397</v>
          </cell>
          <cell r="I206">
            <v>71.21295429821393</v>
          </cell>
          <cell r="J206">
            <v>1.1152816740435799E-3</v>
          </cell>
          <cell r="K206" t="str">
            <v>oDAS_Node8_Verizon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Meter Name</v>
          </cell>
          <cell r="C1" t="str">
            <v>Type</v>
          </cell>
          <cell r="D1" t="str">
            <v>AcctNum</v>
          </cell>
          <cell r="E1" t="str">
            <v>BldgCode</v>
          </cell>
          <cell r="F1" t="str">
            <v>LocationCode</v>
          </cell>
          <cell r="G1" t="str">
            <v>PMEkwh</v>
          </cell>
          <cell r="H1" t="str">
            <v>Allocated_PCT_kwh</v>
          </cell>
          <cell r="I1" t="str">
            <v>Allocated_PCT_Cost</v>
          </cell>
          <cell r="J1" t="str">
            <v>Allocated_PCT</v>
          </cell>
        </row>
        <row r="2">
          <cell r="A2" t="str">
            <v>12 W. Delaware</v>
          </cell>
          <cell r="B2" t="str">
            <v>West_Campus.12_W_Delaware</v>
          </cell>
          <cell r="C2" t="str">
            <v>ACADEMIC</v>
          </cell>
          <cell r="D2">
            <v>25509</v>
          </cell>
          <cell r="E2" t="str">
            <v>NW25</v>
          </cell>
          <cell r="F2" t="str">
            <v>NW25-99-000</v>
          </cell>
          <cell r="G2">
            <v>1947.2810000000027</v>
          </cell>
          <cell r="H2">
            <v>2481.1228809982113</v>
          </cell>
          <cell r="I2">
            <v>216.45059867075625</v>
          </cell>
          <cell r="J2">
            <v>9.6382733583434774E-4</v>
          </cell>
        </row>
        <row r="3">
          <cell r="A3" t="str">
            <v>186 S. College</v>
          </cell>
          <cell r="B3" t="str">
            <v>West_Campus.186_S_College</v>
          </cell>
          <cell r="C3" t="str">
            <v>ACADEMIC</v>
          </cell>
          <cell r="D3">
            <v>25509</v>
          </cell>
          <cell r="E3" t="str">
            <v>NW32</v>
          </cell>
          <cell r="F3" t="str">
            <v>NW32-99-000</v>
          </cell>
          <cell r="G3">
            <v>2826.0910000000003</v>
          </cell>
          <cell r="H3">
            <v>3600.8562934076322</v>
          </cell>
          <cell r="I3">
            <v>314.13498557631664</v>
          </cell>
          <cell r="J3">
            <v>1.3988036443407111E-3</v>
          </cell>
        </row>
        <row r="4">
          <cell r="A4" t="str">
            <v>192 S. College</v>
          </cell>
          <cell r="B4" t="str">
            <v>West_Campus.192_S_College</v>
          </cell>
          <cell r="C4" t="str">
            <v>ACADEMIC</v>
          </cell>
          <cell r="D4">
            <v>25509</v>
          </cell>
          <cell r="E4" t="str">
            <v>NW66</v>
          </cell>
          <cell r="F4" t="str">
            <v>NW66-99-000</v>
          </cell>
          <cell r="G4">
            <v>2349.2090000000026</v>
          </cell>
          <cell r="H4">
            <v>2993.2383678302849</v>
          </cell>
          <cell r="I4">
            <v>261.12702504298477</v>
          </cell>
          <cell r="J4">
            <v>1.1627658523798421E-3</v>
          </cell>
        </row>
        <row r="5">
          <cell r="A5" t="str">
            <v>196 S. College</v>
          </cell>
          <cell r="B5" t="str">
            <v>West_Campus.196_S_College</v>
          </cell>
          <cell r="C5" t="str">
            <v>ACADEMIC</v>
          </cell>
          <cell r="D5">
            <v>25509</v>
          </cell>
          <cell r="E5" t="str">
            <v>NW69</v>
          </cell>
          <cell r="F5" t="str">
            <v>NW69-99-000</v>
          </cell>
          <cell r="G5">
            <v>1959.2559999999939</v>
          </cell>
          <cell r="H5">
            <v>2496.3807952385969</v>
          </cell>
          <cell r="I5">
            <v>217.78168335708577</v>
          </cell>
          <cell r="J5">
            <v>9.6975448879614828E-4</v>
          </cell>
        </row>
        <row r="6">
          <cell r="A6" t="str">
            <v>200 Academy</v>
          </cell>
          <cell r="B6" t="str">
            <v>Center_Campus.200_Academy</v>
          </cell>
          <cell r="C6" t="str">
            <v>ACADEMIC</v>
          </cell>
          <cell r="D6">
            <v>25500</v>
          </cell>
          <cell r="E6" t="str">
            <v>NC16</v>
          </cell>
          <cell r="F6" t="str">
            <v>NC16-99-000</v>
          </cell>
          <cell r="G6">
            <v>24426.375</v>
          </cell>
          <cell r="H6">
            <v>26150</v>
          </cell>
          <cell r="I6">
            <v>3994.53</v>
          </cell>
          <cell r="J6">
            <v>1</v>
          </cell>
        </row>
        <row r="7">
          <cell r="A7" t="str">
            <v>28 W. Delaware</v>
          </cell>
          <cell r="B7" t="str">
            <v>West_Campus.28_W_Delaware</v>
          </cell>
          <cell r="C7" t="str">
            <v>ACADEMIC</v>
          </cell>
          <cell r="D7">
            <v>25509</v>
          </cell>
          <cell r="E7" t="str">
            <v>NW24</v>
          </cell>
          <cell r="F7" t="str">
            <v>NW24-99-000</v>
          </cell>
          <cell r="G7">
            <v>1847.6379999999917</v>
          </cell>
          <cell r="H7">
            <v>2354.1630188975018</v>
          </cell>
          <cell r="I7">
            <v>205.37475137221409</v>
          </cell>
          <cell r="J7">
            <v>9.1450797862573107E-4</v>
          </cell>
        </row>
        <row r="8">
          <cell r="A8" t="str">
            <v>30 W. Delaware</v>
          </cell>
          <cell r="B8" t="str">
            <v>West_Campus.30_W_Delaware</v>
          </cell>
          <cell r="C8" t="str">
            <v>ACADEMIC</v>
          </cell>
          <cell r="D8">
            <v>25509</v>
          </cell>
          <cell r="E8" t="str">
            <v>NW29</v>
          </cell>
          <cell r="F8" t="str">
            <v>NW29-99-000</v>
          </cell>
          <cell r="G8">
            <v>2534.0529999999999</v>
          </cell>
          <cell r="H8">
            <v>3228.7568563356554</v>
          </cell>
          <cell r="I8">
            <v>281.6734148350572</v>
          </cell>
          <cell r="J8">
            <v>1.2542563460810395E-3</v>
          </cell>
        </row>
        <row r="9">
          <cell r="A9" t="str">
            <v>31 Amstel</v>
          </cell>
          <cell r="B9" t="str">
            <v>West_Campus.31_Amstel</v>
          </cell>
          <cell r="C9" t="str">
            <v>ACADEMIC</v>
          </cell>
          <cell r="D9">
            <v>25509</v>
          </cell>
          <cell r="E9" t="str">
            <v>NW30</v>
          </cell>
          <cell r="F9" t="str">
            <v>NW30-99-000</v>
          </cell>
          <cell r="G9">
            <v>1659.169000000009</v>
          </cell>
          <cell r="H9">
            <v>2114.0257463319044</v>
          </cell>
          <cell r="I9">
            <v>184.42542362707869</v>
          </cell>
          <cell r="J9">
            <v>8.2122325281710508E-4</v>
          </cell>
        </row>
        <row r="10">
          <cell r="A10" t="str">
            <v>34 W. Delaware</v>
          </cell>
          <cell r="B10" t="str">
            <v>West_Campus.34_W_Delaware</v>
          </cell>
          <cell r="C10" t="str">
            <v>ACADEMIC</v>
          </cell>
          <cell r="D10">
            <v>25509</v>
          </cell>
          <cell r="E10" t="str">
            <v>NW36</v>
          </cell>
          <cell r="F10" t="str">
            <v>NW36-99-000</v>
          </cell>
          <cell r="G10">
            <v>1471.9429999999993</v>
          </cell>
          <cell r="H10">
            <v>1875.4722388936898</v>
          </cell>
          <cell r="I10">
            <v>163.61426191660493</v>
          </cell>
          <cell r="J10">
            <v>7.2855376301109837E-4</v>
          </cell>
        </row>
        <row r="11">
          <cell r="A11" t="str">
            <v>401-413 Academy - All</v>
          </cell>
          <cell r="B11" t="str">
            <v>East_Campus.Academy_Street_Garage</v>
          </cell>
          <cell r="C11" t="str">
            <v>ALL</v>
          </cell>
          <cell r="D11">
            <v>25514</v>
          </cell>
          <cell r="E11" t="str">
            <v>NE06</v>
          </cell>
          <cell r="F11" t="str">
            <v>NE06-99-000</v>
          </cell>
          <cell r="G11">
            <v>46331.5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401-413 Academy - Bldg</v>
          </cell>
          <cell r="C12" t="str">
            <v>ACADEMIC</v>
          </cell>
          <cell r="D12">
            <v>25514</v>
          </cell>
          <cell r="E12" t="str">
            <v>NE06</v>
          </cell>
          <cell r="F12" t="str">
            <v>NE06-99-000</v>
          </cell>
          <cell r="G12">
            <v>40704.263999999952</v>
          </cell>
          <cell r="H12">
            <v>26827.510167068096</v>
          </cell>
          <cell r="I12">
            <v>2348.2792767534997</v>
          </cell>
          <cell r="J12">
            <v>4.1441536471423998E-2</v>
          </cell>
        </row>
        <row r="13">
          <cell r="A13" t="str">
            <v>401-413 Academy - Verizon</v>
          </cell>
          <cell r="B13" t="str">
            <v>East_Campus.Academy_St_Garage_Verizon</v>
          </cell>
          <cell r="C13" t="str">
            <v>VERIZON</v>
          </cell>
          <cell r="D13">
            <v>25514</v>
          </cell>
          <cell r="E13" t="str">
            <v>NE06</v>
          </cell>
          <cell r="F13" t="str">
            <v>NE06-99-000</v>
          </cell>
          <cell r="G13">
            <v>1559.9959999999992</v>
          </cell>
          <cell r="H13">
            <v>1028.167676747222</v>
          </cell>
          <cell r="I13">
            <v>89.998096479974535</v>
          </cell>
          <cell r="J13">
            <v>1.5882520595207319E-3</v>
          </cell>
        </row>
        <row r="14">
          <cell r="A14" t="str">
            <v>44 Kent Way</v>
          </cell>
          <cell r="B14" t="str">
            <v>West_Campus.44_Kent_Way</v>
          </cell>
          <cell r="C14" t="str">
            <v>ACADEMIC</v>
          </cell>
          <cell r="D14">
            <v>25509</v>
          </cell>
          <cell r="E14" t="str">
            <v>NW02</v>
          </cell>
          <cell r="F14" t="str">
            <v>NW02-99-000</v>
          </cell>
          <cell r="G14">
            <v>10336.125</v>
          </cell>
          <cell r="H14">
            <v>13169.74603991802</v>
          </cell>
          <cell r="I14">
            <v>1148.915048308779</v>
          </cell>
          <cell r="J14">
            <v>5.1159744390258952E-3</v>
          </cell>
        </row>
        <row r="15">
          <cell r="A15" t="str">
            <v>5 Courtney</v>
          </cell>
          <cell r="B15" t="str">
            <v>East_Campus.5_Courtney</v>
          </cell>
          <cell r="C15" t="str">
            <v>ACADEMIC</v>
          </cell>
          <cell r="D15">
            <v>25514</v>
          </cell>
          <cell r="E15" t="str">
            <v>NE39</v>
          </cell>
          <cell r="F15" t="str">
            <v>NE39-99-000</v>
          </cell>
          <cell r="G15">
            <v>3250.3360000000102</v>
          </cell>
          <cell r="H15">
            <v>2142.2429376536038</v>
          </cell>
          <cell r="I15">
            <v>187.51589934867502</v>
          </cell>
          <cell r="J15">
            <v>3.309209027545197E-3</v>
          </cell>
        </row>
        <row r="16">
          <cell r="A16" t="str">
            <v>Alfred Lerner Hall</v>
          </cell>
          <cell r="B16" t="str">
            <v>West_Campus.Lerner_Hall</v>
          </cell>
          <cell r="C16" t="str">
            <v>ACADEMIC</v>
          </cell>
          <cell r="D16">
            <v>25509</v>
          </cell>
          <cell r="E16" t="str">
            <v>NW81</v>
          </cell>
          <cell r="F16" t="str">
            <v>NW81-99-000</v>
          </cell>
          <cell r="G16">
            <v>55767</v>
          </cell>
          <cell r="H16">
            <v>71055.3739828135</v>
          </cell>
          <cell r="I16">
            <v>6198.7974699450397</v>
          </cell>
          <cell r="J16">
            <v>2.7602466740790876E-2</v>
          </cell>
        </row>
        <row r="17">
          <cell r="A17" t="str">
            <v xml:space="preserve">Alison Hall </v>
          </cell>
          <cell r="B17" t="str">
            <v>Center_Campus.Alison_Hall</v>
          </cell>
          <cell r="C17" t="str">
            <v>ACADEMIC</v>
          </cell>
          <cell r="D17">
            <v>25514</v>
          </cell>
          <cell r="E17" t="str">
            <v>NC19</v>
          </cell>
          <cell r="F17" t="str">
            <v>NC19-99-000</v>
          </cell>
          <cell r="G17">
            <v>36385</v>
          </cell>
          <cell r="H17">
            <v>23980.754385554636</v>
          </cell>
          <cell r="I17">
            <v>2099.0956005168446</v>
          </cell>
          <cell r="J17">
            <v>3.7044038052444918E-2</v>
          </cell>
        </row>
        <row r="18">
          <cell r="A18" t="str">
            <v>Alison Hall West</v>
          </cell>
          <cell r="B18" t="str">
            <v>Center_Campus.Alison_Hall_West</v>
          </cell>
          <cell r="C18" t="str">
            <v>ACADEMIC</v>
          </cell>
          <cell r="D18">
            <v>25514</v>
          </cell>
          <cell r="E18" t="str">
            <v>NC18</v>
          </cell>
          <cell r="F18" t="str">
            <v>NC18-99-000</v>
          </cell>
          <cell r="G18">
            <v>36064</v>
          </cell>
          <cell r="H18">
            <v>23769.18857113213</v>
          </cell>
          <cell r="I18">
            <v>2080.5767139491409</v>
          </cell>
          <cell r="J18">
            <v>3.6717223809904456E-2</v>
          </cell>
        </row>
        <row r="19">
          <cell r="A19" t="str">
            <v>Allen Biotech Lab</v>
          </cell>
          <cell r="B19" t="str">
            <v>South_Campus.Allen_Lab</v>
          </cell>
          <cell r="C19" t="str">
            <v>ACADEMIC</v>
          </cell>
          <cell r="D19">
            <v>25503</v>
          </cell>
          <cell r="E19" t="str">
            <v>NS37</v>
          </cell>
          <cell r="F19" t="str">
            <v>NS37-99-000</v>
          </cell>
          <cell r="G19">
            <v>263895</v>
          </cell>
          <cell r="H19">
            <v>264595.49767938466</v>
          </cell>
          <cell r="I19">
            <v>23295.850313457791</v>
          </cell>
          <cell r="J19">
            <v>0.18723039897834196</v>
          </cell>
        </row>
        <row r="20">
          <cell r="A20" t="str">
            <v>Amy DuPont</v>
          </cell>
          <cell r="B20" t="str">
            <v>West_Campus.Amy_Dupont</v>
          </cell>
          <cell r="C20" t="str">
            <v>ACADEMIC</v>
          </cell>
          <cell r="D20">
            <v>25509</v>
          </cell>
          <cell r="E20" t="str">
            <v>NW43</v>
          </cell>
          <cell r="F20" t="str">
            <v>NW43-99-000</v>
          </cell>
          <cell r="G20">
            <v>38724</v>
          </cell>
          <cell r="H20">
            <v>49340.081089362349</v>
          </cell>
          <cell r="I20">
            <v>4304.3777364059697</v>
          </cell>
          <cell r="J20">
            <v>1.9166853552645576E-2</v>
          </cell>
        </row>
        <row r="21">
          <cell r="A21" t="str">
            <v>Art Studio / Studio Arts</v>
          </cell>
          <cell r="B21" t="str">
            <v>North_Campus.Art_Studio</v>
          </cell>
          <cell r="C21" t="str">
            <v>ACADEMIC</v>
          </cell>
          <cell r="D21">
            <v>25520</v>
          </cell>
          <cell r="E21" t="str">
            <v>NN17</v>
          </cell>
          <cell r="F21" t="str">
            <v>NN17-99-000</v>
          </cell>
          <cell r="G21">
            <v>114134.96400000015</v>
          </cell>
          <cell r="H21">
            <v>115423.559916215</v>
          </cell>
          <cell r="I21">
            <v>11097.50098997201</v>
          </cell>
          <cell r="J21">
            <v>0.92320383856200761</v>
          </cell>
        </row>
        <row r="22">
          <cell r="A22" t="str">
            <v>BioPharma</v>
          </cell>
          <cell r="B22" t="str">
            <v>Revenue_Meters.BioPharma_34600</v>
          </cell>
          <cell r="C22" t="str">
            <v>ACADEMIC</v>
          </cell>
          <cell r="D22">
            <v>34600</v>
          </cell>
          <cell r="E22" t="str">
            <v>STC11</v>
          </cell>
          <cell r="F22" t="str">
            <v>STC11-99-000</v>
          </cell>
          <cell r="G22">
            <v>1077619</v>
          </cell>
          <cell r="H22">
            <v>1077688</v>
          </cell>
          <cell r="I22">
            <v>97807.65</v>
          </cell>
          <cell r="J22">
            <v>1</v>
          </cell>
        </row>
        <row r="23">
          <cell r="A23" t="str">
            <v>Bob Carpenter Cntr</v>
          </cell>
          <cell r="C23" t="str">
            <v>ACADEMIC</v>
          </cell>
          <cell r="D23">
            <v>25503</v>
          </cell>
          <cell r="E23" t="str">
            <v>NS76</v>
          </cell>
          <cell r="F23" t="str">
            <v>NS76-99-000</v>
          </cell>
          <cell r="G23">
            <v>410911.5</v>
          </cell>
          <cell r="H23">
            <v>412002.24651729845</v>
          </cell>
          <cell r="I23">
            <v>36274.021092019218</v>
          </cell>
          <cell r="J23">
            <v>0.29153687674942291</v>
          </cell>
        </row>
        <row r="24">
          <cell r="A24" t="str">
            <v>Bookstore - ATT</v>
          </cell>
          <cell r="B24" t="str">
            <v>East_Campus.Bookstore_ATT</v>
          </cell>
          <cell r="C24" t="str">
            <v>ATT</v>
          </cell>
          <cell r="D24">
            <v>25515</v>
          </cell>
          <cell r="E24" t="str">
            <v>NE102</v>
          </cell>
          <cell r="F24" t="str">
            <v>NE102-99-000</v>
          </cell>
          <cell r="G24">
            <v>3996.6569999999774</v>
          </cell>
          <cell r="H24">
            <v>4567.0096713784751</v>
          </cell>
          <cell r="I24">
            <v>397.49728119932951</v>
          </cell>
          <cell r="J24">
            <v>2.5046339586286431E-3</v>
          </cell>
        </row>
        <row r="25">
          <cell r="A25" t="str">
            <v>Bookstore - All</v>
          </cell>
          <cell r="B25" t="str">
            <v>East_Campus.Bookstore_Main</v>
          </cell>
          <cell r="C25" t="str">
            <v>ALL</v>
          </cell>
          <cell r="D25">
            <v>25515</v>
          </cell>
          <cell r="E25" t="str">
            <v>NE102</v>
          </cell>
          <cell r="F25" t="str">
            <v>NE102-99-000</v>
          </cell>
          <cell r="G25">
            <v>120878.5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Bookstore - Bookstore</v>
          </cell>
          <cell r="C26" t="str">
            <v>BOOKSTORE - COMMON</v>
          </cell>
          <cell r="D26">
            <v>25515</v>
          </cell>
          <cell r="E26" t="str">
            <v>NE102</v>
          </cell>
          <cell r="F26" t="str">
            <v>NE102-99-000</v>
          </cell>
          <cell r="G26">
            <v>84497.47</v>
          </cell>
          <cell r="H26">
            <v>96555.887257028749</v>
          </cell>
          <cell r="I26">
            <v>8403.9022095771797</v>
          </cell>
          <cell r="J26">
            <v>5.2953063718053917E-2</v>
          </cell>
        </row>
        <row r="27">
          <cell r="A27" t="str">
            <v>Bookstore - Common Areas</v>
          </cell>
          <cell r="B27" t="str">
            <v>East_Campus.Bookstore_CL1</v>
          </cell>
          <cell r="C27" t="str">
            <v>BOOKSTORE - COMMON</v>
          </cell>
          <cell r="D27">
            <v>25515</v>
          </cell>
          <cell r="E27" t="str">
            <v>NE102</v>
          </cell>
          <cell r="F27" t="str">
            <v>NE102-99-000</v>
          </cell>
          <cell r="G27">
            <v>7847.375</v>
          </cell>
          <cell r="H27">
            <v>8967.2537623153221</v>
          </cell>
          <cell r="I27">
            <v>780.47984279151467</v>
          </cell>
          <cell r="J27">
            <v>4.9178105379304657E-3</v>
          </cell>
        </row>
        <row r="28">
          <cell r="A28" t="str">
            <v>Bookstore - Development</v>
          </cell>
          <cell r="B28" t="str">
            <v>East_Campus.Bookstore_UDDP1</v>
          </cell>
          <cell r="C28" t="str">
            <v>ACADEMIC</v>
          </cell>
          <cell r="D28">
            <v>25515</v>
          </cell>
          <cell r="E28" t="str">
            <v>NE102</v>
          </cell>
          <cell r="F28" t="str">
            <v>NE102-99-000</v>
          </cell>
          <cell r="G28">
            <v>27378.75</v>
          </cell>
          <cell r="H28">
            <v>31285.9012019931</v>
          </cell>
          <cell r="I28">
            <v>2723.0204362386376</v>
          </cell>
          <cell r="J28">
            <v>1.7157776360294204E-2</v>
          </cell>
        </row>
        <row r="29">
          <cell r="A29" t="str">
            <v>Bookstore - Verizon</v>
          </cell>
          <cell r="B29" t="str">
            <v>East_Campus.Bookstore_Verizon</v>
          </cell>
          <cell r="C29" t="str">
            <v>VERIZON</v>
          </cell>
          <cell r="D29">
            <v>25515</v>
          </cell>
          <cell r="E29" t="str">
            <v>NE102</v>
          </cell>
          <cell r="F29" t="str">
            <v>NE102-99-000</v>
          </cell>
          <cell r="G29">
            <v>1154.9049999999988</v>
          </cell>
          <cell r="H29">
            <v>1319.7185308930395</v>
          </cell>
          <cell r="I29">
            <v>114.86389688770237</v>
          </cell>
          <cell r="J29">
            <v>7.23758451623451E-4</v>
          </cell>
        </row>
        <row r="30">
          <cell r="A30" t="str">
            <v>Brown Lab</v>
          </cell>
          <cell r="B30" t="str">
            <v>Center_Campus.Brown_Lab</v>
          </cell>
          <cell r="C30" t="str">
            <v>ACADEMIC</v>
          </cell>
          <cell r="D30">
            <v>25506</v>
          </cell>
          <cell r="E30" t="str">
            <v>NC14</v>
          </cell>
          <cell r="F30" t="str">
            <v>NC14-99-000</v>
          </cell>
          <cell r="G30">
            <v>298212.25</v>
          </cell>
          <cell r="H30">
            <v>339342.63463057933</v>
          </cell>
          <cell r="I30">
            <v>27956.682465424474</v>
          </cell>
          <cell r="J30">
            <v>0.14217728685013989</v>
          </cell>
        </row>
        <row r="31">
          <cell r="A31" t="str">
            <v>CUP - CHW</v>
          </cell>
          <cell r="C31" t="str">
            <v>ACADEMIC</v>
          </cell>
          <cell r="D31">
            <v>25506</v>
          </cell>
          <cell r="E31" t="str">
            <v>NC17C</v>
          </cell>
          <cell r="F31" t="str">
            <v>NC17-99-000</v>
          </cell>
          <cell r="G31">
            <v>1651625.5</v>
          </cell>
          <cell r="H31">
            <v>1879422.9566124394</v>
          </cell>
          <cell r="I31">
            <v>154835.92526899188</v>
          </cell>
          <cell r="J31">
            <v>0.78743791538578889</v>
          </cell>
        </row>
        <row r="32">
          <cell r="A32" t="str">
            <v>CUP - Steam</v>
          </cell>
          <cell r="C32" t="str">
            <v>ACADEMIC</v>
          </cell>
          <cell r="D32">
            <v>25514</v>
          </cell>
          <cell r="E32" t="str">
            <v>NC17S</v>
          </cell>
          <cell r="F32" t="str">
            <v>NC17-99-000</v>
          </cell>
          <cell r="G32">
            <v>50658.5</v>
          </cell>
          <cell r="H32">
            <v>33388.183208482056</v>
          </cell>
          <cell r="I32">
            <v>2922.5514491901217</v>
          </cell>
          <cell r="J32">
            <v>5.15760726035394E-2</v>
          </cell>
        </row>
        <row r="33">
          <cell r="A33" t="str">
            <v>CUP_Plant_CHW - Academic</v>
          </cell>
          <cell r="C33" t="str">
            <v>ACADEMIC</v>
          </cell>
          <cell r="D33">
            <v>25506</v>
          </cell>
          <cell r="E33" t="str">
            <v>NC17</v>
          </cell>
          <cell r="F33" t="str">
            <v>NC17-99-000</v>
          </cell>
          <cell r="G33" t="str">
            <v>-</v>
          </cell>
          <cell r="H33">
            <v>0</v>
          </cell>
          <cell r="I33">
            <v>0</v>
          </cell>
          <cell r="J33">
            <v>0</v>
          </cell>
        </row>
        <row r="34">
          <cell r="A34" t="str">
            <v>CUP_Plant_CHW - Conference</v>
          </cell>
          <cell r="C34" t="str">
            <v>CONFERENCE</v>
          </cell>
          <cell r="D34">
            <v>25506</v>
          </cell>
          <cell r="E34" t="str">
            <v>NC17</v>
          </cell>
          <cell r="F34" t="str">
            <v>NC17-99-000</v>
          </cell>
          <cell r="G34" t="str">
            <v>-</v>
          </cell>
          <cell r="H34">
            <v>0</v>
          </cell>
          <cell r="I34">
            <v>0</v>
          </cell>
          <cell r="J34">
            <v>0</v>
          </cell>
        </row>
        <row r="35">
          <cell r="A35" t="str">
            <v>CUP_Plant_CHW - Dining</v>
          </cell>
          <cell r="C35" t="str">
            <v>DINING</v>
          </cell>
          <cell r="D35">
            <v>25506</v>
          </cell>
          <cell r="E35" t="str">
            <v>NC17</v>
          </cell>
          <cell r="F35" t="str">
            <v>NC17-99-000</v>
          </cell>
          <cell r="G35" t="str">
            <v>-</v>
          </cell>
          <cell r="H35">
            <v>0</v>
          </cell>
          <cell r="I35">
            <v>0</v>
          </cell>
          <cell r="J35">
            <v>0</v>
          </cell>
        </row>
        <row r="36">
          <cell r="A36" t="str">
            <v>CUP_Plant_CHW - Hotel</v>
          </cell>
          <cell r="C36" t="str">
            <v>HOTEL</v>
          </cell>
          <cell r="D36">
            <v>25506</v>
          </cell>
          <cell r="E36" t="str">
            <v>NC17</v>
          </cell>
          <cell r="F36" t="str">
            <v>NC17-99-000</v>
          </cell>
          <cell r="G36" t="str">
            <v>-</v>
          </cell>
          <cell r="H36">
            <v>0</v>
          </cell>
          <cell r="I36">
            <v>0</v>
          </cell>
          <cell r="J36">
            <v>0</v>
          </cell>
        </row>
        <row r="37">
          <cell r="A37" t="str">
            <v>CUP_Plant_CHW - Housing</v>
          </cell>
          <cell r="C37" t="str">
            <v>HOUSING</v>
          </cell>
          <cell r="D37">
            <v>25506</v>
          </cell>
          <cell r="E37" t="str">
            <v>NC17</v>
          </cell>
          <cell r="F37" t="str">
            <v>NC17-99-000</v>
          </cell>
          <cell r="G37" t="str">
            <v>-</v>
          </cell>
          <cell r="H37">
            <v>0</v>
          </cell>
          <cell r="I37">
            <v>0</v>
          </cell>
          <cell r="J37">
            <v>0</v>
          </cell>
        </row>
        <row r="38">
          <cell r="A38" t="str">
            <v>CUP_Plant_CHW - Laurel_Hall</v>
          </cell>
          <cell r="C38" t="str">
            <v>LAUREL_HALL</v>
          </cell>
          <cell r="D38">
            <v>25506</v>
          </cell>
          <cell r="E38" t="str">
            <v>NC17</v>
          </cell>
          <cell r="F38" t="str">
            <v>NC17-99-000</v>
          </cell>
          <cell r="G38" t="str">
            <v>-</v>
          </cell>
          <cell r="H38">
            <v>0</v>
          </cell>
          <cell r="I38">
            <v>0</v>
          </cell>
          <cell r="J38">
            <v>0</v>
          </cell>
        </row>
        <row r="39">
          <cell r="A39" t="str">
            <v>CUP_Plant_Steam - Academic</v>
          </cell>
          <cell r="C39" t="str">
            <v>ACADEMIC</v>
          </cell>
          <cell r="D39">
            <v>25514</v>
          </cell>
          <cell r="E39" t="str">
            <v>NC17</v>
          </cell>
          <cell r="F39" t="str">
            <v>NC17-99-000</v>
          </cell>
          <cell r="G39" t="str">
            <v>-</v>
          </cell>
          <cell r="H39">
            <v>0</v>
          </cell>
          <cell r="I39">
            <v>0</v>
          </cell>
          <cell r="J39">
            <v>0</v>
          </cell>
        </row>
        <row r="40">
          <cell r="A40" t="str">
            <v>CUP_Plant_Steam - Conference</v>
          </cell>
          <cell r="C40" t="str">
            <v>CONFERENCE</v>
          </cell>
          <cell r="D40">
            <v>25514</v>
          </cell>
          <cell r="E40" t="str">
            <v>NC17</v>
          </cell>
          <cell r="F40" t="str">
            <v>NC17-99-000</v>
          </cell>
          <cell r="G40" t="str">
            <v>-</v>
          </cell>
          <cell r="H40">
            <v>0</v>
          </cell>
          <cell r="I40">
            <v>0</v>
          </cell>
          <cell r="J40">
            <v>0</v>
          </cell>
        </row>
        <row r="41">
          <cell r="A41" t="str">
            <v>CUP_Plant_Steam - Dining</v>
          </cell>
          <cell r="C41" t="str">
            <v>DINING</v>
          </cell>
          <cell r="D41">
            <v>25514</v>
          </cell>
          <cell r="E41" t="str">
            <v>NC17</v>
          </cell>
          <cell r="F41" t="str">
            <v>NC17-99-000</v>
          </cell>
          <cell r="G41" t="str">
            <v>-</v>
          </cell>
          <cell r="H41">
            <v>0</v>
          </cell>
          <cell r="I41">
            <v>0</v>
          </cell>
          <cell r="J41">
            <v>0</v>
          </cell>
        </row>
        <row r="42">
          <cell r="A42" t="str">
            <v>CUP_Plant_Steam - Hotel</v>
          </cell>
          <cell r="C42" t="str">
            <v>HOTEL</v>
          </cell>
          <cell r="D42">
            <v>25514</v>
          </cell>
          <cell r="E42" t="str">
            <v>NC17</v>
          </cell>
          <cell r="F42" t="str">
            <v>NC17-99-000</v>
          </cell>
          <cell r="G42" t="str">
            <v>-</v>
          </cell>
          <cell r="H42">
            <v>0</v>
          </cell>
          <cell r="I42">
            <v>0</v>
          </cell>
          <cell r="J42">
            <v>0</v>
          </cell>
        </row>
        <row r="43">
          <cell r="A43" t="str">
            <v>CUP_Plant_Steam - Housing</v>
          </cell>
          <cell r="C43" t="str">
            <v>HOUSING</v>
          </cell>
          <cell r="D43">
            <v>25514</v>
          </cell>
          <cell r="E43" t="str">
            <v>NC17</v>
          </cell>
          <cell r="F43" t="str">
            <v>NC17-99-000</v>
          </cell>
          <cell r="G43" t="str">
            <v>-</v>
          </cell>
          <cell r="H43">
            <v>0</v>
          </cell>
          <cell r="I43">
            <v>0</v>
          </cell>
          <cell r="J43">
            <v>0</v>
          </cell>
        </row>
        <row r="44">
          <cell r="A44" t="str">
            <v>CUP_Plant_Steam - Laurel_Hall</v>
          </cell>
          <cell r="C44" t="str">
            <v>LAUREL_HALL</v>
          </cell>
          <cell r="D44">
            <v>25514</v>
          </cell>
          <cell r="E44" t="str">
            <v>NC17</v>
          </cell>
          <cell r="F44" t="str">
            <v>NC17-99-000</v>
          </cell>
          <cell r="G44" t="str">
            <v>-</v>
          </cell>
          <cell r="H44">
            <v>0</v>
          </cell>
          <cell r="I44">
            <v>0</v>
          </cell>
          <cell r="J44">
            <v>0</v>
          </cell>
        </row>
        <row r="45">
          <cell r="A45" t="str">
            <v>Caesar Rodney - All</v>
          </cell>
          <cell r="B45" t="str">
            <v>Center_Campus.ASDR_01_Main</v>
          </cell>
          <cell r="C45" t="str">
            <v>ALL</v>
          </cell>
          <cell r="D45">
            <v>25514</v>
          </cell>
          <cell r="E45" t="str">
            <v>NC60 + NC61 + NC62 + NC63 + NC64</v>
          </cell>
          <cell r="G45">
            <v>133455</v>
          </cell>
          <cell r="H45">
            <v>0</v>
          </cell>
          <cell r="I45">
            <v>0</v>
          </cell>
          <cell r="J45">
            <v>0</v>
          </cell>
        </row>
        <row r="46">
          <cell r="A46" t="str">
            <v>Caesar Rodney - Dining</v>
          </cell>
          <cell r="C46" t="str">
            <v>DINING</v>
          </cell>
          <cell r="D46">
            <v>25514</v>
          </cell>
          <cell r="E46" t="str">
            <v>NC60</v>
          </cell>
          <cell r="F46" t="str">
            <v>NC60-99-000</v>
          </cell>
          <cell r="G46">
            <v>31714</v>
          </cell>
          <cell r="H46">
            <v>20902.175198116802</v>
          </cell>
          <cell r="I46">
            <v>1829.6198399008165</v>
          </cell>
          <cell r="J46">
            <v>3.2288432672673853E-2</v>
          </cell>
        </row>
        <row r="47">
          <cell r="A47" t="str">
            <v>Caesar Rodney - Housing</v>
          </cell>
          <cell r="C47" t="str">
            <v>HOUSING</v>
          </cell>
          <cell r="D47">
            <v>25514</v>
          </cell>
          <cell r="E47" t="str">
            <v>NC61 + NC62 + NC63 + NC64</v>
          </cell>
          <cell r="G47">
            <v>101741</v>
          </cell>
          <cell r="H47">
            <v>67055.817835391354</v>
          </cell>
          <cell r="I47">
            <v>5869.5639821955283</v>
          </cell>
          <cell r="J47">
            <v>0.10358382507884564</v>
          </cell>
        </row>
        <row r="48">
          <cell r="A48" t="str">
            <v>Carpenter Sports Bldg</v>
          </cell>
          <cell r="B48" t="str">
            <v>Revenue_Meters.Carpenter_Sports_Center_25519</v>
          </cell>
          <cell r="C48" t="str">
            <v>ACADEMIC</v>
          </cell>
          <cell r="D48">
            <v>25519</v>
          </cell>
          <cell r="E48" t="str">
            <v>NN07</v>
          </cell>
          <cell r="F48" t="str">
            <v>NN07-99-000</v>
          </cell>
          <cell r="G48">
            <v>265757.484375</v>
          </cell>
          <cell r="H48">
            <v>265772</v>
          </cell>
          <cell r="I48">
            <v>24210.16</v>
          </cell>
          <cell r="J48">
            <v>1</v>
          </cell>
        </row>
        <row r="49">
          <cell r="A49" t="str">
            <v>Center for the Arts</v>
          </cell>
          <cell r="B49" t="str">
            <v>Center_Campus.Center_For_The_Arts</v>
          </cell>
          <cell r="C49" t="str">
            <v>ACADEMIC</v>
          </cell>
          <cell r="D49">
            <v>25509</v>
          </cell>
          <cell r="E49" t="str">
            <v>NW94</v>
          </cell>
          <cell r="F49" t="str">
            <v>NW94-99-000</v>
          </cell>
          <cell r="G49">
            <v>23613.5</v>
          </cell>
          <cell r="H49">
            <v>30087.077905269543</v>
          </cell>
          <cell r="I49">
            <v>2624.7656150868293</v>
          </cell>
          <cell r="J49">
            <v>1.1687751687981519E-2</v>
          </cell>
        </row>
        <row r="50">
          <cell r="A50" t="str">
            <v>Center for the Arts Parking Garage</v>
          </cell>
          <cell r="B50" t="str">
            <v>West_Campus.CFA_Parking_Garage</v>
          </cell>
          <cell r="C50" t="str">
            <v>PARKING</v>
          </cell>
          <cell r="D50">
            <v>25509</v>
          </cell>
          <cell r="E50" t="str">
            <v>NW54</v>
          </cell>
          <cell r="F50" t="str">
            <v>NW54-99-000</v>
          </cell>
          <cell r="G50">
            <v>19358.947999999858</v>
          </cell>
          <cell r="H50">
            <v>24666.151847039098</v>
          </cell>
          <cell r="I50">
            <v>2151.8496222353133</v>
          </cell>
          <cell r="J50">
            <v>9.5819161566284023E-3</v>
          </cell>
        </row>
        <row r="51">
          <cell r="A51" t="str">
            <v>Christiana Chill Plant</v>
          </cell>
          <cell r="B51" t="str">
            <v>North_Campus.Christiana_Chill_Plant</v>
          </cell>
          <cell r="C51" t="str">
            <v>HOUSING</v>
          </cell>
          <cell r="D51" t="str">
            <v>25507 + 25508</v>
          </cell>
          <cell r="E51" t="str">
            <v>NN98</v>
          </cell>
          <cell r="F51" t="str">
            <v>NN98-99-000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A52" t="str">
            <v>Christiana E Towers</v>
          </cell>
          <cell r="B52" t="str">
            <v>North_Campus.Christiana_East_Tower</v>
          </cell>
          <cell r="C52" t="str">
            <v>HOUSING</v>
          </cell>
          <cell r="D52" t="str">
            <v>25507 + 25508</v>
          </cell>
          <cell r="E52" t="str">
            <v>NN39</v>
          </cell>
          <cell r="F52" t="str">
            <v>NN39-99-000</v>
          </cell>
          <cell r="G52">
            <v>33496.5</v>
          </cell>
          <cell r="H52">
            <v>33070.17144444376</v>
          </cell>
          <cell r="I52">
            <v>2864.3424140360612</v>
          </cell>
          <cell r="J52">
            <v>2.6889313236062685E-2</v>
          </cell>
        </row>
        <row r="53">
          <cell r="A53" t="str">
            <v>Christiana Pumphouse</v>
          </cell>
          <cell r="B53" t="str">
            <v>North_Campus.Christiana_Pumphouse</v>
          </cell>
          <cell r="C53" t="str">
            <v>ACADEMIC</v>
          </cell>
          <cell r="D53" t="str">
            <v>25507 + 25508</v>
          </cell>
          <cell r="E53" t="str">
            <v>NN42</v>
          </cell>
          <cell r="F53" t="str">
            <v>NN42-99-000</v>
          </cell>
          <cell r="G53">
            <v>1937.8670000000275</v>
          </cell>
          <cell r="H53">
            <v>1913.2026906253134</v>
          </cell>
          <cell r="I53">
            <v>165.71028736915497</v>
          </cell>
          <cell r="J53">
            <v>1.5556226105064657E-3</v>
          </cell>
        </row>
        <row r="54">
          <cell r="A54" t="str">
            <v>Christiana W Towers</v>
          </cell>
          <cell r="B54" t="str">
            <v>North_Campus.Christiana_West_Tower</v>
          </cell>
          <cell r="C54" t="str">
            <v>HOUSING</v>
          </cell>
          <cell r="D54" t="str">
            <v>25507 + 25508</v>
          </cell>
          <cell r="E54" t="str">
            <v>NN37</v>
          </cell>
          <cell r="F54" t="str">
            <v>NN37-99-000</v>
          </cell>
          <cell r="G54">
            <v>50583.5</v>
          </cell>
          <cell r="H54">
            <v>49939.695707313338</v>
          </cell>
          <cell r="I54">
            <v>4325.4807069512672</v>
          </cell>
          <cell r="J54">
            <v>4.0605901394962965E-2</v>
          </cell>
        </row>
        <row r="55">
          <cell r="A55" t="str">
            <v>Clayton Hall - All</v>
          </cell>
          <cell r="B55" t="str">
            <v>North_Campus.Clayton_Hall_Main</v>
          </cell>
          <cell r="C55" t="str">
            <v>ALL</v>
          </cell>
          <cell r="D55" t="str">
            <v>25507 + 25508</v>
          </cell>
          <cell r="E55" t="str">
            <v>NN18</v>
          </cell>
          <cell r="F55" t="str">
            <v>NN18-99-000</v>
          </cell>
          <cell r="G55">
            <v>46595.229000000283</v>
          </cell>
          <cell r="H55">
            <v>0</v>
          </cell>
          <cell r="I55">
            <v>0</v>
          </cell>
          <cell r="J55">
            <v>0</v>
          </cell>
        </row>
        <row r="56">
          <cell r="A56" t="str">
            <v>Clayton Hall - Conference</v>
          </cell>
          <cell r="C56" t="str">
            <v>CONFERENCE</v>
          </cell>
          <cell r="D56" t="str">
            <v>25507 + 25508</v>
          </cell>
          <cell r="E56" t="str">
            <v>NN18</v>
          </cell>
          <cell r="F56" t="str">
            <v>NN18-99-000</v>
          </cell>
          <cell r="G56">
            <v>43935.634000000311</v>
          </cell>
          <cell r="H56">
            <v>43376.44078934643</v>
          </cell>
          <cell r="I56">
            <v>3757.0104325456614</v>
          </cell>
          <cell r="J56">
            <v>3.5269327387966329E-2</v>
          </cell>
        </row>
        <row r="57">
          <cell r="A57" t="str">
            <v>Clayton Hall - Dining</v>
          </cell>
          <cell r="C57" t="str">
            <v>CONFERENCE</v>
          </cell>
          <cell r="D57" t="str">
            <v>25507 + 25508</v>
          </cell>
          <cell r="E57" t="str">
            <v>NN18</v>
          </cell>
          <cell r="F57" t="str">
            <v>NN18-99-000</v>
          </cell>
          <cell r="G57">
            <v>2659.5949999999721</v>
          </cell>
          <cell r="H57">
            <v>2625.7448576055554</v>
          </cell>
          <cell r="I57">
            <v>227.42647030758914</v>
          </cell>
          <cell r="J57">
            <v>2.1349897164200855E-3</v>
          </cell>
        </row>
        <row r="58">
          <cell r="A58" t="str">
            <v>Colburn Lab</v>
          </cell>
          <cell r="B58" t="str">
            <v>Center_Campus.Colburn_lab</v>
          </cell>
          <cell r="C58" t="str">
            <v>ACADEMIC</v>
          </cell>
          <cell r="D58">
            <v>25515</v>
          </cell>
          <cell r="E58" t="str">
            <v>NC15</v>
          </cell>
          <cell r="F58" t="str">
            <v>NC15-99-000</v>
          </cell>
          <cell r="G58">
            <v>271755.69799999893</v>
          </cell>
          <cell r="H58">
            <v>310537.25676689553</v>
          </cell>
          <cell r="I58">
            <v>27028.126533106613</v>
          </cell>
          <cell r="J58">
            <v>0.17030446937568855</v>
          </cell>
        </row>
        <row r="59">
          <cell r="A59" t="str">
            <v>Composite Center</v>
          </cell>
          <cell r="C59" t="str">
            <v>ACADEMIC</v>
          </cell>
          <cell r="D59">
            <v>25515</v>
          </cell>
          <cell r="E59" t="str">
            <v>NE68</v>
          </cell>
          <cell r="F59" t="str">
            <v>NE68-99-000</v>
          </cell>
          <cell r="G59">
            <v>77860.875</v>
          </cell>
          <cell r="H59">
            <v>88972.200803569722</v>
          </cell>
          <cell r="I59">
            <v>7743.8434482371194</v>
          </cell>
          <cell r="J59">
            <v>4.8794027501869952E-2</v>
          </cell>
        </row>
        <row r="60">
          <cell r="A60" t="str">
            <v>Computing Center - Academic</v>
          </cell>
          <cell r="C60" t="str">
            <v>ACADEMIC</v>
          </cell>
          <cell r="D60">
            <v>25510</v>
          </cell>
          <cell r="E60" t="str">
            <v>NE37</v>
          </cell>
          <cell r="F60" t="str">
            <v>NE37-99-000</v>
          </cell>
          <cell r="G60">
            <v>589552.53200000001</v>
          </cell>
          <cell r="H60">
            <v>589566.84621182189</v>
          </cell>
          <cell r="I60">
            <v>52697.790566115356</v>
          </cell>
          <cell r="J60">
            <v>0.9871870222009379</v>
          </cell>
        </row>
        <row r="61">
          <cell r="A61" t="str">
            <v>Computing Center - All</v>
          </cell>
          <cell r="B61" t="str">
            <v>Revenue_Meters.Computing_Center_25510</v>
          </cell>
          <cell r="C61" t="str">
            <v>ALL</v>
          </cell>
          <cell r="D61">
            <v>25515</v>
          </cell>
          <cell r="E61" t="str">
            <v>NE37</v>
          </cell>
          <cell r="F61" t="str">
            <v>NE37-99-000</v>
          </cell>
          <cell r="G61">
            <v>597204.5</v>
          </cell>
          <cell r="H61">
            <v>0</v>
          </cell>
          <cell r="I61">
            <v>0</v>
          </cell>
          <cell r="J61">
            <v>0</v>
          </cell>
        </row>
        <row r="62">
          <cell r="A62" t="str">
            <v>Computing Center - Verizon</v>
          </cell>
          <cell r="C62" t="str">
            <v>VERIZON</v>
          </cell>
          <cell r="D62">
            <v>25510</v>
          </cell>
          <cell r="E62" t="str">
            <v>NE37</v>
          </cell>
          <cell r="F62" t="str">
            <v>NE37-99-000</v>
          </cell>
          <cell r="G62">
            <v>7651.9680000000444</v>
          </cell>
          <cell r="H62">
            <v>7652.1537881781314</v>
          </cell>
          <cell r="I62">
            <v>683.97943388464478</v>
          </cell>
          <cell r="J62">
            <v>1.2812977799062205E-2</v>
          </cell>
        </row>
        <row r="63">
          <cell r="A63" t="str">
            <v>DBI - All</v>
          </cell>
          <cell r="B63" t="str">
            <v>Revenue_Meters.DBI_25015</v>
          </cell>
          <cell r="C63" t="str">
            <v>ALL</v>
          </cell>
          <cell r="D63">
            <v>25015</v>
          </cell>
          <cell r="E63" t="str">
            <v>NE82</v>
          </cell>
          <cell r="F63" t="str">
            <v>NE82-99-000</v>
          </cell>
          <cell r="G63">
            <v>394016.3125</v>
          </cell>
          <cell r="H63">
            <v>0</v>
          </cell>
          <cell r="I63">
            <v>0</v>
          </cell>
          <cell r="J63">
            <v>0</v>
          </cell>
        </row>
        <row r="64">
          <cell r="A64" t="str">
            <v>DBI - DBI</v>
          </cell>
          <cell r="C64" t="str">
            <v>DBI</v>
          </cell>
          <cell r="D64">
            <v>25015</v>
          </cell>
          <cell r="E64" t="str">
            <v>NE82</v>
          </cell>
          <cell r="F64" t="str">
            <v>NE82-99-000</v>
          </cell>
          <cell r="G64">
            <v>393420.85149999999</v>
          </cell>
          <cell r="H64">
            <v>393359.63165911438</v>
          </cell>
          <cell r="I64">
            <v>34958.588528723034</v>
          </cell>
          <cell r="J64">
            <v>0.99848874023458101</v>
          </cell>
        </row>
        <row r="65">
          <cell r="A65" t="str">
            <v>DBI - Verizon</v>
          </cell>
          <cell r="B65" t="str">
            <v>East_Campus.DBI_Verizon</v>
          </cell>
          <cell r="C65" t="str">
            <v>VERIZON</v>
          </cell>
          <cell r="D65">
            <v>25015</v>
          </cell>
          <cell r="E65" t="str">
            <v>NE82</v>
          </cell>
          <cell r="F65" t="str">
            <v>NE82-99-000</v>
          </cell>
          <cell r="G65">
            <v>595.46100000000297</v>
          </cell>
          <cell r="H65">
            <v>595.36834088563569</v>
          </cell>
          <cell r="I65">
            <v>52.911471276966743</v>
          </cell>
          <cell r="J65">
            <v>1.5112597654189837E-3</v>
          </cell>
        </row>
        <row r="66">
          <cell r="A66" t="str">
            <v>DE Geological Survey</v>
          </cell>
          <cell r="B66" t="str">
            <v>East_Campus.DGS_DEGeoSurvey</v>
          </cell>
          <cell r="C66" t="str">
            <v>ACADEMIC</v>
          </cell>
          <cell r="D66">
            <v>25514</v>
          </cell>
          <cell r="E66" t="str">
            <v>NE16</v>
          </cell>
          <cell r="F66" t="str">
            <v>NE16-99-000</v>
          </cell>
          <cell r="G66">
            <v>15784.425000000047</v>
          </cell>
          <cell r="H66">
            <v>10403.254611576458</v>
          </cell>
          <cell r="I66">
            <v>910.62297854028293</v>
          </cell>
          <cell r="J66">
            <v>1.6070326792248582E-2</v>
          </cell>
        </row>
        <row r="67">
          <cell r="A67" t="str">
            <v>DTP@STAR</v>
          </cell>
          <cell r="B67" t="str">
            <v>Revenue_Meters.DTP_STAR</v>
          </cell>
          <cell r="C67" t="str">
            <v>DTP</v>
          </cell>
          <cell r="D67">
            <v>33615</v>
          </cell>
          <cell r="G67">
            <v>141159.31599999964</v>
          </cell>
          <cell r="H67">
            <v>141192</v>
          </cell>
          <cell r="I67">
            <v>13724.31</v>
          </cell>
          <cell r="J67">
            <v>1</v>
          </cell>
        </row>
        <row r="68">
          <cell r="A68" t="str">
            <v>Delaware Fieldhouse</v>
          </cell>
          <cell r="B68" t="str">
            <v>South_Campus.DE_FieldHouse</v>
          </cell>
          <cell r="C68" t="str">
            <v>ACADEMIC</v>
          </cell>
          <cell r="D68">
            <v>25503</v>
          </cell>
          <cell r="E68" t="str">
            <v>NS65</v>
          </cell>
          <cell r="F68" t="str">
            <v>NS65-99-000</v>
          </cell>
          <cell r="G68">
            <v>142176.51099999994</v>
          </cell>
          <cell r="H68">
            <v>142553.91229982945</v>
          </cell>
          <cell r="I68">
            <v>12550.911227365747</v>
          </cell>
          <cell r="J68">
            <v>0.10087256249598746</v>
          </cell>
        </row>
        <row r="69">
          <cell r="A69" t="str">
            <v>Drake Hall</v>
          </cell>
          <cell r="B69" t="str">
            <v>Center_Campus.Drake_Hall</v>
          </cell>
          <cell r="C69" t="str">
            <v>ACADEMIC</v>
          </cell>
          <cell r="D69">
            <v>25506</v>
          </cell>
          <cell r="E69" t="str">
            <v>NC38</v>
          </cell>
          <cell r="F69" t="str">
            <v>NC38-99-000</v>
          </cell>
          <cell r="G69">
            <v>147629.83154364477</v>
          </cell>
          <cell r="H69">
            <v>167991.40875698108</v>
          </cell>
          <cell r="I69">
            <v>13839.942265583601</v>
          </cell>
          <cell r="J69">
            <v>7.0384797764071111E-2</v>
          </cell>
        </row>
        <row r="70">
          <cell r="A70" t="str">
            <v>DuPont Hall</v>
          </cell>
          <cell r="C70" t="str">
            <v>ACADEMIC</v>
          </cell>
          <cell r="D70">
            <v>25515</v>
          </cell>
          <cell r="E70" t="str">
            <v>NC12</v>
          </cell>
          <cell r="F70" t="str">
            <v>NC12-99-000</v>
          </cell>
          <cell r="G70">
            <v>378552.0625</v>
          </cell>
          <cell r="H70">
            <v>432574.25657437678</v>
          </cell>
          <cell r="I70">
            <v>37649.81974589001</v>
          </cell>
          <cell r="J70">
            <v>0.23723185423378038</v>
          </cell>
        </row>
        <row r="71">
          <cell r="A71" t="str">
            <v>ECUP</v>
          </cell>
          <cell r="C71" t="str">
            <v>ACADEMIC</v>
          </cell>
          <cell r="D71" t="str">
            <v>27667 + 31321</v>
          </cell>
          <cell r="E71" t="str">
            <v>NE101</v>
          </cell>
          <cell r="F71" t="str">
            <v>NE101-99-000</v>
          </cell>
          <cell r="G71">
            <v>1486796.5</v>
          </cell>
          <cell r="H71">
            <v>1509971.6750938131</v>
          </cell>
          <cell r="I71">
            <v>148873.61903263774</v>
          </cell>
          <cell r="J71">
            <v>0.67826796538424294</v>
          </cell>
        </row>
        <row r="72">
          <cell r="A72" t="str">
            <v>ECUP_CHW - Academic</v>
          </cell>
          <cell r="C72" t="str">
            <v>ACADEMIC</v>
          </cell>
          <cell r="D72" t="str">
            <v>27667 + 31321</v>
          </cell>
          <cell r="E72" t="str">
            <v>NE101</v>
          </cell>
          <cell r="F72" t="str">
            <v>NE101-99-000</v>
          </cell>
          <cell r="G72" t="str">
            <v>-</v>
          </cell>
          <cell r="H72">
            <v>0</v>
          </cell>
          <cell r="I72">
            <v>0</v>
          </cell>
          <cell r="J72">
            <v>0</v>
          </cell>
        </row>
        <row r="73">
          <cell r="A73" t="str">
            <v>ECUP_CHW - Conference</v>
          </cell>
          <cell r="C73" t="str">
            <v>CONFERENCE</v>
          </cell>
          <cell r="D73" t="str">
            <v>27667 + 31321</v>
          </cell>
          <cell r="E73" t="str">
            <v>NE101</v>
          </cell>
          <cell r="F73" t="str">
            <v>NE101-99-000</v>
          </cell>
          <cell r="G73" t="str">
            <v>-</v>
          </cell>
          <cell r="H73">
            <v>0</v>
          </cell>
          <cell r="I73">
            <v>0</v>
          </cell>
          <cell r="J73">
            <v>0</v>
          </cell>
        </row>
        <row r="74">
          <cell r="A74" t="str">
            <v>ECUP_CHW - Dining</v>
          </cell>
          <cell r="C74" t="str">
            <v>DINING</v>
          </cell>
          <cell r="D74" t="str">
            <v>27667 + 31321</v>
          </cell>
          <cell r="E74" t="str">
            <v>NE101</v>
          </cell>
          <cell r="F74" t="str">
            <v>NE101-99-000</v>
          </cell>
          <cell r="G74" t="str">
            <v>-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ECUP_CHW - Hotel</v>
          </cell>
          <cell r="C75" t="str">
            <v>HOTEL</v>
          </cell>
          <cell r="D75" t="str">
            <v>27667 + 31321</v>
          </cell>
          <cell r="E75" t="str">
            <v>NE101</v>
          </cell>
          <cell r="F75" t="str">
            <v>NE101-99-000</v>
          </cell>
          <cell r="G75" t="str">
            <v>-</v>
          </cell>
          <cell r="H75">
            <v>0</v>
          </cell>
          <cell r="I75">
            <v>0</v>
          </cell>
          <cell r="J75">
            <v>0</v>
          </cell>
        </row>
        <row r="76">
          <cell r="A76" t="str">
            <v>ECUP_CHW - Housing</v>
          </cell>
          <cell r="C76" t="str">
            <v>HOUSING</v>
          </cell>
          <cell r="D76" t="str">
            <v>27667 + 31321</v>
          </cell>
          <cell r="E76" t="str">
            <v>NE101</v>
          </cell>
          <cell r="F76" t="str">
            <v>NE101-99-000</v>
          </cell>
          <cell r="G76" t="str">
            <v>-</v>
          </cell>
          <cell r="H76">
            <v>0</v>
          </cell>
          <cell r="I76">
            <v>0</v>
          </cell>
          <cell r="J76">
            <v>0</v>
          </cell>
        </row>
        <row r="77">
          <cell r="A77" t="str">
            <v>ECUP_CHW - Laurel_Hall</v>
          </cell>
          <cell r="C77" t="str">
            <v>LAUREL_HALL</v>
          </cell>
          <cell r="D77" t="str">
            <v>27667 + 31321</v>
          </cell>
          <cell r="E77" t="str">
            <v>NE101</v>
          </cell>
          <cell r="F77" t="str">
            <v>NE101-99-000</v>
          </cell>
          <cell r="G77" t="str">
            <v>-</v>
          </cell>
          <cell r="H77">
            <v>0</v>
          </cell>
          <cell r="I77">
            <v>0</v>
          </cell>
          <cell r="J77">
            <v>0</v>
          </cell>
        </row>
        <row r="78">
          <cell r="A78" t="str">
            <v>East Hall</v>
          </cell>
          <cell r="B78" t="str">
            <v>Center_Campus.East_Hall</v>
          </cell>
          <cell r="C78" t="str">
            <v>ACADEMIC</v>
          </cell>
          <cell r="D78">
            <v>25515</v>
          </cell>
          <cell r="E78" t="str">
            <v>NC11</v>
          </cell>
          <cell r="F78" t="str">
            <v>NC11-99-000</v>
          </cell>
          <cell r="G78">
            <v>19982.253000000026</v>
          </cell>
          <cell r="H78">
            <v>22833.869082819012</v>
          </cell>
          <cell r="I78">
            <v>1987.3837659166654</v>
          </cell>
          <cell r="J78">
            <v>1.2522523057072306E-2</v>
          </cell>
        </row>
        <row r="79">
          <cell r="A79" t="str">
            <v>Evans Hall</v>
          </cell>
          <cell r="B79" t="str">
            <v>Center_Campus.Evans_Hall</v>
          </cell>
          <cell r="C79" t="str">
            <v>ACADEMIC</v>
          </cell>
          <cell r="D79">
            <v>25515</v>
          </cell>
          <cell r="E79" t="str">
            <v>NC13</v>
          </cell>
          <cell r="F79" t="str">
            <v>NC13-99-000</v>
          </cell>
          <cell r="G79">
            <v>35228.721942485783</v>
          </cell>
          <cell r="H79">
            <v>40256.122509796711</v>
          </cell>
          <cell r="I79">
            <v>3503.7585642864378</v>
          </cell>
          <cell r="J79">
            <v>2.2077214355957095E-2</v>
          </cell>
        </row>
        <row r="80">
          <cell r="A80" t="str">
            <v>Ewing - CHW Plant</v>
          </cell>
          <cell r="C80" t="str">
            <v>ACADEMIC</v>
          </cell>
          <cell r="D80">
            <v>25509</v>
          </cell>
          <cell r="E80" t="str">
            <v>NW64</v>
          </cell>
          <cell r="F80" t="str">
            <v>NW64-99-000</v>
          </cell>
          <cell r="G80">
            <v>1191266</v>
          </cell>
          <cell r="H80">
            <v>1517848.3896033552</v>
          </cell>
          <cell r="I80">
            <v>132415.52650907432</v>
          </cell>
          <cell r="J80">
            <v>0.58962971191627633</v>
          </cell>
        </row>
        <row r="81">
          <cell r="A81" t="str">
            <v>Ewing Hall</v>
          </cell>
          <cell r="C81" t="str">
            <v>ACADEMIC</v>
          </cell>
          <cell r="D81">
            <v>25509</v>
          </cell>
          <cell r="E81" t="str">
            <v>NW64</v>
          </cell>
          <cell r="F81" t="str">
            <v>NW64-99-000</v>
          </cell>
          <cell r="G81">
            <v>19591.25</v>
          </cell>
          <cell r="H81">
            <v>24962.138819387721</v>
          </cell>
          <cell r="I81">
            <v>2177.6712201312739</v>
          </cell>
          <cell r="J81">
            <v>9.6968964895999283E-3</v>
          </cell>
        </row>
        <row r="82">
          <cell r="A82" t="str">
            <v>Ewing_CHW - Academic</v>
          </cell>
          <cell r="C82" t="str">
            <v>ACADEMIC</v>
          </cell>
          <cell r="D82">
            <v>25509</v>
          </cell>
          <cell r="E82" t="str">
            <v>NW64</v>
          </cell>
          <cell r="F82" t="str">
            <v>NW64-99-000</v>
          </cell>
          <cell r="G82" t="str">
            <v>-</v>
          </cell>
          <cell r="H82">
            <v>0</v>
          </cell>
          <cell r="I82">
            <v>0</v>
          </cell>
          <cell r="J82">
            <v>0</v>
          </cell>
        </row>
        <row r="83">
          <cell r="A83" t="str">
            <v>Ewing_CHW - Conference</v>
          </cell>
          <cell r="C83" t="str">
            <v>CONFERENCE</v>
          </cell>
          <cell r="D83">
            <v>25509</v>
          </cell>
          <cell r="E83" t="str">
            <v>NW64</v>
          </cell>
          <cell r="F83" t="str">
            <v>NW64-99-000</v>
          </cell>
          <cell r="G83" t="str">
            <v>-</v>
          </cell>
          <cell r="H83">
            <v>0</v>
          </cell>
          <cell r="I83">
            <v>0</v>
          </cell>
          <cell r="J83">
            <v>0</v>
          </cell>
        </row>
        <row r="84">
          <cell r="A84" t="str">
            <v>Ewing_CHW - Dining</v>
          </cell>
          <cell r="C84" t="str">
            <v>DINING</v>
          </cell>
          <cell r="D84">
            <v>25509</v>
          </cell>
          <cell r="E84" t="str">
            <v>NW64</v>
          </cell>
          <cell r="F84" t="str">
            <v>NW64-99-000</v>
          </cell>
          <cell r="G84" t="str">
            <v>-</v>
          </cell>
          <cell r="H84">
            <v>0</v>
          </cell>
          <cell r="I84">
            <v>0</v>
          </cell>
          <cell r="J84">
            <v>0</v>
          </cell>
        </row>
        <row r="85">
          <cell r="A85" t="str">
            <v>Ewing_CHW - Hotel</v>
          </cell>
          <cell r="C85" t="str">
            <v>HOTEL</v>
          </cell>
          <cell r="D85">
            <v>25509</v>
          </cell>
          <cell r="E85" t="str">
            <v>NW64</v>
          </cell>
          <cell r="F85" t="str">
            <v>NW64-99-000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</row>
        <row r="86">
          <cell r="A86" t="str">
            <v>Ewing_CHW - Housing</v>
          </cell>
          <cell r="C86" t="str">
            <v>HOUSING</v>
          </cell>
          <cell r="D86">
            <v>25509</v>
          </cell>
          <cell r="E86" t="str">
            <v>NW64</v>
          </cell>
          <cell r="F86" t="str">
            <v>NW64-999-00</v>
          </cell>
          <cell r="G86" t="str">
            <v>-</v>
          </cell>
          <cell r="H86">
            <v>0</v>
          </cell>
          <cell r="I86">
            <v>0</v>
          </cell>
          <cell r="J86">
            <v>0</v>
          </cell>
        </row>
        <row r="87">
          <cell r="A87" t="str">
            <v>Ewing_CHW - Laurel_Hall</v>
          </cell>
          <cell r="C87" t="str">
            <v>LAUREL_HALL</v>
          </cell>
          <cell r="D87">
            <v>25509</v>
          </cell>
          <cell r="E87" t="str">
            <v>NW64</v>
          </cell>
          <cell r="F87" t="str">
            <v>NW64-99-000</v>
          </cell>
          <cell r="G87" t="str">
            <v>-</v>
          </cell>
          <cell r="H87">
            <v>0</v>
          </cell>
          <cell r="I87">
            <v>0</v>
          </cell>
          <cell r="J87">
            <v>0</v>
          </cell>
        </row>
        <row r="88">
          <cell r="A88" t="str">
            <v xml:space="preserve">Farm  </v>
          </cell>
          <cell r="C88" t="str">
            <v>FARM</v>
          </cell>
          <cell r="D88">
            <v>25504</v>
          </cell>
          <cell r="G88">
            <v>46989.113499999978</v>
          </cell>
          <cell r="H88">
            <v>46991.785372689985</v>
          </cell>
          <cell r="I88">
            <v>4417.3058009654433</v>
          </cell>
          <cell r="J88">
            <v>0.34199970432006566</v>
          </cell>
        </row>
        <row r="89">
          <cell r="A89" t="str">
            <v>Fischer Greenhouse Lab</v>
          </cell>
          <cell r="B89" t="str">
            <v>South_Campus.Fisher_Greenhouse</v>
          </cell>
          <cell r="C89" t="str">
            <v>ACADEMIC</v>
          </cell>
          <cell r="D89">
            <v>25503</v>
          </cell>
          <cell r="E89" t="str">
            <v>NS36</v>
          </cell>
          <cell r="F89" t="str">
            <v>NS36-99-000</v>
          </cell>
          <cell r="G89">
            <v>63392.404000000097</v>
          </cell>
          <cell r="H89">
            <v>63560.676350338741</v>
          </cell>
          <cell r="I89">
            <v>5596.0891816603016</v>
          </cell>
          <cell r="J89">
            <v>4.4976165115353677E-2</v>
          </cell>
        </row>
        <row r="90">
          <cell r="A90" t="str">
            <v>Fred Rust  Arena</v>
          </cell>
          <cell r="B90" t="str">
            <v>South_Campus.Rust_Ice_Arena</v>
          </cell>
          <cell r="C90" t="str">
            <v>FRED RUST</v>
          </cell>
          <cell r="D90">
            <v>25503</v>
          </cell>
          <cell r="E90" t="str">
            <v>NS77</v>
          </cell>
          <cell r="F90" t="str">
            <v>NS77-99-000</v>
          </cell>
          <cell r="G90">
            <v>134908.44599999953</v>
          </cell>
          <cell r="H90">
            <v>135266.55454071608</v>
          </cell>
          <cell r="I90">
            <v>11909.308490260113</v>
          </cell>
          <cell r="J90">
            <v>9.5715955854139001E-2</v>
          </cell>
        </row>
        <row r="91">
          <cell r="A91" t="str">
            <v>General Svcs Bldg</v>
          </cell>
          <cell r="B91" t="str">
            <v>Revenue_Meters.General_Services_Bldg_25505</v>
          </cell>
          <cell r="C91" t="str">
            <v>ACADEMIC</v>
          </cell>
          <cell r="D91">
            <v>25505</v>
          </cell>
          <cell r="E91" t="str">
            <v>NE40</v>
          </cell>
          <cell r="F91" t="str">
            <v>NE40-99-000</v>
          </cell>
          <cell r="G91">
            <v>139692.25</v>
          </cell>
          <cell r="H91">
            <v>139689</v>
          </cell>
          <cell r="I91">
            <v>13342.14</v>
          </cell>
          <cell r="J91">
            <v>1</v>
          </cell>
        </row>
        <row r="92">
          <cell r="A92" t="str">
            <v>George Evans House</v>
          </cell>
          <cell r="B92" t="str">
            <v>West_Campus.George_Evans</v>
          </cell>
          <cell r="C92" t="str">
            <v>ACADEMIC</v>
          </cell>
          <cell r="D92">
            <v>25502</v>
          </cell>
          <cell r="E92" t="str">
            <v>NW20</v>
          </cell>
          <cell r="F92" t="str">
            <v>NW20-99-000</v>
          </cell>
          <cell r="G92">
            <v>6933.3730000000214</v>
          </cell>
          <cell r="H92">
            <v>7167.7129791611706</v>
          </cell>
          <cell r="I92">
            <v>642.57135733452083</v>
          </cell>
          <cell r="J92">
            <v>2.6687938114720918E-2</v>
          </cell>
        </row>
        <row r="93">
          <cell r="A93" t="str">
            <v>George Read Halls</v>
          </cell>
          <cell r="C93" t="str">
            <v>HOUSING</v>
          </cell>
          <cell r="D93" t="str">
            <v>25507 + 25508</v>
          </cell>
          <cell r="E93" t="str">
            <v>NN64</v>
          </cell>
          <cell r="F93" t="str">
            <v>NN64-99-000</v>
          </cell>
          <cell r="G93">
            <v>150300.25</v>
          </cell>
          <cell r="H93">
            <v>148387.29525899002</v>
          </cell>
          <cell r="I93">
            <v>12852.428788536821</v>
          </cell>
          <cell r="J93">
            <v>0.1206535160899954</v>
          </cell>
        </row>
        <row r="94">
          <cell r="A94" t="str">
            <v>Gilbert</v>
          </cell>
          <cell r="B94" t="str">
            <v>East_Campus.Glibert_Main</v>
          </cell>
          <cell r="C94" t="str">
            <v>HOUSING</v>
          </cell>
          <cell r="D94" t="str">
            <v>27667 + 31321</v>
          </cell>
          <cell r="E94" t="str">
            <v>NE106</v>
          </cell>
          <cell r="F94" t="str">
            <v>NE106-99-000</v>
          </cell>
          <cell r="G94">
            <v>45093</v>
          </cell>
          <cell r="H94">
            <v>45795.879089710877</v>
          </cell>
          <cell r="I94">
            <v>4515.1828801310294</v>
          </cell>
          <cell r="J94">
            <v>2.0571165834108212E-2</v>
          </cell>
        </row>
        <row r="95">
          <cell r="A95" t="str">
            <v>Gold Ice Arena</v>
          </cell>
          <cell r="B95" t="str">
            <v>South_Campus.Gold_Ice_Arena</v>
          </cell>
          <cell r="C95" t="str">
            <v>ACADEMIC</v>
          </cell>
          <cell r="D95">
            <v>25503</v>
          </cell>
          <cell r="E95" t="str">
            <v>NS75</v>
          </cell>
          <cell r="F95" t="str">
            <v>NS75-99-000</v>
          </cell>
          <cell r="G95">
            <v>108316</v>
          </cell>
          <cell r="H95">
            <v>108603.5200615405</v>
          </cell>
          <cell r="I95">
            <v>9561.8080014873121</v>
          </cell>
          <cell r="J95">
            <v>7.6848928156039664E-2</v>
          </cell>
        </row>
        <row r="96">
          <cell r="A96" t="str">
            <v>Gore Hall</v>
          </cell>
          <cell r="B96" t="str">
            <v>Center_Campus.Gore_Hall</v>
          </cell>
          <cell r="C96" t="str">
            <v>ACADEMIC</v>
          </cell>
          <cell r="D96">
            <v>25509</v>
          </cell>
          <cell r="E96" t="str">
            <v>NC36</v>
          </cell>
          <cell r="F96" t="str">
            <v>NC36-99-000</v>
          </cell>
          <cell r="G96">
            <v>50850.5</v>
          </cell>
          <cell r="H96">
            <v>64791.028649793931</v>
          </cell>
          <cell r="I96">
            <v>5652.3024502921126</v>
          </cell>
          <cell r="J96">
            <v>2.5168993042526698E-2</v>
          </cell>
        </row>
        <row r="97">
          <cell r="A97" t="str">
            <v>Graham Hall</v>
          </cell>
          <cell r="C97" t="str">
            <v>ACADEMIC</v>
          </cell>
          <cell r="D97">
            <v>25515</v>
          </cell>
          <cell r="E97" t="str">
            <v>NE66</v>
          </cell>
          <cell r="F97" t="str">
            <v>NE66-99-000</v>
          </cell>
          <cell r="G97">
            <v>53537.304999999702</v>
          </cell>
          <cell r="H97">
            <v>61177.476504623541</v>
          </cell>
          <cell r="I97">
            <v>5324.6833992107086</v>
          </cell>
          <cell r="J97">
            <v>3.3550878185558346E-2</v>
          </cell>
        </row>
        <row r="98">
          <cell r="A98" t="str">
            <v>Harker Lab - Academic</v>
          </cell>
          <cell r="C98" t="str">
            <v>ACADEMIC</v>
          </cell>
          <cell r="D98" t="str">
            <v>27667 + 31321</v>
          </cell>
          <cell r="E98" t="str">
            <v>NE67</v>
          </cell>
          <cell r="F98" t="str">
            <v>NE67-99-000</v>
          </cell>
          <cell r="G98">
            <v>582406.23007812491</v>
          </cell>
          <cell r="H98">
            <v>591484.38324689295</v>
          </cell>
          <cell r="I98">
            <v>58316.604336158656</v>
          </cell>
          <cell r="J98">
            <v>0.26569035419588161</v>
          </cell>
        </row>
        <row r="99">
          <cell r="A99" t="str">
            <v>Harker Lab - All</v>
          </cell>
          <cell r="C99" t="str">
            <v>ALL</v>
          </cell>
          <cell r="D99" t="str">
            <v>27667 + 31321</v>
          </cell>
          <cell r="E99" t="str">
            <v>NE67</v>
          </cell>
          <cell r="F99" t="str">
            <v>NE67-99-000</v>
          </cell>
          <cell r="G99">
            <v>585755.330078125</v>
          </cell>
          <cell r="H99">
            <v>0</v>
          </cell>
          <cell r="I99">
            <v>0</v>
          </cell>
          <cell r="J99">
            <v>0</v>
          </cell>
        </row>
        <row r="100">
          <cell r="A100" t="str">
            <v>Harker Lab - Einstein Bagels</v>
          </cell>
          <cell r="B100" t="str">
            <v>East_Campus.ISEB_ARA_Einstein</v>
          </cell>
          <cell r="C100" t="str">
            <v>DINING</v>
          </cell>
          <cell r="D100" t="str">
            <v>27667 + 31321</v>
          </cell>
          <cell r="E100" t="str">
            <v>NE67</v>
          </cell>
          <cell r="F100" t="str">
            <v>NE67-99-000</v>
          </cell>
          <cell r="G100">
            <v>3349.1000000000349</v>
          </cell>
          <cell r="H100">
            <v>3401.3034985330828</v>
          </cell>
          <cell r="I100">
            <v>335.34692710280939</v>
          </cell>
          <cell r="J100">
            <v>1.5278400526692064E-3</v>
          </cell>
        </row>
        <row r="101">
          <cell r="A101" t="str">
            <v>Harrington - All</v>
          </cell>
          <cell r="B101" t="str">
            <v>East_Campus.Harrington_Main</v>
          </cell>
          <cell r="C101" t="str">
            <v>ALL</v>
          </cell>
          <cell r="D101">
            <v>25514</v>
          </cell>
          <cell r="E101" t="str">
            <v>NE30 + NE31 + NE32 + NE33 + NE34 +NE35</v>
          </cell>
          <cell r="G101">
            <v>47679.5</v>
          </cell>
          <cell r="H101">
            <v>0</v>
          </cell>
          <cell r="I101">
            <v>0</v>
          </cell>
          <cell r="J101">
            <v>0</v>
          </cell>
        </row>
        <row r="102">
          <cell r="A102" t="str">
            <v>Harrington - Dining</v>
          </cell>
          <cell r="C102" t="str">
            <v>DINING</v>
          </cell>
          <cell r="D102">
            <v>25514</v>
          </cell>
          <cell r="E102" t="str">
            <v>NE30</v>
          </cell>
          <cell r="F102" t="str">
            <v>NE30-99-000</v>
          </cell>
          <cell r="G102">
            <v>2050.77734375</v>
          </cell>
          <cell r="H102">
            <v>1351.6335792202531</v>
          </cell>
          <cell r="I102">
            <v>118.31187851876449</v>
          </cell>
          <cell r="J102">
            <v>2.0879228791800719E-3</v>
          </cell>
        </row>
        <row r="103">
          <cell r="A103" t="str">
            <v>Harrington - Fitness Center</v>
          </cell>
          <cell r="C103" t="str">
            <v>ACADEMIC</v>
          </cell>
          <cell r="D103">
            <v>25514</v>
          </cell>
          <cell r="E103" t="str">
            <v>NE30</v>
          </cell>
          <cell r="F103" t="str">
            <v>NE30-99-000</v>
          </cell>
          <cell r="G103">
            <v>968.75</v>
          </cell>
          <cell r="H103">
            <v>638.48717358818351</v>
          </cell>
          <cell r="I103">
            <v>55.888384306738864</v>
          </cell>
          <cell r="J103">
            <v>9.8629687682578039E-4</v>
          </cell>
        </row>
        <row r="104">
          <cell r="A104" t="str">
            <v>Harrington - Housing</v>
          </cell>
          <cell r="C104" t="str">
            <v>HOUSING</v>
          </cell>
          <cell r="D104">
            <v>25514</v>
          </cell>
          <cell r="E104" t="str">
            <v>NE30 + NE31 + NE32 + NE33 + NE34 + NE35</v>
          </cell>
          <cell r="G104">
            <v>44659.97265625</v>
          </cell>
          <cell r="H104">
            <v>29434.652607808639</v>
          </cell>
          <cell r="I104">
            <v>2576.4889960680762</v>
          </cell>
          <cell r="J104">
            <v>4.5468894503209414E-2</v>
          </cell>
        </row>
        <row r="105">
          <cell r="A105" t="str">
            <v>Hartshorn Hall</v>
          </cell>
          <cell r="B105" t="str">
            <v>Center_Campus.Hartshorn_Hall</v>
          </cell>
          <cell r="C105" t="str">
            <v>ACADEMIC</v>
          </cell>
          <cell r="D105">
            <v>25514</v>
          </cell>
          <cell r="E105" t="str">
            <v>NC27</v>
          </cell>
          <cell r="F105" t="str">
            <v>NC27-99-000</v>
          </cell>
          <cell r="G105">
            <v>11354.375</v>
          </cell>
          <cell r="H105">
            <v>7483.4816016622772</v>
          </cell>
          <cell r="I105">
            <v>655.04792109711275</v>
          </cell>
          <cell r="J105">
            <v>1.1560035716963839E-2</v>
          </cell>
        </row>
        <row r="106">
          <cell r="A106" t="str">
            <v>Housing Op Center</v>
          </cell>
          <cell r="B106" t="str">
            <v>North_Campus.Housing_Ops_Center</v>
          </cell>
          <cell r="C106" t="str">
            <v>ACADEMIC</v>
          </cell>
          <cell r="D106">
            <v>25520</v>
          </cell>
          <cell r="E106" t="str">
            <v>NN43</v>
          </cell>
          <cell r="F106" t="str">
            <v>NN43-99-000</v>
          </cell>
          <cell r="G106">
            <v>9494.2489999999525</v>
          </cell>
          <cell r="H106">
            <v>9601.4400837849953</v>
          </cell>
          <cell r="I106">
            <v>923.13901002798855</v>
          </cell>
          <cell r="J106">
            <v>7.6796161437992366E-2</v>
          </cell>
        </row>
        <row r="107">
          <cell r="A107" t="str">
            <v>Hullihen Hall</v>
          </cell>
          <cell r="B107" t="str">
            <v>Center_Campus.Hullihen_Hall</v>
          </cell>
          <cell r="C107" t="str">
            <v>ACADEMIC</v>
          </cell>
          <cell r="D107">
            <v>25501</v>
          </cell>
          <cell r="E107" t="str">
            <v>NC01</v>
          </cell>
          <cell r="F107" t="str">
            <v>NC01-99-000</v>
          </cell>
          <cell r="G107">
            <v>49892.293999999762</v>
          </cell>
          <cell r="H107">
            <v>13207.637239824844</v>
          </cell>
          <cell r="I107">
            <v>1224.1358647898717</v>
          </cell>
          <cell r="J107">
            <v>9.6645255338573877E-2</v>
          </cell>
        </row>
        <row r="108">
          <cell r="A108" t="str">
            <v>Independence Hall - All</v>
          </cell>
          <cell r="C108" t="str">
            <v>ALL</v>
          </cell>
          <cell r="D108" t="str">
            <v>25507 + 25508</v>
          </cell>
          <cell r="E108" t="str">
            <v>NN51</v>
          </cell>
          <cell r="F108" t="str">
            <v>NN51-99-000</v>
          </cell>
          <cell r="G108">
            <v>157813.5</v>
          </cell>
          <cell r="H108">
            <v>0</v>
          </cell>
          <cell r="I108">
            <v>0</v>
          </cell>
          <cell r="J108">
            <v>0</v>
          </cell>
        </row>
        <row r="109">
          <cell r="A109" t="str">
            <v>Independence Hall - Fitness Ctr</v>
          </cell>
          <cell r="B109" t="str">
            <v>North_Campus.IndependenceHall_Fitness</v>
          </cell>
          <cell r="C109" t="str">
            <v>ACADEMIC</v>
          </cell>
          <cell r="D109" t="str">
            <v>25507 + 25508</v>
          </cell>
          <cell r="E109" t="str">
            <v>NN51</v>
          </cell>
          <cell r="F109" t="str">
            <v>NN51-99-000</v>
          </cell>
          <cell r="G109">
            <v>7172.125</v>
          </cell>
          <cell r="H109">
            <v>7080.8413825617972</v>
          </cell>
          <cell r="I109">
            <v>613.30054890118038</v>
          </cell>
          <cell r="J109">
            <v>5.7574228857700388E-3</v>
          </cell>
        </row>
        <row r="110">
          <cell r="A110" t="str">
            <v>Independence Hall - Housing</v>
          </cell>
          <cell r="C110" t="str">
            <v>HOUSING</v>
          </cell>
          <cell r="D110" t="str">
            <v>25507 + 25508</v>
          </cell>
          <cell r="E110" t="str">
            <v>NN51</v>
          </cell>
          <cell r="F110" t="str">
            <v>NN51-99-000</v>
          </cell>
          <cell r="G110">
            <v>150641.375</v>
          </cell>
          <cell r="H110">
            <v>148724.07857169388</v>
          </cell>
          <cell r="I110">
            <v>12881.598964704122</v>
          </cell>
          <cell r="J110">
            <v>0.12092735416196267</v>
          </cell>
        </row>
        <row r="111">
          <cell r="A111" t="str">
            <v>Inst Energy Conservation</v>
          </cell>
          <cell r="B111" t="str">
            <v>Revenue_Meters.Wyoming_Road_25512</v>
          </cell>
          <cell r="C111" t="str">
            <v>ACADEMIC</v>
          </cell>
          <cell r="D111">
            <v>25512</v>
          </cell>
          <cell r="E111" t="str">
            <v>NE75</v>
          </cell>
          <cell r="F111" t="str">
            <v>NE75-99-000</v>
          </cell>
          <cell r="G111">
            <v>100341.75</v>
          </cell>
          <cell r="H111">
            <v>100337</v>
          </cell>
          <cell r="I111">
            <v>10233.27</v>
          </cell>
          <cell r="J111">
            <v>1</v>
          </cell>
        </row>
        <row r="112">
          <cell r="A112" t="str">
            <v>James Smith Hall</v>
          </cell>
          <cell r="B112" t="str">
            <v>North_Campus.JamesSmithHall</v>
          </cell>
          <cell r="C112" t="str">
            <v>HOUSING</v>
          </cell>
          <cell r="D112" t="str">
            <v>25507 + 25508</v>
          </cell>
          <cell r="E112" t="str">
            <v>NN50</v>
          </cell>
          <cell r="F112" t="str">
            <v>NN50-99-000</v>
          </cell>
          <cell r="G112">
            <v>48559</v>
          </cell>
          <cell r="H112">
            <v>47940.962642984938</v>
          </cell>
          <cell r="I112">
            <v>4152.3622851097016</v>
          </cell>
          <cell r="J112">
            <v>3.898073414923852E-2</v>
          </cell>
        </row>
        <row r="113">
          <cell r="A113" t="str">
            <v>Kent Dining Hall</v>
          </cell>
          <cell r="B113" t="str">
            <v>Center_Campus.Kent_Dining</v>
          </cell>
          <cell r="C113" t="str">
            <v>ACADEMIC</v>
          </cell>
          <cell r="D113">
            <v>25514</v>
          </cell>
          <cell r="E113" t="str">
            <v>NC24</v>
          </cell>
          <cell r="F113" t="str">
            <v>NC24-99-000</v>
          </cell>
          <cell r="G113">
            <v>13664.773000000045</v>
          </cell>
          <cell r="H113">
            <v>9006.2268805100921</v>
          </cell>
          <cell r="I113">
            <v>788.337636013782</v>
          </cell>
          <cell r="J113">
            <v>1.3912281736705334E-2</v>
          </cell>
        </row>
        <row r="114">
          <cell r="A114" t="str">
            <v>Kent Hall</v>
          </cell>
          <cell r="C114" t="str">
            <v>HOUSING</v>
          </cell>
          <cell r="D114">
            <v>25514</v>
          </cell>
          <cell r="E114" t="str">
            <v>NC23</v>
          </cell>
          <cell r="F114" t="str">
            <v>NC23-99-000</v>
          </cell>
          <cell r="G114">
            <v>12988.538999999873</v>
          </cell>
          <cell r="H114">
            <v>8560.532185961094</v>
          </cell>
          <cell r="I114">
            <v>749.32486112522167</v>
          </cell>
          <cell r="J114">
            <v>1.3223799174430678E-2</v>
          </cell>
        </row>
        <row r="115">
          <cell r="A115" t="str">
            <v>Kirkbride</v>
          </cell>
          <cell r="B115" t="str">
            <v>West_Campus.Ewing_Meter_B</v>
          </cell>
          <cell r="C115" t="str">
            <v>ACADEMIC</v>
          </cell>
          <cell r="D115">
            <v>25509</v>
          </cell>
          <cell r="E115" t="str">
            <v>NW65</v>
          </cell>
          <cell r="F115" t="str">
            <v>NW65-99-000</v>
          </cell>
          <cell r="G115">
            <v>14070.25</v>
          </cell>
          <cell r="H115">
            <v>17927.571427218278</v>
          </cell>
          <cell r="I115">
            <v>1563.9828232017894</v>
          </cell>
          <cell r="J115">
            <v>6.9642191199026805E-3</v>
          </cell>
        </row>
        <row r="116">
          <cell r="A116" t="str">
            <v>LSRB - MRI</v>
          </cell>
          <cell r="B116" t="str">
            <v>Center_Campus.Life_Science</v>
          </cell>
          <cell r="C116" t="str">
            <v>ACADEMIC</v>
          </cell>
          <cell r="D116">
            <v>25515</v>
          </cell>
          <cell r="E116" t="str">
            <v>NC44</v>
          </cell>
          <cell r="F116" t="str">
            <v>NC44-99-000</v>
          </cell>
          <cell r="G116">
            <v>103025.828125</v>
          </cell>
          <cell r="H116">
            <v>117728.37985562788</v>
          </cell>
          <cell r="I116">
            <v>10246.685310497536</v>
          </cell>
          <cell r="J116">
            <v>6.4564456679098159E-2</v>
          </cell>
        </row>
        <row r="117">
          <cell r="A117" t="str">
            <v>Laird Plant - All</v>
          </cell>
          <cell r="B117" t="str">
            <v>North_Campus.Laird_Utility_Plant</v>
          </cell>
          <cell r="C117" t="str">
            <v>ALL</v>
          </cell>
          <cell r="D117" t="str">
            <v>25507 + 25508</v>
          </cell>
          <cell r="E117" t="str">
            <v>NN97</v>
          </cell>
          <cell r="F117" t="str">
            <v>NN97-99-000</v>
          </cell>
          <cell r="G117">
            <v>603171.5</v>
          </cell>
          <cell r="H117">
            <v>0</v>
          </cell>
          <cell r="I117">
            <v>0</v>
          </cell>
          <cell r="J117">
            <v>0</v>
          </cell>
        </row>
        <row r="118">
          <cell r="A118" t="str">
            <v>Laird Plant_CHW - All</v>
          </cell>
          <cell r="C118" t="str">
            <v>ALL</v>
          </cell>
          <cell r="D118" t="str">
            <v>25507 + 25508</v>
          </cell>
          <cell r="E118" t="str">
            <v>NN97</v>
          </cell>
          <cell r="F118" t="str">
            <v>NN97-99-000</v>
          </cell>
          <cell r="G118">
            <v>545428.79800000042</v>
          </cell>
          <cell r="H118">
            <v>0</v>
          </cell>
          <cell r="I118">
            <v>0</v>
          </cell>
          <cell r="J118">
            <v>0</v>
          </cell>
        </row>
        <row r="119">
          <cell r="A119" t="str">
            <v>Laird Plant_CHW - Conference</v>
          </cell>
          <cell r="C119" t="str">
            <v>CONFERENCE</v>
          </cell>
          <cell r="D119" t="str">
            <v>25507 + 25508</v>
          </cell>
          <cell r="E119" t="str">
            <v>NN98</v>
          </cell>
          <cell r="F119" t="str">
            <v>NN97-99-000</v>
          </cell>
          <cell r="G119">
            <v>101388.3144366476</v>
          </cell>
          <cell r="H119">
            <v>100097.8890595468</v>
          </cell>
          <cell r="I119">
            <v>8669.8863859959838</v>
          </cell>
          <cell r="J119">
            <v>8.138946293981264E-2</v>
          </cell>
        </row>
        <row r="120">
          <cell r="A120" t="str">
            <v>Laird Plant_CHW - Dining</v>
          </cell>
          <cell r="C120" t="str">
            <v>DINING</v>
          </cell>
          <cell r="D120" t="str">
            <v>25507 + 25508</v>
          </cell>
          <cell r="E120" t="str">
            <v>NN99</v>
          </cell>
          <cell r="F120" t="str">
            <v>NN97-99-000</v>
          </cell>
          <cell r="G120">
            <v>83743.81308758528</v>
          </cell>
          <cell r="H120">
            <v>82677.959076855739</v>
          </cell>
          <cell r="I120">
            <v>7161.0752090480728</v>
          </cell>
          <cell r="J120">
            <v>6.7225340608552134E-2</v>
          </cell>
        </row>
        <row r="121">
          <cell r="A121" t="str">
            <v>Laird Plant_CHW - Hotel</v>
          </cell>
          <cell r="C121" t="str">
            <v>HOTEL</v>
          </cell>
          <cell r="D121" t="str">
            <v>25507 + 25508</v>
          </cell>
          <cell r="E121" t="str">
            <v>NN100</v>
          </cell>
          <cell r="F121" t="str">
            <v>NN97-99-000</v>
          </cell>
          <cell r="G121">
            <v>39882.463523842278</v>
          </cell>
          <cell r="H121">
            <v>39374.857264497448</v>
          </cell>
          <cell r="I121">
            <v>3410.4169643869527</v>
          </cell>
          <cell r="J121">
            <v>3.2015645047047882E-2</v>
          </cell>
        </row>
        <row r="122">
          <cell r="A122" t="str">
            <v>Laird Plant_CHW - Housing</v>
          </cell>
          <cell r="C122" t="str">
            <v>HOUSING</v>
          </cell>
          <cell r="D122" t="str">
            <v>25507 + 25508</v>
          </cell>
          <cell r="E122" t="str">
            <v>NN101</v>
          </cell>
          <cell r="F122" t="str">
            <v>NN97-99-000</v>
          </cell>
          <cell r="G122">
            <v>320414.2069519253</v>
          </cell>
          <cell r="H122">
            <v>316336.11741930217</v>
          </cell>
          <cell r="I122">
            <v>27399.161196904992</v>
          </cell>
          <cell r="J122">
            <v>0.25721248417043374</v>
          </cell>
        </row>
        <row r="123">
          <cell r="A123" t="str">
            <v>Laird Plant_HW - All</v>
          </cell>
          <cell r="B123" t="str">
            <v>North_Campus.Laird_Utility_BoilerMCC</v>
          </cell>
          <cell r="C123" t="str">
            <v>ALL</v>
          </cell>
          <cell r="D123" t="str">
            <v>25507 + 25508</v>
          </cell>
          <cell r="E123" t="str">
            <v>NN97</v>
          </cell>
          <cell r="F123" t="str">
            <v>NN97-99-000</v>
          </cell>
          <cell r="G123">
            <v>57742.701999999583</v>
          </cell>
          <cell r="H123">
            <v>0</v>
          </cell>
          <cell r="I123">
            <v>0</v>
          </cell>
          <cell r="J123">
            <v>0</v>
          </cell>
        </row>
        <row r="124">
          <cell r="A124" t="str">
            <v>Laird Plant_HW - Conference</v>
          </cell>
          <cell r="C124" t="str">
            <v>CONFERENCE</v>
          </cell>
          <cell r="D124" t="str">
            <v>25507 + 25508</v>
          </cell>
          <cell r="E124" t="str">
            <v>NN98</v>
          </cell>
          <cell r="F124" t="str">
            <v>NN97-99-000</v>
          </cell>
          <cell r="G124">
            <v>3339.7337159616955</v>
          </cell>
          <cell r="H124">
            <v>3297.227070459377</v>
          </cell>
          <cell r="I124">
            <v>285.58628317034169</v>
          </cell>
          <cell r="J124">
            <v>2.6809710272277295E-3</v>
          </cell>
        </row>
        <row r="125">
          <cell r="A125" t="str">
            <v>Laird Plant_HW - Dining</v>
          </cell>
          <cell r="C125" t="str">
            <v>DINING</v>
          </cell>
          <cell r="D125" t="str">
            <v>25507 + 25508</v>
          </cell>
          <cell r="E125" t="str">
            <v>NN99</v>
          </cell>
          <cell r="F125" t="str">
            <v>NN97-99-000</v>
          </cell>
          <cell r="G125">
            <v>36020.285521638871</v>
          </cell>
          <cell r="H125">
            <v>35561.835346332096</v>
          </cell>
          <cell r="I125">
            <v>3080.155585966274</v>
          </cell>
          <cell r="J125">
            <v>2.8915281902400586E-2</v>
          </cell>
        </row>
        <row r="126">
          <cell r="A126" t="str">
            <v>Laird Plant_HW - Hotel</v>
          </cell>
          <cell r="C126" t="str">
            <v>HOTEL</v>
          </cell>
          <cell r="D126" t="str">
            <v>25507 + 25508</v>
          </cell>
          <cell r="E126" t="str">
            <v>NN100</v>
          </cell>
          <cell r="F126" t="str">
            <v>NN97-99-000</v>
          </cell>
          <cell r="G126">
            <v>1755.9830788263014</v>
          </cell>
          <cell r="H126">
            <v>1733.633707113519</v>
          </cell>
          <cell r="I126">
            <v>150.15708539733416</v>
          </cell>
          <cell r="J126">
            <v>1.4096153043985542E-3</v>
          </cell>
        </row>
        <row r="127">
          <cell r="A127" t="str">
            <v>Laird Plant_HW - Housing</v>
          </cell>
          <cell r="C127" t="str">
            <v>HOUSING</v>
          </cell>
          <cell r="D127" t="str">
            <v>25507 + 25508</v>
          </cell>
          <cell r="E127" t="str">
            <v>NN101</v>
          </cell>
          <cell r="F127" t="str">
            <v>NN97-99-000</v>
          </cell>
          <cell r="G127">
            <v>16626.699683572708</v>
          </cell>
          <cell r="H127">
            <v>16415.082444166652</v>
          </cell>
          <cell r="I127">
            <v>1421.7772337138886</v>
          </cell>
          <cell r="J127">
            <v>1.3347082109280995E-2</v>
          </cell>
        </row>
        <row r="128">
          <cell r="A128" t="str">
            <v>Laird Rec Courts</v>
          </cell>
          <cell r="B128" t="str">
            <v>North_Campus.Laird_Rec_Court</v>
          </cell>
          <cell r="C128" t="str">
            <v>ACADEMIC</v>
          </cell>
          <cell r="D128" t="str">
            <v>25507 + 25508</v>
          </cell>
          <cell r="G128">
            <v>3621.5980000000272</v>
          </cell>
          <cell r="H128">
            <v>3575.503911240146</v>
          </cell>
          <cell r="I128">
            <v>309.68897520601411</v>
          </cell>
          <cell r="J128">
            <v>2.9072375632409023E-3</v>
          </cell>
        </row>
        <row r="129">
          <cell r="A129" t="str">
            <v>Lammot DuPont</v>
          </cell>
          <cell r="B129" t="str">
            <v>Center_Campus.Lammot_Dupont</v>
          </cell>
          <cell r="C129" t="str">
            <v>ACADEMIC</v>
          </cell>
          <cell r="D129">
            <v>25514</v>
          </cell>
          <cell r="E129" t="str">
            <v>NC34</v>
          </cell>
          <cell r="F129" t="str">
            <v>NC34-99-000</v>
          </cell>
          <cell r="G129">
            <v>242402.5</v>
          </cell>
          <cell r="H129">
            <v>159763.49635686158</v>
          </cell>
          <cell r="I129">
            <v>13984.499692298596</v>
          </cell>
          <cell r="J129">
            <v>0.24679311348104382</v>
          </cell>
        </row>
        <row r="130">
          <cell r="A130" t="str">
            <v>Lane Hall</v>
          </cell>
          <cell r="B130" t="str">
            <v>East_Campus.Lane_Hall</v>
          </cell>
          <cell r="C130" t="str">
            <v>HOUSING</v>
          </cell>
          <cell r="D130">
            <v>25514</v>
          </cell>
          <cell r="E130" t="str">
            <v>NE03</v>
          </cell>
          <cell r="F130" t="str">
            <v>NE03-99-000</v>
          </cell>
          <cell r="G130">
            <v>8005.2280000000028</v>
          </cell>
          <cell r="H130">
            <v>5276.113960927988</v>
          </cell>
          <cell r="I130">
            <v>461.83149308600423</v>
          </cell>
          <cell r="J130">
            <v>8.1502259351517829E-3</v>
          </cell>
        </row>
        <row r="131">
          <cell r="A131" t="str">
            <v>Laurel Hall - All</v>
          </cell>
          <cell r="B131" t="str">
            <v>Center_Campus.Laurel_Hall</v>
          </cell>
          <cell r="C131" t="str">
            <v>ALL</v>
          </cell>
          <cell r="D131">
            <v>25514</v>
          </cell>
          <cell r="E131" t="str">
            <v>NC28</v>
          </cell>
          <cell r="F131" t="str">
            <v>NC28-99-000</v>
          </cell>
          <cell r="G131">
            <v>31298.388382325928</v>
          </cell>
          <cell r="H131">
            <v>0</v>
          </cell>
          <cell r="I131">
            <v>0</v>
          </cell>
          <cell r="J131">
            <v>0</v>
          </cell>
        </row>
        <row r="132">
          <cell r="A132" t="str">
            <v>Laurel Hall - Bldg</v>
          </cell>
          <cell r="C132" t="str">
            <v>LAUREL HALL</v>
          </cell>
          <cell r="D132">
            <v>25514</v>
          </cell>
          <cell r="E132" t="str">
            <v>NC28</v>
          </cell>
          <cell r="F132" t="str">
            <v>NC28-99-000</v>
          </cell>
          <cell r="G132">
            <v>29004.551382325928</v>
          </cell>
          <cell r="H132">
            <v>19116.422227916926</v>
          </cell>
          <cell r="I132">
            <v>1673.3084018580491</v>
          </cell>
          <cell r="J132">
            <v>2.9529908069286123E-2</v>
          </cell>
        </row>
        <row r="133">
          <cell r="A133" t="str">
            <v>Laurel Hall - Verizon</v>
          </cell>
          <cell r="B133" t="str">
            <v>Center_Campus.Laurel_Hall_Verizon</v>
          </cell>
          <cell r="C133" t="str">
            <v>VERIZON</v>
          </cell>
          <cell r="D133">
            <v>25514</v>
          </cell>
          <cell r="E133" t="str">
            <v>NC28</v>
          </cell>
          <cell r="F133" t="str">
            <v>NC28-99-000</v>
          </cell>
          <cell r="G133">
            <v>2293.8369999999995</v>
          </cell>
          <cell r="H133">
            <v>1511.8301964407719</v>
          </cell>
          <cell r="I133">
            <v>132.33429036698519</v>
          </cell>
          <cell r="J133">
            <v>2.3353850519199143E-3</v>
          </cell>
        </row>
        <row r="134">
          <cell r="A134" t="str">
            <v>McDowell Hall</v>
          </cell>
          <cell r="B134" t="str">
            <v>North_Campus.McDowell_Hall</v>
          </cell>
          <cell r="C134" t="str">
            <v>ACADEMIC</v>
          </cell>
          <cell r="D134">
            <v>25502</v>
          </cell>
          <cell r="E134" t="str">
            <v>NN16</v>
          </cell>
          <cell r="F134" t="str">
            <v>NN16-99-000</v>
          </cell>
          <cell r="G134">
            <v>47843.710000000428</v>
          </cell>
          <cell r="H134">
            <v>49460.771999173434</v>
          </cell>
          <cell r="I134">
            <v>4434.0608351258998</v>
          </cell>
          <cell r="J134">
            <v>0.1841599999969224</v>
          </cell>
        </row>
        <row r="135">
          <cell r="A135" t="str">
            <v xml:space="preserve">McKinley Lab </v>
          </cell>
          <cell r="C135" t="str">
            <v>ACADEMIC</v>
          </cell>
          <cell r="D135">
            <v>25515</v>
          </cell>
          <cell r="E135" t="str">
            <v>NC39</v>
          </cell>
          <cell r="F135" t="str">
            <v>NC39-99-000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</row>
        <row r="136">
          <cell r="A136" t="str">
            <v>Mechanical Hall</v>
          </cell>
          <cell r="B136" t="str">
            <v>North_Campus.Mechanical_Hall</v>
          </cell>
          <cell r="C136" t="str">
            <v>ACADEMIC</v>
          </cell>
          <cell r="D136">
            <v>25502</v>
          </cell>
          <cell r="E136" t="str">
            <v>NN09</v>
          </cell>
          <cell r="F136" t="str">
            <v>NN09-99-000</v>
          </cell>
          <cell r="G136">
            <v>5213.6479999999865</v>
          </cell>
          <cell r="H136">
            <v>5389.8632654521061</v>
          </cell>
          <cell r="I136">
            <v>483.19063059558317</v>
          </cell>
          <cell r="J136">
            <v>2.0068372951511145E-2</v>
          </cell>
        </row>
        <row r="137">
          <cell r="A137" t="str">
            <v>Memorial Hall</v>
          </cell>
          <cell r="B137" t="str">
            <v>Center_Campus.Memorial_Hall</v>
          </cell>
          <cell r="C137" t="str">
            <v>ACADEMIC</v>
          </cell>
          <cell r="D137">
            <v>25501</v>
          </cell>
          <cell r="E137" t="str">
            <v>NC32</v>
          </cell>
          <cell r="F137" t="str">
            <v>NC32-99-000</v>
          </cell>
          <cell r="G137">
            <v>61834.628000000026</v>
          </cell>
          <cell r="H137">
            <v>16369.047602491886</v>
          </cell>
          <cell r="I137">
            <v>1517.1478349089423</v>
          </cell>
          <cell r="J137">
            <v>0.11977848546763076</v>
          </cell>
        </row>
        <row r="138">
          <cell r="A138" t="str">
            <v>Mitchell Hall</v>
          </cell>
          <cell r="B138" t="str">
            <v>Center_Campus.Mitchell_Hall</v>
          </cell>
          <cell r="C138" t="str">
            <v>ACADEMIC</v>
          </cell>
          <cell r="D138">
            <v>25501</v>
          </cell>
          <cell r="E138" t="str">
            <v>NC02</v>
          </cell>
          <cell r="F138" t="str">
            <v>NC02-99-000</v>
          </cell>
          <cell r="G138">
            <v>18198.708000000101</v>
          </cell>
          <cell r="H138">
            <v>4817.6163937761776</v>
          </cell>
          <cell r="I138">
            <v>446.51567145095765</v>
          </cell>
          <cell r="J138">
            <v>3.5252313343061864E-2</v>
          </cell>
        </row>
        <row r="139">
          <cell r="A139" t="str">
            <v>Morris Library - Academic</v>
          </cell>
          <cell r="C139" t="str">
            <v>ACADEMIC</v>
          </cell>
          <cell r="D139">
            <v>25501</v>
          </cell>
          <cell r="E139" t="str">
            <v>NC31</v>
          </cell>
          <cell r="F139" t="str">
            <v>NC31-99-000</v>
          </cell>
          <cell r="G139">
            <v>357669.12400000001</v>
          </cell>
          <cell r="H139">
            <v>94683.239894280123</v>
          </cell>
          <cell r="I139">
            <v>8775.6157777868048</v>
          </cell>
          <cell r="J139">
            <v>0.69283292156709031</v>
          </cell>
        </row>
        <row r="140">
          <cell r="A140" t="str">
            <v>Morris Library - All</v>
          </cell>
          <cell r="B140" t="str">
            <v>Center_Campus.Morris_Lib</v>
          </cell>
          <cell r="C140" t="str">
            <v>ALL</v>
          </cell>
          <cell r="D140">
            <v>25501</v>
          </cell>
          <cell r="E140" t="str">
            <v>NC31</v>
          </cell>
          <cell r="F140" t="str">
            <v>NC31-99-000</v>
          </cell>
          <cell r="G140">
            <v>358184.75</v>
          </cell>
          <cell r="H140">
            <v>0</v>
          </cell>
          <cell r="I140">
            <v>0</v>
          </cell>
          <cell r="J140">
            <v>0</v>
          </cell>
        </row>
        <row r="141">
          <cell r="A141" t="str">
            <v>Morris Library - Verizon</v>
          </cell>
          <cell r="B141" t="str">
            <v>Center_Campus.Morris_Lib_Verizon</v>
          </cell>
          <cell r="C141" t="str">
            <v>VERIZON</v>
          </cell>
          <cell r="D141">
            <v>25501</v>
          </cell>
          <cell r="E141" t="str">
            <v>NC31</v>
          </cell>
          <cell r="F141" t="str">
            <v>NC31-99-000</v>
          </cell>
          <cell r="G141">
            <v>515.62600000000384</v>
          </cell>
          <cell r="H141">
            <v>136.49805638165302</v>
          </cell>
          <cell r="I141">
            <v>12.651177743363535</v>
          </cell>
          <cell r="J141">
            <v>9.9880768018420041E-4</v>
          </cell>
        </row>
        <row r="142">
          <cell r="A142" t="str">
            <v>Munroe</v>
          </cell>
          <cell r="B142" t="str">
            <v>West_Campus.Munroe_Hall</v>
          </cell>
          <cell r="C142" t="str">
            <v>ACADEMIC</v>
          </cell>
          <cell r="D142">
            <v>25509</v>
          </cell>
          <cell r="E142" t="str">
            <v>NW26 + NW90</v>
          </cell>
          <cell r="G142">
            <v>22683.945000000065</v>
          </cell>
          <cell r="H142">
            <v>28902.687886753403</v>
          </cell>
          <cell r="I142">
            <v>2521.4406526148591</v>
          </cell>
          <cell r="J142">
            <v>1.1227658604773993E-2</v>
          </cell>
        </row>
        <row r="143">
          <cell r="A143" t="str">
            <v>New Castle/Cannon Hall - All</v>
          </cell>
          <cell r="B143" t="str">
            <v>Center_Campus.NewCastle_Cannon</v>
          </cell>
          <cell r="C143" t="str">
            <v>ALL</v>
          </cell>
          <cell r="D143">
            <v>25514</v>
          </cell>
          <cell r="E143" t="str">
            <v>NC21 + NC22</v>
          </cell>
          <cell r="G143">
            <v>18328.979999999981</v>
          </cell>
          <cell r="H143">
            <v>0</v>
          </cell>
          <cell r="I143">
            <v>0</v>
          </cell>
          <cell r="J143">
            <v>0</v>
          </cell>
        </row>
        <row r="144">
          <cell r="A144" t="str">
            <v>New Castle/Cannon Hall - Housing</v>
          </cell>
          <cell r="C144" t="str">
            <v>HOUSING</v>
          </cell>
          <cell r="D144">
            <v>25514</v>
          </cell>
          <cell r="E144" t="str">
            <v>NC21 + NC22</v>
          </cell>
          <cell r="G144">
            <v>17161.299999999988</v>
          </cell>
          <cell r="H144">
            <v>11310.730252489171</v>
          </cell>
          <cell r="I144">
            <v>990.05659830011541</v>
          </cell>
          <cell r="J144">
            <v>1.7472140998472517E-2</v>
          </cell>
        </row>
        <row r="145">
          <cell r="A145" t="str">
            <v>New Castle/Cannon Hall - Verizon</v>
          </cell>
          <cell r="B145" t="str">
            <v>Center_Campus.NewCastle_Cannon_Verizon</v>
          </cell>
          <cell r="C145" t="str">
            <v>VERIZON</v>
          </cell>
          <cell r="D145">
            <v>25514</v>
          </cell>
          <cell r="E145" t="str">
            <v>NC21 + NC22</v>
          </cell>
          <cell r="G145">
            <v>1167.679999999993</v>
          </cell>
          <cell r="H145">
            <v>769.59866101207297</v>
          </cell>
          <cell r="I145">
            <v>67.364901767527684</v>
          </cell>
          <cell r="J145">
            <v>1.1888300770394016E-3</v>
          </cell>
        </row>
        <row r="146">
          <cell r="A146" t="str">
            <v>Ocean Engn Lab</v>
          </cell>
          <cell r="B146" t="str">
            <v>East_Campus.Ocean_Engineering_Lab</v>
          </cell>
          <cell r="C146" t="str">
            <v>ACADEMIC</v>
          </cell>
          <cell r="D146">
            <v>25514</v>
          </cell>
          <cell r="E146" t="str">
            <v>NE36</v>
          </cell>
          <cell r="F146" t="str">
            <v>NE36-99-000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</row>
        <row r="147">
          <cell r="A147" t="str">
            <v>Old College</v>
          </cell>
          <cell r="B147" t="str">
            <v>North_Campus.Old_College</v>
          </cell>
          <cell r="C147" t="str">
            <v>ACADEMIC</v>
          </cell>
          <cell r="D147">
            <v>25502</v>
          </cell>
          <cell r="E147" t="str">
            <v>NN05</v>
          </cell>
          <cell r="F147" t="str">
            <v>NN05-99-000</v>
          </cell>
          <cell r="G147">
            <v>20921.465000000084</v>
          </cell>
          <cell r="H147">
            <v>21628.586291775489</v>
          </cell>
          <cell r="I147">
            <v>1938.9601803446435</v>
          </cell>
          <cell r="J147">
            <v>8.0530899345715307E-2</v>
          </cell>
        </row>
        <row r="148">
          <cell r="A148" t="str">
            <v>Pearson Hall - Academic</v>
          </cell>
          <cell r="C148" t="str">
            <v>ACADEMIC</v>
          </cell>
          <cell r="D148">
            <v>25515</v>
          </cell>
          <cell r="E148" t="str">
            <v>NE63</v>
          </cell>
          <cell r="F148" t="str">
            <v>NE63-99-000</v>
          </cell>
          <cell r="G148">
            <v>109804.40625</v>
          </cell>
          <cell r="H148">
            <v>125474.31148175185</v>
          </cell>
          <cell r="I148">
            <v>10920.86535023694</v>
          </cell>
          <cell r="J148">
            <v>6.8812471198005432E-2</v>
          </cell>
        </row>
        <row r="149">
          <cell r="A149" t="str">
            <v>Pearson Hall - All</v>
          </cell>
          <cell r="B149" t="str">
            <v>East_Campus.Pearson_Main</v>
          </cell>
          <cell r="C149" t="str">
            <v>ALL</v>
          </cell>
          <cell r="D149">
            <v>25515</v>
          </cell>
          <cell r="E149" t="str">
            <v>NE63</v>
          </cell>
          <cell r="F149" t="str">
            <v>NE63-99-000</v>
          </cell>
          <cell r="G149">
            <v>111386.125</v>
          </cell>
          <cell r="H149">
            <v>0</v>
          </cell>
          <cell r="I149">
            <v>0</v>
          </cell>
          <cell r="J149">
            <v>0</v>
          </cell>
        </row>
        <row r="150">
          <cell r="A150" t="str">
            <v>Pearson Hall - Dining</v>
          </cell>
          <cell r="B150" t="str">
            <v>East_Campus.Pearson_ARA</v>
          </cell>
          <cell r="C150" t="str">
            <v>DINING</v>
          </cell>
          <cell r="D150">
            <v>25515</v>
          </cell>
          <cell r="E150" t="str">
            <v>NE63</v>
          </cell>
          <cell r="F150" t="str">
            <v>NE63-99-000</v>
          </cell>
          <cell r="G150">
            <v>1581.71875</v>
          </cell>
          <cell r="H150">
            <v>1807.4417766274951</v>
          </cell>
          <cell r="I150">
            <v>157.31370061203793</v>
          </cell>
          <cell r="J150">
            <v>9.9123504825399632E-4</v>
          </cell>
        </row>
        <row r="151">
          <cell r="A151" t="str">
            <v>Pencader Dining Hall</v>
          </cell>
          <cell r="B151" t="str">
            <v>North_Campus.Pencader_Dining</v>
          </cell>
          <cell r="C151" t="str">
            <v>DINING</v>
          </cell>
          <cell r="D151" t="str">
            <v>25507 + 25508</v>
          </cell>
          <cell r="E151" t="str">
            <v>NN19</v>
          </cell>
          <cell r="F151" t="str">
            <v>NN19-99-000</v>
          </cell>
          <cell r="G151">
            <v>96537</v>
          </cell>
          <cell r="H151">
            <v>95308.319995589613</v>
          </cell>
          <cell r="I151">
            <v>8255.0422767691925</v>
          </cell>
          <cell r="J151">
            <v>7.74950705855771E-2</v>
          </cell>
        </row>
        <row r="152">
          <cell r="A152" t="str">
            <v>Penny Hall</v>
          </cell>
          <cell r="B152" t="str">
            <v>East_Campus.Penny_Hall</v>
          </cell>
          <cell r="C152" t="str">
            <v>ACADEMIC</v>
          </cell>
          <cell r="D152">
            <v>25514</v>
          </cell>
          <cell r="E152" t="str">
            <v>NE04</v>
          </cell>
          <cell r="F152" t="str">
            <v>NE04-99-000</v>
          </cell>
          <cell r="G152">
            <v>19492.889999999898</v>
          </cell>
          <cell r="H152">
            <v>12847.442829589989</v>
          </cell>
          <cell r="I152">
            <v>1124.5689058776579</v>
          </cell>
          <cell r="J152">
            <v>1.9845962866898978E-2</v>
          </cell>
        </row>
        <row r="153">
          <cell r="A153" t="str">
            <v>Perkins Garage</v>
          </cell>
          <cell r="B153" t="str">
            <v>East_Campus.Academy_St_Garage_Parking</v>
          </cell>
          <cell r="C153" t="str">
            <v>PARKING</v>
          </cell>
          <cell r="D153">
            <v>25514</v>
          </cell>
          <cell r="E153" t="str">
            <v>NE08</v>
          </cell>
          <cell r="F153" t="str">
            <v>NE08-99-000</v>
          </cell>
          <cell r="G153">
            <v>4067.2400000000489</v>
          </cell>
          <cell r="H153">
            <v>2680.6509129340229</v>
          </cell>
          <cell r="I153">
            <v>234.64410032283178</v>
          </cell>
          <cell r="J153">
            <v>4.1409095321816103E-3</v>
          </cell>
        </row>
        <row r="154">
          <cell r="A154" t="str">
            <v>Perkins Student Center - Academic</v>
          </cell>
          <cell r="C154" t="str">
            <v>ACADEMIC</v>
          </cell>
          <cell r="D154">
            <v>25514</v>
          </cell>
          <cell r="E154" t="str">
            <v>NE01</v>
          </cell>
          <cell r="F154" t="str">
            <v>NE01-99-000</v>
          </cell>
          <cell r="G154">
            <v>111651.70499999922</v>
          </cell>
          <cell r="H154">
            <v>73587.800311485058</v>
          </cell>
          <cell r="I154">
            <v>6441.3247974633214</v>
          </cell>
          <cell r="J154">
            <v>0.11367404173808783</v>
          </cell>
        </row>
        <row r="155">
          <cell r="A155" t="str">
            <v>Perkins Student Center - All</v>
          </cell>
          <cell r="C155" t="str">
            <v>ALL</v>
          </cell>
          <cell r="D155">
            <v>25514</v>
          </cell>
          <cell r="E155" t="str">
            <v>NE01</v>
          </cell>
          <cell r="F155" t="str">
            <v>NE01-99-000</v>
          </cell>
          <cell r="G155">
            <v>118816.46699999925</v>
          </cell>
          <cell r="H155">
            <v>0</v>
          </cell>
          <cell r="I155">
            <v>0</v>
          </cell>
          <cell r="J155">
            <v>0</v>
          </cell>
        </row>
        <row r="156">
          <cell r="A156" t="str">
            <v>Perkins Student Center - Dining</v>
          </cell>
          <cell r="C156" t="str">
            <v>DINING</v>
          </cell>
          <cell r="D156">
            <v>25514</v>
          </cell>
          <cell r="E156" t="str">
            <v>NE01</v>
          </cell>
          <cell r="F156" t="str">
            <v>NE01-99-000</v>
          </cell>
          <cell r="G156">
            <v>7089.647000000009</v>
          </cell>
          <cell r="H156">
            <v>4672.6695997604647</v>
          </cell>
          <cell r="I156">
            <v>409.01049407496129</v>
          </cell>
          <cell r="J156">
            <v>7.2180611033778293E-3</v>
          </cell>
        </row>
        <row r="157">
          <cell r="A157" t="str">
            <v>Perkins Student Center - Verizon</v>
          </cell>
          <cell r="B157" t="str">
            <v>East_Campus.Perkins_South_Verizon</v>
          </cell>
          <cell r="C157" t="str">
            <v>VERIZON</v>
          </cell>
          <cell r="D157">
            <v>25514</v>
          </cell>
          <cell r="E157" t="str">
            <v>NE01</v>
          </cell>
          <cell r="F157" t="str">
            <v>NE01-99-000</v>
          </cell>
          <cell r="G157">
            <v>75.114999999999782</v>
          </cell>
          <cell r="H157">
            <v>49.50705965840131</v>
          </cell>
          <cell r="I157">
            <v>4.333477148078118</v>
          </cell>
          <cell r="J157">
            <v>7.6475550867373705E-5</v>
          </cell>
        </row>
        <row r="158">
          <cell r="A158" t="str">
            <v>Purnell Hall - Academic</v>
          </cell>
          <cell r="C158" t="str">
            <v>ACADEMIC</v>
          </cell>
          <cell r="D158">
            <v>25509</v>
          </cell>
          <cell r="E158" t="str">
            <v>NW35</v>
          </cell>
          <cell r="F158" t="str">
            <v>NW35-99-000</v>
          </cell>
          <cell r="G158">
            <v>126576.125</v>
          </cell>
          <cell r="H158">
            <v>161276.63132623862</v>
          </cell>
          <cell r="I158">
            <v>14069.606817749691</v>
          </cell>
          <cell r="J158">
            <v>6.2650192416495207E-2</v>
          </cell>
        </row>
        <row r="159">
          <cell r="A159" t="str">
            <v>Purnell Hall - All</v>
          </cell>
          <cell r="B159" t="str">
            <v>West_Campus.Purnell_Hall</v>
          </cell>
          <cell r="C159" t="str">
            <v>ALL</v>
          </cell>
          <cell r="D159">
            <v>25509</v>
          </cell>
          <cell r="E159" t="str">
            <v>NW35</v>
          </cell>
          <cell r="F159" t="str">
            <v>NW35-99-000</v>
          </cell>
          <cell r="G159">
            <v>133518.75</v>
          </cell>
          <cell r="H159">
            <v>0</v>
          </cell>
          <cell r="I159">
            <v>0</v>
          </cell>
          <cell r="J159">
            <v>0</v>
          </cell>
        </row>
        <row r="160">
          <cell r="A160" t="str">
            <v>Purnell Hall - Verizon</v>
          </cell>
          <cell r="B160" t="str">
            <v>West_Campus.Purnell_Verizon</v>
          </cell>
          <cell r="C160" t="str">
            <v>VERIZON</v>
          </cell>
          <cell r="D160">
            <v>25509</v>
          </cell>
          <cell r="E160" t="str">
            <v>NW35</v>
          </cell>
          <cell r="F160" t="str">
            <v>NW35-99-000</v>
          </cell>
          <cell r="G160">
            <v>6942.625</v>
          </cell>
          <cell r="H160">
            <v>8845.9270858649488</v>
          </cell>
          <cell r="I160">
            <v>771.70954659166136</v>
          </cell>
          <cell r="J160">
            <v>3.4363257061753947E-3</v>
          </cell>
        </row>
        <row r="161">
          <cell r="A161" t="str">
            <v>Raub Hall</v>
          </cell>
          <cell r="B161" t="str">
            <v>North_Campus.Raub_Hall</v>
          </cell>
          <cell r="C161" t="str">
            <v>ACADEMIC</v>
          </cell>
          <cell r="D161">
            <v>25502</v>
          </cell>
          <cell r="E161" t="str">
            <v>NN03</v>
          </cell>
          <cell r="F161" t="str">
            <v>NN03-99-000</v>
          </cell>
          <cell r="G161">
            <v>6552.0349999999744</v>
          </cell>
          <cell r="H161">
            <v>6773.4861963171361</v>
          </cell>
          <cell r="I161">
            <v>607.22970237621109</v>
          </cell>
          <cell r="J161">
            <v>2.5220091953149535E-2</v>
          </cell>
        </row>
        <row r="162">
          <cell r="A162" t="str">
            <v>Ray Street Dorms</v>
          </cell>
          <cell r="C162" t="str">
            <v>HOUSING</v>
          </cell>
          <cell r="D162" t="str">
            <v>25513 + 25516</v>
          </cell>
          <cell r="E162" t="str">
            <v>NN60 + NN61 + NN62</v>
          </cell>
          <cell r="G162">
            <v>123556.25</v>
          </cell>
          <cell r="H162">
            <v>123556</v>
          </cell>
          <cell r="I162">
            <v>11541.27</v>
          </cell>
          <cell r="J162">
            <v>1</v>
          </cell>
        </row>
        <row r="163">
          <cell r="A163" t="str">
            <v>Recitation Hall</v>
          </cell>
          <cell r="B163" t="str">
            <v>North_Campus.Recitation_Hall</v>
          </cell>
          <cell r="C163" t="str">
            <v>ACADEMIC</v>
          </cell>
          <cell r="D163">
            <v>25502</v>
          </cell>
          <cell r="E163" t="str">
            <v>NN06</v>
          </cell>
          <cell r="F163" t="str">
            <v>NN06-99-000</v>
          </cell>
          <cell r="G163">
            <v>28737.72499999986</v>
          </cell>
          <cell r="H163">
            <v>29709.026829230563</v>
          </cell>
          <cell r="I163">
            <v>2663.3557663717274</v>
          </cell>
          <cell r="J163">
            <v>0.11061724594333264</v>
          </cell>
        </row>
        <row r="164">
          <cell r="A164" t="str">
            <v>Redding</v>
          </cell>
          <cell r="B164" t="str">
            <v>East_Campus.Redding_Main</v>
          </cell>
          <cell r="C164" t="str">
            <v>HOUSING</v>
          </cell>
          <cell r="D164" t="str">
            <v>27667 + 31321</v>
          </cell>
          <cell r="E164" t="str">
            <v>NE105</v>
          </cell>
          <cell r="F164" t="str">
            <v>NE105-99-000</v>
          </cell>
          <cell r="G164">
            <v>74404</v>
          </cell>
          <cell r="H164">
            <v>75563.75907104979</v>
          </cell>
          <cell r="I164">
            <v>7450.1068239697743</v>
          </cell>
          <cell r="J164">
            <v>3.3942674533097981E-2</v>
          </cell>
        </row>
        <row r="165">
          <cell r="A165" t="str">
            <v>Robinson Hall</v>
          </cell>
          <cell r="B165" t="str">
            <v>Center_Campus.Robinson_Hall</v>
          </cell>
          <cell r="C165" t="str">
            <v>ACADEMIC</v>
          </cell>
          <cell r="D165">
            <v>25501</v>
          </cell>
          <cell r="E165" t="str">
            <v>NC30</v>
          </cell>
          <cell r="F165" t="str">
            <v>NC30-99-000</v>
          </cell>
          <cell r="G165">
            <v>28131.145000000019</v>
          </cell>
          <cell r="H165">
            <v>7446.9608132453177</v>
          </cell>
          <cell r="I165">
            <v>690.21367332006139</v>
          </cell>
          <cell r="J165">
            <v>5.4492216603459057E-2</v>
          </cell>
        </row>
        <row r="166">
          <cell r="A166" t="str">
            <v>Rullo Stadium</v>
          </cell>
          <cell r="B166" t="str">
            <v>South_Campus.Rullo_Stadium</v>
          </cell>
          <cell r="C166" t="str">
            <v>ATHLETIC</v>
          </cell>
          <cell r="D166">
            <v>25503</v>
          </cell>
          <cell r="E166" t="str">
            <v>NS92</v>
          </cell>
          <cell r="F166" t="str">
            <v>NS92-99-000</v>
          </cell>
          <cell r="G166">
            <v>5176.1560000000172</v>
          </cell>
          <cell r="H166">
            <v>5189.8958786113326</v>
          </cell>
          <cell r="I166">
            <v>456.9353544974586</v>
          </cell>
          <cell r="J166">
            <v>3.6724218081211914E-3</v>
          </cell>
        </row>
        <row r="167">
          <cell r="A167" t="str">
            <v>Russell - All</v>
          </cell>
          <cell r="C167" t="str">
            <v>ALL</v>
          </cell>
          <cell r="D167">
            <v>25521</v>
          </cell>
          <cell r="E167" t="str">
            <v>NE10 + NE11 + NE12 + NE13 + NE14 + NE15</v>
          </cell>
          <cell r="G167">
            <v>120906.49120503894</v>
          </cell>
          <cell r="H167">
            <v>0</v>
          </cell>
          <cell r="I167">
            <v>0</v>
          </cell>
          <cell r="J167">
            <v>0</v>
          </cell>
        </row>
        <row r="168">
          <cell r="A168" t="str">
            <v>Russell - Dining Hall</v>
          </cell>
          <cell r="B168" t="str">
            <v>East_Campus.Russell_Dining_Hall</v>
          </cell>
          <cell r="C168" t="str">
            <v>DINING</v>
          </cell>
          <cell r="D168">
            <v>25521</v>
          </cell>
          <cell r="E168" t="str">
            <v>NE10</v>
          </cell>
          <cell r="F168" t="str">
            <v>NE10-99-000</v>
          </cell>
          <cell r="G168">
            <v>62751.491205038947</v>
          </cell>
          <cell r="H168">
            <v>44785.75859414522</v>
          </cell>
          <cell r="I168">
            <v>4414.4471747093667</v>
          </cell>
          <cell r="J168">
            <v>0.51900845504334425</v>
          </cell>
        </row>
        <row r="169">
          <cell r="A169" t="str">
            <v>Russell - Housing</v>
          </cell>
          <cell r="B169" t="str">
            <v>East_Campus.Russell_A</v>
          </cell>
          <cell r="C169" t="str">
            <v>HOUSING</v>
          </cell>
          <cell r="D169">
            <v>25521</v>
          </cell>
          <cell r="E169" t="str">
            <v>NE11 + NE12 + NE13 + NE14 + NE15</v>
          </cell>
          <cell r="G169">
            <v>58155</v>
          </cell>
          <cell r="H169">
            <v>41505.241405854787</v>
          </cell>
          <cell r="I169">
            <v>4091.0928252906351</v>
          </cell>
          <cell r="J169">
            <v>0.48099154495665586</v>
          </cell>
        </row>
        <row r="170">
          <cell r="A170" t="str">
            <v>STAR - HSC</v>
          </cell>
          <cell r="B170" t="str">
            <v>Revenue_Meters.STAR_HealthScience_31902</v>
          </cell>
          <cell r="C170" t="str">
            <v>ACADEMIC</v>
          </cell>
          <cell r="D170">
            <v>31902</v>
          </cell>
          <cell r="E170" t="str">
            <v>STC06</v>
          </cell>
          <cell r="F170" t="str">
            <v>STC06-99-000</v>
          </cell>
          <cell r="G170">
            <v>196132</v>
          </cell>
          <cell r="H170">
            <v>196133</v>
          </cell>
          <cell r="I170">
            <v>19190.64</v>
          </cell>
          <cell r="J170">
            <v>1</v>
          </cell>
        </row>
        <row r="171">
          <cell r="A171" t="str">
            <v>Sharp Lab</v>
          </cell>
          <cell r="B171" t="str">
            <v>Center_Campus.Sharp_Lab</v>
          </cell>
          <cell r="C171" t="str">
            <v>ACADEMIC</v>
          </cell>
          <cell r="D171">
            <v>25509</v>
          </cell>
          <cell r="E171" t="str">
            <v>NC03</v>
          </cell>
          <cell r="F171" t="str">
            <v>NC03-99-000</v>
          </cell>
          <cell r="G171">
            <v>115866.625</v>
          </cell>
          <cell r="H171">
            <v>147631.15052811534</v>
          </cell>
          <cell r="I171">
            <v>12879.189160275264</v>
          </cell>
          <cell r="J171">
            <v>5.7349412070403435E-2</v>
          </cell>
        </row>
        <row r="172">
          <cell r="A172" t="str">
            <v>Sharp/Harter Hall</v>
          </cell>
          <cell r="B172" t="str">
            <v>Center_Campus.Sharp_Harter_Hall</v>
          </cell>
          <cell r="C172" t="str">
            <v>HOUSING</v>
          </cell>
          <cell r="D172">
            <v>25515</v>
          </cell>
          <cell r="E172" t="str">
            <v>NC07</v>
          </cell>
          <cell r="F172" t="str">
            <v>NC07-99-000</v>
          </cell>
          <cell r="G172">
            <v>17895.826000000117</v>
          </cell>
          <cell r="H172">
            <v>20449.693436116075</v>
          </cell>
          <cell r="I172">
            <v>1779.8730738755814</v>
          </cell>
          <cell r="J172">
            <v>1.1214996312495654E-2</v>
          </cell>
        </row>
        <row r="173">
          <cell r="A173" t="str">
            <v>Smith Hall</v>
          </cell>
          <cell r="B173" t="str">
            <v>West_Campus.Smith_Hall</v>
          </cell>
          <cell r="C173" t="str">
            <v>ACADEMIC</v>
          </cell>
          <cell r="D173">
            <v>25509</v>
          </cell>
          <cell r="E173" t="str">
            <v>NW34</v>
          </cell>
          <cell r="F173" t="str">
            <v>NW34-99-000</v>
          </cell>
          <cell r="G173">
            <v>92573.5</v>
          </cell>
          <cell r="H173">
            <v>117952.27757272197</v>
          </cell>
          <cell r="I173">
            <v>10290.034923592037</v>
          </cell>
          <cell r="J173">
            <v>4.5820233378675634E-2</v>
          </cell>
        </row>
        <row r="174">
          <cell r="A174" t="str">
            <v>Smyth Hall</v>
          </cell>
          <cell r="B174" t="str">
            <v>Center_Campus.Smyth_Hall</v>
          </cell>
          <cell r="C174" t="str">
            <v>HOUSING</v>
          </cell>
          <cell r="D174">
            <v>25514</v>
          </cell>
          <cell r="E174" t="str">
            <v>NC20</v>
          </cell>
          <cell r="F174" t="str">
            <v>NC20-99-000</v>
          </cell>
          <cell r="G174">
            <v>16420.885000000009</v>
          </cell>
          <cell r="H174">
            <v>10822.734917642947</v>
          </cell>
          <cell r="I174">
            <v>947.34114223149834</v>
          </cell>
          <cell r="J174">
            <v>1.6718314931835163E-2</v>
          </cell>
        </row>
        <row r="175">
          <cell r="A175" t="str">
            <v>South Academy Res Hall</v>
          </cell>
          <cell r="B175" t="str">
            <v>Center_Campus.South_Academy_ResHall</v>
          </cell>
          <cell r="C175" t="str">
            <v>HOUSING</v>
          </cell>
          <cell r="D175">
            <v>25514</v>
          </cell>
          <cell r="E175" t="str">
            <v>NC65</v>
          </cell>
          <cell r="F175" t="str">
            <v>NC65-99-000</v>
          </cell>
          <cell r="G175">
            <v>74372.5</v>
          </cell>
          <cell r="H175">
            <v>49017.690134386765</v>
          </cell>
          <cell r="I175">
            <v>4290.6414057836755</v>
          </cell>
          <cell r="J175">
            <v>7.5719602035329389E-2</v>
          </cell>
        </row>
        <row r="176">
          <cell r="A176" t="str">
            <v>Special Olympics</v>
          </cell>
          <cell r="B176" t="str">
            <v>South_Campus.Special_Olympics</v>
          </cell>
          <cell r="C176" t="str">
            <v>SPECIAL OLYMPICS</v>
          </cell>
          <cell r="D176">
            <v>25503</v>
          </cell>
          <cell r="E176" t="str">
            <v>NS110</v>
          </cell>
          <cell r="F176" t="str">
            <v>NS110-99-000</v>
          </cell>
          <cell r="G176">
            <v>4863.8969999999972</v>
          </cell>
          <cell r="H176">
            <v>4876.8080008195129</v>
          </cell>
          <cell r="I176">
            <v>429.37007693240247</v>
          </cell>
          <cell r="J176">
            <v>3.4508777199248183E-3</v>
          </cell>
        </row>
        <row r="177">
          <cell r="A177" t="str">
            <v>Spencer Laboratory</v>
          </cell>
          <cell r="B177" t="str">
            <v>Center_Campus.Spencer_Lab</v>
          </cell>
          <cell r="C177" t="str">
            <v>ACADEMIC</v>
          </cell>
          <cell r="D177">
            <v>25515</v>
          </cell>
          <cell r="E177" t="str">
            <v>NC41</v>
          </cell>
          <cell r="F177" t="str">
            <v>NC41-99-000</v>
          </cell>
          <cell r="G177">
            <v>90232.75</v>
          </cell>
          <cell r="H177">
            <v>103109.63435818446</v>
          </cell>
          <cell r="I177">
            <v>8974.318486710019</v>
          </cell>
          <cell r="J177">
            <v>5.6547261831688331E-2</v>
          </cell>
        </row>
        <row r="178">
          <cell r="A178" t="str">
            <v>Stadium - All</v>
          </cell>
          <cell r="C178" t="str">
            <v>ALL</v>
          </cell>
          <cell r="D178">
            <v>25503</v>
          </cell>
          <cell r="E178" t="str">
            <v>NS74</v>
          </cell>
          <cell r="F178" t="str">
            <v>NS74-99-000</v>
          </cell>
          <cell r="G178">
            <v>17737.843079000246</v>
          </cell>
          <cell r="H178">
            <v>0</v>
          </cell>
          <cell r="I178">
            <v>0</v>
          </cell>
          <cell r="J178">
            <v>0</v>
          </cell>
        </row>
        <row r="179">
          <cell r="A179" t="str">
            <v>Stadium - Athletic</v>
          </cell>
          <cell r="C179" t="str">
            <v>ATHLETIC</v>
          </cell>
          <cell r="D179">
            <v>25503</v>
          </cell>
          <cell r="E179" t="str">
            <v>NS74</v>
          </cell>
          <cell r="F179" t="str">
            <v>NS74-99-000</v>
          </cell>
          <cell r="G179">
            <v>7837.4180000000633</v>
          </cell>
          <cell r="H179">
            <v>7858.222081628619</v>
          </cell>
          <cell r="I179">
            <v>691.8634933287907</v>
          </cell>
          <cell r="J179">
            <v>5.5605558995056774E-3</v>
          </cell>
        </row>
        <row r="180">
          <cell r="A180" t="str">
            <v>Stadium - Dining</v>
          </cell>
          <cell r="C180" t="str">
            <v>DINING</v>
          </cell>
          <cell r="D180">
            <v>25503</v>
          </cell>
          <cell r="E180" t="str">
            <v>NS74</v>
          </cell>
          <cell r="F180" t="str">
            <v>NS74-99-000</v>
          </cell>
          <cell r="G180">
            <v>3571.1172310000402</v>
          </cell>
          <cell r="H180">
            <v>3580.5966047400739</v>
          </cell>
          <cell r="I180">
            <v>315.24739940198492</v>
          </cell>
          <cell r="J180">
            <v>2.533665677479942E-3</v>
          </cell>
        </row>
        <row r="181">
          <cell r="A181" t="str">
            <v>Stadium - Grounds</v>
          </cell>
          <cell r="C181" t="str">
            <v>ACADEMIC</v>
          </cell>
          <cell r="D181">
            <v>25503</v>
          </cell>
          <cell r="E181" t="str">
            <v>NS74</v>
          </cell>
          <cell r="F181" t="str">
            <v>NS74-99-000</v>
          </cell>
          <cell r="G181">
            <v>6329.3078480001423</v>
          </cell>
          <cell r="H181">
            <v>6346.1087175112552</v>
          </cell>
          <cell r="I181">
            <v>558.73210259688506</v>
          </cell>
          <cell r="J181">
            <v>4.4905694827026563E-3</v>
          </cell>
        </row>
        <row r="182">
          <cell r="A182" t="str">
            <v>Stearns Benef Annex</v>
          </cell>
          <cell r="B182" t="str">
            <v>South_Campus.Sterns_Lab_Annex</v>
          </cell>
          <cell r="C182" t="str">
            <v>STEARNS</v>
          </cell>
          <cell r="D182">
            <v>25504</v>
          </cell>
          <cell r="E182" t="str">
            <v>NS51</v>
          </cell>
          <cell r="F182" t="str">
            <v>NS51-99-000</v>
          </cell>
          <cell r="G182">
            <v>4958.5740000000224</v>
          </cell>
          <cell r="H182">
            <v>4958.855952083497</v>
          </cell>
          <cell r="I182">
            <v>466.14068798545287</v>
          </cell>
          <cell r="J182">
            <v>3.6089866684741213E-2</v>
          </cell>
        </row>
        <row r="183">
          <cell r="A183" t="str">
            <v>Stearns Benef Lab</v>
          </cell>
          <cell r="B183" t="str">
            <v>South_Campus.Sterns_Lab_Main</v>
          </cell>
          <cell r="C183" t="str">
            <v>STEARNS</v>
          </cell>
          <cell r="D183">
            <v>25504</v>
          </cell>
          <cell r="E183" t="str">
            <v>NS51</v>
          </cell>
          <cell r="F183" t="str">
            <v>NS51-99-000</v>
          </cell>
          <cell r="G183">
            <v>85447.5</v>
          </cell>
          <cell r="H183">
            <v>85452.358675226526</v>
          </cell>
          <cell r="I183">
            <v>8032.6635110491043</v>
          </cell>
          <cell r="J183">
            <v>0.62191042899519311</v>
          </cell>
        </row>
        <row r="184">
          <cell r="A184" t="str">
            <v>Sussex/Squire Hall</v>
          </cell>
          <cell r="B184" t="str">
            <v>Center_Campus.Sussex_Squire</v>
          </cell>
          <cell r="C184" t="str">
            <v>HOUSING</v>
          </cell>
          <cell r="D184">
            <v>25514</v>
          </cell>
          <cell r="E184" t="str">
            <v>NC25</v>
          </cell>
          <cell r="F184" t="str">
            <v>NC25-99-000</v>
          </cell>
          <cell r="G184">
            <v>27149.516000000294</v>
          </cell>
          <cell r="H184">
            <v>17893.798952389527</v>
          </cell>
          <cell r="I184">
            <v>1566.2891189161001</v>
          </cell>
          <cell r="J184">
            <v>2.7641272607103837E-2</v>
          </cell>
        </row>
        <row r="185">
          <cell r="A185" t="str">
            <v>Sypherd Rec Courts</v>
          </cell>
          <cell r="B185" t="str">
            <v>Center_Campus.Sypherd_Rec_Court</v>
          </cell>
          <cell r="C185" t="str">
            <v>ACADEMIC</v>
          </cell>
          <cell r="D185">
            <v>25502</v>
          </cell>
          <cell r="G185">
            <v>1092.2209999999977</v>
          </cell>
          <cell r="H185">
            <v>1129.1368051037139</v>
          </cell>
          <cell r="I185">
            <v>101.22489161902352</v>
          </cell>
          <cell r="J185">
            <v>4.2041768783532118E-3</v>
          </cell>
        </row>
        <row r="186">
          <cell r="A186" t="str">
            <v>Sypherd/Brown Hall</v>
          </cell>
          <cell r="B186" t="str">
            <v>Center_Campus.Sypherd_Brown_Hall</v>
          </cell>
          <cell r="C186" t="str">
            <v>HOUSING</v>
          </cell>
          <cell r="D186">
            <v>25515</v>
          </cell>
          <cell r="E186" t="str">
            <v>NC04</v>
          </cell>
          <cell r="F186" t="str">
            <v>NC04-99-000</v>
          </cell>
          <cell r="G186">
            <v>28657.425999999978</v>
          </cell>
          <cell r="H186">
            <v>32747.053774895769</v>
          </cell>
          <cell r="I186">
            <v>2850.1942801624041</v>
          </cell>
          <cell r="J186">
            <v>1.795909989936283E-2</v>
          </cell>
        </row>
        <row r="187">
          <cell r="A187" t="str">
            <v>Taylor Hall</v>
          </cell>
          <cell r="B187" t="str">
            <v>North_Campus.Taylor_Hall</v>
          </cell>
          <cell r="C187" t="str">
            <v>ACADEMIC</v>
          </cell>
          <cell r="D187">
            <v>25502</v>
          </cell>
          <cell r="E187" t="str">
            <v>NN10</v>
          </cell>
          <cell r="F187" t="str">
            <v>NN10-99-000</v>
          </cell>
          <cell r="G187">
            <v>23086.329999999842</v>
          </cell>
          <cell r="H187">
            <v>23866.621222051122</v>
          </cell>
          <cell r="I187">
            <v>2139.5956057711765</v>
          </cell>
          <cell r="J187">
            <v>8.8863897317513249E-2</v>
          </cell>
        </row>
        <row r="188">
          <cell r="A188" t="str">
            <v>Thomas McKean Hall</v>
          </cell>
          <cell r="B188" t="str">
            <v>North_Campus.Thomas_McKean_Hall</v>
          </cell>
          <cell r="C188" t="str">
            <v>HOUSING</v>
          </cell>
          <cell r="D188" t="str">
            <v>25507 + 25508</v>
          </cell>
          <cell r="E188" t="str">
            <v>NN48</v>
          </cell>
          <cell r="F188" t="str">
            <v>NN48-99-000</v>
          </cell>
          <cell r="G188">
            <v>53102</v>
          </cell>
          <cell r="H188">
            <v>52426.141359331654</v>
          </cell>
          <cell r="I188">
            <v>4540.8419049794147</v>
          </cell>
          <cell r="J188">
            <v>4.2627627109142772E-2</v>
          </cell>
        </row>
        <row r="189">
          <cell r="A189" t="str">
            <v>Thompson Hall</v>
          </cell>
          <cell r="B189" t="str">
            <v>East_Campus.Thompson_Hall</v>
          </cell>
          <cell r="C189" t="str">
            <v>HOUSING</v>
          </cell>
          <cell r="D189">
            <v>25514</v>
          </cell>
          <cell r="E189" t="str">
            <v>NE02</v>
          </cell>
          <cell r="F189" t="str">
            <v>NE02-99-000</v>
          </cell>
          <cell r="G189">
            <v>13067.351000000024</v>
          </cell>
          <cell r="H189">
            <v>8612.475877444891</v>
          </cell>
          <cell r="I189">
            <v>753.87162277063192</v>
          </cell>
          <cell r="J189">
            <v>1.3304038688708398E-2</v>
          </cell>
        </row>
        <row r="190">
          <cell r="A190" t="str">
            <v>Townsend Hall</v>
          </cell>
          <cell r="B190" t="str">
            <v>South_Campus.Townsend_Hall</v>
          </cell>
          <cell r="C190" t="str">
            <v>ACADEMIC</v>
          </cell>
          <cell r="D190">
            <v>25518</v>
          </cell>
          <cell r="E190" t="str">
            <v>NS01</v>
          </cell>
          <cell r="F190" t="str">
            <v>NS01-99-000</v>
          </cell>
          <cell r="G190">
            <v>110990.25</v>
          </cell>
          <cell r="H190">
            <v>113455</v>
          </cell>
          <cell r="I190">
            <v>10449</v>
          </cell>
          <cell r="J190">
            <v>1</v>
          </cell>
        </row>
        <row r="191">
          <cell r="A191" t="str">
            <v>Trabant Parking Garage</v>
          </cell>
          <cell r="B191" t="str">
            <v>West_Campus.Trabant_ParkingGarage</v>
          </cell>
          <cell r="C191" t="str">
            <v>PARKING</v>
          </cell>
          <cell r="D191">
            <v>25509</v>
          </cell>
          <cell r="E191" t="str">
            <v>NW22</v>
          </cell>
          <cell r="F191" t="str">
            <v>NW22-99-000</v>
          </cell>
          <cell r="G191">
            <v>15676.625999999931</v>
          </cell>
          <cell r="H191">
            <v>19974.331113717661</v>
          </cell>
          <cell r="I191">
            <v>1742.5400252133734</v>
          </cell>
          <cell r="J191">
            <v>7.7593119187479255E-3</v>
          </cell>
        </row>
        <row r="192">
          <cell r="A192" t="str">
            <v>Trabant Student Center  - Dining</v>
          </cell>
          <cell r="C192" t="str">
            <v>DINING</v>
          </cell>
          <cell r="D192">
            <v>25509</v>
          </cell>
          <cell r="E192" t="str">
            <v>NW22</v>
          </cell>
          <cell r="F192" t="str">
            <v>NW22-99-000</v>
          </cell>
          <cell r="G192">
            <v>44466.25</v>
          </cell>
          <cell r="H192">
            <v>56656.553577622624</v>
          </cell>
          <cell r="I192">
            <v>4942.6592428845661</v>
          </cell>
          <cell r="J192">
            <v>2.2009040950969071E-2</v>
          </cell>
        </row>
        <row r="193">
          <cell r="A193" t="str">
            <v>Trabant Student Center - Academic</v>
          </cell>
          <cell r="C193" t="str">
            <v>ACADEMIC</v>
          </cell>
          <cell r="D193">
            <v>25509</v>
          </cell>
          <cell r="E193" t="str">
            <v>NW22</v>
          </cell>
          <cell r="F193" t="str">
            <v>NW22-99-000</v>
          </cell>
          <cell r="G193">
            <v>129457.25</v>
          </cell>
          <cell r="H193">
            <v>164947.6090436384</v>
          </cell>
          <cell r="I193">
            <v>14389.859123962962</v>
          </cell>
          <cell r="J193">
            <v>6.4076235721470573E-2</v>
          </cell>
        </row>
        <row r="194">
          <cell r="A194" t="str">
            <v>Trabant Student Center - All</v>
          </cell>
          <cell r="B194" t="str">
            <v>West_Campus.Trabant</v>
          </cell>
          <cell r="C194" t="str">
            <v>ALL</v>
          </cell>
          <cell r="D194">
            <v>25509</v>
          </cell>
          <cell r="E194" t="str">
            <v>NW22</v>
          </cell>
          <cell r="F194" t="str">
            <v>NW22-99-000</v>
          </cell>
          <cell r="G194">
            <v>173923.5</v>
          </cell>
          <cell r="H194">
            <v>0</v>
          </cell>
          <cell r="I194">
            <v>0</v>
          </cell>
          <cell r="J194">
            <v>0</v>
          </cell>
        </row>
        <row r="195">
          <cell r="A195" t="str">
            <v>Udairy Creamery</v>
          </cell>
          <cell r="B195" t="str">
            <v>South_Campus.UD_Creamery</v>
          </cell>
          <cell r="C195" t="str">
            <v>UDAIRY</v>
          </cell>
          <cell r="D195">
            <v>25503</v>
          </cell>
          <cell r="E195" t="str">
            <v>NS55</v>
          </cell>
          <cell r="F195" t="str">
            <v>NS55-99-000</v>
          </cell>
          <cell r="G195">
            <v>18075.75</v>
          </cell>
          <cell r="H195">
            <v>18123.731283950576</v>
          </cell>
          <cell r="I195">
            <v>1595.6723935788273</v>
          </cell>
          <cell r="J195">
            <v>1.282453204620309E-2</v>
          </cell>
        </row>
        <row r="196">
          <cell r="A196" t="str">
            <v>University Visitors Center</v>
          </cell>
          <cell r="B196" t="str">
            <v>West_Campus.Visitors_Center</v>
          </cell>
          <cell r="C196" t="str">
            <v>ACADEMIC</v>
          </cell>
          <cell r="D196">
            <v>25509</v>
          </cell>
          <cell r="E196" t="str">
            <v>NW60</v>
          </cell>
          <cell r="F196" t="str">
            <v>NW60-99-000</v>
          </cell>
          <cell r="G196">
            <v>25947.75</v>
          </cell>
          <cell r="H196">
            <v>33061.256303235772</v>
          </cell>
          <cell r="I196">
            <v>2884.2298680360504</v>
          </cell>
          <cell r="J196">
            <v>1.2843113425024772E-2</v>
          </cell>
        </row>
        <row r="197">
          <cell r="A197" t="str">
            <v>Warner Hall</v>
          </cell>
          <cell r="B197" t="str">
            <v>Center_Campus.Warner_Hall</v>
          </cell>
          <cell r="C197" t="str">
            <v>HOUSING</v>
          </cell>
          <cell r="D197">
            <v>25514</v>
          </cell>
          <cell r="E197" t="str">
            <v>NC29</v>
          </cell>
          <cell r="F197" t="str">
            <v>NC29-99-000</v>
          </cell>
          <cell r="G197">
            <v>4050.953125</v>
          </cell>
          <cell r="H197">
            <v>2669.9165018007425</v>
          </cell>
          <cell r="I197">
            <v>233.7044903830552</v>
          </cell>
          <cell r="J197">
            <v>4.1243276545601393E-3</v>
          </cell>
        </row>
        <row r="198">
          <cell r="A198" t="str">
            <v>Whitney Athletic Center Project</v>
          </cell>
          <cell r="B198" t="str">
            <v>South_Campus.Whitney_Construction</v>
          </cell>
          <cell r="C198" t="str">
            <v>RNOV853419</v>
          </cell>
          <cell r="D198">
            <v>25503</v>
          </cell>
          <cell r="G198">
            <v>240013.12569000013</v>
          </cell>
          <cell r="H198">
            <v>240650.22998363094</v>
          </cell>
          <cell r="I198">
            <v>21187.630873413189</v>
          </cell>
          <cell r="J198">
            <v>0.17028649001677809</v>
          </cell>
        </row>
        <row r="199">
          <cell r="A199" t="str">
            <v>Willard Hall</v>
          </cell>
          <cell r="B199" t="str">
            <v>North_Campus.Willard_Hall</v>
          </cell>
          <cell r="C199" t="str">
            <v>ACADEMIC</v>
          </cell>
          <cell r="D199">
            <v>25502</v>
          </cell>
          <cell r="E199" t="str">
            <v>NN04</v>
          </cell>
          <cell r="F199" t="str">
            <v>NN04-99-000</v>
          </cell>
          <cell r="G199">
            <v>119413.74799999967</v>
          </cell>
          <cell r="H199">
            <v>123449.79441173529</v>
          </cell>
          <cell r="I199">
            <v>11067.031030461216</v>
          </cell>
          <cell r="J199">
            <v>0.45964737749878165</v>
          </cell>
        </row>
        <row r="200">
          <cell r="A200" t="str">
            <v>Wolf Hall</v>
          </cell>
          <cell r="B200" t="str">
            <v>Center_Campus.Wolf_Hall</v>
          </cell>
          <cell r="C200" t="str">
            <v>ACADEMIC</v>
          </cell>
          <cell r="D200">
            <v>25515</v>
          </cell>
          <cell r="E200" t="str">
            <v>NC10</v>
          </cell>
          <cell r="F200" t="str">
            <v>NC10-99-000</v>
          </cell>
          <cell r="G200">
            <v>282715</v>
          </cell>
          <cell r="H200">
            <v>323060.53265110636</v>
          </cell>
          <cell r="I200">
            <v>28118.110674563537</v>
          </cell>
          <cell r="J200">
            <v>0.1771724692946382</v>
          </cell>
        </row>
        <row r="201">
          <cell r="A201" t="str">
            <v>Worrilow Hall - All</v>
          </cell>
          <cell r="B201" t="str">
            <v>South_Campus.Worrilow_Meter_A</v>
          </cell>
          <cell r="C201" t="str">
            <v>ALL</v>
          </cell>
          <cell r="D201">
            <v>25511</v>
          </cell>
          <cell r="E201" t="str">
            <v>NS61</v>
          </cell>
          <cell r="F201" t="str">
            <v>NS61-99-000</v>
          </cell>
          <cell r="G201">
            <v>400989.5</v>
          </cell>
          <cell r="H201">
            <v>0</v>
          </cell>
          <cell r="I201">
            <v>0</v>
          </cell>
          <cell r="J201">
            <v>0</v>
          </cell>
        </row>
        <row r="202">
          <cell r="A202" t="str">
            <v>Worrilow Hall - Bldg</v>
          </cell>
          <cell r="C202" t="str">
            <v>ACADEMIC</v>
          </cell>
          <cell r="D202">
            <v>25511</v>
          </cell>
          <cell r="E202" t="str">
            <v>NS61</v>
          </cell>
          <cell r="F202" t="str">
            <v>NS61-99-000</v>
          </cell>
          <cell r="G202">
            <v>181825.00999999995</v>
          </cell>
          <cell r="H202">
            <v>184024.42472533564</v>
          </cell>
          <cell r="I202">
            <v>16128.414059319502</v>
          </cell>
          <cell r="J202">
            <v>0.45344082575728278</v>
          </cell>
        </row>
        <row r="203">
          <cell r="A203" t="str">
            <v>Worrilow Hall - Boiler Plant</v>
          </cell>
          <cell r="B203" t="str">
            <v>South_Campus.Worrilow_Meter_C</v>
          </cell>
          <cell r="C203" t="str">
            <v>ACADEMIC</v>
          </cell>
          <cell r="D203">
            <v>25511</v>
          </cell>
          <cell r="E203" t="str">
            <v>NS61</v>
          </cell>
          <cell r="F203" t="str">
            <v>NS61-99-000</v>
          </cell>
          <cell r="G203">
            <v>1429.6410000000033</v>
          </cell>
          <cell r="H203">
            <v>1446.9344046165832</v>
          </cell>
          <cell r="I203">
            <v>126.81336854693231</v>
          </cell>
          <cell r="J203">
            <v>3.5652828814719669E-3</v>
          </cell>
        </row>
        <row r="204">
          <cell r="A204" t="str">
            <v>Worrilow Hall - CHW Plant</v>
          </cell>
          <cell r="C204" t="str">
            <v>ACADEMIC</v>
          </cell>
          <cell r="D204">
            <v>25511</v>
          </cell>
          <cell r="E204" t="str">
            <v>NS61</v>
          </cell>
          <cell r="F204" t="str">
            <v>NS61-99-000</v>
          </cell>
          <cell r="G204">
            <v>214078.84900000005</v>
          </cell>
          <cell r="H204">
            <v>216668.41669958943</v>
          </cell>
          <cell r="I204">
            <v>18989.424601239061</v>
          </cell>
          <cell r="J204">
            <v>0.53387644564259173</v>
          </cell>
        </row>
        <row r="205">
          <cell r="A205" t="str">
            <v>Worrilow Hall - Creamery</v>
          </cell>
          <cell r="B205" t="str">
            <v>South_Campus.Worrilow_Creamery</v>
          </cell>
          <cell r="C205" t="str">
            <v>ACADEMIC</v>
          </cell>
          <cell r="D205">
            <v>25511</v>
          </cell>
          <cell r="E205" t="str">
            <v>NS61</v>
          </cell>
          <cell r="F205" t="str">
            <v>NS61-99-000</v>
          </cell>
          <cell r="G205">
            <v>3656</v>
          </cell>
          <cell r="H205">
            <v>3700.2241704583284</v>
          </cell>
          <cell r="I205">
            <v>324.29797089449971</v>
          </cell>
          <cell r="J205">
            <v>9.1174457186534805E-3</v>
          </cell>
        </row>
        <row r="206">
          <cell r="A206" t="str">
            <v>oDAS Node 8</v>
          </cell>
          <cell r="B206" t="str">
            <v>East_Campus.oDAS_Node8_Verizon</v>
          </cell>
          <cell r="C206" t="str">
            <v>VERIZON</v>
          </cell>
          <cell r="D206">
            <v>25514</v>
          </cell>
          <cell r="G206">
            <v>1187.7289999999921</v>
          </cell>
          <cell r="H206">
            <v>782.81262678576991</v>
          </cell>
          <cell r="I206">
            <v>68.521553346331046</v>
          </cell>
          <cell r="J206">
            <v>1.2092422226739608E-3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Meter Name</v>
          </cell>
          <cell r="C1" t="str">
            <v>Type</v>
          </cell>
          <cell r="D1" t="str">
            <v>AcctNum</v>
          </cell>
          <cell r="E1" t="str">
            <v>BldgCode</v>
          </cell>
          <cell r="F1" t="str">
            <v>LocationCode</v>
          </cell>
          <cell r="G1" t="str">
            <v>PMEkwh</v>
          </cell>
          <cell r="H1" t="str">
            <v>Allocated_PCT_kwh</v>
          </cell>
          <cell r="I1" t="str">
            <v>Allocated_PCT_Cost</v>
          </cell>
          <cell r="J1" t="str">
            <v>Allocated_PCT</v>
          </cell>
          <cell r="K1" t="str">
            <v>Equation</v>
          </cell>
        </row>
        <row r="2">
          <cell r="A2" t="str">
            <v>12 W. Delaware</v>
          </cell>
          <cell r="B2" t="str">
            <v>West_Campus.12_W_Delaware</v>
          </cell>
          <cell r="C2" t="str">
            <v>ACADEMIC</v>
          </cell>
          <cell r="D2">
            <v>25509</v>
          </cell>
          <cell r="E2" t="str">
            <v>NW25</v>
          </cell>
          <cell r="F2" t="str">
            <v>NW25-99-000</v>
          </cell>
          <cell r="G2">
            <v>1656.9719999999943</v>
          </cell>
          <cell r="H2">
            <v>2235.6187792088886</v>
          </cell>
          <cell r="I2" t="str">
            <v xml:space="preserve"> </v>
          </cell>
          <cell r="J2">
            <v>1.0806736602794319E-3</v>
          </cell>
          <cell r="K2" t="str">
            <v>12_W_Delaware</v>
          </cell>
        </row>
        <row r="3">
          <cell r="A3" t="str">
            <v>186 S. College</v>
          </cell>
          <cell r="B3" t="str">
            <v>West_Campus.186_S_College</v>
          </cell>
          <cell r="C3" t="str">
            <v>ACADEMIC</v>
          </cell>
          <cell r="D3">
            <v>25509</v>
          </cell>
          <cell r="E3" t="str">
            <v>NW32</v>
          </cell>
          <cell r="F3" t="str">
            <v>NW32-99-000</v>
          </cell>
          <cell r="G3">
            <v>1586.8320000000094</v>
          </cell>
          <cell r="H3">
            <v>2140.9845300039055</v>
          </cell>
          <cell r="I3">
            <v>195.75215129817329</v>
          </cell>
          <cell r="J3">
            <v>1.0349284995090728E-3</v>
          </cell>
          <cell r="K3" t="str">
            <v>186_S_College</v>
          </cell>
        </row>
        <row r="4">
          <cell r="A4" t="str">
            <v>192 S. College</v>
          </cell>
          <cell r="B4" t="str">
            <v>West_Campus.192_S_College</v>
          </cell>
          <cell r="C4" t="str">
            <v>ACADEMIC</v>
          </cell>
          <cell r="D4">
            <v>25509</v>
          </cell>
          <cell r="E4" t="str">
            <v>NW66</v>
          </cell>
          <cell r="F4" t="str">
            <v>NW66-99-000</v>
          </cell>
          <cell r="G4">
            <v>1954.0669999999809</v>
          </cell>
          <cell r="H4">
            <v>2636.4651189231608</v>
          </cell>
          <cell r="I4">
            <v>241.05438951997542</v>
          </cell>
          <cell r="J4">
            <v>1.2744383956525731E-3</v>
          </cell>
          <cell r="K4" t="str">
            <v>192_S_College</v>
          </cell>
        </row>
        <row r="5">
          <cell r="A5" t="str">
            <v>196 S. College</v>
          </cell>
          <cell r="B5" t="str">
            <v>West_Campus.196_S_College</v>
          </cell>
          <cell r="C5" t="str">
            <v>ACADEMIC</v>
          </cell>
          <cell r="D5">
            <v>25509</v>
          </cell>
          <cell r="E5" t="str">
            <v>NW69</v>
          </cell>
          <cell r="F5" t="str">
            <v>NW69-99-000</v>
          </cell>
          <cell r="G5">
            <v>661.06299999999464</v>
          </cell>
          <cell r="H5">
            <v>891.9190288309992</v>
          </cell>
          <cell r="I5">
            <v>81.548963213259199</v>
          </cell>
          <cell r="J5">
            <v>4.3114390097436693E-4</v>
          </cell>
          <cell r="K5" t="str">
            <v>196_S_College</v>
          </cell>
        </row>
        <row r="6">
          <cell r="A6" t="str">
            <v>200 Academy</v>
          </cell>
          <cell r="B6" t="str">
            <v>Center_Campus.200_Academy</v>
          </cell>
          <cell r="C6" t="str">
            <v>ACADEMIC</v>
          </cell>
          <cell r="D6">
            <v>25500</v>
          </cell>
          <cell r="E6" t="str">
            <v>NC16</v>
          </cell>
          <cell r="F6" t="str">
            <v>NC16-99-000</v>
          </cell>
          <cell r="G6">
            <v>19041.375</v>
          </cell>
          <cell r="H6">
            <v>20606</v>
          </cell>
          <cell r="I6">
            <v>3598.35</v>
          </cell>
          <cell r="J6">
            <v>1</v>
          </cell>
          <cell r="K6" t="str">
            <v>200_Academy</v>
          </cell>
        </row>
        <row r="7">
          <cell r="A7" t="str">
            <v>28 W. Delaware</v>
          </cell>
          <cell r="B7" t="str">
            <v>West_Campus.28_W_Delaware</v>
          </cell>
          <cell r="C7" t="str">
            <v>ACADEMIC</v>
          </cell>
          <cell r="D7">
            <v>25509</v>
          </cell>
          <cell r="E7" t="str">
            <v>NW24</v>
          </cell>
          <cell r="F7" t="str">
            <v>NW24-99-000</v>
          </cell>
          <cell r="G7">
            <v>1236.544000000009</v>
          </cell>
          <cell r="H7">
            <v>1668.3691623745635</v>
          </cell>
          <cell r="I7">
            <v>152.54050093195039</v>
          </cell>
          <cell r="J7">
            <v>8.0647140119240646E-4</v>
          </cell>
          <cell r="K7" t="str">
            <v>28_W_Delaware</v>
          </cell>
        </row>
        <row r="8">
          <cell r="A8" t="str">
            <v>30 W. Delaware</v>
          </cell>
          <cell r="B8" t="str">
            <v>West_Campus.30_W_Delaware</v>
          </cell>
          <cell r="C8" t="str">
            <v>ACADEMIC</v>
          </cell>
          <cell r="D8">
            <v>25509</v>
          </cell>
          <cell r="E8" t="str">
            <v>NW29</v>
          </cell>
          <cell r="F8" t="str">
            <v>NW29-99-000</v>
          </cell>
          <cell r="G8">
            <v>1363.0789999999979</v>
          </cell>
          <cell r="H8">
            <v>1839.0926400357268</v>
          </cell>
          <cell r="I8">
            <v>168.14990285005646</v>
          </cell>
          <cell r="J8">
            <v>8.8899726258502294E-4</v>
          </cell>
          <cell r="K8" t="str">
            <v>30_W_Delaware</v>
          </cell>
        </row>
        <row r="9">
          <cell r="A9" t="str">
            <v>31 Amstel</v>
          </cell>
          <cell r="B9" t="str">
            <v>West_Campus.31_Amstel</v>
          </cell>
          <cell r="C9" t="str">
            <v>ACADEMIC</v>
          </cell>
          <cell r="D9">
            <v>25509</v>
          </cell>
          <cell r="E9" t="str">
            <v>NW30</v>
          </cell>
          <cell r="F9" t="str">
            <v>NW30-99-000</v>
          </cell>
          <cell r="G9">
            <v>855.61499999999069</v>
          </cell>
          <cell r="H9">
            <v>1154.4123628961738</v>
          </cell>
          <cell r="I9">
            <v>105.54896607390306</v>
          </cell>
          <cell r="J9">
            <v>5.5803030699370861E-4</v>
          </cell>
          <cell r="K9" t="str">
            <v>31_Amstel</v>
          </cell>
        </row>
        <row r="10">
          <cell r="A10" t="str">
            <v>34 W. Delaware</v>
          </cell>
          <cell r="B10" t="str">
            <v>West_Campus.34_W_Delaware</v>
          </cell>
          <cell r="C10" t="str">
            <v>ACADEMIC</v>
          </cell>
          <cell r="D10">
            <v>25509</v>
          </cell>
          <cell r="E10" t="str">
            <v>NW36</v>
          </cell>
          <cell r="F10" t="str">
            <v>NW36-99-000</v>
          </cell>
          <cell r="G10">
            <v>721.3350000000064</v>
          </cell>
          <cell r="H10">
            <v>973.23918092802012</v>
          </cell>
          <cell r="I10">
            <v>88.984138243158853</v>
          </cell>
          <cell r="J10">
            <v>4.7045317285848742E-4</v>
          </cell>
          <cell r="K10" t="str">
            <v>34_W_Delaware</v>
          </cell>
        </row>
        <row r="11">
          <cell r="A11" t="str">
            <v>401-413 Academy - All</v>
          </cell>
          <cell r="B11" t="str">
            <v>East_Campus.Academy_Street_Garage</v>
          </cell>
          <cell r="C11" t="str">
            <v>ALL</v>
          </cell>
          <cell r="D11">
            <v>25514</v>
          </cell>
          <cell r="E11" t="str">
            <v>NE06</v>
          </cell>
          <cell r="F11" t="str">
            <v>NE06-99-000</v>
          </cell>
          <cell r="G11">
            <v>47247</v>
          </cell>
          <cell r="H11">
            <v>0</v>
          </cell>
          <cell r="I11">
            <v>0</v>
          </cell>
          <cell r="J11">
            <v>0</v>
          </cell>
          <cell r="K11" t="str">
            <v>Academy_Street_Garage</v>
          </cell>
        </row>
        <row r="12">
          <cell r="A12" t="str">
            <v>401-413 Academy - Bldg</v>
          </cell>
          <cell r="C12" t="str">
            <v>ACADEMIC</v>
          </cell>
          <cell r="D12">
            <v>25514</v>
          </cell>
          <cell r="E12" t="str">
            <v>NE06</v>
          </cell>
          <cell r="F12" t="str">
            <v>NE06-99-000</v>
          </cell>
          <cell r="G12">
            <v>41727.808000000048</v>
          </cell>
          <cell r="H12">
            <v>28031.366264168253</v>
          </cell>
          <cell r="I12">
            <v>2478.3896429911183</v>
          </cell>
          <cell r="J12">
            <v>4.4992578535217459E-2</v>
          </cell>
          <cell r="K12" t="str">
            <v>Academy_Street_Garage - Academy_St_Garage_Parking - Academy_St_Garage_Verizon</v>
          </cell>
        </row>
        <row r="13">
          <cell r="A13" t="str">
            <v>401-413 Academy - Verizon</v>
          </cell>
          <cell r="B13" t="str">
            <v>East_Campus.Academy_St_Garage_Verizon</v>
          </cell>
          <cell r="C13" t="str">
            <v>VERIZON</v>
          </cell>
          <cell r="D13">
            <v>25514</v>
          </cell>
          <cell r="E13" t="str">
            <v>NE06</v>
          </cell>
          <cell r="F13" t="str">
            <v>NE06-99-000</v>
          </cell>
          <cell r="G13">
            <v>1509.1549999999988</v>
          </cell>
          <cell r="H13">
            <v>1013.8005944237656</v>
          </cell>
          <cell r="I13">
            <v>89.635049165972333</v>
          </cell>
          <cell r="J13">
            <v>1.6272308111491497E-3</v>
          </cell>
          <cell r="K13" t="str">
            <v>Academy_St_Garage_Verizon</v>
          </cell>
        </row>
        <row r="14">
          <cell r="A14" t="str">
            <v>44 Kent Way</v>
          </cell>
          <cell r="B14" t="str">
            <v>West_Campus.44_Kent_Way</v>
          </cell>
          <cell r="C14" t="str">
            <v>ACADEMIC</v>
          </cell>
          <cell r="D14">
            <v>25509</v>
          </cell>
          <cell r="E14" t="str">
            <v>NW02</v>
          </cell>
          <cell r="F14" t="str">
            <v>NW02-99-000</v>
          </cell>
          <cell r="G14">
            <v>6970.6875</v>
          </cell>
          <cell r="H14">
            <v>9404.986854935818</v>
          </cell>
          <cell r="I14">
            <v>859.90645144052883</v>
          </cell>
          <cell r="J14">
            <v>4.5462677554533861E-3</v>
          </cell>
          <cell r="K14" t="str">
            <v>44_Kent_Way</v>
          </cell>
        </row>
        <row r="15">
          <cell r="A15" t="str">
            <v>5 Courtney</v>
          </cell>
          <cell r="B15" t="str">
            <v>East_Campus.5_Courtney</v>
          </cell>
          <cell r="C15" t="str">
            <v>ACADEMIC</v>
          </cell>
          <cell r="D15">
            <v>25514</v>
          </cell>
          <cell r="E15" t="str">
            <v>NE39</v>
          </cell>
          <cell r="F15" t="str">
            <v>NE39-99-000</v>
          </cell>
          <cell r="G15">
            <v>2663.4379999999946</v>
          </cell>
          <cell r="H15">
            <v>1789.2098741420477</v>
          </cell>
          <cell r="I15">
            <v>158.19276090296805</v>
          </cell>
          <cell r="J15">
            <v>2.8718245489598245E-3</v>
          </cell>
          <cell r="K15" t="str">
            <v>5_Courtney</v>
          </cell>
        </row>
        <row r="16">
          <cell r="A16" t="str">
            <v>Alfred Lerner Hall</v>
          </cell>
          <cell r="B16" t="str">
            <v>West_Campus.Lerner_Hall</v>
          </cell>
          <cell r="C16" t="str">
            <v>ACADEMIC</v>
          </cell>
          <cell r="D16">
            <v>25509</v>
          </cell>
          <cell r="E16" t="str">
            <v>NW81</v>
          </cell>
          <cell r="F16" t="str">
            <v>NW81-99-000</v>
          </cell>
          <cell r="G16">
            <v>49919.5</v>
          </cell>
          <cell r="H16">
            <v>67352.358186329337</v>
          </cell>
          <cell r="I16">
            <v>6158.0870039985984</v>
          </cell>
          <cell r="J16">
            <v>3.2557393114862103E-2</v>
          </cell>
          <cell r="K16" t="str">
            <v>Lerner_Hall</v>
          </cell>
        </row>
        <row r="17">
          <cell r="A17" t="str">
            <v xml:space="preserve">Alison Hall </v>
          </cell>
          <cell r="B17" t="str">
            <v>Center_Campus.Alison_Hall</v>
          </cell>
          <cell r="C17" t="str">
            <v>ACADEMIC</v>
          </cell>
          <cell r="D17">
            <v>25514</v>
          </cell>
          <cell r="E17" t="str">
            <v>NC19</v>
          </cell>
          <cell r="F17" t="str">
            <v>NC19-99-000</v>
          </cell>
          <cell r="G17">
            <v>35648.5</v>
          </cell>
          <cell r="H17">
            <v>23947.487494866753</v>
          </cell>
          <cell r="I17">
            <v>2117.3140268515608</v>
          </cell>
          <cell r="J17">
            <v>3.8437627394966395E-2</v>
          </cell>
          <cell r="K17" t="str">
            <v>Alison_Hall</v>
          </cell>
        </row>
        <row r="18">
          <cell r="A18" t="str">
            <v>Alison Hall West</v>
          </cell>
          <cell r="B18" t="str">
            <v>Center_Campus.Alison_Hall_West</v>
          </cell>
          <cell r="C18" t="str">
            <v>ACADEMIC</v>
          </cell>
          <cell r="D18">
            <v>25514</v>
          </cell>
          <cell r="E18" t="str">
            <v>NC18</v>
          </cell>
          <cell r="F18" t="str">
            <v>NC18-99-000</v>
          </cell>
          <cell r="G18">
            <v>34231.5</v>
          </cell>
          <cell r="H18">
            <v>22995.593592452169</v>
          </cell>
          <cell r="I18">
            <v>2033.1524498974488</v>
          </cell>
          <cell r="J18">
            <v>3.6909761761947685E-2</v>
          </cell>
          <cell r="K18" t="str">
            <v>Alison_Hall_West</v>
          </cell>
        </row>
        <row r="19">
          <cell r="A19" t="str">
            <v>Allen Biotech Lab</v>
          </cell>
          <cell r="B19" t="str">
            <v>South_Campus.Allen_Lab</v>
          </cell>
          <cell r="C19" t="str">
            <v>ACADEMIC</v>
          </cell>
          <cell r="D19">
            <v>25503</v>
          </cell>
          <cell r="E19" t="str">
            <v>NS37</v>
          </cell>
          <cell r="F19" t="str">
            <v>NS37-99-000</v>
          </cell>
          <cell r="G19">
            <v>197977.5</v>
          </cell>
          <cell r="H19">
            <v>198656.96731246274</v>
          </cell>
          <cell r="I19">
            <v>18291.13597566136</v>
          </cell>
          <cell r="J19">
            <v>0.18107973820467332</v>
          </cell>
          <cell r="K19" t="str">
            <v>Allen_Lab</v>
          </cell>
        </row>
        <row r="20">
          <cell r="A20" t="str">
            <v>Amy DuPont</v>
          </cell>
          <cell r="B20" t="str">
            <v>West_Campus.Amy_Dupont</v>
          </cell>
          <cell r="C20" t="str">
            <v>ACADEMIC</v>
          </cell>
          <cell r="D20">
            <v>25509</v>
          </cell>
          <cell r="E20" t="str">
            <v>NW43</v>
          </cell>
          <cell r="F20" t="str">
            <v>NW43-99-000</v>
          </cell>
          <cell r="G20">
            <v>40173</v>
          </cell>
          <cell r="H20">
            <v>54202.191236278573</v>
          </cell>
          <cell r="I20">
            <v>4955.7553503467725</v>
          </cell>
          <cell r="J20">
            <v>2.6200746273567548E-2</v>
          </cell>
          <cell r="K20" t="str">
            <v>Amy_Dupont</v>
          </cell>
        </row>
        <row r="21">
          <cell r="A21" t="str">
            <v>Art Studio / Studio Arts</v>
          </cell>
          <cell r="B21" t="str">
            <v>North_Campus.Art_Studio</v>
          </cell>
          <cell r="C21" t="str">
            <v>ACADEMIC</v>
          </cell>
          <cell r="D21">
            <v>25520</v>
          </cell>
          <cell r="E21" t="str">
            <v>NN17</v>
          </cell>
          <cell r="F21" t="str">
            <v>NN17-99-000</v>
          </cell>
          <cell r="G21">
            <v>85109.244999999879</v>
          </cell>
          <cell r="H21">
            <v>86496.866200157543</v>
          </cell>
          <cell r="I21">
            <v>8584.2585048168439</v>
          </cell>
          <cell r="J21">
            <v>0.91623183306135847</v>
          </cell>
          <cell r="K21" t="str">
            <v>Art_Studio</v>
          </cell>
        </row>
        <row r="22">
          <cell r="A22" t="str">
            <v>BioPharma</v>
          </cell>
          <cell r="B22" t="str">
            <v>Revenue_Meters.BioPharma_34600</v>
          </cell>
          <cell r="C22" t="str">
            <v>ACADEMIC</v>
          </cell>
          <cell r="D22">
            <v>34600</v>
          </cell>
          <cell r="E22" t="str">
            <v>STC11</v>
          </cell>
          <cell r="F22" t="str">
            <v>STC11-99-000</v>
          </cell>
          <cell r="G22">
            <v>900180</v>
          </cell>
          <cell r="H22">
            <v>900268</v>
          </cell>
          <cell r="I22">
            <v>82588.149999999994</v>
          </cell>
          <cell r="J22">
            <v>1</v>
          </cell>
          <cell r="K22" t="str">
            <v>BioPharma_34600</v>
          </cell>
        </row>
        <row r="23">
          <cell r="A23" t="str">
            <v>Bob Carpenter Cntr</v>
          </cell>
          <cell r="C23" t="str">
            <v>ACADEMIC</v>
          </cell>
          <cell r="D23">
            <v>25503</v>
          </cell>
          <cell r="E23" t="str">
            <v>NS76</v>
          </cell>
          <cell r="F23" t="str">
            <v>NS76-99-000</v>
          </cell>
          <cell r="G23">
            <v>332963.5</v>
          </cell>
          <cell r="H23">
            <v>334106.24508210877</v>
          </cell>
          <cell r="I23">
            <v>30762.488936531274</v>
          </cell>
          <cell r="J23">
            <v>0.30454442253140757</v>
          </cell>
          <cell r="K23" t="str">
            <v>BCC_1 + BCC_2</v>
          </cell>
        </row>
        <row r="24">
          <cell r="A24" t="str">
            <v>Bookstore - ATT</v>
          </cell>
          <cell r="B24" t="str">
            <v>East_Campus.Bookstore_ATT</v>
          </cell>
          <cell r="C24" t="str">
            <v>ATT</v>
          </cell>
          <cell r="D24">
            <v>25515</v>
          </cell>
          <cell r="E24" t="str">
            <v>NE102</v>
          </cell>
          <cell r="F24" t="str">
            <v>NE102-99-000</v>
          </cell>
          <cell r="G24">
            <v>3779.6520000000019</v>
          </cell>
          <cell r="H24">
            <v>4297.7365129040527</v>
          </cell>
          <cell r="I24">
            <v>377.51745033089082</v>
          </cell>
          <cell r="J24">
            <v>2.5045916518812413E-3</v>
          </cell>
          <cell r="K24" t="str">
            <v>Bookstore_ATT</v>
          </cell>
        </row>
        <row r="25">
          <cell r="A25" t="str">
            <v>Bookstore - All</v>
          </cell>
          <cell r="B25" t="str">
            <v>East_Campus.Bookstore_Main</v>
          </cell>
          <cell r="C25" t="str">
            <v>ALL</v>
          </cell>
          <cell r="D25">
            <v>25515</v>
          </cell>
          <cell r="E25" t="str">
            <v>NE102</v>
          </cell>
          <cell r="F25" t="str">
            <v>NE102-99-000</v>
          </cell>
          <cell r="G25">
            <v>100598.25</v>
          </cell>
          <cell r="H25">
            <v>0</v>
          </cell>
          <cell r="I25">
            <v>0</v>
          </cell>
          <cell r="J25">
            <v>0</v>
          </cell>
          <cell r="K25" t="str">
            <v>Bookstore_Main</v>
          </cell>
        </row>
        <row r="26">
          <cell r="A26" t="str">
            <v>Bookstore - Bookstore</v>
          </cell>
          <cell r="C26" t="str">
            <v>BOOKSTORE - COMMON</v>
          </cell>
          <cell r="D26">
            <v>25515</v>
          </cell>
          <cell r="E26" t="str">
            <v>NE102</v>
          </cell>
          <cell r="F26" t="str">
            <v>NE102-99-000</v>
          </cell>
          <cell r="G26">
            <v>70656.644499999995</v>
          </cell>
          <cell r="H26">
            <v>80341.693083630758</v>
          </cell>
          <cell r="I26">
            <v>7057.2942378229909</v>
          </cell>
          <cell r="J26">
            <v>4.6820723697483399E-2</v>
          </cell>
          <cell r="K26" t="str">
            <v>Bookstore_Main - Bookstore_CL1 - Bookstore_UDDP1 - Bookstore_Verizon</v>
          </cell>
        </row>
        <row r="27">
          <cell r="A27" t="str">
            <v>Bookstore - Common Areas</v>
          </cell>
          <cell r="B27" t="str">
            <v>East_Campus.Bookstore_CL1</v>
          </cell>
          <cell r="C27" t="str">
            <v>BOOKSTORE - COMMON</v>
          </cell>
          <cell r="D27">
            <v>25515</v>
          </cell>
          <cell r="E27" t="str">
            <v>NE102</v>
          </cell>
          <cell r="F27" t="str">
            <v>NE102-99-000</v>
          </cell>
          <cell r="G27">
            <v>6952.6875</v>
          </cell>
          <cell r="H27">
            <v>7905.706380259765</v>
          </cell>
          <cell r="I27">
            <v>694.44511239327164</v>
          </cell>
          <cell r="J27">
            <v>4.6072080367819705E-3</v>
          </cell>
          <cell r="K27" t="str">
            <v>Bookstore_CL1</v>
          </cell>
        </row>
        <row r="28">
          <cell r="A28" t="str">
            <v>Bookstore - Development</v>
          </cell>
          <cell r="B28" t="str">
            <v>East_Campus.Bookstore_UDDP1</v>
          </cell>
          <cell r="C28" t="str">
            <v>ACADEMIC</v>
          </cell>
          <cell r="D28">
            <v>25515</v>
          </cell>
          <cell r="E28" t="str">
            <v>NE102</v>
          </cell>
          <cell r="F28" t="str">
            <v>NE102-99-000</v>
          </cell>
          <cell r="G28">
            <v>21884.75</v>
          </cell>
          <cell r="H28">
            <v>24884.536764436758</v>
          </cell>
          <cell r="I28">
            <v>2185.882462493626</v>
          </cell>
          <cell r="J28">
            <v>1.4501960009415673E-2</v>
          </cell>
          <cell r="K28" t="str">
            <v>Bookstore_UDDP1</v>
          </cell>
        </row>
        <row r="29">
          <cell r="A29" t="str">
            <v>Bookstore - Verizon</v>
          </cell>
          <cell r="B29" t="str">
            <v>East_Campus.Bookstore_Verizon</v>
          </cell>
          <cell r="C29" t="str">
            <v>VERIZON</v>
          </cell>
          <cell r="D29">
            <v>25515</v>
          </cell>
          <cell r="E29" t="str">
            <v>NE102</v>
          </cell>
          <cell r="F29" t="str">
            <v>NE102-99-000</v>
          </cell>
          <cell r="G29">
            <v>1104.1680000000051</v>
          </cell>
          <cell r="H29">
            <v>1255.5185318596161</v>
          </cell>
          <cell r="I29">
            <v>110.28599672587868</v>
          </cell>
          <cell r="J29">
            <v>7.3167846010014097E-4</v>
          </cell>
          <cell r="K29" t="str">
            <v>Bookstore_Verizon</v>
          </cell>
        </row>
        <row r="30">
          <cell r="A30" t="str">
            <v>Brown Lab</v>
          </cell>
          <cell r="B30" t="str">
            <v>Center_Campus.Brown_Lab</v>
          </cell>
          <cell r="C30" t="str">
            <v>ACADEMIC</v>
          </cell>
          <cell r="D30">
            <v>25506</v>
          </cell>
          <cell r="E30" t="str">
            <v>NC14</v>
          </cell>
          <cell r="F30" t="str">
            <v>NC14-99-000</v>
          </cell>
          <cell r="G30">
            <v>290214.5</v>
          </cell>
          <cell r="H30">
            <v>351995.3955704415</v>
          </cell>
          <cell r="I30">
            <v>53445.904009040518</v>
          </cell>
          <cell r="J30">
            <v>0.2529109537529326</v>
          </cell>
          <cell r="K30" t="str">
            <v>Brown_Lab</v>
          </cell>
        </row>
        <row r="31">
          <cell r="A31" t="str">
            <v>CUP - CHW</v>
          </cell>
          <cell r="C31" t="str">
            <v>ACADEMIC</v>
          </cell>
          <cell r="D31">
            <v>25506</v>
          </cell>
          <cell r="E31" t="str">
            <v>NC17C</v>
          </cell>
          <cell r="F31" t="str">
            <v>NC17-99-000</v>
          </cell>
          <cell r="G31">
            <v>720146.5</v>
          </cell>
          <cell r="H31">
            <v>873451.36833676125</v>
          </cell>
          <cell r="I31">
            <v>132622.18363123309</v>
          </cell>
          <cell r="J31">
            <v>0.6275804212292504</v>
          </cell>
          <cell r="K31" t="str">
            <v>Central_Utility_Plant_12470V + Central_Utility_Plant_4160V + Central_Utility_Plant_MCCA + Central_Utility_Plant_SCWP5</v>
          </cell>
        </row>
        <row r="32">
          <cell r="A32" t="str">
            <v>CUP - Steam</v>
          </cell>
          <cell r="C32" t="str">
            <v>ACADEMIC</v>
          </cell>
          <cell r="D32">
            <v>25514</v>
          </cell>
          <cell r="E32" t="str">
            <v>NC17S</v>
          </cell>
          <cell r="F32" t="str">
            <v>NC17-99-000</v>
          </cell>
          <cell r="G32">
            <v>31158.5</v>
          </cell>
          <cell r="H32">
            <v>20931.253463927114</v>
          </cell>
          <cell r="I32">
            <v>1850.6340829390958</v>
          </cell>
          <cell r="J32">
            <v>3.3596331211300907E-2</v>
          </cell>
          <cell r="K32" t="str">
            <v>Central_Utility_Plant_Boiler - Central_Utility_Plant_SCWP5</v>
          </cell>
        </row>
        <row r="33">
          <cell r="A33" t="str">
            <v>CUP_Plant_CHW - Academic</v>
          </cell>
          <cell r="C33" t="str">
            <v>ACADEMIC</v>
          </cell>
          <cell r="D33">
            <v>25506</v>
          </cell>
          <cell r="E33" t="str">
            <v>NC17</v>
          </cell>
          <cell r="F33" t="str">
            <v>NC17-99-000</v>
          </cell>
          <cell r="G33" t="str">
            <v>-</v>
          </cell>
          <cell r="H33">
            <v>0</v>
          </cell>
          <cell r="I33">
            <v>0</v>
          </cell>
          <cell r="J33">
            <v>0</v>
          </cell>
          <cell r="K33" t="str">
            <v>Central_Utility_Plant_12470V + Central_Utility_Plant_4160V + Central_Utility_Plant_MCCA + Central_Utility_Plant_SCWP5 * CSFCHW1</v>
          </cell>
        </row>
        <row r="34">
          <cell r="A34" t="str">
            <v>CUP_Plant_CHW - Conference</v>
          </cell>
          <cell r="C34" t="str">
            <v>CONFERENCE</v>
          </cell>
          <cell r="D34">
            <v>25506</v>
          </cell>
          <cell r="E34" t="str">
            <v>NC17</v>
          </cell>
          <cell r="F34" t="str">
            <v>NC17-99-000</v>
          </cell>
          <cell r="G34" t="str">
            <v>-</v>
          </cell>
          <cell r="H34">
            <v>0</v>
          </cell>
          <cell r="I34">
            <v>0</v>
          </cell>
          <cell r="J34">
            <v>0</v>
          </cell>
          <cell r="K34" t="str">
            <v>Central_Utility_Plant_12470V + Central_Utility_Plant_4160V + Central_Utility_Plant_MCCA + Central_Utility_Plant_SCWP5 * CSFCHW5</v>
          </cell>
        </row>
        <row r="35">
          <cell r="A35" t="str">
            <v>CUP_Plant_CHW - Dining</v>
          </cell>
          <cell r="C35" t="str">
            <v>DINING</v>
          </cell>
          <cell r="D35">
            <v>25506</v>
          </cell>
          <cell r="E35" t="str">
            <v>NC17</v>
          </cell>
          <cell r="F35" t="str">
            <v>NC17-99-000</v>
          </cell>
          <cell r="G35" t="str">
            <v>-</v>
          </cell>
          <cell r="H35">
            <v>0</v>
          </cell>
          <cell r="I35">
            <v>0</v>
          </cell>
          <cell r="J35">
            <v>0</v>
          </cell>
          <cell r="K35" t="str">
            <v>Central_Utility_Plant_12470V + Central_Utility_Plant_4160V + Central_Utility_Plant_MCCA + Central_Utility_Plant_SCWP5 * CSFCHW3</v>
          </cell>
        </row>
        <row r="36">
          <cell r="A36" t="str">
            <v>CUP_Plant_CHW - Hotel</v>
          </cell>
          <cell r="C36" t="str">
            <v>HOTEL</v>
          </cell>
          <cell r="D36">
            <v>25506</v>
          </cell>
          <cell r="E36" t="str">
            <v>NC17</v>
          </cell>
          <cell r="F36" t="str">
            <v>NC17-99-000</v>
          </cell>
          <cell r="G36" t="str">
            <v>-</v>
          </cell>
          <cell r="H36">
            <v>0</v>
          </cell>
          <cell r="I36">
            <v>0</v>
          </cell>
          <cell r="J36">
            <v>0</v>
          </cell>
          <cell r="K36" t="str">
            <v>Central_Utility_Plant_12470V + Central_Utility_Plant_4160V + Central_Utility_Plant_MCCA + Central_Utility_Plant_SCWP5 * CSFCHW2</v>
          </cell>
        </row>
        <row r="37">
          <cell r="A37" t="str">
            <v>CUP_Plant_CHW - Housing</v>
          </cell>
          <cell r="C37" t="str">
            <v>HOUSING</v>
          </cell>
          <cell r="D37">
            <v>25506</v>
          </cell>
          <cell r="E37" t="str">
            <v>NC17</v>
          </cell>
          <cell r="F37" t="str">
            <v>NC17-99-000</v>
          </cell>
          <cell r="G37" t="str">
            <v>-</v>
          </cell>
          <cell r="H37">
            <v>0</v>
          </cell>
          <cell r="I37">
            <v>0</v>
          </cell>
          <cell r="J37">
            <v>0</v>
          </cell>
          <cell r="K37" t="str">
            <v>Central_Utility_Plant_12470V + Central_Utility_Plant_4160V + Central_Utility_Plant_MCCA + Central_Utility_Plant_SCWP5 * CSFCHW4</v>
          </cell>
        </row>
        <row r="38">
          <cell r="A38" t="str">
            <v>CUP_Plant_CHW - Laurel_Hall</v>
          </cell>
          <cell r="C38" t="str">
            <v>LAUREL_HALL</v>
          </cell>
          <cell r="D38">
            <v>25506</v>
          </cell>
          <cell r="E38" t="str">
            <v>NC17</v>
          </cell>
          <cell r="F38" t="str">
            <v>NC17-99-000</v>
          </cell>
          <cell r="G38" t="str">
            <v>-</v>
          </cell>
          <cell r="H38">
            <v>0</v>
          </cell>
          <cell r="I38">
            <v>0</v>
          </cell>
          <cell r="J38">
            <v>0</v>
          </cell>
          <cell r="K38" t="str">
            <v>Central_Utility_Plant_12470V + Central_Utility_Plant_4160V + Central_Utility_Plant_MCCA + Central_Utility_Plant_SCWP5 * CSFCHW6</v>
          </cell>
        </row>
        <row r="39">
          <cell r="A39" t="str">
            <v>CUP_Plant_Steam - Academic</v>
          </cell>
          <cell r="C39" t="str">
            <v>ACADEMIC</v>
          </cell>
          <cell r="D39">
            <v>25514</v>
          </cell>
          <cell r="E39" t="str">
            <v>NC17</v>
          </cell>
          <cell r="F39" t="str">
            <v>NC17-99-000</v>
          </cell>
          <cell r="G39" t="str">
            <v>-</v>
          </cell>
          <cell r="H39">
            <v>0</v>
          </cell>
          <cell r="I39">
            <v>0</v>
          </cell>
          <cell r="J39">
            <v>0</v>
          </cell>
          <cell r="K39" t="str">
            <v>Central_Utility_Plant_Boiler - Central_Utility_Plant_SCWP5 * CSFSTM1</v>
          </cell>
        </row>
        <row r="40">
          <cell r="A40" t="str">
            <v>CUP_Plant_Steam - Conference</v>
          </cell>
          <cell r="C40" t="str">
            <v>CONFERENCE</v>
          </cell>
          <cell r="D40">
            <v>25514</v>
          </cell>
          <cell r="E40" t="str">
            <v>NC17</v>
          </cell>
          <cell r="F40" t="str">
            <v>NC17-99-000</v>
          </cell>
          <cell r="G40" t="str">
            <v>-</v>
          </cell>
          <cell r="H40">
            <v>0</v>
          </cell>
          <cell r="I40">
            <v>0</v>
          </cell>
          <cell r="J40">
            <v>0</v>
          </cell>
          <cell r="K40" t="str">
            <v>Central_Utility_Plant_Boiler - Central_Utility_Plant_SCWP5 * CSFSTM5</v>
          </cell>
        </row>
        <row r="41">
          <cell r="A41" t="str">
            <v>CUP_Plant_Steam - Dining</v>
          </cell>
          <cell r="C41" t="str">
            <v>DINING</v>
          </cell>
          <cell r="D41">
            <v>25514</v>
          </cell>
          <cell r="E41" t="str">
            <v>NC17</v>
          </cell>
          <cell r="F41" t="str">
            <v>NC17-99-000</v>
          </cell>
          <cell r="G41" t="str">
            <v>-</v>
          </cell>
          <cell r="H41">
            <v>0</v>
          </cell>
          <cell r="I41">
            <v>0</v>
          </cell>
          <cell r="J41">
            <v>0</v>
          </cell>
          <cell r="K41" t="str">
            <v>Central_Utility_Plant_Boiler - Central_Utility_Plant_SCWP5 * CSFSTM3</v>
          </cell>
        </row>
        <row r="42">
          <cell r="A42" t="str">
            <v>CUP_Plant_Steam - Hotel</v>
          </cell>
          <cell r="C42" t="str">
            <v>HOTEL</v>
          </cell>
          <cell r="D42">
            <v>25514</v>
          </cell>
          <cell r="E42" t="str">
            <v>NC17</v>
          </cell>
          <cell r="F42" t="str">
            <v>NC17-99-000</v>
          </cell>
          <cell r="G42" t="str">
            <v>-</v>
          </cell>
          <cell r="H42">
            <v>0</v>
          </cell>
          <cell r="I42">
            <v>0</v>
          </cell>
          <cell r="J42">
            <v>0</v>
          </cell>
          <cell r="K42" t="str">
            <v>Central_Utility_Plant_Boiler - Central_Utility_Plant_SCWP5 * CSFSTM2</v>
          </cell>
        </row>
        <row r="43">
          <cell r="A43" t="str">
            <v>CUP_Plant_Steam - Housing</v>
          </cell>
          <cell r="C43" t="str">
            <v>HOUSING</v>
          </cell>
          <cell r="D43">
            <v>25514</v>
          </cell>
          <cell r="E43" t="str">
            <v>NC17</v>
          </cell>
          <cell r="F43" t="str">
            <v>NC17-99-000</v>
          </cell>
          <cell r="G43" t="str">
            <v>-</v>
          </cell>
          <cell r="H43">
            <v>0</v>
          </cell>
          <cell r="I43">
            <v>0</v>
          </cell>
          <cell r="J43">
            <v>0</v>
          </cell>
          <cell r="K43" t="str">
            <v>Central_Utility_Plant_Boiler - Central_Utility_Plant_SCWP5 * CSFSTM4</v>
          </cell>
        </row>
        <row r="44">
          <cell r="A44" t="str">
            <v>CUP_Plant_Steam - Laurel_Hall</v>
          </cell>
          <cell r="C44" t="str">
            <v>LAUREL_HALL</v>
          </cell>
          <cell r="D44">
            <v>25514</v>
          </cell>
          <cell r="E44" t="str">
            <v>NC17</v>
          </cell>
          <cell r="F44" t="str">
            <v>NC17-99-000</v>
          </cell>
          <cell r="G44" t="str">
            <v>-</v>
          </cell>
          <cell r="H44">
            <v>0</v>
          </cell>
          <cell r="I44">
            <v>0</v>
          </cell>
          <cell r="J44">
            <v>0</v>
          </cell>
          <cell r="K44" t="str">
            <v>Central_Utility_Plant_Boiler - Central_Utility_Plant_SCWP5 * CSFSTM6</v>
          </cell>
        </row>
        <row r="45">
          <cell r="A45" t="str">
            <v>Caesar Rodney - All</v>
          </cell>
          <cell r="B45" t="str">
            <v>Center_Campus.ASDR_01_Main</v>
          </cell>
          <cell r="C45" t="str">
            <v>ALL</v>
          </cell>
          <cell r="D45">
            <v>25514</v>
          </cell>
          <cell r="E45" t="str">
            <v>NC60 + NC61 + NC62 + NC63 + NC64</v>
          </cell>
          <cell r="G45">
            <v>130904</v>
          </cell>
          <cell r="H45">
            <v>0</v>
          </cell>
          <cell r="I45">
            <v>0</v>
          </cell>
          <cell r="J45">
            <v>0</v>
          </cell>
          <cell r="K45" t="str">
            <v>ASDR_01_Main</v>
          </cell>
        </row>
        <row r="46">
          <cell r="A46" t="str">
            <v>Caesar Rodney - Dining</v>
          </cell>
          <cell r="C46" t="str">
            <v>DINING</v>
          </cell>
          <cell r="D46">
            <v>25514</v>
          </cell>
          <cell r="E46" t="str">
            <v>NC60</v>
          </cell>
          <cell r="F46" t="str">
            <v>NC60-99-000</v>
          </cell>
          <cell r="G46">
            <v>32935.5</v>
          </cell>
          <cell r="H46">
            <v>22124.983502452666</v>
          </cell>
          <cell r="I46">
            <v>1956.177570763695</v>
          </cell>
          <cell r="J46">
            <v>3.5512363130760498E-2</v>
          </cell>
          <cell r="K46" t="str">
            <v>ASDR_03 + ASDR_05</v>
          </cell>
        </row>
        <row r="47">
          <cell r="A47" t="str">
            <v>Caesar Rodney - Housing</v>
          </cell>
          <cell r="C47" t="str">
            <v>HOUSING</v>
          </cell>
          <cell r="D47">
            <v>25514</v>
          </cell>
          <cell r="E47" t="str">
            <v>NC61 + NC62 + NC63 + NC64</v>
          </cell>
          <cell r="G47">
            <v>97968.5</v>
          </cell>
          <cell r="H47">
            <v>65812.009723855241</v>
          </cell>
          <cell r="I47">
            <v>5818.7603753203402</v>
          </cell>
          <cell r="J47">
            <v>0.10563352453662188</v>
          </cell>
          <cell r="K47" t="str">
            <v>ASDR_01_Main - ASDR_03 - ASDR_05</v>
          </cell>
        </row>
        <row r="48">
          <cell r="A48" t="str">
            <v>Carpenter Sports Bldg</v>
          </cell>
          <cell r="B48" t="str">
            <v>Revenue_Meters.Carpenter_Sports_Center_25519</v>
          </cell>
          <cell r="C48" t="str">
            <v>ACADEMIC</v>
          </cell>
          <cell r="D48">
            <v>25519</v>
          </cell>
          <cell r="E48" t="str">
            <v>NN07</v>
          </cell>
          <cell r="F48" t="str">
            <v>NN07-99-000</v>
          </cell>
          <cell r="G48">
            <v>248839.484375</v>
          </cell>
          <cell r="H48">
            <v>248869</v>
          </cell>
          <cell r="I48">
            <v>22845.72</v>
          </cell>
          <cell r="J48">
            <v>1</v>
          </cell>
          <cell r="K48" t="str">
            <v>Carpenter_Sports_Center_25519</v>
          </cell>
        </row>
        <row r="49">
          <cell r="A49" t="str">
            <v>Center for the Arts</v>
          </cell>
          <cell r="B49" t="str">
            <v>Center_Campus.Center_For_The_Arts</v>
          </cell>
          <cell r="C49" t="str">
            <v>ACADEMIC</v>
          </cell>
          <cell r="D49">
            <v>25509</v>
          </cell>
          <cell r="E49" t="str">
            <v>NW94</v>
          </cell>
          <cell r="F49" t="str">
            <v>NW94-99-000</v>
          </cell>
          <cell r="G49">
            <v>21678.5</v>
          </cell>
          <cell r="H49">
            <v>29249.05291403841</v>
          </cell>
          <cell r="I49">
            <v>2674.2673527616184</v>
          </cell>
          <cell r="J49">
            <v>1.4138672195044784E-2</v>
          </cell>
          <cell r="K49" t="str">
            <v>Center_For_The_Arts</v>
          </cell>
        </row>
        <row r="50">
          <cell r="A50" t="str">
            <v>Center for the Arts Parking Garage</v>
          </cell>
          <cell r="B50" t="str">
            <v>West_Campus.CFA_Parking_Garage</v>
          </cell>
          <cell r="C50" t="str">
            <v>PARKING</v>
          </cell>
          <cell r="D50">
            <v>25509</v>
          </cell>
          <cell r="E50" t="str">
            <v>NW54</v>
          </cell>
          <cell r="F50" t="str">
            <v>NW54-99-000</v>
          </cell>
          <cell r="G50">
            <v>18657.17200000002</v>
          </cell>
          <cell r="H50">
            <v>25172.618541611111</v>
          </cell>
          <cell r="I50">
            <v>2301.5552724800264</v>
          </cell>
          <cell r="J50">
            <v>1.2168168415460865E-2</v>
          </cell>
          <cell r="K50" t="str">
            <v>CFA_Parking_Garage</v>
          </cell>
        </row>
        <row r="51">
          <cell r="A51" t="str">
            <v>Christiana Chill Plant</v>
          </cell>
          <cell r="B51" t="str">
            <v>North_Campus.Christiana_Chill_Plant</v>
          </cell>
          <cell r="C51" t="str">
            <v>HOUSING</v>
          </cell>
          <cell r="D51" t="str">
            <v>25507 + 25508</v>
          </cell>
          <cell r="E51" t="str">
            <v>NN98</v>
          </cell>
          <cell r="F51" t="str">
            <v>NN98-99-000</v>
          </cell>
          <cell r="G51">
            <v>653</v>
          </cell>
          <cell r="H51">
            <v>638.72211377680878</v>
          </cell>
          <cell r="I51">
            <v>56.311727638417345</v>
          </cell>
          <cell r="J51">
            <v>6.1271775935214446E-4</v>
          </cell>
          <cell r="K51" t="str">
            <v>Christiana_Chill_Plant</v>
          </cell>
        </row>
        <row r="52">
          <cell r="A52" t="str">
            <v>Christiana E Towers</v>
          </cell>
          <cell r="B52" t="str">
            <v>North_Campus.Christiana_East_Tower</v>
          </cell>
          <cell r="C52" t="str">
            <v>HOUSING</v>
          </cell>
          <cell r="D52" t="str">
            <v>25507 + 25508</v>
          </cell>
          <cell r="E52" t="str">
            <v>NN39</v>
          </cell>
          <cell r="F52" t="str">
            <v>NN39-99-000</v>
          </cell>
          <cell r="G52">
            <v>31088.5</v>
          </cell>
          <cell r="H52">
            <v>30408.747984916266</v>
          </cell>
          <cell r="I52">
            <v>2680.929777468511</v>
          </cell>
          <cell r="J52">
            <v>2.9170713723765916E-2</v>
          </cell>
          <cell r="K52" t="str">
            <v>Christiana_East_Tower</v>
          </cell>
        </row>
        <row r="53">
          <cell r="A53" t="str">
            <v>Christiana Pumphouse</v>
          </cell>
          <cell r="B53" t="str">
            <v>North_Campus.Christiana_Pumphouse</v>
          </cell>
          <cell r="C53" t="str">
            <v>ACADEMIC</v>
          </cell>
          <cell r="D53" t="str">
            <v>25507 + 25508</v>
          </cell>
          <cell r="E53" t="str">
            <v>NN42</v>
          </cell>
          <cell r="F53" t="str">
            <v>NN42-99-000</v>
          </cell>
          <cell r="G53">
            <v>2106.4529999999795</v>
          </cell>
          <cell r="H53">
            <v>2060.395272176856</v>
          </cell>
          <cell r="I53">
            <v>181.65085393434296</v>
          </cell>
          <cell r="J53">
            <v>1.9765102026655284E-3</v>
          </cell>
          <cell r="K53" t="str">
            <v>Christiana_Pumphouse</v>
          </cell>
        </row>
        <row r="54">
          <cell r="A54" t="str">
            <v>Christiana W Towers</v>
          </cell>
          <cell r="B54" t="str">
            <v>North_Campus.Christiana_West_Tower</v>
          </cell>
          <cell r="C54" t="str">
            <v>HOUSING</v>
          </cell>
          <cell r="D54" t="str">
            <v>25507 + 25508</v>
          </cell>
          <cell r="E54" t="str">
            <v>NN37</v>
          </cell>
          <cell r="F54" t="str">
            <v>NN37-99-000</v>
          </cell>
          <cell r="G54">
            <v>54800.5</v>
          </cell>
          <cell r="H54">
            <v>53602.283608003076</v>
          </cell>
          <cell r="I54">
            <v>4725.7439976249452</v>
          </cell>
          <cell r="J54">
            <v>5.1419968715738423E-2</v>
          </cell>
          <cell r="K54" t="str">
            <v>Christiana_West_Tower</v>
          </cell>
        </row>
        <row r="55">
          <cell r="A55" t="str">
            <v>Clayton Hall - All</v>
          </cell>
          <cell r="B55" t="str">
            <v>North_Campus.Clayton_Hall_Main</v>
          </cell>
          <cell r="C55" t="str">
            <v>ALL</v>
          </cell>
          <cell r="D55" t="str">
            <v>25507 + 25508</v>
          </cell>
          <cell r="E55" t="str">
            <v>NN18</v>
          </cell>
          <cell r="F55" t="str">
            <v>NN18-99-000</v>
          </cell>
          <cell r="G55">
            <v>44086.430999999866</v>
          </cell>
          <cell r="H55">
            <v>0</v>
          </cell>
          <cell r="I55">
            <v>0</v>
          </cell>
          <cell r="J55">
            <v>0</v>
          </cell>
          <cell r="K55" t="str">
            <v>Clayton_Hall_Main</v>
          </cell>
        </row>
        <row r="56">
          <cell r="A56" t="str">
            <v>Clayton Hall - Conference</v>
          </cell>
          <cell r="C56" t="str">
            <v>CONFERENCE</v>
          </cell>
          <cell r="D56" t="str">
            <v>25507 + 25508</v>
          </cell>
          <cell r="E56" t="str">
            <v>NN18</v>
          </cell>
          <cell r="F56" t="str">
            <v>NN18-99-000</v>
          </cell>
          <cell r="G56">
            <v>40915.009999999864</v>
          </cell>
          <cell r="H56">
            <v>40020.400723429069</v>
          </cell>
          <cell r="I56">
            <v>3528.3229700507113</v>
          </cell>
          <cell r="J56">
            <v>3.8391046326294795E-2</v>
          </cell>
          <cell r="K56" t="str">
            <v>Clayton_Hall_Main - Clayton_Hall_ARA_Booster - Clayton_Hall_ARA_LPD - Clayton_Hall_ARA_PP4</v>
          </cell>
        </row>
        <row r="57">
          <cell r="A57" t="str">
            <v>Clayton Hall - Dining</v>
          </cell>
          <cell r="C57" t="str">
            <v>CONFERENCE</v>
          </cell>
          <cell r="D57" t="str">
            <v>25507 + 25508</v>
          </cell>
          <cell r="E57" t="str">
            <v>NN18</v>
          </cell>
          <cell r="F57" t="str">
            <v>NN18-99-000</v>
          </cell>
          <cell r="G57">
            <v>3171.4210000000021</v>
          </cell>
          <cell r="H57">
            <v>3102.0776796265882</v>
          </cell>
          <cell r="I57">
            <v>273.48881405628987</v>
          </cell>
          <cell r="J57">
            <v>2.9757824947662151E-3</v>
          </cell>
          <cell r="K57" t="str">
            <v>Clayton_Hall_ARA_Booster + Clayton_Hall_ARA_LPD + Clayton_Hall_ARA_PP4</v>
          </cell>
        </row>
        <row r="58">
          <cell r="A58" t="str">
            <v>Colburn Lab</v>
          </cell>
          <cell r="B58" t="str">
            <v>Center_Campus.Colburn_lab</v>
          </cell>
          <cell r="C58" t="str">
            <v>ACADEMIC</v>
          </cell>
          <cell r="D58">
            <v>25515</v>
          </cell>
          <cell r="E58" t="str">
            <v>NC15</v>
          </cell>
          <cell r="F58" t="str">
            <v>NC15-99-000</v>
          </cell>
          <cell r="G58">
            <v>266756.67600000091</v>
          </cell>
          <cell r="H58">
            <v>303321.55090101407</v>
          </cell>
          <cell r="I58">
            <v>26644.066750659538</v>
          </cell>
          <cell r="J58">
            <v>0.17676668216893804</v>
          </cell>
          <cell r="K58" t="str">
            <v>Colburn_lab</v>
          </cell>
        </row>
        <row r="59">
          <cell r="A59" t="str">
            <v>Composite Center</v>
          </cell>
          <cell r="C59" t="str">
            <v>ACADEMIC</v>
          </cell>
          <cell r="D59">
            <v>25515</v>
          </cell>
          <cell r="E59" t="str">
            <v>NE68</v>
          </cell>
          <cell r="F59" t="str">
            <v>NE68-99-000</v>
          </cell>
          <cell r="G59">
            <v>70462.75</v>
          </cell>
          <cell r="H59">
            <v>80121.22107395863</v>
          </cell>
          <cell r="I59">
            <v>7037.9277571858365</v>
          </cell>
          <cell r="J59">
            <v>4.6692239237526321E-2</v>
          </cell>
          <cell r="K59" t="str">
            <v>Composites_Rm010A + Composites_Rm122</v>
          </cell>
        </row>
        <row r="60">
          <cell r="A60" t="str">
            <v>Computing Center - Academic</v>
          </cell>
          <cell r="C60" t="str">
            <v>ACADEMIC</v>
          </cell>
          <cell r="D60">
            <v>25510</v>
          </cell>
          <cell r="E60" t="str">
            <v>NE37</v>
          </cell>
          <cell r="F60" t="str">
            <v>NE37-99-000</v>
          </cell>
          <cell r="G60">
            <v>542938.42700000003</v>
          </cell>
          <cell r="H60">
            <v>542908.33722462726</v>
          </cell>
          <cell r="I60">
            <v>48865.943187768389</v>
          </cell>
          <cell r="J60">
            <v>0.98655001221970762</v>
          </cell>
          <cell r="K60" t="str">
            <v>Computing_Center_25510 - ComputingCenter_Verizon1 - ComputingCenter_Verizon2</v>
          </cell>
        </row>
        <row r="61">
          <cell r="A61" t="str">
            <v>Computing Center - All</v>
          </cell>
          <cell r="B61" t="str">
            <v>Revenue_Meters.Computing_Center_25510</v>
          </cell>
          <cell r="C61" t="str">
            <v>ALL</v>
          </cell>
          <cell r="D61">
            <v>25515</v>
          </cell>
          <cell r="E61" t="str">
            <v>NE37</v>
          </cell>
          <cell r="F61" t="str">
            <v>NE37-99-000</v>
          </cell>
          <cell r="G61">
            <v>550340.5</v>
          </cell>
          <cell r="H61">
            <v>0</v>
          </cell>
          <cell r="I61">
            <v>0</v>
          </cell>
          <cell r="J61">
            <v>0</v>
          </cell>
          <cell r="K61" t="str">
            <v xml:space="preserve">Computing_Center_25510 </v>
          </cell>
        </row>
        <row r="62">
          <cell r="A62" t="str">
            <v>Computing Center - Verizon</v>
          </cell>
          <cell r="C62" t="str">
            <v>VERIZON</v>
          </cell>
          <cell r="D62">
            <v>25510</v>
          </cell>
          <cell r="E62" t="str">
            <v>NE37</v>
          </cell>
          <cell r="F62" t="str">
            <v>NE37-99-000</v>
          </cell>
          <cell r="G62">
            <v>7402.0729999999467</v>
          </cell>
          <cell r="H62">
            <v>7401.662775372648</v>
          </cell>
          <cell r="I62">
            <v>666.20681223160454</v>
          </cell>
          <cell r="J62">
            <v>1.3449987780292286E-2</v>
          </cell>
          <cell r="K62" t="str">
            <v>ComputingCenter_Verizon1 + ComputingCenter_Verizon2</v>
          </cell>
        </row>
        <row r="63">
          <cell r="A63" t="str">
            <v>DBI - All</v>
          </cell>
          <cell r="B63" t="str">
            <v>Revenue_Meters.DBI_25015</v>
          </cell>
          <cell r="C63" t="str">
            <v>ALL</v>
          </cell>
          <cell r="D63">
            <v>25015</v>
          </cell>
          <cell r="E63" t="str">
            <v>NE82</v>
          </cell>
          <cell r="F63" t="str">
            <v>NE82-99-000</v>
          </cell>
          <cell r="G63">
            <v>261983.5625</v>
          </cell>
          <cell r="H63">
            <v>0</v>
          </cell>
          <cell r="I63">
            <v>0</v>
          </cell>
          <cell r="J63">
            <v>0</v>
          </cell>
          <cell r="K63" t="str">
            <v>DBI_25015</v>
          </cell>
        </row>
        <row r="64">
          <cell r="A64" t="str">
            <v>DBI - DBI</v>
          </cell>
          <cell r="C64" t="str">
            <v>DBI</v>
          </cell>
          <cell r="D64">
            <v>25015</v>
          </cell>
          <cell r="E64" t="str">
            <v>NE82</v>
          </cell>
          <cell r="F64" t="str">
            <v>NE82-99-000</v>
          </cell>
          <cell r="G64">
            <v>261410.4755</v>
          </cell>
          <cell r="H64">
            <v>261385.9667302772</v>
          </cell>
          <cell r="I64">
            <v>23956.590259099958</v>
          </cell>
          <cell r="J64">
            <v>0.99781250779807984</v>
          </cell>
          <cell r="K64" t="str">
            <v>DBI_25015 - DBI_Verizon</v>
          </cell>
        </row>
        <row r="65">
          <cell r="A65" t="str">
            <v>DBI - Verizon</v>
          </cell>
          <cell r="B65" t="str">
            <v>East_Campus.DBI_Verizon</v>
          </cell>
          <cell r="C65" t="str">
            <v>VERIZON</v>
          </cell>
          <cell r="D65">
            <v>25015</v>
          </cell>
          <cell r="E65" t="str">
            <v>NE82</v>
          </cell>
          <cell r="F65" t="str">
            <v>NE82-99-000</v>
          </cell>
          <cell r="G65">
            <v>573.08699999999953</v>
          </cell>
          <cell r="H65">
            <v>573.0332697227899</v>
          </cell>
          <cell r="I65">
            <v>52.519740900042116</v>
          </cell>
          <cell r="J65">
            <v>2.1874922019201092E-3</v>
          </cell>
          <cell r="K65" t="str">
            <v>DBI_Verizon</v>
          </cell>
        </row>
        <row r="66">
          <cell r="A66" t="str">
            <v>DE Geological Survey</v>
          </cell>
          <cell r="B66" t="str">
            <v>East_Campus.DGS_DEGeoSurvey</v>
          </cell>
          <cell r="C66" t="str">
            <v>ACADEMIC</v>
          </cell>
          <cell r="D66">
            <v>25514</v>
          </cell>
          <cell r="E66" t="str">
            <v>NE16</v>
          </cell>
          <cell r="F66" t="str">
            <v>NE16-99-000</v>
          </cell>
          <cell r="G66">
            <v>14685.261999999988</v>
          </cell>
          <cell r="H66">
            <v>9865.0750551591682</v>
          </cell>
          <cell r="I66">
            <v>872.21934220486639</v>
          </cell>
          <cell r="J66">
            <v>1.583423226653179E-2</v>
          </cell>
          <cell r="K66" t="str">
            <v>DGS_DEGeoSurvey</v>
          </cell>
        </row>
        <row r="67">
          <cell r="A67" t="str">
            <v>DTP@STAR</v>
          </cell>
          <cell r="B67" t="str">
            <v>Revenue_Meters.DTP_STAR</v>
          </cell>
          <cell r="C67" t="str">
            <v>DTP</v>
          </cell>
          <cell r="D67">
            <v>33615</v>
          </cell>
          <cell r="G67">
            <v>102540.19799999986</v>
          </cell>
          <cell r="H67">
            <v>102512</v>
          </cell>
          <cell r="I67">
            <v>10377.58</v>
          </cell>
          <cell r="J67">
            <v>1</v>
          </cell>
          <cell r="K67" t="str">
            <v>DTP_STAR</v>
          </cell>
        </row>
        <row r="68">
          <cell r="A68" t="str">
            <v>Delaware Fieldhouse</v>
          </cell>
          <cell r="B68" t="str">
            <v>South_Campus.DE_FieldHouse</v>
          </cell>
          <cell r="C68" t="str">
            <v>ACADEMIC</v>
          </cell>
          <cell r="D68">
            <v>25503</v>
          </cell>
          <cell r="E68" t="str">
            <v>NS65</v>
          </cell>
          <cell r="F68" t="str">
            <v>NS65-99-000</v>
          </cell>
          <cell r="G68">
            <v>107793.34400000051</v>
          </cell>
          <cell r="H68">
            <v>108163.29540230153</v>
          </cell>
          <cell r="I68">
            <v>9959.0241940384622</v>
          </cell>
          <cell r="J68">
            <v>9.8592974008290757E-2</v>
          </cell>
          <cell r="K68" t="str">
            <v>DE_FieldHouse</v>
          </cell>
        </row>
        <row r="69">
          <cell r="A69" t="str">
            <v>Drake Hall</v>
          </cell>
          <cell r="B69" t="str">
            <v>Center_Campus.Drake_Hall</v>
          </cell>
          <cell r="C69" t="str">
            <v>ACADEMIC</v>
          </cell>
          <cell r="D69">
            <v>25506</v>
          </cell>
          <cell r="E69" t="str">
            <v>NC38</v>
          </cell>
          <cell r="F69" t="str">
            <v>NC38-99-000</v>
          </cell>
          <cell r="G69">
            <v>137135.76</v>
          </cell>
          <cell r="H69">
            <v>166329.23609279734</v>
          </cell>
          <cell r="I69">
            <v>25254.922359726403</v>
          </cell>
          <cell r="J69">
            <v>0.11950862501781705</v>
          </cell>
          <cell r="K69" t="str">
            <v>Drake_Hall</v>
          </cell>
        </row>
        <row r="70">
          <cell r="A70" t="str">
            <v>DuPont Hall</v>
          </cell>
          <cell r="C70" t="str">
            <v>ACADEMIC</v>
          </cell>
          <cell r="D70">
            <v>25515</v>
          </cell>
          <cell r="E70" t="str">
            <v>NC12</v>
          </cell>
          <cell r="F70" t="str">
            <v>NC12-99-000</v>
          </cell>
          <cell r="G70">
            <v>359303.15625</v>
          </cell>
          <cell r="H70">
            <v>408553.5636130771</v>
          </cell>
          <cell r="I70">
            <v>35887.751423501846</v>
          </cell>
          <cell r="J70">
            <v>0.23809273595514369</v>
          </cell>
          <cell r="K70" t="str">
            <v>Dupont_East_208V + Dupont_East_240V + Dupont_Hall_208V + Dupont_Hall_480V</v>
          </cell>
        </row>
        <row r="71">
          <cell r="A71" t="str">
            <v>ECUP</v>
          </cell>
          <cell r="C71" t="str">
            <v>ACADEMIC</v>
          </cell>
          <cell r="D71" t="str">
            <v>27667 + 31321</v>
          </cell>
          <cell r="E71" t="str">
            <v>NE101</v>
          </cell>
          <cell r="F71" t="str">
            <v>NE101-99-000</v>
          </cell>
          <cell r="G71">
            <v>945931.875</v>
          </cell>
          <cell r="H71">
            <v>965441.59910356568</v>
          </cell>
          <cell r="I71">
            <v>93200.977915986543</v>
          </cell>
          <cell r="J71">
            <v>0.58645216532911382</v>
          </cell>
          <cell r="K71" t="str">
            <v>ECUP_480V_Main_1 + ECUP_480V_Main_2 + ECUP_5kV_Main_1 + ECUP_5kV_Main_2</v>
          </cell>
        </row>
        <row r="72">
          <cell r="A72" t="str">
            <v>ECUP_CHW - Academic</v>
          </cell>
          <cell r="C72" t="str">
            <v>ACADEMIC</v>
          </cell>
          <cell r="D72" t="str">
            <v>27667 + 31321</v>
          </cell>
          <cell r="E72" t="str">
            <v>NE101</v>
          </cell>
          <cell r="F72" t="str">
            <v>NE101-99-000</v>
          </cell>
          <cell r="G72" t="str">
            <v>-</v>
          </cell>
          <cell r="H72">
            <v>0</v>
          </cell>
          <cell r="I72">
            <v>0</v>
          </cell>
          <cell r="J72">
            <v>0</v>
          </cell>
          <cell r="K72" t="str">
            <v>ECUP_480V_Main_1 + ECUP_480V_Main_2 + ECUP_5kV_Main_1 + ECUP_5kV_Main_2 * CSFCHW1</v>
          </cell>
        </row>
        <row r="73">
          <cell r="A73" t="str">
            <v>ECUP_CHW - Conference</v>
          </cell>
          <cell r="C73" t="str">
            <v>CONFERENCE</v>
          </cell>
          <cell r="D73" t="str">
            <v>27667 + 31321</v>
          </cell>
          <cell r="E73" t="str">
            <v>NE101</v>
          </cell>
          <cell r="F73" t="str">
            <v>NE101-99-000</v>
          </cell>
          <cell r="G73" t="str">
            <v>-</v>
          </cell>
          <cell r="H73">
            <v>0</v>
          </cell>
          <cell r="I73">
            <v>0</v>
          </cell>
          <cell r="J73">
            <v>0</v>
          </cell>
          <cell r="K73" t="str">
            <v>ECUP_480V_Main_1 + ECUP_480V_Main_2 + ECUP_5kV_Main_1 + ECUP_5kV_Main_2 * CSFCHW5</v>
          </cell>
        </row>
        <row r="74">
          <cell r="A74" t="str">
            <v>ECUP_CHW - Dining</v>
          </cell>
          <cell r="C74" t="str">
            <v>DINING</v>
          </cell>
          <cell r="D74" t="str">
            <v>27667 + 31321</v>
          </cell>
          <cell r="E74" t="str">
            <v>NE101</v>
          </cell>
          <cell r="F74" t="str">
            <v>NE101-99-000</v>
          </cell>
          <cell r="G74" t="str">
            <v>-</v>
          </cell>
          <cell r="H74">
            <v>0</v>
          </cell>
          <cell r="I74">
            <v>0</v>
          </cell>
          <cell r="J74">
            <v>0</v>
          </cell>
          <cell r="K74" t="str">
            <v>ECUP_480V_Main_1 + ECUP_480V_Main_2 + ECUP_5kV_Main_1 + ECUP_5kV_Main_2 * CSFCHW3</v>
          </cell>
        </row>
        <row r="75">
          <cell r="A75" t="str">
            <v>ECUP_CHW - Hotel</v>
          </cell>
          <cell r="C75" t="str">
            <v>HOTEL</v>
          </cell>
          <cell r="D75" t="str">
            <v>27667 + 31321</v>
          </cell>
          <cell r="E75" t="str">
            <v>NE101</v>
          </cell>
          <cell r="F75" t="str">
            <v>NE101-99-000</v>
          </cell>
          <cell r="G75" t="str">
            <v>-</v>
          </cell>
          <cell r="H75">
            <v>0</v>
          </cell>
          <cell r="I75">
            <v>0</v>
          </cell>
          <cell r="J75">
            <v>0</v>
          </cell>
          <cell r="K75" t="str">
            <v>ECUP_480V_Main_1 + ECUP_480V_Main_2 + ECUP_5kV_Main_1 + ECUP_5kV_Main_2 * CSFCHW2</v>
          </cell>
        </row>
        <row r="76">
          <cell r="A76" t="str">
            <v>ECUP_CHW - Housing</v>
          </cell>
          <cell r="C76" t="str">
            <v>HOUSING</v>
          </cell>
          <cell r="D76" t="str">
            <v>27667 + 31321</v>
          </cell>
          <cell r="E76" t="str">
            <v>NE101</v>
          </cell>
          <cell r="F76" t="str">
            <v>NE101-99-000</v>
          </cell>
          <cell r="G76" t="str">
            <v>-</v>
          </cell>
          <cell r="H76">
            <v>0</v>
          </cell>
          <cell r="I76">
            <v>0</v>
          </cell>
          <cell r="J76">
            <v>0</v>
          </cell>
          <cell r="K76" t="str">
            <v>ECUP_480V_Main_1 + ECUP_480V_Main_2 + ECUP_5kV_Main_1 + ECUP_5kV_Main_2 * CSFCHW4</v>
          </cell>
        </row>
        <row r="77">
          <cell r="A77" t="str">
            <v>ECUP_CHW - Laurel_Hall</v>
          </cell>
          <cell r="C77" t="str">
            <v>LAUREL_HALL</v>
          </cell>
          <cell r="D77" t="str">
            <v>27667 + 31321</v>
          </cell>
          <cell r="E77" t="str">
            <v>NE101</v>
          </cell>
          <cell r="F77" t="str">
            <v>NE101-99-000</v>
          </cell>
          <cell r="G77" t="str">
            <v>-</v>
          </cell>
          <cell r="H77">
            <v>0</v>
          </cell>
          <cell r="I77">
            <v>0</v>
          </cell>
          <cell r="J77">
            <v>0</v>
          </cell>
          <cell r="K77" t="str">
            <v>ECUP_480V_Main_1 + ECUP_480V_Main_2 + ECUP_5kV_Main_1 + ECUP_5kV_Main_2 * CSFCHW6</v>
          </cell>
        </row>
        <row r="78">
          <cell r="A78" t="str">
            <v>East Hall</v>
          </cell>
          <cell r="B78" t="str">
            <v>Center_Campus.East_Hall</v>
          </cell>
          <cell r="C78" t="str">
            <v>ACADEMIC</v>
          </cell>
          <cell r="D78">
            <v>25515</v>
          </cell>
          <cell r="E78" t="str">
            <v>NC11</v>
          </cell>
          <cell r="F78" t="str">
            <v>NC11-99-000</v>
          </cell>
          <cell r="G78">
            <v>15526.458000000101</v>
          </cell>
          <cell r="H78">
            <v>17654.700872638969</v>
          </cell>
          <cell r="I78">
            <v>1550.8064861076355</v>
          </cell>
          <cell r="J78">
            <v>1.0288628976975907E-2</v>
          </cell>
          <cell r="K78" t="str">
            <v>East_Hall</v>
          </cell>
        </row>
        <row r="79">
          <cell r="A79" t="str">
            <v>Evans Hall</v>
          </cell>
          <cell r="B79" t="str">
            <v>Center_Campus.Evans_Hall</v>
          </cell>
          <cell r="C79" t="str">
            <v>ACADEMIC</v>
          </cell>
          <cell r="D79">
            <v>25515</v>
          </cell>
          <cell r="E79" t="str">
            <v>NC13</v>
          </cell>
          <cell r="F79" t="str">
            <v>NC13-99-000</v>
          </cell>
          <cell r="G79">
            <v>33857.32</v>
          </cell>
          <cell r="H79">
            <v>38498.211050402671</v>
          </cell>
          <cell r="I79">
            <v>3381.7211535445772</v>
          </cell>
          <cell r="J79">
            <v>2.2435600162944033E-2</v>
          </cell>
          <cell r="K79" t="str">
            <v>Evans_Hall</v>
          </cell>
        </row>
        <row r="80">
          <cell r="A80" t="str">
            <v>Ewing - CHW Plant</v>
          </cell>
          <cell r="C80" t="str">
            <v>ACADEMIC</v>
          </cell>
          <cell r="D80">
            <v>25509</v>
          </cell>
          <cell r="E80" t="str">
            <v>NW64</v>
          </cell>
          <cell r="F80" t="str">
            <v>NW64-99-000</v>
          </cell>
          <cell r="G80">
            <v>766522.5</v>
          </cell>
          <cell r="H80">
            <v>1034207.0328805501</v>
          </cell>
          <cell r="I80">
            <v>94558.484069802696</v>
          </cell>
          <cell r="J80">
            <v>0.49992436550620267</v>
          </cell>
          <cell r="K80" t="str">
            <v>Ewing_Meter_D - Ewing_Meter_A</v>
          </cell>
        </row>
        <row r="81">
          <cell r="A81" t="str">
            <v>Ewing Hall</v>
          </cell>
          <cell r="C81" t="str">
            <v>ACADEMIC</v>
          </cell>
          <cell r="D81">
            <v>25509</v>
          </cell>
          <cell r="E81" t="str">
            <v>NW64</v>
          </cell>
          <cell r="F81" t="str">
            <v>NW64-99-000</v>
          </cell>
          <cell r="G81">
            <v>18429.25</v>
          </cell>
          <cell r="H81">
            <v>24865.101755935255</v>
          </cell>
          <cell r="I81">
            <v>2273.4387347317415</v>
          </cell>
          <cell r="J81">
            <v>1.2019518165487884E-2</v>
          </cell>
          <cell r="K81" t="str">
            <v>Ewing_Meter_A - Ewing_Meter_B</v>
          </cell>
        </row>
        <row r="82">
          <cell r="A82" t="str">
            <v>Ewing_CHW - Academic</v>
          </cell>
          <cell r="C82" t="str">
            <v>ACADEMIC</v>
          </cell>
          <cell r="D82">
            <v>25509</v>
          </cell>
          <cell r="E82" t="str">
            <v>NW64</v>
          </cell>
          <cell r="F82" t="str">
            <v>NW64-99-000</v>
          </cell>
          <cell r="G82" t="str">
            <v>-</v>
          </cell>
          <cell r="H82">
            <v>0</v>
          </cell>
          <cell r="I82">
            <v>0</v>
          </cell>
          <cell r="J82">
            <v>0</v>
          </cell>
          <cell r="K82" t="str">
            <v>Ewing_Meter_D - Ewing_Meter_A * CSFCHW1</v>
          </cell>
        </row>
        <row r="83">
          <cell r="A83" t="str">
            <v>Ewing_CHW - Conference</v>
          </cell>
          <cell r="C83" t="str">
            <v>CONFERENCE</v>
          </cell>
          <cell r="D83">
            <v>25509</v>
          </cell>
          <cell r="E83" t="str">
            <v>NW64</v>
          </cell>
          <cell r="F83" t="str">
            <v>NW64-99-000</v>
          </cell>
          <cell r="G83" t="str">
            <v>-</v>
          </cell>
          <cell r="H83">
            <v>0</v>
          </cell>
          <cell r="I83">
            <v>0</v>
          </cell>
          <cell r="J83">
            <v>0</v>
          </cell>
          <cell r="K83" t="str">
            <v>Ewing_Meter_D - Ewing_Meter_A * CSFCHW5</v>
          </cell>
        </row>
        <row r="84">
          <cell r="A84" t="str">
            <v>Ewing_CHW - Dining</v>
          </cell>
          <cell r="C84" t="str">
            <v>DINING</v>
          </cell>
          <cell r="D84">
            <v>25509</v>
          </cell>
          <cell r="E84" t="str">
            <v>NW64</v>
          </cell>
          <cell r="F84" t="str">
            <v>NW64-99-000</v>
          </cell>
          <cell r="G84" t="str">
            <v>-</v>
          </cell>
          <cell r="H84">
            <v>0</v>
          </cell>
          <cell r="I84">
            <v>0</v>
          </cell>
          <cell r="J84">
            <v>0</v>
          </cell>
          <cell r="K84" t="str">
            <v>Ewing_Meter_D - Ewing_Meter_A * CSFCHW3</v>
          </cell>
        </row>
        <row r="85">
          <cell r="A85" t="str">
            <v>Ewing_CHW - Hotel</v>
          </cell>
          <cell r="C85" t="str">
            <v>HOTEL</v>
          </cell>
          <cell r="D85">
            <v>25509</v>
          </cell>
          <cell r="E85" t="str">
            <v>NW64</v>
          </cell>
          <cell r="F85" t="str">
            <v>NW64-99-000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  <cell r="K85" t="str">
            <v>Ewing_Meter_D - Ewing_Meter_A * CSFCHW2</v>
          </cell>
        </row>
        <row r="86">
          <cell r="A86" t="str">
            <v>Ewing_CHW - Housing</v>
          </cell>
          <cell r="C86" t="str">
            <v>HOUSING</v>
          </cell>
          <cell r="D86">
            <v>25509</v>
          </cell>
          <cell r="E86" t="str">
            <v>NW64</v>
          </cell>
          <cell r="F86" t="str">
            <v>NW64-999-00</v>
          </cell>
          <cell r="G86" t="str">
            <v>-</v>
          </cell>
          <cell r="H86">
            <v>0</v>
          </cell>
          <cell r="I86">
            <v>0</v>
          </cell>
          <cell r="J86">
            <v>0</v>
          </cell>
          <cell r="K86" t="str">
            <v>Ewing_Meter_D - Ewing_Meter_A * CSFCHW4</v>
          </cell>
        </row>
        <row r="87">
          <cell r="A87" t="str">
            <v>Ewing_CHW - Laurel_Hall</v>
          </cell>
          <cell r="C87" t="str">
            <v>LAUREL_HALL</v>
          </cell>
          <cell r="D87">
            <v>25509</v>
          </cell>
          <cell r="E87" t="str">
            <v>NW64</v>
          </cell>
          <cell r="F87" t="str">
            <v>NW64-99-000</v>
          </cell>
          <cell r="G87" t="str">
            <v>-</v>
          </cell>
          <cell r="H87">
            <v>0</v>
          </cell>
          <cell r="I87">
            <v>0</v>
          </cell>
          <cell r="J87">
            <v>0</v>
          </cell>
          <cell r="K87" t="str">
            <v>Ewing_Meter_D - Ewing_Meter_A * CSFCHW6</v>
          </cell>
        </row>
        <row r="88">
          <cell r="A88" t="str">
            <v xml:space="preserve">Farm  </v>
          </cell>
          <cell r="C88" t="str">
            <v>FARM</v>
          </cell>
          <cell r="D88">
            <v>25504</v>
          </cell>
          <cell r="G88">
            <v>42338.123750000028</v>
          </cell>
          <cell r="H88">
            <v>42341.894204207085</v>
          </cell>
          <cell r="I88">
            <v>4102.7413730904382</v>
          </cell>
          <cell r="J88">
            <v>0.32697705860617848</v>
          </cell>
          <cell r="K88" t="str">
            <v>Agricultural_Farm_25504 - Sterns_Lab_Annex - Sterns_Lab_Main</v>
          </cell>
        </row>
        <row r="89">
          <cell r="A89" t="str">
            <v>Fischer Greenhouse Lab</v>
          </cell>
          <cell r="B89" t="str">
            <v>South_Campus.Fisher_Greenhouse</v>
          </cell>
          <cell r="C89" t="str">
            <v>ACADEMIC</v>
          </cell>
          <cell r="D89">
            <v>25503</v>
          </cell>
          <cell r="E89" t="str">
            <v>NS36</v>
          </cell>
          <cell r="F89" t="str">
            <v>NS36-99-000</v>
          </cell>
          <cell r="G89">
            <v>43019.651000000536</v>
          </cell>
          <cell r="H89">
            <v>43167.296296299639</v>
          </cell>
          <cell r="I89">
            <v>3974.5844152315585</v>
          </cell>
          <cell r="J89">
            <v>3.9347840743198137E-2</v>
          </cell>
          <cell r="K89" t="str">
            <v>Fisher_Greenhouse</v>
          </cell>
        </row>
        <row r="90">
          <cell r="A90" t="str">
            <v>Fred Rust  Arena</v>
          </cell>
          <cell r="B90" t="str">
            <v>South_Campus.Rust_Ice_Arena</v>
          </cell>
          <cell r="C90" t="str">
            <v>FRED RUST</v>
          </cell>
          <cell r="D90">
            <v>25503</v>
          </cell>
          <cell r="E90" t="str">
            <v>NS77</v>
          </cell>
          <cell r="F90" t="str">
            <v>NS77-99-000</v>
          </cell>
          <cell r="G90">
            <v>94178.731999999844</v>
          </cell>
          <cell r="H90">
            <v>94501.957467152359</v>
          </cell>
          <cell r="I90">
            <v>8701.1705523474466</v>
          </cell>
          <cell r="J90">
            <v>8.6140395423763103E-2</v>
          </cell>
          <cell r="K90" t="str">
            <v>Rust_Ice_Arena</v>
          </cell>
        </row>
        <row r="91">
          <cell r="A91" t="str">
            <v>General Svcs Bldg</v>
          </cell>
          <cell r="B91" t="str">
            <v>Revenue_Meters.General_Services_Bldg_25505</v>
          </cell>
          <cell r="C91" t="str">
            <v>ACADEMIC</v>
          </cell>
          <cell r="D91">
            <v>25505</v>
          </cell>
          <cell r="E91" t="str">
            <v>NE40</v>
          </cell>
          <cell r="F91" t="str">
            <v>NE40-99-000</v>
          </cell>
          <cell r="G91">
            <v>108325.75</v>
          </cell>
          <cell r="H91">
            <v>108311</v>
          </cell>
          <cell r="I91">
            <v>10549.36</v>
          </cell>
          <cell r="J91">
            <v>1</v>
          </cell>
          <cell r="K91" t="str">
            <v>General_Services_Bldg_25505</v>
          </cell>
        </row>
        <row r="92">
          <cell r="A92" t="str">
            <v>George Evans House</v>
          </cell>
          <cell r="B92" t="str">
            <v>West_Campus.George_Evans</v>
          </cell>
          <cell r="C92" t="str">
            <v>ACADEMIC</v>
          </cell>
          <cell r="D92">
            <v>25502</v>
          </cell>
          <cell r="E92" t="str">
            <v>NW20</v>
          </cell>
          <cell r="F92" t="str">
            <v>NW20-99-000</v>
          </cell>
          <cell r="G92">
            <v>4365.9799999999814</v>
          </cell>
          <cell r="H92">
            <v>4527.7071306192793</v>
          </cell>
          <cell r="I92">
            <v>407.42713451517125</v>
          </cell>
          <cell r="J92">
            <v>1.8894102432936953E-2</v>
          </cell>
          <cell r="K92" t="str">
            <v>George_Evans</v>
          </cell>
        </row>
        <row r="93">
          <cell r="A93" t="str">
            <v>George Read Halls</v>
          </cell>
          <cell r="C93" t="str">
            <v>HOUSING</v>
          </cell>
          <cell r="D93" t="str">
            <v>25507 + 25508</v>
          </cell>
          <cell r="E93" t="str">
            <v>NN64</v>
          </cell>
          <cell r="F93" t="str">
            <v>NN64-99-000</v>
          </cell>
          <cell r="G93">
            <v>154297.25</v>
          </cell>
          <cell r="H93">
            <v>150923.53088812972</v>
          </cell>
          <cell r="I93">
            <v>13305.887775431533</v>
          </cell>
          <cell r="J93">
            <v>0.14477896675987392</v>
          </cell>
          <cell r="K93" t="str">
            <v>GeorgeReadNorth + GeorgeReadSouth</v>
          </cell>
        </row>
        <row r="94">
          <cell r="A94" t="str">
            <v>Gilbert</v>
          </cell>
          <cell r="B94" t="str">
            <v>East_Campus.Glibert_Main</v>
          </cell>
          <cell r="C94" t="str">
            <v>HOUSING</v>
          </cell>
          <cell r="D94" t="str">
            <v>27667 + 31321</v>
          </cell>
          <cell r="E94" t="str">
            <v>NE106</v>
          </cell>
          <cell r="F94" t="str">
            <v>NE106-99-000</v>
          </cell>
          <cell r="G94">
            <v>43498.5</v>
          </cell>
          <cell r="H94">
            <v>44395.651006692678</v>
          </cell>
          <cell r="I94">
            <v>4285.8295031854595</v>
          </cell>
          <cell r="J94">
            <v>2.6967892918893822E-2</v>
          </cell>
          <cell r="K94" t="str">
            <v>Glibert_Main</v>
          </cell>
        </row>
        <row r="95">
          <cell r="A95" t="str">
            <v>Gold Ice Arena</v>
          </cell>
          <cell r="B95" t="str">
            <v>South_Campus.Gold_Ice_Arena</v>
          </cell>
          <cell r="C95" t="str">
            <v>ACADEMIC</v>
          </cell>
          <cell r="D95">
            <v>25503</v>
          </cell>
          <cell r="E95" t="str">
            <v>NS75</v>
          </cell>
          <cell r="F95" t="str">
            <v>NS75-99-000</v>
          </cell>
          <cell r="G95">
            <v>99244.375</v>
          </cell>
          <cell r="H95">
            <v>99584.985972248338</v>
          </cell>
          <cell r="I95">
            <v>9169.1851748028275</v>
          </cell>
          <cell r="J95">
            <v>9.0773676015135182E-2</v>
          </cell>
          <cell r="K95" t="str">
            <v>Gold_Ice_Arena</v>
          </cell>
        </row>
        <row r="96">
          <cell r="A96" t="str">
            <v>Gore Hall</v>
          </cell>
          <cell r="B96" t="str">
            <v>Center_Campus.Gore_Hall</v>
          </cell>
          <cell r="C96" t="str">
            <v>ACADEMIC</v>
          </cell>
          <cell r="D96">
            <v>25509</v>
          </cell>
          <cell r="E96" t="str">
            <v>NC36</v>
          </cell>
          <cell r="F96" t="str">
            <v>NC36-99-000</v>
          </cell>
          <cell r="G96">
            <v>50359</v>
          </cell>
          <cell r="H96">
            <v>67945.340115693441</v>
          </cell>
          <cell r="I96">
            <v>6212.3038779307772</v>
          </cell>
          <cell r="J96">
            <v>3.2844034092315441E-2</v>
          </cell>
          <cell r="K96" t="str">
            <v>Gore_Hall</v>
          </cell>
        </row>
        <row r="97">
          <cell r="A97" t="str">
            <v>Graham Hall</v>
          </cell>
          <cell r="C97" t="str">
            <v>ACADEMIC</v>
          </cell>
          <cell r="D97">
            <v>25515</v>
          </cell>
          <cell r="E97" t="str">
            <v>NE66</v>
          </cell>
          <cell r="F97" t="str">
            <v>NE66-99-000</v>
          </cell>
          <cell r="G97">
            <v>51839.538000000408</v>
          </cell>
          <cell r="H97">
            <v>58945.287892821558</v>
          </cell>
          <cell r="I97">
            <v>5177.8127224653144</v>
          </cell>
          <cell r="J97">
            <v>3.4351541917663674E-2</v>
          </cell>
          <cell r="K97" t="str">
            <v>Graham_Hall_MDP1 + Graham_Hall_MDP2</v>
          </cell>
        </row>
        <row r="98">
          <cell r="A98" t="str">
            <v>Harker Lab - Academic</v>
          </cell>
          <cell r="C98" t="str">
            <v>ACADEMIC</v>
          </cell>
          <cell r="D98" t="str">
            <v>27667 + 31321</v>
          </cell>
          <cell r="E98" t="str">
            <v>NE67</v>
          </cell>
          <cell r="F98" t="str">
            <v>NE67-99-000</v>
          </cell>
          <cell r="G98">
            <v>547857.5560000001</v>
          </cell>
          <cell r="H98">
            <v>559157.04811787978</v>
          </cell>
          <cell r="I98">
            <v>53979.426349135727</v>
          </cell>
          <cell r="J98">
            <v>0.33965685954722297</v>
          </cell>
          <cell r="K98" t="str">
            <v>ISEB.Main_1_Meter + ISEB.Main_2_Meter - ISEB_ARA_Einstein</v>
          </cell>
        </row>
        <row r="99">
          <cell r="A99" t="str">
            <v>Harker Lab - All</v>
          </cell>
          <cell r="C99" t="str">
            <v>ALL</v>
          </cell>
          <cell r="D99" t="str">
            <v>27667 + 31321</v>
          </cell>
          <cell r="E99" t="str">
            <v>NE67</v>
          </cell>
          <cell r="F99" t="str">
            <v>NE67-99-000</v>
          </cell>
          <cell r="G99">
            <v>551196</v>
          </cell>
          <cell r="H99">
            <v>0</v>
          </cell>
          <cell r="I99">
            <v>0</v>
          </cell>
          <cell r="J99">
            <v>0</v>
          </cell>
          <cell r="K99" t="str">
            <v>ISEB.Main_1_Meter + ISEB.Main_2_Meter</v>
          </cell>
        </row>
        <row r="100">
          <cell r="A100" t="str">
            <v>Harker Lab - Einstein Bagels</v>
          </cell>
          <cell r="B100" t="str">
            <v>East_Campus.ISEB_ARA_Einstein</v>
          </cell>
          <cell r="C100" t="str">
            <v>DINING</v>
          </cell>
          <cell r="D100" t="str">
            <v>27667 + 31321</v>
          </cell>
          <cell r="E100" t="str">
            <v>NE67</v>
          </cell>
          <cell r="F100" t="str">
            <v>NE67-99-000</v>
          </cell>
          <cell r="G100">
            <v>3338.4439999999595</v>
          </cell>
          <cell r="H100">
            <v>3407.2989811001612</v>
          </cell>
          <cell r="I100">
            <v>328.93092382340325</v>
          </cell>
          <cell r="J100">
            <v>2.069744940807671E-3</v>
          </cell>
          <cell r="K100" t="str">
            <v>ISEB_ARA_Einstein</v>
          </cell>
        </row>
        <row r="101">
          <cell r="A101" t="str">
            <v>Harrington - All</v>
          </cell>
          <cell r="B101" t="str">
            <v>East_Campus.Harrington_Main</v>
          </cell>
          <cell r="C101" t="str">
            <v>ALL</v>
          </cell>
          <cell r="D101">
            <v>25514</v>
          </cell>
          <cell r="E101" t="str">
            <v>NE30 + NE31 + NE32 + NE33 + NE34 +NE35</v>
          </cell>
          <cell r="G101">
            <v>46288.5</v>
          </cell>
          <cell r="H101">
            <v>0</v>
          </cell>
          <cell r="I101">
            <v>0</v>
          </cell>
          <cell r="J101">
            <v>0</v>
          </cell>
          <cell r="K101" t="str">
            <v>Harrington_Main</v>
          </cell>
        </row>
        <row r="102">
          <cell r="A102" t="str">
            <v>Harrington - Dining</v>
          </cell>
          <cell r="C102" t="str">
            <v>DINING</v>
          </cell>
          <cell r="D102">
            <v>25514</v>
          </cell>
          <cell r="E102" t="str">
            <v>NE30</v>
          </cell>
          <cell r="F102" t="str">
            <v>NE30-99-000</v>
          </cell>
          <cell r="G102">
            <v>2066.37109375</v>
          </cell>
          <cell r="H102">
            <v>1388.1200030108494</v>
          </cell>
          <cell r="I102">
            <v>122.73045153309332</v>
          </cell>
          <cell r="J102">
            <v>2.2280433163048004E-3</v>
          </cell>
          <cell r="K102" t="str">
            <v>Harrington_ARA_HVAC + Harrington_ARA_Pnl</v>
          </cell>
        </row>
        <row r="103">
          <cell r="A103" t="str">
            <v>Harrington - Fitness Center</v>
          </cell>
          <cell r="C103" t="str">
            <v>ACADEMIC</v>
          </cell>
          <cell r="D103">
            <v>25514</v>
          </cell>
          <cell r="E103" t="str">
            <v>NE30</v>
          </cell>
          <cell r="F103" t="str">
            <v>NE30-99-000</v>
          </cell>
          <cell r="G103">
            <v>1047.4453125</v>
          </cell>
          <cell r="H103">
            <v>703.6392421181971</v>
          </cell>
          <cell r="I103">
            <v>62.212173093290509</v>
          </cell>
          <cell r="J103">
            <v>1.1293971033417714E-3</v>
          </cell>
          <cell r="K103" t="str">
            <v>Harrington_Fitness_HVAC + Harrington_Fitness_Pnl</v>
          </cell>
        </row>
        <row r="104">
          <cell r="A104" t="str">
            <v>Harrington - Housing</v>
          </cell>
          <cell r="C104" t="str">
            <v>HOUSING</v>
          </cell>
          <cell r="D104">
            <v>25514</v>
          </cell>
          <cell r="E104" t="str">
            <v>NE30 + NE31 + NE32 + NE33 + NE34 + NE35</v>
          </cell>
          <cell r="G104">
            <v>43174.68359375</v>
          </cell>
          <cell r="H104">
            <v>29003.329605906471</v>
          </cell>
          <cell r="I104">
            <v>2564.3256568417978</v>
          </cell>
          <cell r="J104">
            <v>4.65526572190171E-2</v>
          </cell>
          <cell r="K104" t="str">
            <v>Harrington_Main - Harrington_ARA_HVAC - Harrington_ARA_Pnl - Harrington_Fitness_HVAC - Harrington_Fitness_Pnl</v>
          </cell>
        </row>
        <row r="105">
          <cell r="A105" t="str">
            <v>Hartshorn Hall</v>
          </cell>
          <cell r="B105" t="str">
            <v>Center_Campus.Hartshorn_Hall</v>
          </cell>
          <cell r="C105" t="str">
            <v>ACADEMIC</v>
          </cell>
          <cell r="D105">
            <v>25514</v>
          </cell>
          <cell r="E105" t="str">
            <v>NC27</v>
          </cell>
          <cell r="F105" t="str">
            <v>NC27-99-000</v>
          </cell>
          <cell r="G105">
            <v>10061.5</v>
          </cell>
          <cell r="H105">
            <v>6758.984120779327</v>
          </cell>
          <cell r="I105">
            <v>597.59471173168527</v>
          </cell>
          <cell r="J105">
            <v>1.0848708586180467E-2</v>
          </cell>
          <cell r="K105" t="str">
            <v>Hartshorn_Hall</v>
          </cell>
        </row>
        <row r="106">
          <cell r="A106" t="str">
            <v>Housing Op Center</v>
          </cell>
          <cell r="B106" t="str">
            <v>North_Campus.Housing_Ops_Center</v>
          </cell>
          <cell r="C106" t="str">
            <v>ACADEMIC</v>
          </cell>
          <cell r="D106">
            <v>25520</v>
          </cell>
          <cell r="E106" t="str">
            <v>NN43</v>
          </cell>
          <cell r="F106" t="str">
            <v>NN43-99-000</v>
          </cell>
          <cell r="G106">
            <v>7781.26800000004</v>
          </cell>
          <cell r="H106">
            <v>7908.1337998424497</v>
          </cell>
          <cell r="I106">
            <v>784.83149518315656</v>
          </cell>
          <cell r="J106">
            <v>8.3768166938641489E-2</v>
          </cell>
          <cell r="K106" t="str">
            <v>Housing_Ops_Center</v>
          </cell>
        </row>
        <row r="107">
          <cell r="A107" t="str">
            <v>Hullihen Hall</v>
          </cell>
          <cell r="B107" t="str">
            <v>Center_Campus.Hullihen_Hall</v>
          </cell>
          <cell r="C107" t="str">
            <v>ACADEMIC</v>
          </cell>
          <cell r="D107">
            <v>25501</v>
          </cell>
          <cell r="E107" t="str">
            <v>NC01</v>
          </cell>
          <cell r="F107" t="str">
            <v>NC01-99-000</v>
          </cell>
          <cell r="G107">
            <v>47222.291000000201</v>
          </cell>
          <cell r="H107">
            <v>12152.04722747013</v>
          </cell>
          <cell r="I107">
            <v>1134.9062049892843</v>
          </cell>
          <cell r="J107">
            <v>9.6335486134546747E-2</v>
          </cell>
          <cell r="K107" t="str">
            <v>Hullihen_Hall</v>
          </cell>
        </row>
        <row r="108">
          <cell r="A108" t="str">
            <v>Independence Hall - All</v>
          </cell>
          <cell r="C108" t="str">
            <v>ALL</v>
          </cell>
          <cell r="D108" t="str">
            <v>25507 + 25508</v>
          </cell>
          <cell r="E108" t="str">
            <v>NN51</v>
          </cell>
          <cell r="F108" t="str">
            <v>NN51-99-000</v>
          </cell>
          <cell r="G108">
            <v>141598</v>
          </cell>
          <cell r="H108">
            <v>0</v>
          </cell>
          <cell r="I108">
            <v>0</v>
          </cell>
          <cell r="J108">
            <v>0</v>
          </cell>
          <cell r="K108" t="str">
            <v>IndependenceHall120 + IndependenceHall480</v>
          </cell>
        </row>
        <row r="109">
          <cell r="A109" t="str">
            <v>Independence Hall - Fitness Ctr</v>
          </cell>
          <cell r="B109" t="str">
            <v>North_Campus.IndependenceHall_Fitness</v>
          </cell>
          <cell r="C109" t="str">
            <v>ACADEMIC</v>
          </cell>
          <cell r="D109" t="str">
            <v>25507 + 25508</v>
          </cell>
          <cell r="E109" t="str">
            <v>NN51</v>
          </cell>
          <cell r="F109" t="str">
            <v>NN51-99-000</v>
          </cell>
          <cell r="G109">
            <v>6725.125</v>
          </cell>
          <cell r="H109">
            <v>6578.0797173250558</v>
          </cell>
          <cell r="I109">
            <v>579.94396222712317</v>
          </cell>
          <cell r="J109">
            <v>6.310265729499373E-3</v>
          </cell>
          <cell r="K109" t="str">
            <v>IndependenceHall_Fitness</v>
          </cell>
        </row>
        <row r="110">
          <cell r="A110" t="str">
            <v>Independence Hall - Housing</v>
          </cell>
          <cell r="C110" t="str">
            <v>HOUSING</v>
          </cell>
          <cell r="D110" t="str">
            <v>25507 + 25508</v>
          </cell>
          <cell r="E110" t="str">
            <v>NN51</v>
          </cell>
          <cell r="F110" t="str">
            <v>NN51-99-000</v>
          </cell>
          <cell r="G110">
            <v>134872.875</v>
          </cell>
          <cell r="H110">
            <v>131923.87107374473</v>
          </cell>
          <cell r="I110">
            <v>11630.818687305218</v>
          </cell>
          <cell r="J110">
            <v>0.12655284191023256</v>
          </cell>
          <cell r="K110" t="str">
            <v>IndependenceHall120 + IndependenceHall480 - IndependenceHall_Fitness</v>
          </cell>
        </row>
        <row r="111">
          <cell r="A111" t="str">
            <v>Inst Energy Conservation</v>
          </cell>
          <cell r="B111" t="str">
            <v>Revenue_Meters.Wyoming_Road_25512</v>
          </cell>
          <cell r="C111" t="str">
            <v>ACADEMIC</v>
          </cell>
          <cell r="D111">
            <v>25512</v>
          </cell>
          <cell r="E111" t="str">
            <v>NE75</v>
          </cell>
          <cell r="F111" t="str">
            <v>NE75-99-000</v>
          </cell>
          <cell r="G111">
            <v>80625.125</v>
          </cell>
          <cell r="H111">
            <v>80626</v>
          </cell>
          <cell r="I111">
            <v>8598.64</v>
          </cell>
          <cell r="J111">
            <v>1</v>
          </cell>
          <cell r="K111" t="str">
            <v>Wyoming_Road_25512</v>
          </cell>
        </row>
        <row r="112">
          <cell r="A112" t="str">
            <v>James Smith Hall</v>
          </cell>
          <cell r="B112" t="str">
            <v>North_Campus.JamesSmithHall</v>
          </cell>
          <cell r="C112" t="str">
            <v>HOUSING</v>
          </cell>
          <cell r="D112" t="str">
            <v>25507 + 25508</v>
          </cell>
          <cell r="E112" t="str">
            <v>NN50</v>
          </cell>
          <cell r="F112" t="str">
            <v>NN50-99-000</v>
          </cell>
          <cell r="G112">
            <v>45765</v>
          </cell>
          <cell r="H112">
            <v>44764.345385904526</v>
          </cell>
          <cell r="I112">
            <v>3946.5638826526338</v>
          </cell>
          <cell r="J112">
            <v>4.2941850316616986E-2</v>
          </cell>
          <cell r="K112" t="str">
            <v>JamesSmithHall</v>
          </cell>
        </row>
        <row r="113">
          <cell r="A113" t="str">
            <v>Kent Dining Hall</v>
          </cell>
          <cell r="B113" t="str">
            <v>Center_Campus.Kent_Dining</v>
          </cell>
          <cell r="C113" t="str">
            <v>ACADEMIC</v>
          </cell>
          <cell r="D113">
            <v>25514</v>
          </cell>
          <cell r="E113" t="str">
            <v>NC24</v>
          </cell>
          <cell r="F113" t="str">
            <v>NC24-99-000</v>
          </cell>
          <cell r="G113">
            <v>13077.439999999944</v>
          </cell>
          <cell r="H113">
            <v>8784.9932217307578</v>
          </cell>
          <cell r="I113">
            <v>776.72404581706269</v>
          </cell>
          <cell r="J113">
            <v>1.4100614780426306E-2</v>
          </cell>
          <cell r="K113" t="str">
            <v>Kent_Dining</v>
          </cell>
        </row>
        <row r="114">
          <cell r="A114" t="str">
            <v>Kent Hall</v>
          </cell>
          <cell r="C114" t="str">
            <v>HOUSING</v>
          </cell>
          <cell r="D114">
            <v>25514</v>
          </cell>
          <cell r="E114" t="str">
            <v>NC23</v>
          </cell>
          <cell r="F114" t="str">
            <v>NC23-99-000</v>
          </cell>
          <cell r="G114">
            <v>12355.759000000078</v>
          </cell>
          <cell r="H114">
            <v>8300.1917091066716</v>
          </cell>
          <cell r="I114">
            <v>733.86038243117048</v>
          </cell>
          <cell r="J114">
            <v>1.3322469686634938E-2</v>
          </cell>
          <cell r="K114" t="str">
            <v>Kent_Hall - Sussex_Squire</v>
          </cell>
        </row>
        <row r="115">
          <cell r="A115" t="str">
            <v>Kirkbride</v>
          </cell>
          <cell r="B115" t="str">
            <v>West_Campus.Ewing_Meter_B</v>
          </cell>
          <cell r="C115" t="str">
            <v>ACADEMIC</v>
          </cell>
          <cell r="D115">
            <v>25509</v>
          </cell>
          <cell r="E115" t="str">
            <v>NW65</v>
          </cell>
          <cell r="F115" t="str">
            <v>NW65-99-000</v>
          </cell>
          <cell r="G115">
            <v>14592</v>
          </cell>
          <cell r="H115">
            <v>19687.809586532669</v>
          </cell>
          <cell r="I115">
            <v>1800.0742307584721</v>
          </cell>
          <cell r="J115">
            <v>9.5168717701913635E-3</v>
          </cell>
          <cell r="K115" t="str">
            <v>Ewing_Meter_B</v>
          </cell>
        </row>
        <row r="116">
          <cell r="A116" t="str">
            <v>LSRB - MRI</v>
          </cell>
          <cell r="B116" t="str">
            <v>Center_Campus.Life_Science</v>
          </cell>
          <cell r="C116" t="str">
            <v>ACADEMIC</v>
          </cell>
          <cell r="D116">
            <v>25515</v>
          </cell>
          <cell r="E116" t="str">
            <v>NC44</v>
          </cell>
          <cell r="F116" t="str">
            <v>NC44-99-000</v>
          </cell>
          <cell r="G116">
            <v>104126</v>
          </cell>
          <cell r="H116">
            <v>118398.76055855068</v>
          </cell>
          <cell r="I116">
            <v>10400.264900883551</v>
          </cell>
          <cell r="J116">
            <v>6.8999238645194319E-2</v>
          </cell>
          <cell r="K116" t="str">
            <v>Life_Science</v>
          </cell>
        </row>
        <row r="117">
          <cell r="A117" t="str">
            <v>Laird Plant - All</v>
          </cell>
          <cell r="B117" t="str">
            <v>North_Campus.Laird_Utility_Plant</v>
          </cell>
          <cell r="C117" t="str">
            <v>ALL</v>
          </cell>
          <cell r="D117" t="str">
            <v>25507 + 25508</v>
          </cell>
          <cell r="E117" t="str">
            <v>NN97</v>
          </cell>
          <cell r="F117" t="str">
            <v>NN97-99-000</v>
          </cell>
          <cell r="G117">
            <v>440142</v>
          </cell>
          <cell r="H117">
            <v>0</v>
          </cell>
          <cell r="I117">
            <v>0</v>
          </cell>
          <cell r="J117">
            <v>0</v>
          </cell>
          <cell r="K117" t="str">
            <v>Laird_Utility_Plant</v>
          </cell>
        </row>
        <row r="118">
          <cell r="A118" t="str">
            <v>Laird Plant_CHW - All</v>
          </cell>
          <cell r="C118" t="str">
            <v>ALL</v>
          </cell>
          <cell r="D118" t="str">
            <v>25507 + 25508</v>
          </cell>
          <cell r="E118" t="str">
            <v>NN97</v>
          </cell>
          <cell r="F118" t="str">
            <v>NN97-99-000</v>
          </cell>
          <cell r="G118">
            <v>373483.08700000029</v>
          </cell>
          <cell r="H118">
            <v>0</v>
          </cell>
          <cell r="I118">
            <v>0</v>
          </cell>
          <cell r="J118">
            <v>0</v>
          </cell>
          <cell r="K118" t="str">
            <v>Laird_Utility_Plant - Laird_Utility_BoilerMCC</v>
          </cell>
        </row>
        <row r="119">
          <cell r="A119" t="str">
            <v>Laird Plant_CHW - Conference</v>
          </cell>
          <cell r="C119" t="str">
            <v>CONFERENCE</v>
          </cell>
          <cell r="D119" t="str">
            <v>25507 + 25508</v>
          </cell>
          <cell r="E119" t="str">
            <v>NN98</v>
          </cell>
          <cell r="F119" t="str">
            <v>NN97-99-000</v>
          </cell>
          <cell r="G119">
            <v>90825.829105955272</v>
          </cell>
          <cell r="H119">
            <v>88839.916618816162</v>
          </cell>
          <cell r="I119">
            <v>7832.403294254198</v>
          </cell>
          <cell r="J119">
            <v>8.5222968608118982E-2</v>
          </cell>
          <cell r="K119" t="str">
            <v>Laird_Utility_Plant - Laird_Utility_BoilerMCC * SFCHW1</v>
          </cell>
        </row>
        <row r="120">
          <cell r="A120" t="str">
            <v>Laird Plant_CHW - Dining</v>
          </cell>
          <cell r="C120" t="str">
            <v>DINING</v>
          </cell>
          <cell r="D120" t="str">
            <v>25507 + 25508</v>
          </cell>
          <cell r="E120" t="str">
            <v>NN99</v>
          </cell>
          <cell r="F120" t="str">
            <v>NN97-99-000</v>
          </cell>
          <cell r="G120">
            <v>63531.685835044991</v>
          </cell>
          <cell r="H120">
            <v>62142.561513574401</v>
          </cell>
          <cell r="I120">
            <v>5478.6814535261119</v>
          </cell>
          <cell r="J120">
            <v>5.9612545471229926E-2</v>
          </cell>
          <cell r="K120" t="str">
            <v>Laird_Utility_Plant - Laird_Utility_BoilerMCC * SFCHW2</v>
          </cell>
        </row>
        <row r="121">
          <cell r="A121" t="str">
            <v>Laird Plant_CHW - Hotel</v>
          </cell>
          <cell r="C121" t="str">
            <v>HOTEL</v>
          </cell>
          <cell r="D121" t="str">
            <v>25507 + 25508</v>
          </cell>
          <cell r="E121" t="str">
            <v>NN100</v>
          </cell>
          <cell r="F121" t="str">
            <v>NN97-99-000</v>
          </cell>
          <cell r="G121">
            <v>32560.82797663856</v>
          </cell>
          <cell r="H121">
            <v>31848.883417399131</v>
          </cell>
          <cell r="I121">
            <v>2807.8965952554827</v>
          </cell>
          <cell r="J121">
            <v>3.0552216784833993E-2</v>
          </cell>
          <cell r="K121" t="str">
            <v>Laird_Utility_Plant - Laird_Utility_BoilerMCC * SFCHW3</v>
          </cell>
        </row>
        <row r="122">
          <cell r="A122" t="str">
            <v>Laird Plant_CHW - Housing</v>
          </cell>
          <cell r="C122" t="str">
            <v>HOUSING</v>
          </cell>
          <cell r="D122" t="str">
            <v>25507 + 25508</v>
          </cell>
          <cell r="E122" t="str">
            <v>NN101</v>
          </cell>
          <cell r="F122" t="str">
            <v>NN97-99-000</v>
          </cell>
          <cell r="G122">
            <v>186564.74408236146</v>
          </cell>
          <cell r="H122">
            <v>182485.49417536799</v>
          </cell>
          <cell r="I122">
            <v>16088.488599842223</v>
          </cell>
          <cell r="J122">
            <v>0.17505594482121098</v>
          </cell>
          <cell r="K122" t="str">
            <v>Laird_Utility_Plant - Laird_Utility_BoilerMCC * SFCHW4</v>
          </cell>
        </row>
        <row r="123">
          <cell r="A123" t="str">
            <v>Laird Plant_HW - All</v>
          </cell>
          <cell r="B123" t="str">
            <v>North_Campus.Laird_Utility_BoilerMCC</v>
          </cell>
          <cell r="C123" t="str">
            <v>ALL</v>
          </cell>
          <cell r="D123" t="str">
            <v>25507 + 25508</v>
          </cell>
          <cell r="E123" t="str">
            <v>NN97</v>
          </cell>
          <cell r="F123" t="str">
            <v>NN97-99-000</v>
          </cell>
          <cell r="G123">
            <v>66658.912999999709</v>
          </cell>
          <cell r="H123">
            <v>0</v>
          </cell>
          <cell r="I123">
            <v>0</v>
          </cell>
          <cell r="J123">
            <v>0</v>
          </cell>
          <cell r="K123" t="str">
            <v>Laird_Utility_BoilerMCC</v>
          </cell>
        </row>
        <row r="124">
          <cell r="A124" t="str">
            <v>Laird Plant_HW - Conference</v>
          </cell>
          <cell r="C124" t="str">
            <v>CONFERENCE</v>
          </cell>
          <cell r="D124" t="str">
            <v>25507 + 25508</v>
          </cell>
          <cell r="E124" t="str">
            <v>NN98</v>
          </cell>
          <cell r="F124" t="str">
            <v>NN97-99-000</v>
          </cell>
          <cell r="G124">
            <v>4645.320128203135</v>
          </cell>
          <cell r="H124">
            <v>4543.7499103458849</v>
          </cell>
          <cell r="I124">
            <v>400.59112075441482</v>
          </cell>
          <cell r="J124">
            <v>4.3587597862573373E-3</v>
          </cell>
          <cell r="K124" t="str">
            <v>Laird_Utility_BoilerMCC * SFHW1</v>
          </cell>
        </row>
        <row r="125">
          <cell r="A125" t="str">
            <v>Laird Plant_HW - Dining</v>
          </cell>
          <cell r="C125" t="str">
            <v>DINING</v>
          </cell>
          <cell r="D125" t="str">
            <v>25507 + 25508</v>
          </cell>
          <cell r="E125" t="str">
            <v>NN99</v>
          </cell>
          <cell r="F125" t="str">
            <v>NN97-99-000</v>
          </cell>
          <cell r="G125">
            <v>43184.067673803882</v>
          </cell>
          <cell r="H125">
            <v>42239.845307952186</v>
          </cell>
          <cell r="I125">
            <v>3723.9961059207153</v>
          </cell>
          <cell r="J125">
            <v>4.0520130451461696E-2</v>
          </cell>
          <cell r="K125" t="str">
            <v>Laird_Utility_BoilerMCC * SFHW2</v>
          </cell>
        </row>
        <row r="126">
          <cell r="A126" t="str">
            <v>Laird Plant_HW - Hotel</v>
          </cell>
          <cell r="C126" t="str">
            <v>HOTEL</v>
          </cell>
          <cell r="D126" t="str">
            <v>25507 + 25508</v>
          </cell>
          <cell r="E126" t="str">
            <v>NN100</v>
          </cell>
          <cell r="F126" t="str">
            <v>NN97-99-000</v>
          </cell>
          <cell r="G126">
            <v>1634.5900509003352</v>
          </cell>
          <cell r="H126">
            <v>1598.8496362474787</v>
          </cell>
          <cell r="I126">
            <v>140.95955550806494</v>
          </cell>
          <cell r="J126">
            <v>1.5337555182954993E-3</v>
          </cell>
          <cell r="K126" t="str">
            <v>Laird_Utility_BoilerMCC * SFHW3</v>
          </cell>
        </row>
        <row r="127">
          <cell r="A127" t="str">
            <v>Laird Plant_HW - Housing</v>
          </cell>
          <cell r="C127" t="str">
            <v>HOUSING</v>
          </cell>
          <cell r="D127" t="str">
            <v>25507 + 25508</v>
          </cell>
          <cell r="E127" t="str">
            <v>NN101</v>
          </cell>
          <cell r="F127" t="str">
            <v>NN97-99-000</v>
          </cell>
          <cell r="G127">
            <v>17194.935147092361</v>
          </cell>
          <cell r="H127">
            <v>16818.966804603333</v>
          </cell>
          <cell r="I127">
            <v>1482.8124115824114</v>
          </cell>
          <cell r="J127">
            <v>1.6134214602652172E-2</v>
          </cell>
          <cell r="K127" t="str">
            <v>Laird_Utility_BoilerMCC * SFHW4</v>
          </cell>
        </row>
        <row r="128">
          <cell r="A128" t="str">
            <v>Laird Rec Courts</v>
          </cell>
          <cell r="B128" t="str">
            <v>North_Campus.Laird_Rec_Court</v>
          </cell>
          <cell r="C128" t="str">
            <v>ACADEMIC</v>
          </cell>
          <cell r="D128" t="str">
            <v>25507 + 25508</v>
          </cell>
          <cell r="G128">
            <v>3554.4159999999974</v>
          </cell>
          <cell r="H128">
            <v>3476.6984697735188</v>
          </cell>
          <cell r="I128">
            <v>306.51654778810513</v>
          </cell>
          <cell r="J128">
            <v>3.3351513129026189E-3</v>
          </cell>
          <cell r="K128" t="str">
            <v>Laird_Rec_Court</v>
          </cell>
        </row>
        <row r="129">
          <cell r="A129" t="str">
            <v>Lammot DuPont</v>
          </cell>
          <cell r="B129" t="str">
            <v>Center_Campus.Lammot_Dupont</v>
          </cell>
          <cell r="C129" t="str">
            <v>ACADEMIC</v>
          </cell>
          <cell r="D129">
            <v>25514</v>
          </cell>
          <cell r="E129" t="str">
            <v>NC34</v>
          </cell>
          <cell r="F129" t="str">
            <v>NC34-99-000</v>
          </cell>
          <cell r="G129">
            <v>230619.5</v>
          </cell>
          <cell r="H129">
            <v>154922.57997734612</v>
          </cell>
          <cell r="I129">
            <v>13697.4599833231</v>
          </cell>
          <cell r="J129">
            <v>0.24866309693292712</v>
          </cell>
          <cell r="K129" t="str">
            <v>Lammot_Dupont</v>
          </cell>
        </row>
        <row r="130">
          <cell r="A130" t="str">
            <v>Lane Hall</v>
          </cell>
          <cell r="B130" t="str">
            <v>East_Campus.Lane_Hall</v>
          </cell>
          <cell r="C130" t="str">
            <v>HOUSING</v>
          </cell>
          <cell r="D130">
            <v>25514</v>
          </cell>
          <cell r="E130" t="str">
            <v>NE03</v>
          </cell>
          <cell r="F130" t="str">
            <v>NE03-99-000</v>
          </cell>
          <cell r="G130">
            <v>7574.5549999999348</v>
          </cell>
          <cell r="H130">
            <v>5088.3364276667708</v>
          </cell>
          <cell r="I130">
            <v>449.88461081555988</v>
          </cell>
          <cell r="J130">
            <v>8.167185793867264E-3</v>
          </cell>
          <cell r="K130" t="str">
            <v>Lane_Hall</v>
          </cell>
        </row>
        <row r="131">
          <cell r="A131" t="str">
            <v>Laurel Hall - All</v>
          </cell>
          <cell r="B131" t="str">
            <v>Center_Campus.Laurel_Hall</v>
          </cell>
          <cell r="C131" t="str">
            <v>ALL</v>
          </cell>
          <cell r="D131">
            <v>25514</v>
          </cell>
          <cell r="E131" t="str">
            <v>NC28</v>
          </cell>
          <cell r="F131" t="str">
            <v>NC28-99-000</v>
          </cell>
          <cell r="G131">
            <v>31264.42</v>
          </cell>
          <cell r="H131">
            <v>0</v>
          </cell>
          <cell r="I131">
            <v>0</v>
          </cell>
          <cell r="J131">
            <v>0</v>
          </cell>
          <cell r="K131" t="str">
            <v>Laurel_Hall</v>
          </cell>
        </row>
        <row r="132">
          <cell r="A132" t="str">
            <v>Laurel Hall - Bldg</v>
          </cell>
          <cell r="C132" t="str">
            <v>LAUREL HALL</v>
          </cell>
          <cell r="D132">
            <v>25514</v>
          </cell>
          <cell r="E132" t="str">
            <v>NC28</v>
          </cell>
          <cell r="F132" t="str">
            <v>NC28-99-000</v>
          </cell>
          <cell r="G132">
            <v>29064.461000000025</v>
          </cell>
          <cell r="H132">
            <v>19524.547073300222</v>
          </cell>
          <cell r="I132">
            <v>1726.2603183354192</v>
          </cell>
          <cell r="J132">
            <v>3.133845526048875E-2</v>
          </cell>
          <cell r="K132" t="str">
            <v>Laurel_Hall - Laurel_Hall_Verizon</v>
          </cell>
        </row>
        <row r="133">
          <cell r="A133" t="str">
            <v>Laurel Hall - Verizon</v>
          </cell>
          <cell r="B133" t="str">
            <v>Center_Campus.Laurel_Hall_Verizon</v>
          </cell>
          <cell r="C133" t="str">
            <v>VERIZON</v>
          </cell>
          <cell r="D133">
            <v>25514</v>
          </cell>
          <cell r="E133" t="str">
            <v>NC28</v>
          </cell>
          <cell r="F133" t="str">
            <v>NC28-99-000</v>
          </cell>
          <cell r="G133">
            <v>2199.9589999999735</v>
          </cell>
          <cell r="H133">
            <v>1477.859956007095</v>
          </cell>
          <cell r="I133">
            <v>130.66479793534867</v>
          </cell>
          <cell r="J133">
            <v>2.3720830982005372E-3</v>
          </cell>
          <cell r="K133" t="str">
            <v>Laurel_Hall_Verizon</v>
          </cell>
        </row>
        <row r="134">
          <cell r="A134" t="str">
            <v>McDowell Hall</v>
          </cell>
          <cell r="B134" t="str">
            <v>North_Campus.McDowell_Hall</v>
          </cell>
          <cell r="C134" t="str">
            <v>ACADEMIC</v>
          </cell>
          <cell r="D134">
            <v>25502</v>
          </cell>
          <cell r="E134" t="str">
            <v>NN16</v>
          </cell>
          <cell r="F134" t="str">
            <v>NN16-99-000</v>
          </cell>
          <cell r="G134">
            <v>44099.746999999974</v>
          </cell>
          <cell r="H134">
            <v>45733.315074830149</v>
          </cell>
          <cell r="I134">
            <v>4115.326582589496</v>
          </cell>
          <cell r="J134">
            <v>0.1908449276186806</v>
          </cell>
          <cell r="K134" t="str">
            <v>McDowell_Hall</v>
          </cell>
        </row>
        <row r="135">
          <cell r="A135" t="str">
            <v xml:space="preserve">McKinley Lab </v>
          </cell>
          <cell r="C135" t="str">
            <v>ACADEMIC</v>
          </cell>
          <cell r="D135">
            <v>25515</v>
          </cell>
          <cell r="E135" t="str">
            <v>NC39</v>
          </cell>
          <cell r="F135" t="str">
            <v>NC39-99-000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 t="str">
            <v>McKinly_Lab_208V + McKinly_Lab_480V</v>
          </cell>
        </row>
        <row r="136">
          <cell r="A136" t="str">
            <v>Mechanical Hall</v>
          </cell>
          <cell r="B136" t="str">
            <v>North_Campus.Mechanical_Hall</v>
          </cell>
          <cell r="C136" t="str">
            <v>ACADEMIC</v>
          </cell>
          <cell r="D136">
            <v>25502</v>
          </cell>
          <cell r="E136" t="str">
            <v>NN09</v>
          </cell>
          <cell r="F136" t="str">
            <v>NN09-99-000</v>
          </cell>
          <cell r="G136">
            <v>4635.2999999999884</v>
          </cell>
          <cell r="H136">
            <v>4807.0034362410233</v>
          </cell>
          <cell r="I136">
            <v>432.55969945308419</v>
          </cell>
          <cell r="J136">
            <v>2.0059604718160141E-2</v>
          </cell>
          <cell r="K136" t="str">
            <v>Mechanical_Hall</v>
          </cell>
        </row>
        <row r="137">
          <cell r="A137" t="str">
            <v>Memorial Hall</v>
          </cell>
          <cell r="B137" t="str">
            <v>Center_Campus.Memorial_Hall</v>
          </cell>
          <cell r="C137" t="str">
            <v>ACADEMIC</v>
          </cell>
          <cell r="D137">
            <v>25501</v>
          </cell>
          <cell r="E137" t="str">
            <v>NC32</v>
          </cell>
          <cell r="F137" t="str">
            <v>NC32-99-000</v>
          </cell>
          <cell r="G137">
            <v>54795.759999999776</v>
          </cell>
          <cell r="H137">
            <v>14100.981745784278</v>
          </cell>
          <cell r="I137">
            <v>1316.921452013057</v>
          </cell>
          <cell r="J137">
            <v>0.11178568565663</v>
          </cell>
          <cell r="K137" t="str">
            <v>Memorial_Hall</v>
          </cell>
        </row>
        <row r="138">
          <cell r="A138" t="str">
            <v>Mitchell Hall</v>
          </cell>
          <cell r="B138" t="str">
            <v>Center_Campus.Mitchell_Hall</v>
          </cell>
          <cell r="C138" t="str">
            <v>ACADEMIC</v>
          </cell>
          <cell r="D138">
            <v>25501</v>
          </cell>
          <cell r="E138" t="str">
            <v>NC02</v>
          </cell>
          <cell r="F138" t="str">
            <v>NC02-99-000</v>
          </cell>
          <cell r="G138">
            <v>17436.763000000035</v>
          </cell>
          <cell r="H138">
            <v>4487.1259522373293</v>
          </cell>
          <cell r="I138">
            <v>419.06248308934278</v>
          </cell>
          <cell r="J138">
            <v>3.5571739630715374E-2</v>
          </cell>
          <cell r="K138" t="str">
            <v>Mitchell_Hall</v>
          </cell>
        </row>
        <row r="139">
          <cell r="A139" t="str">
            <v>Morris Library - Academic</v>
          </cell>
          <cell r="C139" t="str">
            <v>ACADEMIC</v>
          </cell>
          <cell r="D139">
            <v>25501</v>
          </cell>
          <cell r="E139" t="str">
            <v>NC31</v>
          </cell>
          <cell r="F139" t="str">
            <v>NC31-99-000</v>
          </cell>
          <cell r="G139">
            <v>342859.46399999998</v>
          </cell>
          <cell r="H139">
            <v>88230.458766032272</v>
          </cell>
          <cell r="I139">
            <v>8240.0350532103257</v>
          </cell>
          <cell r="J139">
            <v>0.69944791836274922</v>
          </cell>
          <cell r="K139" t="str">
            <v>Morris_Lib - Morris_Lib_Verizon</v>
          </cell>
        </row>
        <row r="140">
          <cell r="A140" t="str">
            <v>Morris Library - All</v>
          </cell>
          <cell r="B140" t="str">
            <v>Center_Campus.Morris_Lib</v>
          </cell>
          <cell r="C140" t="str">
            <v>ALL</v>
          </cell>
          <cell r="D140">
            <v>25501</v>
          </cell>
          <cell r="E140" t="str">
            <v>NC31</v>
          </cell>
          <cell r="F140" t="str">
            <v>NC31-99-000</v>
          </cell>
          <cell r="G140">
            <v>343354.5</v>
          </cell>
          <cell r="H140">
            <v>0</v>
          </cell>
          <cell r="I140">
            <v>0</v>
          </cell>
          <cell r="J140">
            <v>0</v>
          </cell>
          <cell r="K140" t="str">
            <v>Morris_Lib</v>
          </cell>
        </row>
        <row r="141">
          <cell r="A141" t="str">
            <v>Morris Library - Verizon</v>
          </cell>
          <cell r="B141" t="str">
            <v>Center_Campus.Morris_Lib_Verizon</v>
          </cell>
          <cell r="C141" t="str">
            <v>VERIZON</v>
          </cell>
          <cell r="D141">
            <v>25501</v>
          </cell>
          <cell r="E141" t="str">
            <v>NC31</v>
          </cell>
          <cell r="F141" t="str">
            <v>NC31-99-000</v>
          </cell>
          <cell r="G141">
            <v>495.03600000000006</v>
          </cell>
          <cell r="H141">
            <v>127.39112660370243</v>
          </cell>
          <cell r="I141">
            <v>11.89733526679324</v>
          </cell>
          <cell r="J141">
            <v>1.0098945371816307E-3</v>
          </cell>
          <cell r="K141" t="str">
            <v>Morris_Lib_Verizon</v>
          </cell>
        </row>
        <row r="142">
          <cell r="A142" t="str">
            <v>Munroe</v>
          </cell>
          <cell r="B142" t="str">
            <v>West_Campus.Munroe_Hall</v>
          </cell>
          <cell r="C142" t="str">
            <v>ACADEMIC</v>
          </cell>
          <cell r="D142">
            <v>25509</v>
          </cell>
          <cell r="E142" t="str">
            <v>NW26 + NW90</v>
          </cell>
          <cell r="G142">
            <v>22306.881999999983</v>
          </cell>
          <cell r="H142">
            <v>30096.878103430146</v>
          </cell>
          <cell r="I142">
            <v>2751.7847763685563</v>
          </cell>
          <cell r="J142">
            <v>1.4548501616419251E-2</v>
          </cell>
          <cell r="K142" t="str">
            <v>Munroe_Hall</v>
          </cell>
        </row>
        <row r="143">
          <cell r="A143" t="str">
            <v>New Castle/Cannon Hall - All</v>
          </cell>
          <cell r="B143" t="str">
            <v>Center_Campus.NewCastle_Cannon</v>
          </cell>
          <cell r="C143" t="str">
            <v>ALL</v>
          </cell>
          <cell r="D143">
            <v>25514</v>
          </cell>
          <cell r="E143" t="str">
            <v>NC21 + NC22</v>
          </cell>
          <cell r="G143">
            <v>18096.063000000082</v>
          </cell>
          <cell r="H143">
            <v>0</v>
          </cell>
          <cell r="I143">
            <v>0</v>
          </cell>
          <cell r="J143">
            <v>0</v>
          </cell>
          <cell r="K143" t="str">
            <v>NewCastle_Cannon</v>
          </cell>
        </row>
        <row r="144">
          <cell r="A144" t="str">
            <v>New Castle/Cannon Hall - Housing</v>
          </cell>
          <cell r="C144" t="str">
            <v>HOUSING</v>
          </cell>
          <cell r="D144">
            <v>25514</v>
          </cell>
          <cell r="E144" t="str">
            <v>NC21 + NC22</v>
          </cell>
          <cell r="G144">
            <v>16981.188000000082</v>
          </cell>
          <cell r="H144">
            <v>11407.402479150127</v>
          </cell>
          <cell r="I144">
            <v>1008.5840230305223</v>
          </cell>
          <cell r="J144">
            <v>1.8309790792540435E-2</v>
          </cell>
          <cell r="K144" t="str">
            <v>NewCastle_Cannon - NewCastle_Cannon_Verizon</v>
          </cell>
        </row>
        <row r="145">
          <cell r="A145" t="str">
            <v>New Castle/Cannon Hall - Verizon</v>
          </cell>
          <cell r="B145" t="str">
            <v>Center_Campus.NewCastle_Cannon_Verizon</v>
          </cell>
          <cell r="C145" t="str">
            <v>VERIZON</v>
          </cell>
          <cell r="D145">
            <v>25514</v>
          </cell>
          <cell r="E145" t="str">
            <v>NC21 + NC22</v>
          </cell>
          <cell r="G145">
            <v>1114.875</v>
          </cell>
          <cell r="H145">
            <v>748.93628401867034</v>
          </cell>
          <cell r="I145">
            <v>66.217105227039951</v>
          </cell>
          <cell r="J145">
            <v>1.2021024683216168E-3</v>
          </cell>
          <cell r="K145" t="str">
            <v>NewCastle_Cannon_Verizon</v>
          </cell>
        </row>
        <row r="146">
          <cell r="A146" t="str">
            <v>Ocean Engn Lab</v>
          </cell>
          <cell r="B146" t="str">
            <v>East_Campus.Ocean_Engineering_Lab</v>
          </cell>
          <cell r="C146" t="str">
            <v>ACADEMIC</v>
          </cell>
          <cell r="D146">
            <v>25514</v>
          </cell>
          <cell r="E146" t="str">
            <v>NE36</v>
          </cell>
          <cell r="F146" t="str">
            <v>NE36-99-000</v>
          </cell>
          <cell r="G146">
            <v>1.6999999992549419E-2</v>
          </cell>
          <cell r="H146">
            <v>1.1420039755790905E-2</v>
          </cell>
          <cell r="I146">
            <v>1.0097013462193731E-3</v>
          </cell>
          <cell r="J146">
            <v>1.8330074629452742E-8</v>
          </cell>
          <cell r="K146" t="str">
            <v>Ocean_Engineering_Lab</v>
          </cell>
        </row>
        <row r="147">
          <cell r="A147" t="str">
            <v>Old College</v>
          </cell>
          <cell r="B147" t="str">
            <v>North_Campus.Old_College</v>
          </cell>
          <cell r="C147" t="str">
            <v>ACADEMIC</v>
          </cell>
          <cell r="D147">
            <v>25502</v>
          </cell>
          <cell r="E147" t="str">
            <v>NN05</v>
          </cell>
          <cell r="F147" t="str">
            <v>NN05-99-000</v>
          </cell>
          <cell r="G147">
            <v>19221.690999999875</v>
          </cell>
          <cell r="H147">
            <v>19933.711882157095</v>
          </cell>
          <cell r="I147">
            <v>1793.7412641986539</v>
          </cell>
          <cell r="J147">
            <v>8.318329417181515E-2</v>
          </cell>
          <cell r="K147" t="str">
            <v>Old_College</v>
          </cell>
        </row>
        <row r="148">
          <cell r="A148" t="str">
            <v>Pearson Hall - Academic</v>
          </cell>
          <cell r="C148" t="str">
            <v>ACADEMIC</v>
          </cell>
          <cell r="D148">
            <v>25515</v>
          </cell>
          <cell r="E148" t="str">
            <v>NE63</v>
          </cell>
          <cell r="F148" t="str">
            <v>NE63-99-000</v>
          </cell>
          <cell r="G148">
            <v>102948.3984375</v>
          </cell>
          <cell r="H148">
            <v>117059.74277786369</v>
          </cell>
          <cell r="I148">
            <v>10282.64424708244</v>
          </cell>
          <cell r="J148">
            <v>6.821889933282381E-2</v>
          </cell>
          <cell r="K148" t="str">
            <v>Pearson_Main - Pearson_ARA</v>
          </cell>
        </row>
        <row r="149">
          <cell r="A149" t="str">
            <v>Pearson Hall - All</v>
          </cell>
          <cell r="B149" t="str">
            <v>East_Campus.Pearson_Main</v>
          </cell>
          <cell r="C149" t="str">
            <v>ALL</v>
          </cell>
          <cell r="D149">
            <v>25515</v>
          </cell>
          <cell r="E149" t="str">
            <v>NE63</v>
          </cell>
          <cell r="F149" t="str">
            <v>NE63-99-000</v>
          </cell>
          <cell r="G149">
            <v>104086.125</v>
          </cell>
          <cell r="H149">
            <v>0</v>
          </cell>
          <cell r="I149">
            <v>0</v>
          </cell>
          <cell r="J149">
            <v>0</v>
          </cell>
          <cell r="K149" t="str">
            <v>Pearson_Main</v>
          </cell>
        </row>
        <row r="150">
          <cell r="A150" t="str">
            <v>Pearson Hall - Dining</v>
          </cell>
          <cell r="B150" t="str">
            <v>East_Campus.Pearson_ARA</v>
          </cell>
          <cell r="C150" t="str">
            <v>DINING</v>
          </cell>
          <cell r="D150">
            <v>25515</v>
          </cell>
          <cell r="E150" t="str">
            <v>NE63</v>
          </cell>
          <cell r="F150" t="str">
            <v>NE63-99-000</v>
          </cell>
          <cell r="G150">
            <v>1137.7265625</v>
          </cell>
          <cell r="H150">
            <v>1293.6770341177078</v>
          </cell>
          <cell r="I150">
            <v>113.63787752119208</v>
          </cell>
          <cell r="J150">
            <v>7.5391608819040483E-4</v>
          </cell>
          <cell r="K150" t="str">
            <v>Pearson_ARA</v>
          </cell>
        </row>
        <row r="151">
          <cell r="A151" t="str">
            <v>Pencader Dining Hall</v>
          </cell>
          <cell r="B151" t="str">
            <v>North_Campus.Pencader_Dining</v>
          </cell>
          <cell r="C151" t="str">
            <v>DINING</v>
          </cell>
          <cell r="D151" t="str">
            <v>25507 + 25508</v>
          </cell>
          <cell r="E151" t="str">
            <v>NN19</v>
          </cell>
          <cell r="F151" t="str">
            <v>NN19-99-000</v>
          </cell>
          <cell r="G151">
            <v>97913</v>
          </cell>
          <cell r="H151">
            <v>95772.126073857085</v>
          </cell>
          <cell r="I151">
            <v>8443.5684353144825</v>
          </cell>
          <cell r="J151">
            <v>9.18729463574985E-2</v>
          </cell>
          <cell r="K151" t="str">
            <v>Pencader_Dining</v>
          </cell>
        </row>
        <row r="152">
          <cell r="A152" t="str">
            <v>Penny Hall</v>
          </cell>
          <cell r="B152" t="str">
            <v>East_Campus.Penny_Hall</v>
          </cell>
          <cell r="C152" t="str">
            <v>ACADEMIC</v>
          </cell>
          <cell r="D152">
            <v>25514</v>
          </cell>
          <cell r="E152" t="str">
            <v>NE04</v>
          </cell>
          <cell r="F152" t="str">
            <v>NE04-99-000</v>
          </cell>
          <cell r="G152">
            <v>18503.269000000088</v>
          </cell>
          <cell r="H152">
            <v>12429.88633439437</v>
          </cell>
          <cell r="I152">
            <v>1098.9868015851393</v>
          </cell>
          <cell r="J152">
            <v>1.995095892985219E-2</v>
          </cell>
          <cell r="K152" t="str">
            <v>Penny_Hall</v>
          </cell>
        </row>
        <row r="153">
          <cell r="A153" t="str">
            <v>Perkins Garage</v>
          </cell>
          <cell r="B153" t="str">
            <v>East_Campus.Academy_St_Garage_Parking</v>
          </cell>
          <cell r="C153" t="str">
            <v>PARKING</v>
          </cell>
          <cell r="D153">
            <v>25514</v>
          </cell>
          <cell r="E153" t="str">
            <v>NE08</v>
          </cell>
          <cell r="F153" t="str">
            <v>NE08-99-000</v>
          </cell>
          <cell r="G153">
            <v>4010.036999999953</v>
          </cell>
          <cell r="H153">
            <v>2693.8107048389656</v>
          </cell>
          <cell r="I153">
            <v>238.17292700376322</v>
          </cell>
          <cell r="J153">
            <v>4.3237810299459178E-3</v>
          </cell>
          <cell r="K153" t="str">
            <v>Academy_St_Garage_Parking</v>
          </cell>
        </row>
        <row r="154">
          <cell r="A154" t="str">
            <v>Perkins Student Center - Academic</v>
          </cell>
          <cell r="C154" t="str">
            <v>ACADEMIC</v>
          </cell>
          <cell r="D154">
            <v>25514</v>
          </cell>
          <cell r="E154" t="str">
            <v>NE01</v>
          </cell>
          <cell r="F154" t="str">
            <v>NE01-99-000</v>
          </cell>
          <cell r="G154">
            <v>101662.11800000018</v>
          </cell>
          <cell r="H154">
            <v>68293.26057216074</v>
          </cell>
          <cell r="I154">
            <v>6038.1398499470924</v>
          </cell>
          <cell r="J154">
            <v>0.10961613004381987</v>
          </cell>
          <cell r="K154" t="str">
            <v>Perkins_North_Main + Perkins_South_Main + Perkins_West_Main - Perkins_South_ARA_KP1 - Perkins_South_ARA_KP2 - Perkins_West_ARA_DPB1 - Perkins_West_ARA_DPB2 - Perkins_West_ARA_DPM - Perkins_West_ARA_SB1 - Perkins_West_ARA_SB2 - Perkins_South_Verizon</v>
          </cell>
        </row>
        <row r="155">
          <cell r="A155" t="str">
            <v>Perkins Student Center - All</v>
          </cell>
          <cell r="C155" t="str">
            <v>ALL</v>
          </cell>
          <cell r="D155">
            <v>25514</v>
          </cell>
          <cell r="E155" t="str">
            <v>NE01</v>
          </cell>
          <cell r="F155" t="str">
            <v>NE01-99-000</v>
          </cell>
          <cell r="G155">
            <v>108221.63600000017</v>
          </cell>
          <cell r="H155">
            <v>0</v>
          </cell>
          <cell r="I155">
            <v>0</v>
          </cell>
          <cell r="J155">
            <v>0</v>
          </cell>
          <cell r="K155" t="str">
            <v>Perkins_North_Main + Perkins_South_Main + Perkins_West_Main</v>
          </cell>
        </row>
        <row r="156">
          <cell r="A156" t="str">
            <v>Perkins Student Center - Dining</v>
          </cell>
          <cell r="C156" t="str">
            <v>DINING</v>
          </cell>
          <cell r="D156">
            <v>25514</v>
          </cell>
          <cell r="E156" t="str">
            <v>NE01</v>
          </cell>
          <cell r="F156" t="str">
            <v>NE01-99-000</v>
          </cell>
          <cell r="G156">
            <v>6487.3539999999948</v>
          </cell>
          <cell r="H156">
            <v>4357.9906248446268</v>
          </cell>
          <cell r="I156">
            <v>385.31118059249536</v>
          </cell>
          <cell r="J156">
            <v>6.9949225305761704E-3</v>
          </cell>
          <cell r="K156" t="str">
            <v>Perkins_South_ARA_KP1 + Perkins_South_ARA_KP2 + Perkins_West_ARA_DPB1 + Perkins_West_ARA_DPB2 + Perkins_West_ARA_DPM + Perkins_West_ARA_SB1 + Perkins_West_ARA_SB2</v>
          </cell>
        </row>
        <row r="157">
          <cell r="A157" t="str">
            <v>Perkins Student Center - Verizon</v>
          </cell>
          <cell r="B157" t="str">
            <v>East_Campus.Perkins_South_Verizon</v>
          </cell>
          <cell r="C157" t="str">
            <v>VERIZON</v>
          </cell>
          <cell r="D157">
            <v>25514</v>
          </cell>
          <cell r="E157" t="str">
            <v>NE01</v>
          </cell>
          <cell r="F157" t="str">
            <v>NE01-99-000</v>
          </cell>
          <cell r="G157">
            <v>72.16399999999976</v>
          </cell>
          <cell r="H157">
            <v>48.477397017533939</v>
          </cell>
          <cell r="I157">
            <v>4.2861228223828638</v>
          </cell>
          <cell r="J157">
            <v>7.7810088596444324E-5</v>
          </cell>
          <cell r="K157" t="str">
            <v>Perkins_South_Verizon</v>
          </cell>
        </row>
        <row r="158">
          <cell r="A158" t="str">
            <v>Purnell Hall - Academic</v>
          </cell>
          <cell r="C158" t="str">
            <v>ACADEMIC</v>
          </cell>
          <cell r="D158">
            <v>25509</v>
          </cell>
          <cell r="E158" t="str">
            <v>NW35</v>
          </cell>
          <cell r="F158" t="str">
            <v>NW35-99-000</v>
          </cell>
          <cell r="G158">
            <v>116710.703125</v>
          </cell>
          <cell r="H158">
            <v>157468.34565757564</v>
          </cell>
          <cell r="I158">
            <v>14397.473214707703</v>
          </cell>
          <cell r="J158">
            <v>7.6118475592756141E-2</v>
          </cell>
          <cell r="K158" t="str">
            <v>Purnell_Hall - Purnell_Verizon</v>
          </cell>
        </row>
        <row r="159">
          <cell r="A159" t="str">
            <v>Purnell Hall - All</v>
          </cell>
          <cell r="B159" t="str">
            <v>West_Campus.Purnell_Hall</v>
          </cell>
          <cell r="C159" t="str">
            <v>ALL</v>
          </cell>
          <cell r="D159">
            <v>25509</v>
          </cell>
          <cell r="E159" t="str">
            <v>NW35</v>
          </cell>
          <cell r="F159" t="str">
            <v>NW35-99-000</v>
          </cell>
          <cell r="G159">
            <v>123083.578125</v>
          </cell>
          <cell r="H159">
            <v>0</v>
          </cell>
          <cell r="I159">
            <v>0</v>
          </cell>
          <cell r="J159">
            <v>0</v>
          </cell>
          <cell r="K159" t="str">
            <v>Purnell_Hall</v>
          </cell>
        </row>
        <row r="160">
          <cell r="A160" t="str">
            <v>Purnell Hall - Verizon</v>
          </cell>
          <cell r="B160" t="str">
            <v>West_Campus.Purnell_Verizon</v>
          </cell>
          <cell r="C160" t="str">
            <v>VERIZON</v>
          </cell>
          <cell r="D160">
            <v>25509</v>
          </cell>
          <cell r="E160" t="str">
            <v>NW35</v>
          </cell>
          <cell r="F160" t="str">
            <v>NW35-99-000</v>
          </cell>
          <cell r="G160">
            <v>6372.875</v>
          </cell>
          <cell r="H160">
            <v>8598.4066282054828</v>
          </cell>
          <cell r="I160">
            <v>786.16009206036858</v>
          </cell>
          <cell r="J160">
            <v>4.1563756978110124E-3</v>
          </cell>
          <cell r="K160" t="str">
            <v>Purnell_Verizon</v>
          </cell>
        </row>
        <row r="161">
          <cell r="A161" t="str">
            <v>Raub Hall</v>
          </cell>
          <cell r="B161" t="str">
            <v>North_Campus.Raub_Hall</v>
          </cell>
          <cell r="C161" t="str">
            <v>ACADEMIC</v>
          </cell>
          <cell r="D161">
            <v>25502</v>
          </cell>
          <cell r="E161" t="str">
            <v>NN03</v>
          </cell>
          <cell r="F161" t="str">
            <v>NN03-99-000</v>
          </cell>
          <cell r="G161">
            <v>5997.0610000000452</v>
          </cell>
          <cell r="H161">
            <v>6219.207566791215</v>
          </cell>
          <cell r="I161">
            <v>559.63732741394062</v>
          </cell>
          <cell r="J161">
            <v>2.5952726496816902E-2</v>
          </cell>
          <cell r="K161" t="str">
            <v>Raub_Hall</v>
          </cell>
        </row>
        <row r="162">
          <cell r="A162" t="str">
            <v>Ray Street Dorms</v>
          </cell>
          <cell r="C162" t="str">
            <v>HOUSING</v>
          </cell>
          <cell r="D162" t="str">
            <v>25513 + 25516</v>
          </cell>
          <cell r="E162" t="str">
            <v>NN60 + NN61 + NN62</v>
          </cell>
          <cell r="G162">
            <v>89257.75</v>
          </cell>
          <cell r="H162">
            <v>89224</v>
          </cell>
          <cell r="I162">
            <v>8639.39</v>
          </cell>
          <cell r="J162">
            <v>1</v>
          </cell>
          <cell r="K162" t="str">
            <v>Ray_Street_Dorms_25513 + Ray_Street_Dorms_Backup_25516</v>
          </cell>
        </row>
        <row r="163">
          <cell r="A163" t="str">
            <v>Recitation Hall</v>
          </cell>
          <cell r="B163" t="str">
            <v>North_Campus.Recitation_Hall</v>
          </cell>
          <cell r="C163" t="str">
            <v>ACADEMIC</v>
          </cell>
          <cell r="D163">
            <v>25502</v>
          </cell>
          <cell r="E163" t="str">
            <v>NN06</v>
          </cell>
          <cell r="F163" t="str">
            <v>NN06-99-000</v>
          </cell>
          <cell r="G163">
            <v>25181.817000000039</v>
          </cell>
          <cell r="H163">
            <v>26114.61628153369</v>
          </cell>
          <cell r="I163">
            <v>2349.9318691783942</v>
          </cell>
          <cell r="J163">
            <v>0.10897618171532529</v>
          </cell>
          <cell r="K163" t="str">
            <v>Recitation_Hall</v>
          </cell>
        </row>
        <row r="164">
          <cell r="A164" t="str">
            <v>Redding</v>
          </cell>
          <cell r="B164" t="str">
            <v>East_Campus.Redding_Main</v>
          </cell>
          <cell r="C164" t="str">
            <v>HOUSING</v>
          </cell>
          <cell r="D164" t="str">
            <v>27667 + 31321</v>
          </cell>
          <cell r="E164" t="str">
            <v>NE105</v>
          </cell>
          <cell r="F164" t="str">
            <v>NE105-99-000</v>
          </cell>
          <cell r="G164">
            <v>72347.25</v>
          </cell>
          <cell r="H164">
            <v>73839.402790761684</v>
          </cell>
          <cell r="I164">
            <v>7128.2453078688741</v>
          </cell>
          <cell r="J164">
            <v>4.4853337263961769E-2</v>
          </cell>
          <cell r="K164" t="str">
            <v>Redding_Main</v>
          </cell>
        </row>
        <row r="165">
          <cell r="A165" t="str">
            <v>Robinson Hall</v>
          </cell>
          <cell r="B165" t="str">
            <v>Center_Campus.Robinson_Hall</v>
          </cell>
          <cell r="C165" t="str">
            <v>ACADEMIC</v>
          </cell>
          <cell r="D165">
            <v>25501</v>
          </cell>
          <cell r="E165" t="str">
            <v>NC30</v>
          </cell>
          <cell r="F165" t="str">
            <v>NC30-99-000</v>
          </cell>
          <cell r="G165">
            <v>27376.524000000209</v>
          </cell>
          <cell r="H165">
            <v>7044.9951818722775</v>
          </cell>
          <cell r="I165">
            <v>657.94747143119696</v>
          </cell>
          <cell r="J165">
            <v>5.584927567817697E-2</v>
          </cell>
          <cell r="K165" t="str">
            <v>Robinson_Hall</v>
          </cell>
        </row>
        <row r="166">
          <cell r="A166" t="str">
            <v>Rullo Stadium</v>
          </cell>
          <cell r="B166" t="str">
            <v>South_Campus.Rullo_Stadium</v>
          </cell>
          <cell r="C166" t="str">
            <v>ATHLETIC</v>
          </cell>
          <cell r="D166">
            <v>25503</v>
          </cell>
          <cell r="E166" t="str">
            <v>NS92</v>
          </cell>
          <cell r="F166" t="str">
            <v>NS92-99-000</v>
          </cell>
          <cell r="G166">
            <v>2996.4230000000098</v>
          </cell>
          <cell r="H166">
            <v>3006.7068528762788</v>
          </cell>
          <cell r="I166">
            <v>276.83944152037134</v>
          </cell>
          <cell r="J166">
            <v>2.7406725127373747E-3</v>
          </cell>
          <cell r="K166" t="str">
            <v>Rullo_Stadium</v>
          </cell>
        </row>
        <row r="167">
          <cell r="A167" t="str">
            <v>Russell - All</v>
          </cell>
          <cell r="C167" t="str">
            <v>ALL</v>
          </cell>
          <cell r="D167">
            <v>25521</v>
          </cell>
          <cell r="E167" t="str">
            <v>NE10 + NE11 + NE12 + NE13 + NE14 + NE15</v>
          </cell>
          <cell r="G167">
            <v>111528.42</v>
          </cell>
          <cell r="H167">
            <v>0</v>
          </cell>
          <cell r="I167">
            <v>0</v>
          </cell>
          <cell r="J167">
            <v>0</v>
          </cell>
          <cell r="K167" t="str">
            <v>Russell_A + Russell_Dining_Hall</v>
          </cell>
        </row>
        <row r="168">
          <cell r="A168" t="str">
            <v>Russell - Dining Hall</v>
          </cell>
          <cell r="B168" t="str">
            <v>East_Campus.Russell_Dining_Hall</v>
          </cell>
          <cell r="C168" t="str">
            <v>DINING</v>
          </cell>
          <cell r="D168">
            <v>25521</v>
          </cell>
          <cell r="E168" t="str">
            <v>NE10</v>
          </cell>
          <cell r="F168" t="str">
            <v>NE10-99-000</v>
          </cell>
          <cell r="G168">
            <v>61238.42</v>
          </cell>
          <cell r="H168">
            <v>40566.292157640171</v>
          </cell>
          <cell r="I168">
            <v>4114.0578635275206</v>
          </cell>
          <cell r="J168">
            <v>0.54908354301083073</v>
          </cell>
          <cell r="K168" t="str">
            <v>Russell_Dining_Hall</v>
          </cell>
        </row>
        <row r="169">
          <cell r="A169" t="str">
            <v>Russell - Housing</v>
          </cell>
          <cell r="B169" t="str">
            <v>East_Campus.Russell_A</v>
          </cell>
          <cell r="C169" t="str">
            <v>HOUSING</v>
          </cell>
          <cell r="D169">
            <v>25521</v>
          </cell>
          <cell r="E169" t="str">
            <v>NE11 + NE12 + NE13 + NE14 + NE15</v>
          </cell>
          <cell r="G169">
            <v>50290</v>
          </cell>
          <cell r="H169">
            <v>33313.707842359821</v>
          </cell>
          <cell r="I169">
            <v>3378.5321364724796</v>
          </cell>
          <cell r="J169">
            <v>0.45091645698916921</v>
          </cell>
          <cell r="K169" t="str">
            <v>Russell_A</v>
          </cell>
        </row>
        <row r="170">
          <cell r="A170" t="str">
            <v>STAR - HSC</v>
          </cell>
          <cell r="B170" t="str">
            <v>Revenue_Meters.STAR_HealthScience_31902</v>
          </cell>
          <cell r="C170" t="str">
            <v>ACADEMIC</v>
          </cell>
          <cell r="D170">
            <v>31902</v>
          </cell>
          <cell r="E170" t="str">
            <v>STC06</v>
          </cell>
          <cell r="F170" t="str">
            <v>STC06-99-000</v>
          </cell>
          <cell r="G170">
            <v>154786</v>
          </cell>
          <cell r="H170">
            <v>154756</v>
          </cell>
          <cell r="I170">
            <v>15870.98</v>
          </cell>
          <cell r="J170">
            <v>1</v>
          </cell>
          <cell r="K170" t="str">
            <v>STAR_HealthScience_31902</v>
          </cell>
        </row>
        <row r="171">
          <cell r="A171" t="str">
            <v>Sharp Lab</v>
          </cell>
          <cell r="B171" t="str">
            <v>Center_Campus.Sharp_Lab</v>
          </cell>
          <cell r="C171" t="str">
            <v>ACADEMIC</v>
          </cell>
          <cell r="D171">
            <v>25509</v>
          </cell>
          <cell r="E171" t="str">
            <v>NC03</v>
          </cell>
          <cell r="F171" t="str">
            <v>NC03-99-000</v>
          </cell>
          <cell r="G171">
            <v>108924.140625</v>
          </cell>
          <cell r="H171">
            <v>146962.56441897669</v>
          </cell>
          <cell r="I171">
            <v>13436.920137511959</v>
          </cell>
          <cell r="J171">
            <v>7.1040095874891504E-2</v>
          </cell>
          <cell r="K171" t="str">
            <v>Sharp_Lab</v>
          </cell>
        </row>
        <row r="172">
          <cell r="A172" t="str">
            <v>Sharp/Harter Hall</v>
          </cell>
          <cell r="B172" t="str">
            <v>Center_Campus.Sharp_Harter_Hall</v>
          </cell>
          <cell r="C172" t="str">
            <v>HOUSING</v>
          </cell>
          <cell r="D172">
            <v>25515</v>
          </cell>
          <cell r="E172" t="str">
            <v>NC07</v>
          </cell>
          <cell r="F172" t="str">
            <v>NC07-99-000</v>
          </cell>
          <cell r="G172">
            <v>19933.314000000013</v>
          </cell>
          <cell r="H172">
            <v>22665.613501185173</v>
          </cell>
          <cell r="I172">
            <v>1990.9700358459061</v>
          </cell>
          <cell r="J172">
            <v>1.3208838231331212E-2</v>
          </cell>
          <cell r="K172" t="str">
            <v>Sharp_Harter_Hall</v>
          </cell>
        </row>
        <row r="173">
          <cell r="A173" t="str">
            <v>Smith Hall</v>
          </cell>
          <cell r="B173" t="str">
            <v>West_Campus.Smith_Hall</v>
          </cell>
          <cell r="C173" t="str">
            <v>ACADEMIC</v>
          </cell>
          <cell r="D173">
            <v>25509</v>
          </cell>
          <cell r="E173" t="str">
            <v>NW34</v>
          </cell>
          <cell r="F173" t="str">
            <v>NW34-99-000</v>
          </cell>
          <cell r="G173">
            <v>77061</v>
          </cell>
          <cell r="H173">
            <v>103972.19672065474</v>
          </cell>
          <cell r="I173">
            <v>9506.271950142449</v>
          </cell>
          <cell r="J173">
            <v>5.0259022442620385E-2</v>
          </cell>
          <cell r="K173" t="str">
            <v>Smith_Hall</v>
          </cell>
        </row>
        <row r="174">
          <cell r="A174" t="str">
            <v>Smyth Hall</v>
          </cell>
          <cell r="B174" t="str">
            <v>Center_Campus.Smyth_Hall</v>
          </cell>
          <cell r="C174" t="str">
            <v>HOUSING</v>
          </cell>
          <cell r="D174">
            <v>25514</v>
          </cell>
          <cell r="E174" t="str">
            <v>NC20</v>
          </cell>
          <cell r="F174" t="str">
            <v>NC20-99-000</v>
          </cell>
          <cell r="G174">
            <v>14573.020000000019</v>
          </cell>
          <cell r="H174">
            <v>9789.6745785220573</v>
          </cell>
          <cell r="I174">
            <v>865.55281876063157</v>
          </cell>
          <cell r="J174">
            <v>1.5713208487857663E-2</v>
          </cell>
          <cell r="K174" t="str">
            <v>Smyth_Hall</v>
          </cell>
        </row>
        <row r="175">
          <cell r="A175" t="str">
            <v>South Academy Res Hall</v>
          </cell>
          <cell r="B175" t="str">
            <v>Center_Campus.South_Academy_ResHall</v>
          </cell>
          <cell r="C175" t="str">
            <v>HOUSING</v>
          </cell>
          <cell r="D175">
            <v>25514</v>
          </cell>
          <cell r="E175" t="str">
            <v>NC65</v>
          </cell>
          <cell r="F175" t="str">
            <v>NC65-99-000</v>
          </cell>
          <cell r="G175">
            <v>75726</v>
          </cell>
          <cell r="H175">
            <v>50870.231230943231</v>
          </cell>
          <cell r="I175">
            <v>4497.6849516069769</v>
          </cell>
          <cell r="J175">
            <v>8.1650778352840236E-2</v>
          </cell>
          <cell r="K175" t="str">
            <v>South_Academy_ResHall</v>
          </cell>
        </row>
        <row r="176">
          <cell r="A176" t="str">
            <v>Special Olympics</v>
          </cell>
          <cell r="B176" t="str">
            <v>South_Campus.Special_Olympics</v>
          </cell>
          <cell r="C176" t="str">
            <v>SPECIAL OLYMPICS</v>
          </cell>
          <cell r="D176">
            <v>25503</v>
          </cell>
          <cell r="E176" t="str">
            <v>NS110</v>
          </cell>
          <cell r="F176" t="str">
            <v>NS110-99-000</v>
          </cell>
          <cell r="G176">
            <v>3676.1810000000405</v>
          </cell>
          <cell r="H176">
            <v>3688.7978116286176</v>
          </cell>
          <cell r="I176">
            <v>339.64226511671018</v>
          </cell>
          <cell r="J176">
            <v>3.3624118552512353E-3</v>
          </cell>
          <cell r="K176" t="str">
            <v>Special_Olympics - Whitney_Construction</v>
          </cell>
        </row>
        <row r="177">
          <cell r="A177" t="str">
            <v>Spencer Laboratory</v>
          </cell>
          <cell r="B177" t="str">
            <v>Center_Campus.Spencer_Lab</v>
          </cell>
          <cell r="C177" t="str">
            <v>ACADEMIC</v>
          </cell>
          <cell r="D177">
            <v>25515</v>
          </cell>
          <cell r="E177" t="str">
            <v>NC41</v>
          </cell>
          <cell r="F177" t="str">
            <v>NC41-99-000</v>
          </cell>
          <cell r="G177">
            <v>84237.625</v>
          </cell>
          <cell r="H177">
            <v>95784.245936615087</v>
          </cell>
          <cell r="I177">
            <v>8413.7834414199224</v>
          </cell>
          <cell r="J177">
            <v>5.5820179304682666E-2</v>
          </cell>
          <cell r="K177" t="str">
            <v>Spencer_Lab</v>
          </cell>
        </row>
        <row r="178">
          <cell r="A178" t="str">
            <v>Stadium - All</v>
          </cell>
          <cell r="C178" t="str">
            <v>ALL</v>
          </cell>
          <cell r="D178">
            <v>25503</v>
          </cell>
          <cell r="E178" t="str">
            <v>NS74</v>
          </cell>
          <cell r="F178" t="str">
            <v>NS74-99-000</v>
          </cell>
          <cell r="G178">
            <v>20237.600999999791</v>
          </cell>
          <cell r="H178">
            <v>0</v>
          </cell>
          <cell r="I178">
            <v>0</v>
          </cell>
          <cell r="J178">
            <v>0</v>
          </cell>
          <cell r="K178" t="str">
            <v>Stadium_480V_Main + Stadium_208V_Main</v>
          </cell>
        </row>
        <row r="179">
          <cell r="A179" t="str">
            <v>Stadium - Athletic</v>
          </cell>
          <cell r="C179" t="str">
            <v>ATHLETIC</v>
          </cell>
          <cell r="D179">
            <v>25503</v>
          </cell>
          <cell r="E179" t="str">
            <v>NS74</v>
          </cell>
          <cell r="F179" t="str">
            <v>NS74-99-000</v>
          </cell>
          <cell r="G179">
            <v>10705.132999999914</v>
          </cell>
          <cell r="H179">
            <v>10741.873477827276</v>
          </cell>
          <cell r="I179">
            <v>989.04695402527079</v>
          </cell>
          <cell r="J179">
            <v>9.7914292335552957E-3</v>
          </cell>
          <cell r="K179" t="str">
            <v>Stadium_480V_Main - Stadium_SW_Blockhouse</v>
          </cell>
        </row>
        <row r="180">
          <cell r="A180" t="str">
            <v>Stadium - Dining</v>
          </cell>
          <cell r="C180" t="str">
            <v>DINING</v>
          </cell>
          <cell r="D180">
            <v>25503</v>
          </cell>
          <cell r="E180" t="str">
            <v>NS74</v>
          </cell>
          <cell r="F180" t="str">
            <v>NS74-99-000</v>
          </cell>
          <cell r="G180">
            <v>3834.5599999999686</v>
          </cell>
          <cell r="H180">
            <v>3847.7203751823863</v>
          </cell>
          <cell r="I180">
            <v>354.27489672731213</v>
          </cell>
          <cell r="J180">
            <v>3.5072729018706993E-3</v>
          </cell>
          <cell r="K180" t="str">
            <v>Stadium_SW_Blockhouse + Stadium_EastGrandstand + Stadium_NE_Blockhouse + Stadium_WestGrandstand</v>
          </cell>
        </row>
        <row r="181">
          <cell r="A181" t="str">
            <v>Stadium - Grounds</v>
          </cell>
          <cell r="C181" t="str">
            <v>ACADEMIC</v>
          </cell>
          <cell r="D181">
            <v>25503</v>
          </cell>
          <cell r="E181" t="str">
            <v>NS74</v>
          </cell>
          <cell r="F181" t="str">
            <v>NS74-99-000</v>
          </cell>
          <cell r="G181">
            <v>5697.9079999999085</v>
          </cell>
          <cell r="H181">
            <v>5717.4634658251662</v>
          </cell>
          <cell r="I181">
            <v>526.42956904096161</v>
          </cell>
          <cell r="J181">
            <v>5.2115805531148598E-3</v>
          </cell>
          <cell r="K181" t="str">
            <v>Stadium_208V_Main - Stadium_EastGrandstand - Stadium_NE_Blockhouse - Stadium_WestGrandstand</v>
          </cell>
        </row>
        <row r="182">
          <cell r="A182" t="str">
            <v>Stearns Benef Annex</v>
          </cell>
          <cell r="B182" t="str">
            <v>South_Campus.Sterns_Lab_Annex</v>
          </cell>
          <cell r="C182" t="str">
            <v>STEARNS</v>
          </cell>
          <cell r="D182">
            <v>25504</v>
          </cell>
          <cell r="E182" t="str">
            <v>NS51</v>
          </cell>
          <cell r="F182" t="str">
            <v>NS51-99-000</v>
          </cell>
          <cell r="G182">
            <v>3030.3449999999721</v>
          </cell>
          <cell r="H182">
            <v>3030.6148697070366</v>
          </cell>
          <cell r="I182">
            <v>293.65311225530206</v>
          </cell>
          <cell r="J182">
            <v>2.3403335029978274E-2</v>
          </cell>
          <cell r="K182" t="str">
            <v>Sterns_Lab_Annex</v>
          </cell>
        </row>
        <row r="183">
          <cell r="A183" t="str">
            <v>Stearns Benef Lab</v>
          </cell>
          <cell r="B183" t="str">
            <v>South_Campus.Sterns_Lab_Main</v>
          </cell>
          <cell r="C183" t="str">
            <v>STEARNS</v>
          </cell>
          <cell r="D183">
            <v>25504</v>
          </cell>
          <cell r="E183" t="str">
            <v>NS51</v>
          </cell>
          <cell r="F183" t="str">
            <v>NS51-99-000</v>
          </cell>
          <cell r="G183">
            <v>84115</v>
          </cell>
          <cell r="H183">
            <v>84122.490926085884</v>
          </cell>
          <cell r="I183">
            <v>8151.0955146542601</v>
          </cell>
          <cell r="J183">
            <v>0.6496196063638433</v>
          </cell>
          <cell r="K183" t="str">
            <v>Sterns_Lab_Main</v>
          </cell>
        </row>
        <row r="184">
          <cell r="A184" t="str">
            <v>Sussex/Squire Hall</v>
          </cell>
          <cell r="B184" t="str">
            <v>Center_Campus.Sussex_Squire</v>
          </cell>
          <cell r="C184" t="str">
            <v>HOUSING</v>
          </cell>
          <cell r="D184">
            <v>25514</v>
          </cell>
          <cell r="E184" t="str">
            <v>NC25</v>
          </cell>
          <cell r="F184" t="str">
            <v>NC25-99-000</v>
          </cell>
          <cell r="G184">
            <v>27009.285999999847</v>
          </cell>
          <cell r="H184">
            <v>18143.948237100467</v>
          </cell>
          <cell r="I184">
            <v>1604.1948497985936</v>
          </cell>
          <cell r="J184">
            <v>2.9122484016777042E-2</v>
          </cell>
          <cell r="K184" t="str">
            <v>Sussex_Squire</v>
          </cell>
        </row>
        <row r="185">
          <cell r="A185" t="str">
            <v>Sypherd Rec Courts</v>
          </cell>
          <cell r="B185" t="str">
            <v>Center_Campus.Sypherd_Rec_Court</v>
          </cell>
          <cell r="C185" t="str">
            <v>ACADEMIC</v>
          </cell>
          <cell r="D185">
            <v>25502</v>
          </cell>
          <cell r="G185">
            <v>1039.3629999999976</v>
          </cell>
          <cell r="H185">
            <v>1077.8636792660195</v>
          </cell>
          <cell r="I185">
            <v>96.991898453747567</v>
          </cell>
          <cell r="J185">
            <v>4.4979205097148154E-3</v>
          </cell>
          <cell r="K185" t="str">
            <v>Sypherd_Rec_Court</v>
          </cell>
        </row>
        <row r="186">
          <cell r="A186" t="str">
            <v>Sypherd/Brown Hall</v>
          </cell>
          <cell r="B186" t="str">
            <v>Center_Campus.Sypherd_Brown_Hall</v>
          </cell>
          <cell r="C186" t="str">
            <v>HOUSING</v>
          </cell>
          <cell r="D186">
            <v>25515</v>
          </cell>
          <cell r="E186" t="str">
            <v>NC04</v>
          </cell>
          <cell r="F186" t="str">
            <v>NC04-99-000</v>
          </cell>
          <cell r="G186">
            <v>25481.251000000164</v>
          </cell>
          <cell r="H186">
            <v>28974.017400854245</v>
          </cell>
          <cell r="I186">
            <v>2545.1065094779938</v>
          </cell>
          <cell r="J186">
            <v>1.6885186396549446E-2</v>
          </cell>
          <cell r="K186" t="str">
            <v>Sypherd_Brown_Hall</v>
          </cell>
        </row>
        <row r="187">
          <cell r="A187" t="str">
            <v>Taylor Hall</v>
          </cell>
          <cell r="B187" t="str">
            <v>North_Campus.Taylor_Hall</v>
          </cell>
          <cell r="C187" t="str">
            <v>ACADEMIC</v>
          </cell>
          <cell r="D187">
            <v>25502</v>
          </cell>
          <cell r="E187" t="str">
            <v>NN10</v>
          </cell>
          <cell r="F187" t="str">
            <v>NN10-99-000</v>
          </cell>
          <cell r="G187">
            <v>21013.578000000212</v>
          </cell>
          <cell r="H187">
            <v>21791.974986240384</v>
          </cell>
          <cell r="I187">
            <v>1960.9576476418049</v>
          </cell>
          <cell r="J187">
            <v>9.0937818133504086E-2</v>
          </cell>
          <cell r="K187" t="str">
            <v>Taylor_Hall</v>
          </cell>
        </row>
        <row r="188">
          <cell r="A188" t="str">
            <v>Thomas McKean Hall</v>
          </cell>
          <cell r="B188" t="str">
            <v>North_Campus.Thomas_McKean_Hall</v>
          </cell>
          <cell r="C188" t="str">
            <v>HOUSING</v>
          </cell>
          <cell r="D188" t="str">
            <v>25507 + 25508</v>
          </cell>
          <cell r="E188" t="str">
            <v>NN48</v>
          </cell>
          <cell r="F188" t="str">
            <v>NN48-99-000</v>
          </cell>
          <cell r="G188">
            <v>49739</v>
          </cell>
          <cell r="H188">
            <v>48651.453625030161</v>
          </cell>
          <cell r="I188">
            <v>4289.2634318640739</v>
          </cell>
          <cell r="J188">
            <v>4.6670702346732484E-2</v>
          </cell>
          <cell r="K188" t="str">
            <v>Thomas_McKean_Hall</v>
          </cell>
        </row>
        <row r="189">
          <cell r="A189" t="str">
            <v>Thompson Hall</v>
          </cell>
          <cell r="B189" t="str">
            <v>East_Campus.Thompson_Hall</v>
          </cell>
          <cell r="C189" t="str">
            <v>HOUSING</v>
          </cell>
          <cell r="D189">
            <v>25514</v>
          </cell>
          <cell r="E189" t="str">
            <v>NE02</v>
          </cell>
          <cell r="F189" t="str">
            <v>NE02-99-000</v>
          </cell>
          <cell r="G189">
            <v>12538.314999999944</v>
          </cell>
          <cell r="H189">
            <v>8422.8268137284576</v>
          </cell>
          <cell r="I189">
            <v>744.70314943358653</v>
          </cell>
          <cell r="J189">
            <v>1.3519308810488967E-2</v>
          </cell>
          <cell r="K189" t="str">
            <v>Thompson_Hall</v>
          </cell>
        </row>
        <row r="190">
          <cell r="A190" t="str">
            <v>Townsend Hall</v>
          </cell>
          <cell r="B190" t="str">
            <v>South_Campus.Townsend_Hall</v>
          </cell>
          <cell r="C190" t="str">
            <v>ACADEMIC</v>
          </cell>
          <cell r="D190">
            <v>25518</v>
          </cell>
          <cell r="E190" t="str">
            <v>NS01</v>
          </cell>
          <cell r="F190" t="str">
            <v>NS01-99-000</v>
          </cell>
          <cell r="G190">
            <v>105369</v>
          </cell>
          <cell r="H190">
            <v>107865</v>
          </cell>
          <cell r="I190">
            <v>10022.1</v>
          </cell>
          <cell r="J190">
            <v>1</v>
          </cell>
          <cell r="K190" t="str">
            <v>Townsend_Hall</v>
          </cell>
        </row>
        <row r="191">
          <cell r="A191" t="str">
            <v>Trabant Parking Garage</v>
          </cell>
          <cell r="B191" t="str">
            <v>West_Campus.Trabant_ParkingGarage</v>
          </cell>
          <cell r="C191" t="str">
            <v>PARKING</v>
          </cell>
          <cell r="D191">
            <v>25509</v>
          </cell>
          <cell r="E191" t="str">
            <v>NW22</v>
          </cell>
          <cell r="F191" t="str">
            <v>NW22-99-000</v>
          </cell>
          <cell r="G191">
            <v>15060.719999999972</v>
          </cell>
          <cell r="H191">
            <v>20320.215706968458</v>
          </cell>
          <cell r="I191">
            <v>1857.8956941247729</v>
          </cell>
          <cell r="J191">
            <v>9.8225699703094992E-3</v>
          </cell>
          <cell r="K191" t="str">
            <v>Trabant_ParkingGarage</v>
          </cell>
        </row>
        <row r="192">
          <cell r="A192" t="str">
            <v>Trabant Student Center  - Dining</v>
          </cell>
          <cell r="C192" t="str">
            <v>DINING</v>
          </cell>
          <cell r="D192">
            <v>25509</v>
          </cell>
          <cell r="E192" t="str">
            <v>NW22</v>
          </cell>
          <cell r="F192" t="str">
            <v>NW22-99-000</v>
          </cell>
          <cell r="G192">
            <v>43142.75</v>
          </cell>
          <cell r="H192">
            <v>58209.035570133114</v>
          </cell>
          <cell r="I192">
            <v>5322.1047504834896</v>
          </cell>
          <cell r="J192">
            <v>2.8137610989817947E-2</v>
          </cell>
          <cell r="K192" t="str">
            <v>Trabant_ARA_01 + Trabant_ARA_02</v>
          </cell>
        </row>
        <row r="193">
          <cell r="A193" t="str">
            <v>Trabant Student Center - Academic</v>
          </cell>
          <cell r="C193" t="str">
            <v>ACADEMIC</v>
          </cell>
          <cell r="D193">
            <v>25509</v>
          </cell>
          <cell r="E193" t="str">
            <v>NW22</v>
          </cell>
          <cell r="F193" t="str">
            <v>NW22-99-000</v>
          </cell>
          <cell r="G193">
            <v>126410.25</v>
          </cell>
          <cell r="H193">
            <v>170555.1625401584</v>
          </cell>
          <cell r="I193">
            <v>15594.012714414483</v>
          </cell>
          <cell r="J193">
            <v>8.2444499704484156E-2</v>
          </cell>
          <cell r="K193" t="str">
            <v>Trabant - Trabant_ARA_01 - Trabant_ARA_02</v>
          </cell>
        </row>
        <row r="194">
          <cell r="A194" t="str">
            <v>Trabant Student Center - All</v>
          </cell>
          <cell r="B194" t="str">
            <v>West_Campus.Trabant</v>
          </cell>
          <cell r="C194" t="str">
            <v>ALL</v>
          </cell>
          <cell r="D194">
            <v>25509</v>
          </cell>
          <cell r="E194" t="str">
            <v>NW22</v>
          </cell>
          <cell r="F194" t="str">
            <v>NW22-99-000</v>
          </cell>
          <cell r="G194">
            <v>169553</v>
          </cell>
          <cell r="H194">
            <v>0</v>
          </cell>
          <cell r="I194">
            <v>0</v>
          </cell>
          <cell r="J194">
            <v>0</v>
          </cell>
          <cell r="K194" t="str">
            <v>Trabant</v>
          </cell>
        </row>
        <row r="195">
          <cell r="A195" t="str">
            <v>Udairy Creamery</v>
          </cell>
          <cell r="B195" t="str">
            <v>South_Campus.UD_Creamery</v>
          </cell>
          <cell r="C195" t="str">
            <v>UDAIRY</v>
          </cell>
          <cell r="D195">
            <v>25503</v>
          </cell>
          <cell r="E195" t="str">
            <v>NS55</v>
          </cell>
          <cell r="F195" t="str">
            <v>NS55-99-000</v>
          </cell>
          <cell r="G195">
            <v>17199</v>
          </cell>
          <cell r="H195">
            <v>17258.027709244972</v>
          </cell>
          <cell r="I195">
            <v>1589.0151539715355</v>
          </cell>
          <cell r="J195">
            <v>1.5731032149522931E-2</v>
          </cell>
          <cell r="K195" t="str">
            <v>UD_Creamery</v>
          </cell>
        </row>
        <row r="196">
          <cell r="A196" t="str">
            <v>University Visitors Center</v>
          </cell>
          <cell r="B196" t="str">
            <v>West_Campus.Visitors_Center</v>
          </cell>
          <cell r="C196" t="str">
            <v>ACADEMIC</v>
          </cell>
          <cell r="D196">
            <v>25509</v>
          </cell>
          <cell r="E196" t="str">
            <v>NW60</v>
          </cell>
          <cell r="F196" t="str">
            <v>NW60-99-000</v>
          </cell>
          <cell r="G196">
            <v>19950.5</v>
          </cell>
          <cell r="H196">
            <v>26917.601778791119</v>
          </cell>
          <cell r="I196">
            <v>2461.1006675402205</v>
          </cell>
          <cell r="J196">
            <v>1.3011674222258964E-2</v>
          </cell>
          <cell r="K196" t="str">
            <v>Visitors_Center</v>
          </cell>
        </row>
        <row r="197">
          <cell r="A197" t="str">
            <v>Warner Hall</v>
          </cell>
          <cell r="B197" t="str">
            <v>Center_Campus.Warner_Hall</v>
          </cell>
          <cell r="C197" t="str">
            <v>HOUSING</v>
          </cell>
          <cell r="D197">
            <v>25514</v>
          </cell>
          <cell r="E197" t="str">
            <v>NC29</v>
          </cell>
          <cell r="F197" t="str">
            <v>NC29-99-000</v>
          </cell>
          <cell r="G197">
            <v>3851.8515625</v>
          </cell>
          <cell r="H197">
            <v>2587.5469409667085</v>
          </cell>
          <cell r="I197">
            <v>228.77762998811596</v>
          </cell>
          <cell r="J197">
            <v>4.1532192137142968E-3</v>
          </cell>
          <cell r="K197" t="str">
            <v>Warner_Hall</v>
          </cell>
        </row>
        <row r="198">
          <cell r="A198" t="str">
            <v>Whitney Athletic Center Project</v>
          </cell>
          <cell r="B198" t="str">
            <v>South_Campus.Whitney_Construction</v>
          </cell>
          <cell r="C198" t="str">
            <v>RNOV853419</v>
          </cell>
          <cell r="D198">
            <v>25503</v>
          </cell>
          <cell r="G198">
            <v>174030.38299999945</v>
          </cell>
          <cell r="H198">
            <v>174627.66277484191</v>
          </cell>
          <cell r="I198">
            <v>16078.662470984909</v>
          </cell>
          <cell r="J198">
            <v>0.15917655386747953</v>
          </cell>
          <cell r="K198" t="str">
            <v>Whitney_Construction</v>
          </cell>
        </row>
        <row r="199">
          <cell r="A199" t="str">
            <v>Willard Hall</v>
          </cell>
          <cell r="B199" t="str">
            <v>North_Campus.Willard_Hall</v>
          </cell>
          <cell r="C199" t="str">
            <v>ACADEMIC</v>
          </cell>
          <cell r="D199">
            <v>25502</v>
          </cell>
          <cell r="E199" t="str">
            <v>NN04</v>
          </cell>
          <cell r="F199" t="str">
            <v>NN04-99-000</v>
          </cell>
          <cell r="G199">
            <v>105521.80100000091</v>
          </cell>
          <cell r="H199">
            <v>109430.59996232112</v>
          </cell>
          <cell r="I199">
            <v>9847.1465765557077</v>
          </cell>
          <cell r="J199">
            <v>0.456653424203046</v>
          </cell>
          <cell r="K199" t="str">
            <v>Willard_Hall</v>
          </cell>
        </row>
        <row r="200">
          <cell r="A200" t="str">
            <v>Wolf Hall</v>
          </cell>
          <cell r="B200" t="str">
            <v>Center_Campus.Wolf_Hall</v>
          </cell>
          <cell r="C200" t="str">
            <v>ACADEMIC</v>
          </cell>
          <cell r="D200">
            <v>25515</v>
          </cell>
          <cell r="E200" t="str">
            <v>NC10</v>
          </cell>
          <cell r="F200" t="str">
            <v>NC10-99-000</v>
          </cell>
          <cell r="G200">
            <v>269101</v>
          </cell>
          <cell r="H200">
            <v>305987.21611380967</v>
          </cell>
          <cell r="I200">
            <v>26878.221434537623</v>
          </cell>
          <cell r="J200">
            <v>0.17832015172637417</v>
          </cell>
          <cell r="K200" t="str">
            <v>Wolf_Hall</v>
          </cell>
        </row>
        <row r="201">
          <cell r="A201" t="str">
            <v>Worrilow Hall - All</v>
          </cell>
          <cell r="B201" t="str">
            <v>South_Campus.Worrilow_Meter_A</v>
          </cell>
          <cell r="C201" t="str">
            <v>ALL</v>
          </cell>
          <cell r="D201">
            <v>25511</v>
          </cell>
          <cell r="E201" t="str">
            <v>NS61</v>
          </cell>
          <cell r="F201" t="str">
            <v>NS61-99-000</v>
          </cell>
          <cell r="G201">
            <v>294931</v>
          </cell>
          <cell r="H201">
            <v>0</v>
          </cell>
          <cell r="I201">
            <v>0</v>
          </cell>
          <cell r="J201">
            <v>0</v>
          </cell>
          <cell r="K201" t="str">
            <v>Worrilow_Meter_A</v>
          </cell>
        </row>
        <row r="202">
          <cell r="A202" t="str">
            <v>Worrilow Hall - Bldg</v>
          </cell>
          <cell r="C202" t="str">
            <v>ACADEMIC</v>
          </cell>
          <cell r="D202">
            <v>25511</v>
          </cell>
          <cell r="E202" t="str">
            <v>NS61</v>
          </cell>
          <cell r="F202" t="str">
            <v>NS61-99-000</v>
          </cell>
          <cell r="G202">
            <v>187980.0230000001</v>
          </cell>
          <cell r="H202">
            <v>190699.67864196721</v>
          </cell>
          <cell r="I202">
            <v>17591.780527695639</v>
          </cell>
          <cell r="J202">
            <v>0.63736949659411901</v>
          </cell>
          <cell r="K202" t="str">
            <v>Worrilow_Meter_A - Worrilow_Meter_B - Worrilow_Meter_C - Worrilow_Meter_D - Worrilow_Meter_E - Worrilow_Creamery</v>
          </cell>
        </row>
        <row r="203">
          <cell r="A203" t="str">
            <v>Worrilow Hall - Boiler Plant</v>
          </cell>
          <cell r="B203" t="str">
            <v>South_Campus.Worrilow_Meter_C</v>
          </cell>
          <cell r="C203" t="str">
            <v>ACADEMIC</v>
          </cell>
          <cell r="D203">
            <v>25511</v>
          </cell>
          <cell r="E203" t="str">
            <v>NS61</v>
          </cell>
          <cell r="F203" t="str">
            <v>NS61-99-000</v>
          </cell>
          <cell r="G203">
            <v>896.59399999999732</v>
          </cell>
          <cell r="H203">
            <v>909.56573439889064</v>
          </cell>
          <cell r="I203">
            <v>83.906175873000549</v>
          </cell>
          <cell r="J203">
            <v>3.0400127487446127E-3</v>
          </cell>
          <cell r="K203" t="str">
            <v>Worrilow_Meter_C</v>
          </cell>
        </row>
        <row r="204">
          <cell r="A204" t="str">
            <v>Worrilow Hall - CHW Plant</v>
          </cell>
          <cell r="C204" t="str">
            <v>ACADEMIC</v>
          </cell>
          <cell r="D204">
            <v>25511</v>
          </cell>
          <cell r="E204" t="str">
            <v>NS61</v>
          </cell>
          <cell r="F204" t="str">
            <v>NS61-99-000</v>
          </cell>
          <cell r="G204">
            <v>102772.38299999991</v>
          </cell>
          <cell r="H204">
            <v>104259.27233432217</v>
          </cell>
          <cell r="I204">
            <v>9617.7730866873862</v>
          </cell>
          <cell r="J204">
            <v>0.34846246410177267</v>
          </cell>
          <cell r="K204" t="str">
            <v>Worrilow_Meter_B + Worrilow_Meter_D + Worrilow_Meter_E</v>
          </cell>
        </row>
        <row r="205">
          <cell r="A205" t="str">
            <v>Worrilow Hall - Creamery</v>
          </cell>
          <cell r="B205" t="str">
            <v>South_Campus.Worrilow_Creamery</v>
          </cell>
          <cell r="C205" t="str">
            <v>ACADEMIC</v>
          </cell>
          <cell r="D205">
            <v>25511</v>
          </cell>
          <cell r="E205" t="str">
            <v>NS61</v>
          </cell>
          <cell r="F205" t="str">
            <v>NS61-99-000</v>
          </cell>
          <cell r="G205">
            <v>3282</v>
          </cell>
          <cell r="H205">
            <v>3329.4832893117373</v>
          </cell>
          <cell r="I205">
            <v>307.14020974397403</v>
          </cell>
          <cell r="J205">
            <v>1.1128026555363798E-2</v>
          </cell>
          <cell r="K205" t="str">
            <v>Worrilow_Creamery</v>
          </cell>
        </row>
        <row r="206">
          <cell r="A206" t="str">
            <v>oDAS Node 8</v>
          </cell>
          <cell r="B206" t="str">
            <v>East_Campus.oDAS_Node8_Verizon</v>
          </cell>
          <cell r="C206" t="str">
            <v>VERIZON</v>
          </cell>
          <cell r="D206">
            <v>25514</v>
          </cell>
          <cell r="G206">
            <v>1138.2450000000099</v>
          </cell>
          <cell r="H206">
            <v>764.63547985454773</v>
          </cell>
          <cell r="I206">
            <v>67.605147607716333</v>
          </cell>
          <cell r="J206">
            <v>1.2273009297497483E-3</v>
          </cell>
          <cell r="K206" t="str">
            <v>oDAS_Node8_Verizon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CF0A-2F44-4FA9-9E90-0BE1748818BA}">
  <dimension ref="A1:G9"/>
  <sheetViews>
    <sheetView tabSelected="1" workbookViewId="0">
      <selection activeCell="E24" sqref="E24"/>
    </sheetView>
  </sheetViews>
  <sheetFormatPr defaultRowHeight="18" x14ac:dyDescent="0.35"/>
  <cols>
    <col min="1" max="1" width="17.75" style="2" customWidth="1"/>
    <col min="2" max="2" width="17.25" style="2" customWidth="1"/>
    <col min="3" max="16384" width="8.6640625" style="2"/>
  </cols>
  <sheetData>
    <row r="1" spans="1:7" s="2" customFormat="1" ht="18.600000000000001" thickBot="1" x14ac:dyDescent="0.4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</row>
    <row r="2" spans="1:7" s="2" customFormat="1" x14ac:dyDescent="0.35">
      <c r="A2" s="3" t="s">
        <v>10</v>
      </c>
      <c r="B2" s="4" t="s">
        <v>5</v>
      </c>
      <c r="C2" s="5">
        <f>VLOOKUP($A2, [5]Sheet1!$A$1:$K$206,8,FALSE)</f>
        <v>67945.340115693441</v>
      </c>
      <c r="D2" s="5">
        <f>VLOOKUP($A2, [4]Sheet1!$A$1:$K$206,8,FALSE)</f>
        <v>64791.028649793931</v>
      </c>
      <c r="E2" s="5">
        <f>VLOOKUP($A2, [3]Sheet1!$A$1:$K$206,8,FALSE)</f>
        <v>69741.885242942386</v>
      </c>
      <c r="F2" s="5">
        <f>VLOOKUP($A2, [2]Sheet1!$A$1:$K$206,8,FALSE)</f>
        <v>72787.310757703628</v>
      </c>
      <c r="G2" s="5">
        <f>VLOOKUP($A2, '[1]Sheet 1'!$A$1:$K$206,8,FALSE)</f>
        <v>83395.813385834161</v>
      </c>
    </row>
    <row r="3" spans="1:7" s="2" customFormat="1" x14ac:dyDescent="0.35">
      <c r="A3" s="3" t="s">
        <v>9</v>
      </c>
      <c r="B3" s="4" t="s">
        <v>5</v>
      </c>
      <c r="C3" s="5">
        <f>VLOOKUP($A3, [5]Sheet1!$A$1:$K$206,8,FALSE)</f>
        <v>19933.711882157095</v>
      </c>
      <c r="D3" s="5">
        <f>VLOOKUP($A3, [4]Sheet1!$A$1:$K$206,8,FALSE)</f>
        <v>21628.586291775489</v>
      </c>
      <c r="E3" s="5">
        <f>VLOOKUP($A3, [3]Sheet1!$A$1:$K$206,8,FALSE)</f>
        <v>22042.546761190973</v>
      </c>
      <c r="F3" s="5">
        <f>VLOOKUP($A3, [2]Sheet1!$A$1:$K$206,8,FALSE)</f>
        <v>21990.190300869082</v>
      </c>
      <c r="G3" s="5">
        <f>VLOOKUP($A3, '[1]Sheet 1'!$A$1:$K$206,8,FALSE)</f>
        <v>21339.522446278923</v>
      </c>
    </row>
    <row r="4" spans="1:7" s="2" customFormat="1" x14ac:dyDescent="0.35">
      <c r="A4" s="3" t="s">
        <v>8</v>
      </c>
      <c r="B4" s="4" t="s">
        <v>5</v>
      </c>
      <c r="C4" s="5">
        <f>VLOOKUP($A4, [5]Sheet1!$A$1:$K$206,8,FALSE)</f>
        <v>95784.245936615087</v>
      </c>
      <c r="D4" s="5">
        <f>VLOOKUP($A4, [4]Sheet1!$A$1:$K$206,8,FALSE)</f>
        <v>103109.63435818446</v>
      </c>
      <c r="E4" s="5">
        <f>VLOOKUP($A4, [3]Sheet1!$A$1:$K$206,8,FALSE)</f>
        <v>97684.42319544054</v>
      </c>
      <c r="F4" s="5">
        <f>VLOOKUP($A4, [2]Sheet1!$A$1:$K$206,8,FALSE)</f>
        <v>100872.09876086283</v>
      </c>
      <c r="G4" s="5">
        <f>VLOOKUP($A4, '[1]Sheet 1'!$A$1:$K$206,8,FALSE)</f>
        <v>110634.4733901783</v>
      </c>
    </row>
    <row r="5" spans="1:7" s="2" customFormat="1" x14ac:dyDescent="0.35">
      <c r="A5" s="3" t="s">
        <v>7</v>
      </c>
      <c r="B5" s="4" t="s">
        <v>5</v>
      </c>
      <c r="C5" s="5">
        <f>VLOOKUP($A5, [5]Sheet1!$A$1:$K$206,8,FALSE)</f>
        <v>48.477397017533939</v>
      </c>
      <c r="D5" s="5">
        <f>VLOOKUP($A5, [4]Sheet1!$A$1:$K$206,8,FALSE)</f>
        <v>49.50705965840131</v>
      </c>
      <c r="E5" s="5">
        <f>VLOOKUP($A5, [3]Sheet1!$A$1:$K$206,8,FALSE)</f>
        <v>53.215350387045532</v>
      </c>
      <c r="F5" s="5">
        <f>VLOOKUP($A5, [2]Sheet1!$A$1:$K$206,8,FALSE)</f>
        <v>57.640573557596525</v>
      </c>
      <c r="G5" s="5">
        <f>VLOOKUP($A5, '[1]Sheet 1'!$A$1:$K$206,8,FALSE)</f>
        <v>59.026240456528484</v>
      </c>
    </row>
    <row r="6" spans="1:7" s="2" customFormat="1" x14ac:dyDescent="0.35">
      <c r="A6" s="3" t="s">
        <v>6</v>
      </c>
      <c r="B6" s="4" t="s">
        <v>5</v>
      </c>
      <c r="C6" s="5">
        <f>VLOOKUP($A6, [5]Sheet1!$A$1:$K$206,8,FALSE)</f>
        <v>190699.67864196721</v>
      </c>
      <c r="D6" s="5">
        <f>VLOOKUP($A6, [4]Sheet1!$A$1:$K$206,8,FALSE)</f>
        <v>184024.42472533564</v>
      </c>
      <c r="E6" s="5">
        <f>VLOOKUP($A6, [3]Sheet1!$A$1:$K$206,8,FALSE)</f>
        <v>181012.35927819036</v>
      </c>
      <c r="F6" s="5">
        <f>VLOOKUP($A6, [2]Sheet1!$A$1:$K$206,8,FALSE)</f>
        <v>176561.76873451695</v>
      </c>
      <c r="G6" s="5">
        <f>VLOOKUP($A6, '[1]Sheet 1'!$A$1:$K$206,8,FALSE)</f>
        <v>181372.99021082663</v>
      </c>
    </row>
    <row r="7" spans="1:7" s="2" customFormat="1" x14ac:dyDescent="0.35">
      <c r="A7" s="6" t="s">
        <v>4</v>
      </c>
      <c r="B7" s="4" t="s">
        <v>3</v>
      </c>
      <c r="C7" s="5">
        <f>VLOOKUP($A7, [5]Sheet1!$A$1:$K$206,8,FALSE)</f>
        <v>3102.0776796265882</v>
      </c>
      <c r="D7" s="5">
        <f>VLOOKUP($A7, [4]Sheet1!$A$1:$K$206,8,FALSE)</f>
        <v>2625.7448576055554</v>
      </c>
      <c r="E7" s="5">
        <f>VLOOKUP($A7, [3]Sheet1!$A$1:$K$206,8,FALSE)</f>
        <v>4296.7115386695314</v>
      </c>
      <c r="F7" s="5">
        <f>VLOOKUP($A7, [2]Sheet1!$A$1:$K$206,8,FALSE)</f>
        <v>5725.8508611008692</v>
      </c>
      <c r="G7" s="5">
        <f>VLOOKUP($A7, '[1]Sheet 1'!$A$1:$K$206,8,FALSE)</f>
        <v>6171.2370076003626</v>
      </c>
    </row>
    <row r="8" spans="1:7" s="2" customFormat="1" x14ac:dyDescent="0.35">
      <c r="A8" s="3" t="s">
        <v>2</v>
      </c>
      <c r="B8" s="4" t="s">
        <v>0</v>
      </c>
      <c r="C8" s="5">
        <f>VLOOKUP($A8, [5]Sheet1!$A$1:$K$206,8,FALSE)</f>
        <v>4357.9906248446268</v>
      </c>
      <c r="D8" s="5">
        <f>VLOOKUP($A8, [4]Sheet1!$A$1:$K$206,8,FALSE)</f>
        <v>4672.6695997604647</v>
      </c>
      <c r="E8" s="5">
        <f>VLOOKUP($A8, [3]Sheet1!$A$1:$K$206,8,FALSE)</f>
        <v>5526.683969569066</v>
      </c>
      <c r="F8" s="5">
        <f>VLOOKUP($A8, [2]Sheet1!$A$1:$K$206,8,FALSE)</f>
        <v>14873.285651277914</v>
      </c>
      <c r="G8" s="5">
        <f>VLOOKUP($A8, '[1]Sheet 1'!$A$1:$K$206,8,FALSE)</f>
        <v>26350.415189984295</v>
      </c>
    </row>
    <row r="9" spans="1:7" s="2" customFormat="1" x14ac:dyDescent="0.35">
      <c r="A9" s="3" t="s">
        <v>1</v>
      </c>
      <c r="B9" s="4" t="s">
        <v>0</v>
      </c>
      <c r="C9" s="5">
        <f>VLOOKUP($A9, [5]Sheet1!$A$1:$K$206,8,FALSE)</f>
        <v>58209.035570133114</v>
      </c>
      <c r="D9" s="5">
        <f>VLOOKUP($A9, [4]Sheet1!$A$1:$K$206,8,FALSE)</f>
        <v>56656.553577622624</v>
      </c>
      <c r="E9" s="5">
        <f>VLOOKUP($A9, [3]Sheet1!$A$1:$K$206,8,FALSE)</f>
        <v>61946.012980812091</v>
      </c>
      <c r="F9" s="5">
        <f>VLOOKUP($A9, [2]Sheet1!$A$1:$K$206,8,FALSE)</f>
        <v>90174.777851034567</v>
      </c>
      <c r="G9" s="5">
        <f>VLOOKUP($A9, '[1]Sheet 1'!$A$1:$K$206,8,FALSE)</f>
        <v>97482.967236568176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Summerhays, Jeffrey</dc:creator>
  <cp:lastModifiedBy>Summerhays, Jeffrey</cp:lastModifiedBy>
  <dcterms:created xsi:type="dcterms:W3CDTF">2023-12-05T20:41:55Z</dcterms:created>
  <dcterms:modified xsi:type="dcterms:W3CDTF">2023-12-05T20:55:26Z</dcterms:modified>
</cp:coreProperties>
</file>