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zhifan/Desktop/"/>
    </mc:Choice>
  </mc:AlternateContent>
  <xr:revisionPtr revIDLastSave="0" documentId="13_ncr:1_{F18E3AEC-EECF-9542-BC75-B8A1A626FA06}" xr6:coauthVersionLast="45" xr6:coauthVersionMax="45" xr10:uidLastSave="{00000000-0000-0000-0000-000000000000}"/>
  <bookViews>
    <workbookView xWindow="0" yWindow="460" windowWidth="25600" windowHeight="27220" firstSheet="6" activeTab="11" xr2:uid="{8AAA55E9-AF6C-6244-9150-4098BC138FA9}"/>
  </bookViews>
  <sheets>
    <sheet name="Sheet1" sheetId="1" r:id="rId1"/>
    <sheet name="Sheet2" sheetId="2" r:id="rId2"/>
    <sheet name="Sheet4" sheetId="4" r:id="rId3"/>
    <sheet name="Cases-Death" sheetId="3" r:id="rId4"/>
    <sheet name="Death-Death" sheetId="10" r:id="rId5"/>
    <sheet name="Death-Death2" sheetId="12" r:id="rId6"/>
    <sheet name="Sheet6" sheetId="11" r:id="rId7"/>
    <sheet name="past 0 7 14 21 28" sheetId="6" r:id="rId8"/>
    <sheet name="Sheet7" sheetId="7" r:id="rId9"/>
    <sheet name="Sheet8" sheetId="8" r:id="rId10"/>
    <sheet name="Sheet9" sheetId="9" r:id="rId11"/>
    <sheet name="AutoRegressive" sheetId="13" r:id="rId12"/>
    <sheet name="调参1" sheetId="17" r:id="rId13"/>
    <sheet name="调参2   21-25" sheetId="18" r:id="rId14"/>
    <sheet name="调参2   16-20" sheetId="19" r:id="rId15"/>
    <sheet name="调参2   11-15" sheetId="20" r:id="rId16"/>
    <sheet name="调参2   6-10" sheetId="21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07" i="13" l="1"/>
  <c r="Q306" i="13"/>
  <c r="Q305" i="13"/>
  <c r="Q304" i="13"/>
  <c r="Q303" i="13"/>
  <c r="Q302" i="13"/>
  <c r="N303" i="13" l="1"/>
  <c r="E335" i="13" l="1"/>
  <c r="C330" i="13"/>
  <c r="E331" i="13"/>
  <c r="E332" i="13"/>
  <c r="E333" i="13"/>
  <c r="E334" i="13"/>
  <c r="E330" i="13"/>
  <c r="C331" i="13"/>
  <c r="C332" i="13" s="1"/>
  <c r="C333" i="13" s="1"/>
  <c r="C334" i="13" s="1"/>
  <c r="N302" i="13" l="1"/>
  <c r="N319" i="13" s="1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301" i="13"/>
  <c r="H256" i="13"/>
  <c r="N320" i="13"/>
  <c r="N304" i="13"/>
  <c r="N305" i="13"/>
  <c r="N322" i="13" s="1"/>
  <c r="N306" i="13"/>
  <c r="N323" i="13" s="1"/>
  <c r="N321" i="13" l="1"/>
  <c r="AH284" i="10"/>
  <c r="AH283" i="10"/>
  <c r="AH282" i="10"/>
  <c r="AJ282" i="10" s="1"/>
  <c r="P283" i="10"/>
  <c r="P282" i="10"/>
  <c r="I282" i="10"/>
  <c r="S282" i="10"/>
  <c r="U304" i="10"/>
  <c r="S304" i="10"/>
  <c r="S303" i="10"/>
  <c r="S302" i="10"/>
  <c r="S301" i="10"/>
  <c r="S300" i="10"/>
  <c r="S299" i="10"/>
  <c r="S297" i="10"/>
  <c r="S296" i="10"/>
  <c r="S295" i="10"/>
  <c r="S294" i="10"/>
  <c r="I284" i="10"/>
  <c r="I283" i="10"/>
  <c r="I292" i="10"/>
  <c r="I291" i="10"/>
  <c r="I290" i="10"/>
  <c r="I289" i="10"/>
  <c r="I288" i="10"/>
  <c r="I287" i="10"/>
  <c r="I286" i="10"/>
  <c r="I285" i="10"/>
  <c r="AE292" i="12"/>
  <c r="AD284" i="12"/>
  <c r="AD283" i="12"/>
  <c r="AD282" i="12"/>
  <c r="AD285" i="12"/>
  <c r="AD300" i="12"/>
  <c r="AD286" i="12"/>
  <c r="AD287" i="12"/>
  <c r="AD288" i="12"/>
  <c r="AD289" i="12"/>
  <c r="AD290" i="12"/>
  <c r="AD291" i="12"/>
  <c r="AD292" i="12"/>
  <c r="AD293" i="12"/>
  <c r="AD294" i="12"/>
  <c r="AD295" i="12"/>
  <c r="AD296" i="12"/>
  <c r="AD297" i="12"/>
  <c r="AD298" i="12"/>
  <c r="AD299" i="12"/>
  <c r="U283" i="12"/>
  <c r="U284" i="12" s="1"/>
  <c r="U285" i="12" s="1"/>
  <c r="U286" i="12" s="1"/>
  <c r="U287" i="12" s="1"/>
  <c r="U288" i="12" s="1"/>
  <c r="U289" i="12" s="1"/>
  <c r="U290" i="12" s="1"/>
  <c r="U291" i="12" s="1"/>
  <c r="U292" i="12" s="1"/>
  <c r="U293" i="12" s="1"/>
  <c r="U294" i="12" s="1"/>
  <c r="U295" i="12" s="1"/>
  <c r="U296" i="12" s="1"/>
  <c r="U297" i="12" s="1"/>
  <c r="U298" i="12" s="1"/>
  <c r="U299" i="12" s="1"/>
  <c r="U300" i="12" s="1"/>
  <c r="U282" i="12"/>
  <c r="Z282" i="12"/>
  <c r="S282" i="12"/>
  <c r="R282" i="12" s="1"/>
  <c r="P279" i="3"/>
  <c r="Q3" i="3"/>
  <c r="Q4" i="3"/>
  <c r="Q5" i="3"/>
  <c r="Q277" i="3"/>
  <c r="Q278" i="3"/>
  <c r="Q279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2" i="3"/>
  <c r="H287" i="10"/>
  <c r="H282" i="10"/>
  <c r="S284" i="10"/>
  <c r="S285" i="10"/>
  <c r="S286" i="10"/>
  <c r="S287" i="10"/>
  <c r="S288" i="10"/>
  <c r="S289" i="10"/>
  <c r="S290" i="10"/>
  <c r="S291" i="10"/>
  <c r="S292" i="10"/>
  <c r="S283" i="10"/>
  <c r="P286" i="10"/>
  <c r="P284" i="10"/>
  <c r="P281" i="10"/>
  <c r="Y272" i="10"/>
  <c r="AG282" i="10"/>
  <c r="AH281" i="10"/>
  <c r="P300" i="10"/>
  <c r="P298" i="10"/>
  <c r="P299" i="10"/>
  <c r="P297" i="10"/>
  <c r="P296" i="10"/>
  <c r="P295" i="10"/>
  <c r="P294" i="10"/>
  <c r="P293" i="10"/>
  <c r="P292" i="10"/>
  <c r="P291" i="10"/>
  <c r="P290" i="10"/>
  <c r="P289" i="10"/>
  <c r="P288" i="10"/>
  <c r="P287" i="10"/>
  <c r="P285" i="10"/>
  <c r="P278" i="10"/>
  <c r="AH272" i="10"/>
  <c r="AH271" i="10"/>
  <c r="AH270" i="10"/>
  <c r="AH269" i="10"/>
  <c r="AH268" i="10"/>
  <c r="AH267" i="10"/>
  <c r="AH266" i="10"/>
  <c r="AH265" i="10"/>
  <c r="AH264" i="10"/>
  <c r="AH263" i="10"/>
  <c r="AH262" i="10"/>
  <c r="AH261" i="10"/>
  <c r="AH260" i="10"/>
  <c r="AH259" i="10"/>
  <c r="AH258" i="10"/>
  <c r="AH257" i="10"/>
  <c r="AH256" i="10"/>
  <c r="AH255" i="10"/>
  <c r="AH254" i="10"/>
  <c r="AH253" i="10"/>
  <c r="AH252" i="10"/>
  <c r="AH251" i="10"/>
  <c r="AH250" i="10"/>
  <c r="AH249" i="10"/>
  <c r="AH248" i="10"/>
  <c r="AH247" i="10"/>
  <c r="AH246" i="10"/>
  <c r="AH245" i="10"/>
  <c r="AH244" i="10"/>
  <c r="AH243" i="10"/>
  <c r="AH242" i="10"/>
  <c r="AH241" i="10"/>
  <c r="AH240" i="10"/>
  <c r="AH239" i="10"/>
  <c r="AH238" i="10"/>
  <c r="AH237" i="10"/>
  <c r="AH236" i="10"/>
  <c r="AH235" i="10"/>
  <c r="AH234" i="10"/>
  <c r="AH233" i="10"/>
  <c r="AH232" i="10"/>
  <c r="AH231" i="10"/>
  <c r="AH230" i="10"/>
  <c r="AH229" i="10"/>
  <c r="AH228" i="10"/>
  <c r="AH227" i="10"/>
  <c r="AH226" i="10"/>
  <c r="AH225" i="10"/>
  <c r="AH224" i="10"/>
  <c r="AH223" i="10"/>
  <c r="AH222" i="10"/>
  <c r="AH221" i="10"/>
  <c r="AH220" i="10"/>
  <c r="AH219" i="10"/>
  <c r="AH218" i="10"/>
  <c r="AH217" i="10"/>
  <c r="AH216" i="10"/>
  <c r="AH215" i="10"/>
  <c r="AH214" i="10"/>
  <c r="AH213" i="10"/>
  <c r="AH212" i="10"/>
  <c r="AH211" i="10"/>
  <c r="AH210" i="10"/>
  <c r="AH209" i="10"/>
  <c r="AH208" i="10"/>
  <c r="AH207" i="10"/>
  <c r="AH206" i="10"/>
  <c r="AH205" i="10"/>
  <c r="AH204" i="10"/>
  <c r="AH203" i="10"/>
  <c r="AH202" i="10"/>
  <c r="AH201" i="10"/>
  <c r="AH200" i="10"/>
  <c r="AH199" i="10"/>
  <c r="AH198" i="10"/>
  <c r="AH197" i="10"/>
  <c r="AH196" i="10"/>
  <c r="AH195" i="10"/>
  <c r="AH194" i="10"/>
  <c r="AH193" i="10"/>
  <c r="AH192" i="10"/>
  <c r="AH191" i="10"/>
  <c r="AH190" i="10"/>
  <c r="AH189" i="10"/>
  <c r="AH188" i="10"/>
  <c r="AH187" i="10"/>
  <c r="AH186" i="10"/>
  <c r="AH185" i="10"/>
  <c r="AH184" i="10"/>
  <c r="AH183" i="10"/>
  <c r="AH182" i="10"/>
  <c r="AH181" i="10"/>
  <c r="AH180" i="10"/>
  <c r="AH179" i="10"/>
  <c r="AH178" i="10"/>
  <c r="AH177" i="10"/>
  <c r="AH176" i="10"/>
  <c r="AH175" i="10"/>
  <c r="AH174" i="10"/>
  <c r="AH173" i="10"/>
  <c r="AH172" i="10"/>
  <c r="AH171" i="10"/>
  <c r="AH170" i="10"/>
  <c r="AH169" i="10"/>
  <c r="AH168" i="10"/>
  <c r="AH167" i="10"/>
  <c r="AH166" i="10"/>
  <c r="AH165" i="10"/>
  <c r="AH164" i="10"/>
  <c r="AH163" i="10"/>
  <c r="AH162" i="10"/>
  <c r="AH161" i="10"/>
  <c r="AH160" i="10"/>
  <c r="AH159" i="10"/>
  <c r="AH158" i="10"/>
  <c r="AH157" i="10"/>
  <c r="AH156" i="10"/>
  <c r="AH155" i="10"/>
  <c r="AH154" i="10"/>
  <c r="AH153" i="10"/>
  <c r="AH152" i="10"/>
  <c r="AH151" i="10"/>
  <c r="AH150" i="10"/>
  <c r="AH149" i="10"/>
  <c r="AH148" i="10"/>
  <c r="AH147" i="10"/>
  <c r="AH146" i="10"/>
  <c r="AH145" i="10"/>
  <c r="AH144" i="10"/>
  <c r="AH143" i="10"/>
  <c r="AH142" i="10"/>
  <c r="AH141" i="10"/>
  <c r="AH140" i="10"/>
  <c r="AH139" i="10"/>
  <c r="AH138" i="10"/>
  <c r="AH137" i="10"/>
  <c r="AH136" i="10"/>
  <c r="AH135" i="10"/>
  <c r="AH134" i="10"/>
  <c r="AH133" i="10"/>
  <c r="AH132" i="10"/>
  <c r="AH131" i="10"/>
  <c r="AH130" i="10"/>
  <c r="AH129" i="10"/>
  <c r="AH128" i="10"/>
  <c r="AH127" i="10"/>
  <c r="AH126" i="10"/>
  <c r="AH125" i="10"/>
  <c r="AH124" i="10"/>
  <c r="AH123" i="10"/>
  <c r="AH122" i="10"/>
  <c r="AH121" i="10"/>
  <c r="AH120" i="10"/>
  <c r="AH119" i="10"/>
  <c r="AH118" i="10"/>
  <c r="AH117" i="10"/>
  <c r="AH116" i="10"/>
  <c r="AH115" i="10"/>
  <c r="AH114" i="10"/>
  <c r="AH113" i="10"/>
  <c r="AH112" i="10"/>
  <c r="AH111" i="10"/>
  <c r="AH110" i="10"/>
  <c r="AH109" i="10"/>
  <c r="AH108" i="10"/>
  <c r="AH107" i="10"/>
  <c r="AH106" i="10"/>
  <c r="AH105" i="10"/>
  <c r="AH104" i="10"/>
  <c r="AH103" i="10"/>
  <c r="AH102" i="10"/>
  <c r="AH101" i="10"/>
  <c r="AH100" i="10"/>
  <c r="AH99" i="10"/>
  <c r="AH98" i="10"/>
  <c r="AH97" i="10"/>
  <c r="AH96" i="10"/>
  <c r="AH95" i="10"/>
  <c r="AH94" i="10"/>
  <c r="AH93" i="10"/>
  <c r="AH92" i="10"/>
  <c r="AH91" i="10"/>
  <c r="AH90" i="10"/>
  <c r="AH89" i="10"/>
  <c r="AH88" i="10"/>
  <c r="AH87" i="10"/>
  <c r="AH86" i="10"/>
  <c r="AH85" i="10"/>
  <c r="AH84" i="10"/>
  <c r="AH83" i="10"/>
  <c r="AH82" i="10"/>
  <c r="AH81" i="10"/>
  <c r="AH80" i="10"/>
  <c r="AH79" i="10"/>
  <c r="AH78" i="10"/>
  <c r="AH77" i="10"/>
  <c r="AH76" i="10"/>
  <c r="AH75" i="10"/>
  <c r="AH74" i="10"/>
  <c r="AH73" i="10"/>
  <c r="AH72" i="10"/>
  <c r="AH71" i="10"/>
  <c r="AH70" i="10"/>
  <c r="AH69" i="10"/>
  <c r="AH68" i="10"/>
  <c r="AH67" i="10"/>
  <c r="AH66" i="10"/>
  <c r="AH65" i="10"/>
  <c r="AH64" i="10"/>
  <c r="AH63" i="10"/>
  <c r="AH62" i="10"/>
  <c r="AH61" i="10"/>
  <c r="AH60" i="10"/>
  <c r="AH59" i="10"/>
  <c r="AH58" i="10"/>
  <c r="AH57" i="10"/>
  <c r="AH56" i="10"/>
  <c r="AH55" i="10"/>
  <c r="AH54" i="10"/>
  <c r="AH53" i="10"/>
  <c r="AH52" i="10"/>
  <c r="AH51" i="10"/>
  <c r="AH50" i="10"/>
  <c r="AH49" i="10"/>
  <c r="AH48" i="10"/>
  <c r="AH47" i="10"/>
  <c r="AH46" i="10"/>
  <c r="AH45" i="10"/>
  <c r="AH44" i="10"/>
  <c r="AH43" i="10"/>
  <c r="AH42" i="10"/>
  <c r="AH41" i="10"/>
  <c r="AH40" i="10"/>
  <c r="AH39" i="10"/>
  <c r="AH38" i="10"/>
  <c r="AH37" i="10"/>
  <c r="AH36" i="10"/>
  <c r="AH35" i="10"/>
  <c r="AH34" i="10"/>
  <c r="AH33" i="10"/>
  <c r="AH32" i="10"/>
  <c r="AH31" i="10"/>
  <c r="AH30" i="10"/>
  <c r="X272" i="10"/>
  <c r="Y273" i="10" s="1"/>
  <c r="X273" i="10" s="1"/>
  <c r="Y243" i="10"/>
  <c r="Y222" i="10"/>
  <c r="Y200" i="10"/>
  <c r="Y206" i="10"/>
  <c r="Y30" i="10"/>
  <c r="Y271" i="10"/>
  <c r="Y270" i="10"/>
  <c r="Y269" i="10"/>
  <c r="Y268" i="10"/>
  <c r="Y267" i="10"/>
  <c r="Y266" i="10"/>
  <c r="Y265" i="10"/>
  <c r="Y264" i="10"/>
  <c r="Y263" i="10"/>
  <c r="Y262" i="10"/>
  <c r="Y261" i="10"/>
  <c r="Y260" i="10"/>
  <c r="Y259" i="10"/>
  <c r="Y258" i="10"/>
  <c r="Y257" i="10"/>
  <c r="Y256" i="10"/>
  <c r="Y255" i="10"/>
  <c r="Y254" i="10"/>
  <c r="Y253" i="10"/>
  <c r="Y252" i="10"/>
  <c r="Y251" i="10"/>
  <c r="Y250" i="10"/>
  <c r="Y249" i="10"/>
  <c r="Y248" i="10"/>
  <c r="Y247" i="10"/>
  <c r="Y246" i="10"/>
  <c r="Y245" i="10"/>
  <c r="Y244" i="10"/>
  <c r="Y242" i="10"/>
  <c r="Y241" i="10"/>
  <c r="Y240" i="10"/>
  <c r="Y239" i="10"/>
  <c r="Y238" i="10"/>
  <c r="Y237" i="10"/>
  <c r="Y236" i="10"/>
  <c r="Y235" i="10"/>
  <c r="Y234" i="10"/>
  <c r="Y233" i="10"/>
  <c r="Y232" i="10"/>
  <c r="Y231" i="10"/>
  <c r="Y230" i="10"/>
  <c r="Y229" i="10"/>
  <c r="Y228" i="10"/>
  <c r="Y227" i="10"/>
  <c r="Y226" i="10"/>
  <c r="Y225" i="10"/>
  <c r="Y224" i="10"/>
  <c r="Y223" i="10"/>
  <c r="Y221" i="10"/>
  <c r="Y220" i="10"/>
  <c r="Y219" i="10"/>
  <c r="Y218" i="10"/>
  <c r="Y217" i="10"/>
  <c r="Y216" i="10"/>
  <c r="Y215" i="10"/>
  <c r="Y214" i="10"/>
  <c r="Y213" i="10"/>
  <c r="Y212" i="10"/>
  <c r="Y211" i="10"/>
  <c r="Y210" i="10"/>
  <c r="Y209" i="10"/>
  <c r="Y208" i="10"/>
  <c r="Y207" i="10"/>
  <c r="Y205" i="10"/>
  <c r="Y204" i="10"/>
  <c r="Y203" i="10"/>
  <c r="Y202" i="10"/>
  <c r="Y201" i="10"/>
  <c r="Y199" i="10"/>
  <c r="Y198" i="10"/>
  <c r="Y197" i="10"/>
  <c r="Y196" i="10"/>
  <c r="Y195" i="10"/>
  <c r="Y194" i="10"/>
  <c r="Y193" i="10"/>
  <c r="Y192" i="10"/>
  <c r="Y191" i="10"/>
  <c r="Y190" i="10"/>
  <c r="Y189" i="10"/>
  <c r="Y188" i="10"/>
  <c r="Y187" i="10"/>
  <c r="Y186" i="10"/>
  <c r="Y185" i="10"/>
  <c r="Y184" i="10"/>
  <c r="Y183" i="10"/>
  <c r="Y182" i="10"/>
  <c r="Y181" i="10"/>
  <c r="Y180" i="10"/>
  <c r="Y179" i="10"/>
  <c r="Y178" i="10"/>
  <c r="Y177" i="10"/>
  <c r="Y176" i="10"/>
  <c r="Y175" i="10"/>
  <c r="Y174" i="10"/>
  <c r="Y173" i="10"/>
  <c r="Y172" i="10"/>
  <c r="Y171" i="10"/>
  <c r="Y170" i="10"/>
  <c r="Y169" i="10"/>
  <c r="Y168" i="10"/>
  <c r="Y167" i="10"/>
  <c r="Y166" i="10"/>
  <c r="Y165" i="10"/>
  <c r="Y164" i="10"/>
  <c r="Y163" i="10"/>
  <c r="Y162" i="10"/>
  <c r="Y161" i="10"/>
  <c r="Y160" i="10"/>
  <c r="Y159" i="10"/>
  <c r="Y158" i="10"/>
  <c r="Y157" i="10"/>
  <c r="Y156" i="10"/>
  <c r="Y155" i="10"/>
  <c r="Y154" i="10"/>
  <c r="Y153" i="10"/>
  <c r="Y152" i="10"/>
  <c r="Y151" i="10"/>
  <c r="Y150" i="10"/>
  <c r="Y149" i="10"/>
  <c r="Y148" i="10"/>
  <c r="Y147" i="10"/>
  <c r="Y146" i="10"/>
  <c r="Y145" i="10"/>
  <c r="Y144" i="10"/>
  <c r="Y143" i="10"/>
  <c r="Y142" i="10"/>
  <c r="Y141" i="10"/>
  <c r="Y140" i="10"/>
  <c r="Y139" i="10"/>
  <c r="Y138" i="10"/>
  <c r="Y137" i="10"/>
  <c r="Y136" i="10"/>
  <c r="Y135" i="10"/>
  <c r="Y134" i="10"/>
  <c r="Y133" i="10"/>
  <c r="Y132" i="10"/>
  <c r="Y131" i="10"/>
  <c r="Y130" i="10"/>
  <c r="Y129" i="10"/>
  <c r="Y128" i="10"/>
  <c r="Y127" i="10"/>
  <c r="Y126" i="10"/>
  <c r="Y125" i="10"/>
  <c r="Y124" i="10"/>
  <c r="Y123" i="10"/>
  <c r="Y122" i="10"/>
  <c r="Y121" i="10"/>
  <c r="Y120" i="10"/>
  <c r="Y119" i="10"/>
  <c r="Y118" i="10"/>
  <c r="Y117" i="10"/>
  <c r="Y116" i="10"/>
  <c r="Y115" i="10"/>
  <c r="Y114" i="10"/>
  <c r="Y113" i="10"/>
  <c r="Y112" i="10"/>
  <c r="Y111" i="10"/>
  <c r="Y110" i="10"/>
  <c r="Y109" i="10"/>
  <c r="Y108" i="10"/>
  <c r="Y107" i="10"/>
  <c r="Y106" i="10"/>
  <c r="Y105" i="10"/>
  <c r="Y104" i="10"/>
  <c r="Y103" i="10"/>
  <c r="Y102" i="10"/>
  <c r="Y101" i="10"/>
  <c r="Y100" i="10"/>
  <c r="Y99" i="10"/>
  <c r="Y98" i="10"/>
  <c r="Y97" i="10"/>
  <c r="Y96" i="10"/>
  <c r="Y95" i="10"/>
  <c r="Y94" i="10"/>
  <c r="Y93" i="10"/>
  <c r="Y92" i="10"/>
  <c r="Y91" i="10"/>
  <c r="Y90" i="10"/>
  <c r="Y89" i="10"/>
  <c r="Y88" i="10"/>
  <c r="Y87" i="10"/>
  <c r="Y86" i="10"/>
  <c r="Y85" i="10"/>
  <c r="Y84" i="10"/>
  <c r="Y83" i="10"/>
  <c r="Y82" i="10"/>
  <c r="Y81" i="10"/>
  <c r="Y80" i="10"/>
  <c r="Y79" i="10"/>
  <c r="Y78" i="10"/>
  <c r="Y77" i="10"/>
  <c r="Y76" i="10"/>
  <c r="Y75" i="10"/>
  <c r="Y74" i="10"/>
  <c r="Y73" i="10"/>
  <c r="Y72" i="10"/>
  <c r="Y71" i="10"/>
  <c r="Y70" i="10"/>
  <c r="Y69" i="10"/>
  <c r="Y68" i="10"/>
  <c r="Y67" i="10"/>
  <c r="Y66" i="10"/>
  <c r="Y65" i="10"/>
  <c r="Y64" i="10"/>
  <c r="Y63" i="10"/>
  <c r="Y62" i="10"/>
  <c r="Y61" i="10"/>
  <c r="Y60" i="10"/>
  <c r="Y59" i="10"/>
  <c r="Y58" i="10"/>
  <c r="Y57" i="10"/>
  <c r="Y56" i="10"/>
  <c r="Y55" i="10"/>
  <c r="Y54" i="10"/>
  <c r="Y53" i="10"/>
  <c r="Y52" i="10"/>
  <c r="Y51" i="10"/>
  <c r="Y50" i="10"/>
  <c r="Y49" i="10"/>
  <c r="Y48" i="10"/>
  <c r="Y47" i="10"/>
  <c r="Y46" i="10"/>
  <c r="Y45" i="10"/>
  <c r="Y44" i="10"/>
  <c r="Y43" i="10"/>
  <c r="Y42" i="10"/>
  <c r="Y41" i="10"/>
  <c r="Y40" i="10"/>
  <c r="Y39" i="10"/>
  <c r="Y38" i="10"/>
  <c r="Y37" i="10"/>
  <c r="Y36" i="10"/>
  <c r="Y35" i="10"/>
  <c r="Y34" i="10"/>
  <c r="Y33" i="10"/>
  <c r="Y32" i="10"/>
  <c r="Y31" i="10"/>
  <c r="P280" i="10"/>
  <c r="P279" i="10"/>
  <c r="P277" i="10"/>
  <c r="P276" i="10"/>
  <c r="P275" i="10"/>
  <c r="P274" i="10"/>
  <c r="P273" i="10"/>
  <c r="P272" i="10"/>
  <c r="P271" i="10"/>
  <c r="P270" i="10"/>
  <c r="P269" i="10"/>
  <c r="P268" i="10"/>
  <c r="P267" i="10"/>
  <c r="P266" i="10"/>
  <c r="P265" i="10"/>
  <c r="P264" i="10"/>
  <c r="P263" i="10"/>
  <c r="P262" i="10"/>
  <c r="P261" i="10"/>
  <c r="P260" i="10"/>
  <c r="P259" i="10"/>
  <c r="P258" i="10"/>
  <c r="P257" i="10"/>
  <c r="P256" i="10"/>
  <c r="P255" i="10"/>
  <c r="P254" i="10"/>
  <c r="P253" i="10"/>
  <c r="P252" i="10"/>
  <c r="P251" i="10"/>
  <c r="P250" i="10"/>
  <c r="P249" i="10"/>
  <c r="P248" i="10"/>
  <c r="P247" i="10"/>
  <c r="P246" i="10"/>
  <c r="P245" i="10"/>
  <c r="P244" i="10"/>
  <c r="P243" i="10"/>
  <c r="P242" i="10"/>
  <c r="P241" i="10"/>
  <c r="P240" i="10"/>
  <c r="P239" i="10"/>
  <c r="P238" i="10"/>
  <c r="P237" i="10"/>
  <c r="P236" i="10"/>
  <c r="P235" i="10"/>
  <c r="P234" i="10"/>
  <c r="P233" i="10"/>
  <c r="P232" i="10"/>
  <c r="P231" i="10"/>
  <c r="P230" i="10"/>
  <c r="P229" i="10"/>
  <c r="P228" i="10"/>
  <c r="P227" i="10"/>
  <c r="P226" i="10"/>
  <c r="P225" i="10"/>
  <c r="P224" i="10"/>
  <c r="P223" i="10"/>
  <c r="P222" i="10"/>
  <c r="P221" i="10"/>
  <c r="P220" i="10"/>
  <c r="P219" i="10"/>
  <c r="P218" i="10"/>
  <c r="P217" i="10"/>
  <c r="P216" i="10"/>
  <c r="P215" i="10"/>
  <c r="P214" i="10"/>
  <c r="P213" i="10"/>
  <c r="P212" i="10"/>
  <c r="P211" i="10"/>
  <c r="P210" i="10"/>
  <c r="P209" i="10"/>
  <c r="P208" i="10"/>
  <c r="P207" i="10"/>
  <c r="P206" i="10"/>
  <c r="P205" i="10"/>
  <c r="P204" i="10"/>
  <c r="P203" i="10"/>
  <c r="P202" i="10"/>
  <c r="P201" i="10"/>
  <c r="P200" i="10"/>
  <c r="P199" i="10"/>
  <c r="P198" i="10"/>
  <c r="P197" i="10"/>
  <c r="P196" i="10"/>
  <c r="P195" i="10"/>
  <c r="P194" i="10"/>
  <c r="P193" i="10"/>
  <c r="P192" i="10"/>
  <c r="P191" i="10"/>
  <c r="P190" i="10"/>
  <c r="P189" i="10"/>
  <c r="P188" i="10"/>
  <c r="P187" i="10"/>
  <c r="P186" i="10"/>
  <c r="P185" i="10"/>
  <c r="P184" i="10"/>
  <c r="P183" i="10"/>
  <c r="P182" i="10"/>
  <c r="P181" i="10"/>
  <c r="P180" i="10"/>
  <c r="P179" i="10"/>
  <c r="P178" i="10"/>
  <c r="P177" i="10"/>
  <c r="P176" i="10"/>
  <c r="P175" i="10"/>
  <c r="P174" i="10"/>
  <c r="P173" i="10"/>
  <c r="P172" i="10"/>
  <c r="P171" i="10"/>
  <c r="P170" i="10"/>
  <c r="P169" i="10"/>
  <c r="P168" i="10"/>
  <c r="P167" i="10"/>
  <c r="P166" i="10"/>
  <c r="P165" i="10"/>
  <c r="P164" i="10"/>
  <c r="P163" i="10"/>
  <c r="P162" i="10"/>
  <c r="P161" i="10"/>
  <c r="P160" i="10"/>
  <c r="P159" i="10"/>
  <c r="P158" i="10"/>
  <c r="P157" i="10"/>
  <c r="P156" i="10"/>
  <c r="P155" i="10"/>
  <c r="P154" i="10"/>
  <c r="P153" i="10"/>
  <c r="P152" i="10"/>
  <c r="P151" i="10"/>
  <c r="P150" i="10"/>
  <c r="P149" i="10"/>
  <c r="P148" i="10"/>
  <c r="P147" i="10"/>
  <c r="P146" i="10"/>
  <c r="P145" i="10"/>
  <c r="P144" i="10"/>
  <c r="P143" i="10"/>
  <c r="P142" i="10"/>
  <c r="P141" i="10"/>
  <c r="P140" i="10"/>
  <c r="P139" i="10"/>
  <c r="P138" i="10"/>
  <c r="P137" i="10"/>
  <c r="P136" i="10"/>
  <c r="P135" i="10"/>
  <c r="P134" i="10"/>
  <c r="P133" i="10"/>
  <c r="P132" i="10"/>
  <c r="P131" i="10"/>
  <c r="P130" i="10"/>
  <c r="P129" i="10"/>
  <c r="P128" i="10"/>
  <c r="P127" i="10"/>
  <c r="P126" i="10"/>
  <c r="P125" i="10"/>
  <c r="P124" i="10"/>
  <c r="P123" i="10"/>
  <c r="P122" i="10"/>
  <c r="P121" i="10"/>
  <c r="P120" i="10"/>
  <c r="P119" i="10"/>
  <c r="P118" i="10"/>
  <c r="P117" i="10"/>
  <c r="P116" i="10"/>
  <c r="P115" i="10"/>
  <c r="P114" i="10"/>
  <c r="P113" i="10"/>
  <c r="P112" i="10"/>
  <c r="P111" i="10"/>
  <c r="P110" i="10"/>
  <c r="P109" i="10"/>
  <c r="P108" i="10"/>
  <c r="P107" i="10"/>
  <c r="P106" i="10"/>
  <c r="P105" i="10"/>
  <c r="P104" i="10"/>
  <c r="P103" i="10"/>
  <c r="P102" i="10"/>
  <c r="P101" i="10"/>
  <c r="P100" i="10"/>
  <c r="P99" i="10"/>
  <c r="P98" i="10"/>
  <c r="P97" i="10"/>
  <c r="P96" i="10"/>
  <c r="P95" i="10"/>
  <c r="P94" i="10"/>
  <c r="P93" i="10"/>
  <c r="P92" i="10"/>
  <c r="P91" i="10"/>
  <c r="P90" i="10"/>
  <c r="P89" i="10"/>
  <c r="P88" i="10"/>
  <c r="P87" i="10"/>
  <c r="P86" i="10"/>
  <c r="P85" i="10"/>
  <c r="P84" i="10"/>
  <c r="P83" i="10"/>
  <c r="P82" i="10"/>
  <c r="P81" i="10"/>
  <c r="P80" i="10"/>
  <c r="P79" i="10"/>
  <c r="P78" i="10"/>
  <c r="P77" i="10"/>
  <c r="P76" i="10"/>
  <c r="P75" i="10"/>
  <c r="P74" i="10"/>
  <c r="P73" i="10"/>
  <c r="P72" i="10"/>
  <c r="P71" i="10"/>
  <c r="P70" i="10"/>
  <c r="P69" i="10"/>
  <c r="P68" i="10"/>
  <c r="P67" i="10"/>
  <c r="P66" i="10"/>
  <c r="P65" i="10"/>
  <c r="P64" i="10"/>
  <c r="P63" i="10"/>
  <c r="P62" i="10"/>
  <c r="P61" i="10"/>
  <c r="P60" i="10"/>
  <c r="P59" i="10"/>
  <c r="P58" i="10"/>
  <c r="P57" i="10"/>
  <c r="P56" i="10"/>
  <c r="P55" i="10"/>
  <c r="P54" i="10"/>
  <c r="P53" i="10"/>
  <c r="P52" i="10"/>
  <c r="P51" i="10"/>
  <c r="P50" i="10"/>
  <c r="P49" i="10"/>
  <c r="P48" i="10"/>
  <c r="P47" i="10"/>
  <c r="P46" i="10"/>
  <c r="P45" i="10"/>
  <c r="P44" i="10"/>
  <c r="P43" i="10"/>
  <c r="P42" i="10"/>
  <c r="P41" i="10"/>
  <c r="P40" i="10"/>
  <c r="P39" i="10"/>
  <c r="P38" i="10"/>
  <c r="P37" i="10"/>
  <c r="P36" i="10"/>
  <c r="P35" i="10"/>
  <c r="P34" i="10"/>
  <c r="P33" i="10"/>
  <c r="P32" i="10"/>
  <c r="P31" i="10"/>
  <c r="P30" i="10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2" i="3"/>
  <c r="L281" i="3"/>
  <c r="L25" i="3"/>
  <c r="R3" i="3"/>
  <c r="R4" i="3"/>
  <c r="R5" i="3"/>
  <c r="R2" i="3"/>
  <c r="L277" i="3"/>
  <c r="P277" i="3"/>
  <c r="L278" i="3"/>
  <c r="P278" i="3"/>
  <c r="L279" i="3"/>
  <c r="L280" i="3"/>
  <c r="P280" i="3"/>
  <c r="Q280" i="3" s="1"/>
  <c r="P281" i="3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3" i="7"/>
  <c r="S283" i="12" l="1"/>
  <c r="R283" i="12"/>
  <c r="M300" i="3"/>
  <c r="U300" i="3" s="1"/>
  <c r="M299" i="3"/>
  <c r="R299" i="3" s="1"/>
  <c r="M298" i="3"/>
  <c r="R298" i="3" s="1"/>
  <c r="R300" i="3"/>
  <c r="S298" i="10"/>
  <c r="T292" i="10"/>
  <c r="U292" i="10" s="1"/>
  <c r="H283" i="10"/>
  <c r="H284" i="10" s="1"/>
  <c r="H285" i="10" s="1"/>
  <c r="H286" i="10" s="1"/>
  <c r="H288" i="10" s="1"/>
  <c r="AH273" i="10"/>
  <c r="Y274" i="10"/>
  <c r="X274" i="10" s="1"/>
  <c r="J10" i="7"/>
  <c r="J281" i="7"/>
  <c r="G281" i="7"/>
  <c r="J280" i="7"/>
  <c r="G280" i="7"/>
  <c r="J279" i="7"/>
  <c r="G279" i="7"/>
  <c r="J278" i="7"/>
  <c r="G278" i="7"/>
  <c r="J277" i="7"/>
  <c r="G277" i="7"/>
  <c r="J276" i="7"/>
  <c r="G276" i="7"/>
  <c r="J275" i="7"/>
  <c r="G275" i="7"/>
  <c r="J274" i="7"/>
  <c r="G274" i="7"/>
  <c r="J273" i="7"/>
  <c r="G273" i="7"/>
  <c r="J272" i="7"/>
  <c r="G272" i="7"/>
  <c r="J271" i="7"/>
  <c r="G271" i="7"/>
  <c r="J270" i="7"/>
  <c r="G270" i="7"/>
  <c r="J269" i="7"/>
  <c r="G269" i="7"/>
  <c r="J268" i="7"/>
  <c r="G268" i="7"/>
  <c r="J267" i="7"/>
  <c r="G267" i="7"/>
  <c r="J266" i="7"/>
  <c r="G266" i="7"/>
  <c r="J265" i="7"/>
  <c r="G265" i="7"/>
  <c r="J264" i="7"/>
  <c r="G264" i="7"/>
  <c r="J263" i="7"/>
  <c r="G263" i="7"/>
  <c r="J262" i="7"/>
  <c r="G262" i="7"/>
  <c r="J261" i="7"/>
  <c r="G261" i="7"/>
  <c r="J260" i="7"/>
  <c r="G260" i="7"/>
  <c r="J259" i="7"/>
  <c r="G259" i="7"/>
  <c r="J258" i="7"/>
  <c r="G258" i="7"/>
  <c r="J257" i="7"/>
  <c r="G257" i="7"/>
  <c r="J256" i="7"/>
  <c r="G256" i="7"/>
  <c r="J255" i="7"/>
  <c r="G255" i="7"/>
  <c r="J254" i="7"/>
  <c r="G254" i="7"/>
  <c r="J253" i="7"/>
  <c r="G253" i="7"/>
  <c r="J252" i="7"/>
  <c r="G252" i="7"/>
  <c r="J251" i="7"/>
  <c r="G251" i="7"/>
  <c r="J250" i="7"/>
  <c r="G250" i="7"/>
  <c r="J249" i="7"/>
  <c r="G249" i="7"/>
  <c r="J248" i="7"/>
  <c r="G248" i="7"/>
  <c r="J247" i="7"/>
  <c r="G247" i="7"/>
  <c r="J246" i="7"/>
  <c r="G246" i="7"/>
  <c r="J245" i="7"/>
  <c r="G245" i="7"/>
  <c r="J244" i="7"/>
  <c r="G244" i="7"/>
  <c r="J243" i="7"/>
  <c r="G243" i="7"/>
  <c r="J242" i="7"/>
  <c r="G242" i="7"/>
  <c r="J241" i="7"/>
  <c r="G241" i="7"/>
  <c r="J240" i="7"/>
  <c r="G240" i="7"/>
  <c r="J239" i="7"/>
  <c r="G239" i="7"/>
  <c r="J238" i="7"/>
  <c r="G238" i="7"/>
  <c r="J237" i="7"/>
  <c r="G237" i="7"/>
  <c r="J236" i="7"/>
  <c r="G236" i="7"/>
  <c r="J235" i="7"/>
  <c r="G235" i="7"/>
  <c r="J234" i="7"/>
  <c r="G234" i="7"/>
  <c r="J233" i="7"/>
  <c r="G233" i="7"/>
  <c r="J232" i="7"/>
  <c r="G232" i="7"/>
  <c r="J231" i="7"/>
  <c r="G231" i="7"/>
  <c r="J230" i="7"/>
  <c r="G230" i="7"/>
  <c r="J229" i="7"/>
  <c r="G229" i="7"/>
  <c r="J228" i="7"/>
  <c r="G228" i="7"/>
  <c r="J227" i="7"/>
  <c r="G227" i="7"/>
  <c r="J226" i="7"/>
  <c r="G226" i="7"/>
  <c r="J225" i="7"/>
  <c r="G225" i="7"/>
  <c r="J224" i="7"/>
  <c r="G224" i="7"/>
  <c r="J223" i="7"/>
  <c r="G223" i="7"/>
  <c r="J222" i="7"/>
  <c r="G222" i="7"/>
  <c r="J221" i="7"/>
  <c r="G221" i="7"/>
  <c r="J220" i="7"/>
  <c r="G220" i="7"/>
  <c r="J219" i="7"/>
  <c r="G219" i="7"/>
  <c r="J218" i="7"/>
  <c r="G218" i="7"/>
  <c r="J217" i="7"/>
  <c r="G217" i="7"/>
  <c r="J216" i="7"/>
  <c r="G216" i="7"/>
  <c r="J215" i="7"/>
  <c r="G215" i="7"/>
  <c r="J214" i="7"/>
  <c r="G214" i="7"/>
  <c r="J213" i="7"/>
  <c r="G213" i="7"/>
  <c r="J212" i="7"/>
  <c r="G212" i="7"/>
  <c r="J211" i="7"/>
  <c r="G211" i="7"/>
  <c r="J210" i="7"/>
  <c r="G210" i="7"/>
  <c r="J209" i="7"/>
  <c r="G209" i="7"/>
  <c r="J208" i="7"/>
  <c r="G208" i="7"/>
  <c r="J207" i="7"/>
  <c r="G207" i="7"/>
  <c r="J206" i="7"/>
  <c r="G206" i="7"/>
  <c r="J205" i="7"/>
  <c r="G205" i="7"/>
  <c r="J204" i="7"/>
  <c r="G204" i="7"/>
  <c r="J203" i="7"/>
  <c r="G203" i="7"/>
  <c r="J202" i="7"/>
  <c r="G202" i="7"/>
  <c r="J201" i="7"/>
  <c r="G201" i="7"/>
  <c r="J200" i="7"/>
  <c r="G200" i="7"/>
  <c r="J199" i="7"/>
  <c r="G199" i="7"/>
  <c r="J198" i="7"/>
  <c r="G198" i="7"/>
  <c r="J197" i="7"/>
  <c r="G197" i="7"/>
  <c r="J196" i="7"/>
  <c r="G196" i="7"/>
  <c r="J195" i="7"/>
  <c r="G195" i="7"/>
  <c r="J194" i="7"/>
  <c r="G194" i="7"/>
  <c r="J193" i="7"/>
  <c r="G193" i="7"/>
  <c r="J192" i="7"/>
  <c r="G192" i="7"/>
  <c r="J191" i="7"/>
  <c r="G191" i="7"/>
  <c r="J190" i="7"/>
  <c r="G190" i="7"/>
  <c r="J189" i="7"/>
  <c r="G189" i="7"/>
  <c r="J188" i="7"/>
  <c r="G188" i="7"/>
  <c r="J187" i="7"/>
  <c r="G187" i="7"/>
  <c r="J186" i="7"/>
  <c r="G186" i="7"/>
  <c r="J185" i="7"/>
  <c r="G185" i="7"/>
  <c r="J184" i="7"/>
  <c r="G184" i="7"/>
  <c r="J183" i="7"/>
  <c r="G183" i="7"/>
  <c r="J182" i="7"/>
  <c r="G182" i="7"/>
  <c r="J181" i="7"/>
  <c r="G181" i="7"/>
  <c r="J180" i="7"/>
  <c r="G180" i="7"/>
  <c r="J179" i="7"/>
  <c r="G179" i="7"/>
  <c r="J178" i="7"/>
  <c r="G178" i="7"/>
  <c r="J177" i="7"/>
  <c r="G177" i="7"/>
  <c r="J176" i="7"/>
  <c r="G176" i="7"/>
  <c r="J175" i="7"/>
  <c r="G175" i="7"/>
  <c r="J174" i="7"/>
  <c r="G174" i="7"/>
  <c r="J173" i="7"/>
  <c r="G173" i="7"/>
  <c r="J172" i="7"/>
  <c r="G172" i="7"/>
  <c r="J171" i="7"/>
  <c r="G171" i="7"/>
  <c r="J170" i="7"/>
  <c r="G170" i="7"/>
  <c r="J169" i="7"/>
  <c r="G169" i="7"/>
  <c r="J168" i="7"/>
  <c r="G168" i="7"/>
  <c r="J167" i="7"/>
  <c r="G167" i="7"/>
  <c r="J166" i="7"/>
  <c r="G166" i="7"/>
  <c r="J165" i="7"/>
  <c r="G165" i="7"/>
  <c r="J164" i="7"/>
  <c r="G164" i="7"/>
  <c r="J163" i="7"/>
  <c r="G163" i="7"/>
  <c r="J162" i="7"/>
  <c r="G162" i="7"/>
  <c r="J161" i="7"/>
  <c r="G161" i="7"/>
  <c r="J160" i="7"/>
  <c r="G160" i="7"/>
  <c r="J159" i="7"/>
  <c r="G159" i="7"/>
  <c r="J158" i="7"/>
  <c r="G158" i="7"/>
  <c r="J157" i="7"/>
  <c r="G157" i="7"/>
  <c r="J156" i="7"/>
  <c r="G156" i="7"/>
  <c r="J155" i="7"/>
  <c r="G155" i="7"/>
  <c r="J154" i="7"/>
  <c r="G154" i="7"/>
  <c r="J153" i="7"/>
  <c r="G153" i="7"/>
  <c r="J152" i="7"/>
  <c r="G152" i="7"/>
  <c r="J151" i="7"/>
  <c r="G151" i="7"/>
  <c r="J150" i="7"/>
  <c r="G150" i="7"/>
  <c r="J149" i="7"/>
  <c r="G149" i="7"/>
  <c r="J148" i="7"/>
  <c r="G148" i="7"/>
  <c r="J147" i="7"/>
  <c r="G147" i="7"/>
  <c r="J146" i="7"/>
  <c r="G146" i="7"/>
  <c r="J145" i="7"/>
  <c r="G145" i="7"/>
  <c r="J144" i="7"/>
  <c r="G144" i="7"/>
  <c r="J143" i="7"/>
  <c r="G143" i="7"/>
  <c r="J142" i="7"/>
  <c r="G142" i="7"/>
  <c r="J141" i="7"/>
  <c r="G141" i="7"/>
  <c r="J140" i="7"/>
  <c r="G140" i="7"/>
  <c r="J139" i="7"/>
  <c r="G139" i="7"/>
  <c r="J138" i="7"/>
  <c r="G138" i="7"/>
  <c r="J137" i="7"/>
  <c r="G137" i="7"/>
  <c r="J136" i="7"/>
  <c r="G136" i="7"/>
  <c r="J135" i="7"/>
  <c r="G135" i="7"/>
  <c r="J134" i="7"/>
  <c r="G134" i="7"/>
  <c r="J133" i="7"/>
  <c r="G133" i="7"/>
  <c r="J132" i="7"/>
  <c r="G132" i="7"/>
  <c r="J131" i="7"/>
  <c r="G131" i="7"/>
  <c r="J130" i="7"/>
  <c r="G130" i="7"/>
  <c r="J129" i="7"/>
  <c r="G129" i="7"/>
  <c r="J128" i="7"/>
  <c r="G128" i="7"/>
  <c r="J127" i="7"/>
  <c r="G127" i="7"/>
  <c r="J126" i="7"/>
  <c r="G126" i="7"/>
  <c r="J125" i="7"/>
  <c r="G125" i="7"/>
  <c r="J124" i="7"/>
  <c r="G124" i="7"/>
  <c r="J123" i="7"/>
  <c r="G123" i="7"/>
  <c r="J122" i="7"/>
  <c r="G122" i="7"/>
  <c r="J121" i="7"/>
  <c r="G121" i="7"/>
  <c r="J120" i="7"/>
  <c r="G120" i="7"/>
  <c r="J119" i="7"/>
  <c r="G119" i="7"/>
  <c r="J118" i="7"/>
  <c r="G118" i="7"/>
  <c r="J117" i="7"/>
  <c r="G117" i="7"/>
  <c r="J116" i="7"/>
  <c r="G116" i="7"/>
  <c r="J115" i="7"/>
  <c r="G115" i="7"/>
  <c r="J114" i="7"/>
  <c r="G114" i="7"/>
  <c r="J113" i="7"/>
  <c r="G113" i="7"/>
  <c r="J112" i="7"/>
  <c r="G112" i="7"/>
  <c r="J111" i="7"/>
  <c r="G111" i="7"/>
  <c r="J110" i="7"/>
  <c r="G110" i="7"/>
  <c r="J109" i="7"/>
  <c r="G109" i="7"/>
  <c r="J108" i="7"/>
  <c r="G108" i="7"/>
  <c r="J107" i="7"/>
  <c r="G107" i="7"/>
  <c r="J106" i="7"/>
  <c r="G106" i="7"/>
  <c r="J105" i="7"/>
  <c r="G105" i="7"/>
  <c r="J104" i="7"/>
  <c r="G104" i="7"/>
  <c r="J103" i="7"/>
  <c r="G103" i="7"/>
  <c r="J102" i="7"/>
  <c r="G102" i="7"/>
  <c r="J101" i="7"/>
  <c r="G101" i="7"/>
  <c r="J100" i="7"/>
  <c r="G100" i="7"/>
  <c r="J99" i="7"/>
  <c r="G99" i="7"/>
  <c r="J98" i="7"/>
  <c r="G98" i="7"/>
  <c r="J97" i="7"/>
  <c r="G97" i="7"/>
  <c r="J96" i="7"/>
  <c r="G96" i="7"/>
  <c r="J95" i="7"/>
  <c r="G95" i="7"/>
  <c r="J94" i="7"/>
  <c r="G94" i="7"/>
  <c r="J93" i="7"/>
  <c r="G93" i="7"/>
  <c r="J92" i="7"/>
  <c r="G92" i="7"/>
  <c r="J91" i="7"/>
  <c r="G91" i="7"/>
  <c r="J90" i="7"/>
  <c r="G90" i="7"/>
  <c r="J89" i="7"/>
  <c r="G89" i="7"/>
  <c r="J88" i="7"/>
  <c r="G88" i="7"/>
  <c r="J87" i="7"/>
  <c r="G87" i="7"/>
  <c r="J86" i="7"/>
  <c r="G86" i="7"/>
  <c r="J85" i="7"/>
  <c r="G85" i="7"/>
  <c r="J84" i="7"/>
  <c r="G84" i="7"/>
  <c r="J83" i="7"/>
  <c r="G83" i="7"/>
  <c r="J82" i="7"/>
  <c r="G82" i="7"/>
  <c r="J81" i="7"/>
  <c r="G81" i="7"/>
  <c r="J80" i="7"/>
  <c r="G80" i="7"/>
  <c r="J79" i="7"/>
  <c r="G79" i="7"/>
  <c r="J78" i="7"/>
  <c r="G78" i="7"/>
  <c r="J77" i="7"/>
  <c r="G77" i="7"/>
  <c r="J76" i="7"/>
  <c r="G76" i="7"/>
  <c r="J75" i="7"/>
  <c r="G75" i="7"/>
  <c r="J74" i="7"/>
  <c r="G74" i="7"/>
  <c r="J73" i="7"/>
  <c r="G73" i="7"/>
  <c r="J72" i="7"/>
  <c r="G72" i="7"/>
  <c r="J71" i="7"/>
  <c r="G71" i="7"/>
  <c r="J70" i="7"/>
  <c r="G70" i="7"/>
  <c r="J69" i="7"/>
  <c r="G69" i="7"/>
  <c r="J68" i="7"/>
  <c r="G68" i="7"/>
  <c r="J67" i="7"/>
  <c r="G67" i="7"/>
  <c r="J66" i="7"/>
  <c r="G66" i="7"/>
  <c r="J65" i="7"/>
  <c r="G65" i="7"/>
  <c r="J64" i="7"/>
  <c r="G64" i="7"/>
  <c r="J63" i="7"/>
  <c r="G63" i="7"/>
  <c r="J62" i="7"/>
  <c r="G62" i="7"/>
  <c r="J61" i="7"/>
  <c r="G61" i="7"/>
  <c r="J60" i="7"/>
  <c r="G60" i="7"/>
  <c r="J59" i="7"/>
  <c r="G59" i="7"/>
  <c r="J58" i="7"/>
  <c r="G58" i="7"/>
  <c r="J57" i="7"/>
  <c r="G57" i="7"/>
  <c r="J56" i="7"/>
  <c r="G56" i="7"/>
  <c r="J55" i="7"/>
  <c r="G55" i="7"/>
  <c r="J54" i="7"/>
  <c r="G54" i="7"/>
  <c r="J53" i="7"/>
  <c r="G53" i="7"/>
  <c r="J52" i="7"/>
  <c r="G52" i="7"/>
  <c r="J51" i="7"/>
  <c r="G51" i="7"/>
  <c r="J50" i="7"/>
  <c r="G50" i="7"/>
  <c r="J49" i="7"/>
  <c r="G49" i="7"/>
  <c r="J48" i="7"/>
  <c r="G48" i="7"/>
  <c r="J47" i="7"/>
  <c r="G47" i="7"/>
  <c r="J46" i="7"/>
  <c r="G46" i="7"/>
  <c r="J45" i="7"/>
  <c r="G45" i="7"/>
  <c r="J44" i="7"/>
  <c r="G44" i="7"/>
  <c r="J43" i="7"/>
  <c r="G43" i="7"/>
  <c r="J42" i="7"/>
  <c r="G42" i="7"/>
  <c r="J41" i="7"/>
  <c r="G41" i="7"/>
  <c r="J40" i="7"/>
  <c r="G40" i="7"/>
  <c r="J39" i="7"/>
  <c r="G39" i="7"/>
  <c r="J38" i="7"/>
  <c r="G38" i="7"/>
  <c r="J37" i="7"/>
  <c r="G37" i="7"/>
  <c r="J36" i="7"/>
  <c r="G36" i="7"/>
  <c r="J35" i="7"/>
  <c r="G35" i="7"/>
  <c r="J34" i="7"/>
  <c r="G34" i="7"/>
  <c r="J33" i="7"/>
  <c r="G33" i="7"/>
  <c r="J32" i="7"/>
  <c r="G32" i="7"/>
  <c r="J31" i="7"/>
  <c r="G31" i="7"/>
  <c r="J30" i="7"/>
  <c r="G30" i="7"/>
  <c r="J29" i="7"/>
  <c r="G29" i="7"/>
  <c r="J28" i="7"/>
  <c r="G28" i="7"/>
  <c r="J27" i="7"/>
  <c r="G27" i="7"/>
  <c r="J26" i="7"/>
  <c r="G26" i="7"/>
  <c r="J25" i="7"/>
  <c r="G25" i="7"/>
  <c r="J24" i="7"/>
  <c r="G24" i="7"/>
  <c r="J23" i="7"/>
  <c r="G23" i="7"/>
  <c r="J22" i="7"/>
  <c r="G22" i="7"/>
  <c r="J21" i="7"/>
  <c r="G21" i="7"/>
  <c r="J20" i="7"/>
  <c r="G20" i="7"/>
  <c r="J19" i="7"/>
  <c r="G19" i="7"/>
  <c r="J18" i="7"/>
  <c r="G18" i="7"/>
  <c r="J17" i="7"/>
  <c r="G17" i="7"/>
  <c r="J16" i="7"/>
  <c r="G16" i="7"/>
  <c r="J15" i="7"/>
  <c r="G15" i="7"/>
  <c r="J14" i="7"/>
  <c r="G14" i="7"/>
  <c r="J13" i="7"/>
  <c r="G13" i="7"/>
  <c r="J12" i="7"/>
  <c r="G12" i="7"/>
  <c r="J11" i="7"/>
  <c r="G11" i="7"/>
  <c r="G10" i="7"/>
  <c r="J9" i="7"/>
  <c r="G9" i="7"/>
  <c r="J8" i="7"/>
  <c r="G8" i="7"/>
  <c r="J7" i="7"/>
  <c r="G7" i="7"/>
  <c r="J6" i="7"/>
  <c r="G6" i="7"/>
  <c r="J5" i="7"/>
  <c r="G5" i="7"/>
  <c r="J4" i="7"/>
  <c r="G4" i="7"/>
  <c r="J3" i="7"/>
  <c r="G3" i="7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3" i="9"/>
  <c r="G4" i="9"/>
  <c r="J4" i="9"/>
  <c r="G5" i="9"/>
  <c r="J5" i="9"/>
  <c r="G6" i="9"/>
  <c r="J6" i="9"/>
  <c r="G7" i="9"/>
  <c r="J7" i="9"/>
  <c r="G8" i="9"/>
  <c r="J8" i="9"/>
  <c r="G9" i="9"/>
  <c r="J9" i="9"/>
  <c r="G10" i="9"/>
  <c r="J10" i="9"/>
  <c r="G11" i="9"/>
  <c r="J11" i="9"/>
  <c r="G12" i="9"/>
  <c r="J12" i="9"/>
  <c r="G13" i="9"/>
  <c r="J13" i="9"/>
  <c r="G14" i="9"/>
  <c r="J14" i="9"/>
  <c r="G15" i="9"/>
  <c r="J15" i="9"/>
  <c r="G16" i="9"/>
  <c r="J16" i="9"/>
  <c r="G17" i="9"/>
  <c r="J17" i="9"/>
  <c r="G18" i="9"/>
  <c r="J18" i="9"/>
  <c r="G19" i="9"/>
  <c r="J19" i="9"/>
  <c r="G20" i="9"/>
  <c r="J20" i="9"/>
  <c r="G21" i="9"/>
  <c r="J21" i="9"/>
  <c r="G22" i="9"/>
  <c r="J22" i="9"/>
  <c r="G23" i="9"/>
  <c r="J23" i="9"/>
  <c r="G24" i="9"/>
  <c r="J24" i="9"/>
  <c r="G25" i="9"/>
  <c r="J25" i="9"/>
  <c r="G26" i="9"/>
  <c r="J26" i="9"/>
  <c r="G27" i="9"/>
  <c r="J27" i="9"/>
  <c r="G28" i="9"/>
  <c r="J28" i="9"/>
  <c r="G29" i="9"/>
  <c r="J29" i="9"/>
  <c r="G30" i="9"/>
  <c r="J30" i="9"/>
  <c r="G31" i="9"/>
  <c r="J31" i="9"/>
  <c r="G32" i="9"/>
  <c r="J32" i="9"/>
  <c r="G33" i="9"/>
  <c r="J33" i="9"/>
  <c r="G34" i="9"/>
  <c r="J34" i="9"/>
  <c r="G35" i="9"/>
  <c r="J35" i="9"/>
  <c r="G36" i="9"/>
  <c r="J36" i="9"/>
  <c r="G37" i="9"/>
  <c r="J37" i="9"/>
  <c r="G38" i="9"/>
  <c r="J38" i="9"/>
  <c r="G39" i="9"/>
  <c r="J39" i="9"/>
  <c r="G40" i="9"/>
  <c r="J40" i="9"/>
  <c r="G41" i="9"/>
  <c r="J41" i="9"/>
  <c r="G42" i="9"/>
  <c r="J42" i="9"/>
  <c r="G43" i="9"/>
  <c r="J43" i="9"/>
  <c r="G44" i="9"/>
  <c r="J44" i="9"/>
  <c r="G45" i="9"/>
  <c r="J45" i="9"/>
  <c r="G46" i="9"/>
  <c r="J46" i="9"/>
  <c r="G47" i="9"/>
  <c r="J47" i="9"/>
  <c r="G48" i="9"/>
  <c r="J48" i="9"/>
  <c r="G49" i="9"/>
  <c r="J49" i="9"/>
  <c r="G50" i="9"/>
  <c r="J50" i="9"/>
  <c r="G51" i="9"/>
  <c r="J51" i="9"/>
  <c r="G52" i="9"/>
  <c r="J52" i="9"/>
  <c r="G53" i="9"/>
  <c r="J53" i="9"/>
  <c r="G54" i="9"/>
  <c r="J54" i="9"/>
  <c r="G55" i="9"/>
  <c r="J55" i="9"/>
  <c r="G56" i="9"/>
  <c r="J56" i="9"/>
  <c r="G57" i="9"/>
  <c r="J57" i="9"/>
  <c r="G58" i="9"/>
  <c r="J58" i="9"/>
  <c r="G59" i="9"/>
  <c r="J59" i="9"/>
  <c r="G60" i="9"/>
  <c r="J60" i="9"/>
  <c r="G61" i="9"/>
  <c r="J61" i="9"/>
  <c r="G62" i="9"/>
  <c r="J62" i="9"/>
  <c r="G63" i="9"/>
  <c r="J63" i="9"/>
  <c r="G64" i="9"/>
  <c r="J64" i="9"/>
  <c r="G65" i="9"/>
  <c r="J65" i="9"/>
  <c r="G66" i="9"/>
  <c r="J66" i="9"/>
  <c r="G67" i="9"/>
  <c r="J67" i="9"/>
  <c r="G68" i="9"/>
  <c r="J68" i="9"/>
  <c r="G69" i="9"/>
  <c r="J69" i="9"/>
  <c r="G70" i="9"/>
  <c r="J70" i="9"/>
  <c r="G71" i="9"/>
  <c r="J71" i="9"/>
  <c r="G72" i="9"/>
  <c r="J72" i="9"/>
  <c r="G73" i="9"/>
  <c r="J73" i="9"/>
  <c r="G74" i="9"/>
  <c r="J74" i="9"/>
  <c r="G75" i="9"/>
  <c r="J75" i="9"/>
  <c r="G76" i="9"/>
  <c r="J76" i="9"/>
  <c r="G77" i="9"/>
  <c r="J77" i="9"/>
  <c r="G78" i="9"/>
  <c r="J78" i="9"/>
  <c r="G79" i="9"/>
  <c r="J79" i="9"/>
  <c r="G80" i="9"/>
  <c r="J80" i="9"/>
  <c r="G81" i="9"/>
  <c r="J81" i="9"/>
  <c r="G82" i="9"/>
  <c r="J82" i="9"/>
  <c r="G83" i="9"/>
  <c r="J83" i="9"/>
  <c r="G84" i="9"/>
  <c r="J84" i="9"/>
  <c r="G85" i="9"/>
  <c r="J85" i="9"/>
  <c r="G86" i="9"/>
  <c r="J86" i="9"/>
  <c r="G87" i="9"/>
  <c r="J87" i="9"/>
  <c r="G88" i="9"/>
  <c r="J88" i="9"/>
  <c r="G89" i="9"/>
  <c r="J89" i="9"/>
  <c r="G90" i="9"/>
  <c r="J90" i="9"/>
  <c r="G91" i="9"/>
  <c r="J91" i="9"/>
  <c r="G92" i="9"/>
  <c r="J92" i="9"/>
  <c r="G93" i="9"/>
  <c r="J93" i="9"/>
  <c r="G94" i="9"/>
  <c r="J94" i="9"/>
  <c r="G95" i="9"/>
  <c r="J95" i="9"/>
  <c r="G96" i="9"/>
  <c r="J96" i="9"/>
  <c r="G97" i="9"/>
  <c r="J97" i="9"/>
  <c r="G98" i="9"/>
  <c r="J98" i="9"/>
  <c r="G99" i="9"/>
  <c r="J99" i="9"/>
  <c r="G100" i="9"/>
  <c r="J100" i="9"/>
  <c r="G101" i="9"/>
  <c r="J101" i="9"/>
  <c r="G102" i="9"/>
  <c r="J102" i="9"/>
  <c r="G103" i="9"/>
  <c r="J103" i="9"/>
  <c r="G104" i="9"/>
  <c r="J104" i="9"/>
  <c r="G105" i="9"/>
  <c r="J105" i="9"/>
  <c r="G106" i="9"/>
  <c r="J106" i="9"/>
  <c r="G107" i="9"/>
  <c r="J107" i="9"/>
  <c r="G108" i="9"/>
  <c r="J108" i="9"/>
  <c r="G109" i="9"/>
  <c r="J109" i="9"/>
  <c r="G110" i="9"/>
  <c r="J110" i="9"/>
  <c r="G111" i="9"/>
  <c r="J111" i="9"/>
  <c r="G112" i="9"/>
  <c r="J112" i="9"/>
  <c r="G113" i="9"/>
  <c r="J113" i="9"/>
  <c r="G114" i="9"/>
  <c r="J114" i="9"/>
  <c r="G115" i="9"/>
  <c r="J115" i="9"/>
  <c r="G116" i="9"/>
  <c r="J116" i="9"/>
  <c r="G117" i="9"/>
  <c r="J117" i="9"/>
  <c r="G118" i="9"/>
  <c r="J118" i="9"/>
  <c r="G119" i="9"/>
  <c r="J119" i="9"/>
  <c r="G120" i="9"/>
  <c r="J120" i="9"/>
  <c r="G121" i="9"/>
  <c r="J121" i="9"/>
  <c r="G122" i="9"/>
  <c r="J122" i="9"/>
  <c r="G123" i="9"/>
  <c r="J123" i="9"/>
  <c r="G124" i="9"/>
  <c r="J124" i="9"/>
  <c r="G125" i="9"/>
  <c r="J125" i="9"/>
  <c r="G126" i="9"/>
  <c r="J126" i="9"/>
  <c r="G127" i="9"/>
  <c r="J127" i="9"/>
  <c r="G128" i="9"/>
  <c r="J128" i="9"/>
  <c r="G129" i="9"/>
  <c r="J129" i="9"/>
  <c r="G130" i="9"/>
  <c r="J130" i="9"/>
  <c r="G131" i="9"/>
  <c r="J131" i="9"/>
  <c r="G132" i="9"/>
  <c r="J132" i="9"/>
  <c r="G133" i="9"/>
  <c r="J133" i="9"/>
  <c r="G134" i="9"/>
  <c r="J134" i="9"/>
  <c r="G135" i="9"/>
  <c r="J135" i="9"/>
  <c r="G136" i="9"/>
  <c r="J136" i="9"/>
  <c r="G137" i="9"/>
  <c r="J137" i="9"/>
  <c r="G138" i="9"/>
  <c r="J138" i="9"/>
  <c r="G139" i="9"/>
  <c r="J139" i="9"/>
  <c r="G140" i="9"/>
  <c r="J140" i="9"/>
  <c r="G141" i="9"/>
  <c r="J141" i="9"/>
  <c r="G142" i="9"/>
  <c r="J142" i="9"/>
  <c r="G143" i="9"/>
  <c r="J143" i="9"/>
  <c r="G144" i="9"/>
  <c r="J144" i="9"/>
  <c r="G145" i="9"/>
  <c r="J145" i="9"/>
  <c r="G146" i="9"/>
  <c r="J146" i="9"/>
  <c r="G147" i="9"/>
  <c r="J147" i="9"/>
  <c r="G148" i="9"/>
  <c r="J148" i="9"/>
  <c r="G149" i="9"/>
  <c r="J149" i="9"/>
  <c r="G150" i="9"/>
  <c r="J150" i="9"/>
  <c r="G151" i="9"/>
  <c r="J151" i="9"/>
  <c r="G152" i="9"/>
  <c r="J152" i="9"/>
  <c r="G153" i="9"/>
  <c r="J153" i="9"/>
  <c r="G154" i="9"/>
  <c r="J154" i="9"/>
  <c r="G155" i="9"/>
  <c r="J155" i="9"/>
  <c r="G156" i="9"/>
  <c r="J156" i="9"/>
  <c r="G157" i="9"/>
  <c r="J157" i="9"/>
  <c r="G158" i="9"/>
  <c r="J158" i="9"/>
  <c r="G159" i="9"/>
  <c r="J159" i="9"/>
  <c r="G160" i="9"/>
  <c r="J160" i="9"/>
  <c r="G161" i="9"/>
  <c r="J161" i="9"/>
  <c r="G162" i="9"/>
  <c r="J162" i="9"/>
  <c r="G163" i="9"/>
  <c r="J163" i="9"/>
  <c r="G164" i="9"/>
  <c r="J164" i="9"/>
  <c r="G165" i="9"/>
  <c r="J165" i="9"/>
  <c r="G166" i="9"/>
  <c r="J166" i="9"/>
  <c r="G167" i="9"/>
  <c r="J167" i="9"/>
  <c r="G168" i="9"/>
  <c r="J168" i="9"/>
  <c r="G169" i="9"/>
  <c r="J169" i="9"/>
  <c r="G170" i="9"/>
  <c r="J170" i="9"/>
  <c r="G171" i="9"/>
  <c r="J171" i="9"/>
  <c r="G172" i="9"/>
  <c r="J172" i="9"/>
  <c r="G173" i="9"/>
  <c r="J173" i="9"/>
  <c r="G174" i="9"/>
  <c r="J174" i="9"/>
  <c r="G175" i="9"/>
  <c r="J175" i="9"/>
  <c r="G176" i="9"/>
  <c r="J176" i="9"/>
  <c r="G177" i="9"/>
  <c r="J177" i="9"/>
  <c r="G178" i="9"/>
  <c r="J178" i="9"/>
  <c r="G179" i="9"/>
  <c r="J179" i="9"/>
  <c r="G180" i="9"/>
  <c r="J180" i="9"/>
  <c r="G181" i="9"/>
  <c r="J181" i="9"/>
  <c r="G182" i="9"/>
  <c r="J182" i="9"/>
  <c r="G183" i="9"/>
  <c r="J183" i="9"/>
  <c r="G184" i="9"/>
  <c r="J184" i="9"/>
  <c r="G185" i="9"/>
  <c r="J185" i="9"/>
  <c r="G186" i="9"/>
  <c r="J186" i="9"/>
  <c r="G187" i="9"/>
  <c r="J187" i="9"/>
  <c r="G188" i="9"/>
  <c r="J188" i="9"/>
  <c r="G189" i="9"/>
  <c r="J189" i="9"/>
  <c r="G190" i="9"/>
  <c r="J190" i="9"/>
  <c r="G191" i="9"/>
  <c r="J191" i="9"/>
  <c r="G192" i="9"/>
  <c r="J192" i="9"/>
  <c r="G193" i="9"/>
  <c r="J193" i="9"/>
  <c r="G194" i="9"/>
  <c r="J194" i="9"/>
  <c r="G195" i="9"/>
  <c r="J195" i="9"/>
  <c r="G196" i="9"/>
  <c r="J196" i="9"/>
  <c r="G197" i="9"/>
  <c r="J197" i="9"/>
  <c r="G198" i="9"/>
  <c r="J198" i="9"/>
  <c r="G199" i="9"/>
  <c r="J199" i="9"/>
  <c r="G200" i="9"/>
  <c r="J200" i="9"/>
  <c r="G201" i="9"/>
  <c r="J201" i="9"/>
  <c r="G202" i="9"/>
  <c r="J202" i="9"/>
  <c r="G203" i="9"/>
  <c r="J203" i="9"/>
  <c r="G204" i="9"/>
  <c r="J204" i="9"/>
  <c r="G205" i="9"/>
  <c r="J205" i="9"/>
  <c r="G206" i="9"/>
  <c r="J206" i="9"/>
  <c r="G207" i="9"/>
  <c r="J207" i="9"/>
  <c r="G208" i="9"/>
  <c r="J208" i="9"/>
  <c r="G209" i="9"/>
  <c r="J209" i="9"/>
  <c r="G210" i="9"/>
  <c r="J210" i="9"/>
  <c r="G211" i="9"/>
  <c r="J211" i="9"/>
  <c r="G212" i="9"/>
  <c r="J212" i="9"/>
  <c r="G213" i="9"/>
  <c r="J213" i="9"/>
  <c r="G214" i="9"/>
  <c r="J214" i="9"/>
  <c r="G215" i="9"/>
  <c r="J215" i="9"/>
  <c r="G216" i="9"/>
  <c r="J216" i="9"/>
  <c r="G217" i="9"/>
  <c r="J217" i="9"/>
  <c r="G218" i="9"/>
  <c r="J218" i="9"/>
  <c r="G219" i="9"/>
  <c r="J219" i="9"/>
  <c r="G220" i="9"/>
  <c r="J220" i="9"/>
  <c r="G221" i="9"/>
  <c r="J221" i="9"/>
  <c r="G222" i="9"/>
  <c r="J222" i="9"/>
  <c r="G223" i="9"/>
  <c r="J223" i="9"/>
  <c r="G224" i="9"/>
  <c r="J224" i="9"/>
  <c r="G225" i="9"/>
  <c r="J225" i="9"/>
  <c r="G226" i="9"/>
  <c r="J226" i="9"/>
  <c r="G227" i="9"/>
  <c r="J227" i="9"/>
  <c r="G228" i="9"/>
  <c r="J228" i="9"/>
  <c r="G229" i="9"/>
  <c r="J229" i="9"/>
  <c r="G230" i="9"/>
  <c r="J230" i="9"/>
  <c r="G231" i="9"/>
  <c r="J231" i="9"/>
  <c r="G232" i="9"/>
  <c r="J232" i="9"/>
  <c r="G233" i="9"/>
  <c r="J233" i="9"/>
  <c r="G234" i="9"/>
  <c r="J234" i="9"/>
  <c r="G235" i="9"/>
  <c r="J235" i="9"/>
  <c r="G236" i="9"/>
  <c r="J236" i="9"/>
  <c r="G237" i="9"/>
  <c r="J237" i="9"/>
  <c r="G238" i="9"/>
  <c r="J238" i="9"/>
  <c r="G239" i="9"/>
  <c r="J239" i="9"/>
  <c r="G240" i="9"/>
  <c r="J240" i="9"/>
  <c r="G241" i="9"/>
  <c r="J241" i="9"/>
  <c r="G242" i="9"/>
  <c r="J242" i="9"/>
  <c r="G243" i="9"/>
  <c r="J243" i="9"/>
  <c r="G244" i="9"/>
  <c r="J244" i="9"/>
  <c r="G245" i="9"/>
  <c r="J245" i="9"/>
  <c r="G246" i="9"/>
  <c r="J246" i="9"/>
  <c r="G247" i="9"/>
  <c r="J247" i="9"/>
  <c r="G248" i="9"/>
  <c r="J248" i="9"/>
  <c r="G249" i="9"/>
  <c r="J249" i="9"/>
  <c r="G250" i="9"/>
  <c r="J250" i="9"/>
  <c r="G251" i="9"/>
  <c r="J251" i="9"/>
  <c r="G252" i="9"/>
  <c r="J252" i="9"/>
  <c r="G253" i="9"/>
  <c r="J253" i="9"/>
  <c r="G254" i="9"/>
  <c r="J254" i="9"/>
  <c r="G255" i="9"/>
  <c r="J255" i="9"/>
  <c r="G256" i="9"/>
  <c r="J256" i="9"/>
  <c r="G257" i="9"/>
  <c r="J257" i="9"/>
  <c r="G258" i="9"/>
  <c r="J258" i="9"/>
  <c r="G259" i="9"/>
  <c r="J259" i="9"/>
  <c r="G260" i="9"/>
  <c r="J260" i="9"/>
  <c r="G261" i="9"/>
  <c r="J261" i="9"/>
  <c r="G262" i="9"/>
  <c r="J262" i="9"/>
  <c r="G263" i="9"/>
  <c r="J263" i="9"/>
  <c r="G264" i="9"/>
  <c r="J264" i="9"/>
  <c r="G265" i="9"/>
  <c r="J265" i="9"/>
  <c r="G266" i="9"/>
  <c r="J266" i="9"/>
  <c r="G267" i="9"/>
  <c r="J267" i="9"/>
  <c r="G268" i="9"/>
  <c r="J268" i="9"/>
  <c r="G269" i="9"/>
  <c r="J269" i="9"/>
  <c r="G270" i="9"/>
  <c r="J270" i="9"/>
  <c r="G271" i="9"/>
  <c r="J271" i="9"/>
  <c r="G272" i="9"/>
  <c r="J272" i="9"/>
  <c r="G273" i="9"/>
  <c r="J273" i="9"/>
  <c r="G274" i="9"/>
  <c r="J274" i="9"/>
  <c r="G275" i="9"/>
  <c r="J275" i="9"/>
  <c r="G276" i="9"/>
  <c r="J276" i="9"/>
  <c r="G277" i="9"/>
  <c r="J277" i="9"/>
  <c r="G278" i="9"/>
  <c r="J278" i="9"/>
  <c r="G279" i="9"/>
  <c r="J279" i="9"/>
  <c r="G280" i="9"/>
  <c r="J280" i="9"/>
  <c r="G281" i="9"/>
  <c r="J281" i="9"/>
  <c r="J3" i="9"/>
  <c r="G3" i="9"/>
  <c r="H24" i="8"/>
  <c r="G281" i="8"/>
  <c r="G116" i="8"/>
  <c r="G77" i="8"/>
  <c r="G27" i="8"/>
  <c r="J108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3" i="8"/>
  <c r="G4" i="8"/>
  <c r="J4" i="8"/>
  <c r="G5" i="8"/>
  <c r="J5" i="8"/>
  <c r="G6" i="8"/>
  <c r="J6" i="8"/>
  <c r="G7" i="8"/>
  <c r="J7" i="8"/>
  <c r="G8" i="8"/>
  <c r="J8" i="8"/>
  <c r="G9" i="8"/>
  <c r="J9" i="8"/>
  <c r="G10" i="8"/>
  <c r="J10" i="8"/>
  <c r="G11" i="8"/>
  <c r="J11" i="8"/>
  <c r="G12" i="8"/>
  <c r="J12" i="8"/>
  <c r="G13" i="8"/>
  <c r="J13" i="8"/>
  <c r="G14" i="8"/>
  <c r="J14" i="8"/>
  <c r="G15" i="8"/>
  <c r="J15" i="8"/>
  <c r="G16" i="8"/>
  <c r="J16" i="8"/>
  <c r="G17" i="8"/>
  <c r="J17" i="8"/>
  <c r="G18" i="8"/>
  <c r="J18" i="8"/>
  <c r="G19" i="8"/>
  <c r="J19" i="8"/>
  <c r="G20" i="8"/>
  <c r="J20" i="8"/>
  <c r="G21" i="8"/>
  <c r="J21" i="8"/>
  <c r="G22" i="8"/>
  <c r="J22" i="8"/>
  <c r="G23" i="8"/>
  <c r="J23" i="8"/>
  <c r="G24" i="8"/>
  <c r="J24" i="8"/>
  <c r="G25" i="8"/>
  <c r="J25" i="8"/>
  <c r="G26" i="8"/>
  <c r="J26" i="8"/>
  <c r="J27" i="8"/>
  <c r="G28" i="8"/>
  <c r="J28" i="8"/>
  <c r="G29" i="8"/>
  <c r="J29" i="8"/>
  <c r="G30" i="8"/>
  <c r="J30" i="8"/>
  <c r="G31" i="8"/>
  <c r="J31" i="8"/>
  <c r="G32" i="8"/>
  <c r="J32" i="8"/>
  <c r="G33" i="8"/>
  <c r="J33" i="8"/>
  <c r="G34" i="8"/>
  <c r="J34" i="8"/>
  <c r="G35" i="8"/>
  <c r="J35" i="8"/>
  <c r="G36" i="8"/>
  <c r="J36" i="8"/>
  <c r="G37" i="8"/>
  <c r="J37" i="8"/>
  <c r="G38" i="8"/>
  <c r="J38" i="8"/>
  <c r="G39" i="8"/>
  <c r="J39" i="8"/>
  <c r="G40" i="8"/>
  <c r="J40" i="8"/>
  <c r="G41" i="8"/>
  <c r="J41" i="8"/>
  <c r="G42" i="8"/>
  <c r="J42" i="8"/>
  <c r="G43" i="8"/>
  <c r="J43" i="8"/>
  <c r="G44" i="8"/>
  <c r="J44" i="8"/>
  <c r="G45" i="8"/>
  <c r="J45" i="8"/>
  <c r="G46" i="8"/>
  <c r="J46" i="8"/>
  <c r="G47" i="8"/>
  <c r="J47" i="8"/>
  <c r="G48" i="8"/>
  <c r="J48" i="8"/>
  <c r="G49" i="8"/>
  <c r="J49" i="8"/>
  <c r="G50" i="8"/>
  <c r="J50" i="8"/>
  <c r="G51" i="8"/>
  <c r="J51" i="8"/>
  <c r="G52" i="8"/>
  <c r="J52" i="8"/>
  <c r="G53" i="8"/>
  <c r="J53" i="8"/>
  <c r="G54" i="8"/>
  <c r="J54" i="8"/>
  <c r="G55" i="8"/>
  <c r="J55" i="8"/>
  <c r="G56" i="8"/>
  <c r="J56" i="8"/>
  <c r="G57" i="8"/>
  <c r="J57" i="8"/>
  <c r="G58" i="8"/>
  <c r="J58" i="8"/>
  <c r="G59" i="8"/>
  <c r="J59" i="8"/>
  <c r="G60" i="8"/>
  <c r="J60" i="8"/>
  <c r="G61" i="8"/>
  <c r="J61" i="8"/>
  <c r="G62" i="8"/>
  <c r="J62" i="8"/>
  <c r="G63" i="8"/>
  <c r="J63" i="8"/>
  <c r="G64" i="8"/>
  <c r="J64" i="8"/>
  <c r="G65" i="8"/>
  <c r="J65" i="8"/>
  <c r="G66" i="8"/>
  <c r="J66" i="8"/>
  <c r="G67" i="8"/>
  <c r="J67" i="8"/>
  <c r="G68" i="8"/>
  <c r="J68" i="8"/>
  <c r="G69" i="8"/>
  <c r="J69" i="8"/>
  <c r="G70" i="8"/>
  <c r="J70" i="8"/>
  <c r="G71" i="8"/>
  <c r="J71" i="8"/>
  <c r="G72" i="8"/>
  <c r="J72" i="8"/>
  <c r="G73" i="8"/>
  <c r="J73" i="8"/>
  <c r="G74" i="8"/>
  <c r="J74" i="8"/>
  <c r="G75" i="8"/>
  <c r="J75" i="8"/>
  <c r="G76" i="8"/>
  <c r="J76" i="8"/>
  <c r="J77" i="8"/>
  <c r="G78" i="8"/>
  <c r="J78" i="8"/>
  <c r="G79" i="8"/>
  <c r="J79" i="8"/>
  <c r="G80" i="8"/>
  <c r="J80" i="8"/>
  <c r="G81" i="8"/>
  <c r="J81" i="8"/>
  <c r="G82" i="8"/>
  <c r="J82" i="8"/>
  <c r="G83" i="8"/>
  <c r="J83" i="8"/>
  <c r="G84" i="8"/>
  <c r="J84" i="8"/>
  <c r="G85" i="8"/>
  <c r="J85" i="8"/>
  <c r="G86" i="8"/>
  <c r="J86" i="8"/>
  <c r="G87" i="8"/>
  <c r="J87" i="8"/>
  <c r="G88" i="8"/>
  <c r="J88" i="8"/>
  <c r="G89" i="8"/>
  <c r="J89" i="8"/>
  <c r="G90" i="8"/>
  <c r="J90" i="8"/>
  <c r="G91" i="8"/>
  <c r="J91" i="8"/>
  <c r="G92" i="8"/>
  <c r="J92" i="8"/>
  <c r="G93" i="8"/>
  <c r="J93" i="8"/>
  <c r="G94" i="8"/>
  <c r="J94" i="8"/>
  <c r="G95" i="8"/>
  <c r="J95" i="8"/>
  <c r="G96" i="8"/>
  <c r="J96" i="8"/>
  <c r="G97" i="8"/>
  <c r="J97" i="8"/>
  <c r="G98" i="8"/>
  <c r="J98" i="8"/>
  <c r="G99" i="8"/>
  <c r="J99" i="8"/>
  <c r="G100" i="8"/>
  <c r="J100" i="8"/>
  <c r="G101" i="8"/>
  <c r="J101" i="8"/>
  <c r="G102" i="8"/>
  <c r="J102" i="8"/>
  <c r="G103" i="8"/>
  <c r="J103" i="8"/>
  <c r="G104" i="8"/>
  <c r="J104" i="8"/>
  <c r="G105" i="8"/>
  <c r="J105" i="8"/>
  <c r="G106" i="8"/>
  <c r="J106" i="8"/>
  <c r="G107" i="8"/>
  <c r="J107" i="8"/>
  <c r="G108" i="8"/>
  <c r="G109" i="8"/>
  <c r="J109" i="8"/>
  <c r="G110" i="8"/>
  <c r="J110" i="8"/>
  <c r="G111" i="8"/>
  <c r="J111" i="8"/>
  <c r="G112" i="8"/>
  <c r="J112" i="8"/>
  <c r="G113" i="8"/>
  <c r="J113" i="8"/>
  <c r="G114" i="8"/>
  <c r="J114" i="8"/>
  <c r="G115" i="8"/>
  <c r="J115" i="8"/>
  <c r="J116" i="8"/>
  <c r="G117" i="8"/>
  <c r="J117" i="8"/>
  <c r="G118" i="8"/>
  <c r="J118" i="8"/>
  <c r="G119" i="8"/>
  <c r="J119" i="8"/>
  <c r="G120" i="8"/>
  <c r="J120" i="8"/>
  <c r="G121" i="8"/>
  <c r="J121" i="8"/>
  <c r="G122" i="8"/>
  <c r="J122" i="8"/>
  <c r="G123" i="8"/>
  <c r="J123" i="8"/>
  <c r="G124" i="8"/>
  <c r="J124" i="8"/>
  <c r="G125" i="8"/>
  <c r="J125" i="8"/>
  <c r="G126" i="8"/>
  <c r="J126" i="8"/>
  <c r="G127" i="8"/>
  <c r="J127" i="8"/>
  <c r="G128" i="8"/>
  <c r="J128" i="8"/>
  <c r="G129" i="8"/>
  <c r="J129" i="8"/>
  <c r="G130" i="8"/>
  <c r="J130" i="8"/>
  <c r="G131" i="8"/>
  <c r="J131" i="8"/>
  <c r="G132" i="8"/>
  <c r="J132" i="8"/>
  <c r="G133" i="8"/>
  <c r="J133" i="8"/>
  <c r="G134" i="8"/>
  <c r="J134" i="8"/>
  <c r="G135" i="8"/>
  <c r="J135" i="8"/>
  <c r="G136" i="8"/>
  <c r="J136" i="8"/>
  <c r="G137" i="8"/>
  <c r="J137" i="8"/>
  <c r="G138" i="8"/>
  <c r="J138" i="8"/>
  <c r="G139" i="8"/>
  <c r="J139" i="8"/>
  <c r="G140" i="8"/>
  <c r="J140" i="8"/>
  <c r="G141" i="8"/>
  <c r="J141" i="8"/>
  <c r="G142" i="8"/>
  <c r="J142" i="8"/>
  <c r="G143" i="8"/>
  <c r="J143" i="8"/>
  <c r="G144" i="8"/>
  <c r="J144" i="8"/>
  <c r="G145" i="8"/>
  <c r="J145" i="8"/>
  <c r="G146" i="8"/>
  <c r="J146" i="8"/>
  <c r="G147" i="8"/>
  <c r="J147" i="8"/>
  <c r="G148" i="8"/>
  <c r="J148" i="8"/>
  <c r="G149" i="8"/>
  <c r="J149" i="8"/>
  <c r="G150" i="8"/>
  <c r="J150" i="8"/>
  <c r="G151" i="8"/>
  <c r="J151" i="8"/>
  <c r="G152" i="8"/>
  <c r="J152" i="8"/>
  <c r="G153" i="8"/>
  <c r="J153" i="8"/>
  <c r="G154" i="8"/>
  <c r="J154" i="8"/>
  <c r="G155" i="8"/>
  <c r="J155" i="8"/>
  <c r="G156" i="8"/>
  <c r="J156" i="8"/>
  <c r="G157" i="8"/>
  <c r="J157" i="8"/>
  <c r="G158" i="8"/>
  <c r="J158" i="8"/>
  <c r="G159" i="8"/>
  <c r="J159" i="8"/>
  <c r="G160" i="8"/>
  <c r="J160" i="8"/>
  <c r="G161" i="8"/>
  <c r="J161" i="8"/>
  <c r="G162" i="8"/>
  <c r="J162" i="8"/>
  <c r="G163" i="8"/>
  <c r="J163" i="8"/>
  <c r="G164" i="8"/>
  <c r="J164" i="8"/>
  <c r="G165" i="8"/>
  <c r="J165" i="8"/>
  <c r="G166" i="8"/>
  <c r="J166" i="8"/>
  <c r="G167" i="8"/>
  <c r="J167" i="8"/>
  <c r="G168" i="8"/>
  <c r="J168" i="8"/>
  <c r="G169" i="8"/>
  <c r="J169" i="8"/>
  <c r="G170" i="8"/>
  <c r="J170" i="8"/>
  <c r="G171" i="8"/>
  <c r="J171" i="8"/>
  <c r="G172" i="8"/>
  <c r="J172" i="8"/>
  <c r="G173" i="8"/>
  <c r="J173" i="8"/>
  <c r="G174" i="8"/>
  <c r="J174" i="8"/>
  <c r="G175" i="8"/>
  <c r="J175" i="8"/>
  <c r="G176" i="8"/>
  <c r="J176" i="8"/>
  <c r="G177" i="8"/>
  <c r="J177" i="8"/>
  <c r="G178" i="8"/>
  <c r="J178" i="8"/>
  <c r="G179" i="8"/>
  <c r="J179" i="8"/>
  <c r="G180" i="8"/>
  <c r="J180" i="8"/>
  <c r="G181" i="8"/>
  <c r="J181" i="8"/>
  <c r="G182" i="8"/>
  <c r="J182" i="8"/>
  <c r="G183" i="8"/>
  <c r="J183" i="8"/>
  <c r="G184" i="8"/>
  <c r="J184" i="8"/>
  <c r="G185" i="8"/>
  <c r="J185" i="8"/>
  <c r="G186" i="8"/>
  <c r="J186" i="8"/>
  <c r="G187" i="8"/>
  <c r="J187" i="8"/>
  <c r="G188" i="8"/>
  <c r="J188" i="8"/>
  <c r="G189" i="8"/>
  <c r="J189" i="8"/>
  <c r="G190" i="8"/>
  <c r="J190" i="8"/>
  <c r="G191" i="8"/>
  <c r="J191" i="8"/>
  <c r="G192" i="8"/>
  <c r="J192" i="8"/>
  <c r="G193" i="8"/>
  <c r="J193" i="8"/>
  <c r="G194" i="8"/>
  <c r="J194" i="8"/>
  <c r="G195" i="8"/>
  <c r="J195" i="8"/>
  <c r="G196" i="8"/>
  <c r="J196" i="8"/>
  <c r="G197" i="8"/>
  <c r="J197" i="8"/>
  <c r="G198" i="8"/>
  <c r="J198" i="8"/>
  <c r="G199" i="8"/>
  <c r="J199" i="8"/>
  <c r="G200" i="8"/>
  <c r="J200" i="8"/>
  <c r="G201" i="8"/>
  <c r="J201" i="8"/>
  <c r="G202" i="8"/>
  <c r="J202" i="8"/>
  <c r="G203" i="8"/>
  <c r="J203" i="8"/>
  <c r="G204" i="8"/>
  <c r="J204" i="8"/>
  <c r="G205" i="8"/>
  <c r="J205" i="8"/>
  <c r="G206" i="8"/>
  <c r="J206" i="8"/>
  <c r="G207" i="8"/>
  <c r="J207" i="8"/>
  <c r="G208" i="8"/>
  <c r="J208" i="8"/>
  <c r="G209" i="8"/>
  <c r="J209" i="8"/>
  <c r="G210" i="8"/>
  <c r="J210" i="8"/>
  <c r="G211" i="8"/>
  <c r="J211" i="8"/>
  <c r="G212" i="8"/>
  <c r="J212" i="8"/>
  <c r="G213" i="8"/>
  <c r="J213" i="8"/>
  <c r="G214" i="8"/>
  <c r="J214" i="8"/>
  <c r="G215" i="8"/>
  <c r="J215" i="8"/>
  <c r="G216" i="8"/>
  <c r="J216" i="8"/>
  <c r="G217" i="8"/>
  <c r="J217" i="8"/>
  <c r="G218" i="8"/>
  <c r="J218" i="8"/>
  <c r="G219" i="8"/>
  <c r="J219" i="8"/>
  <c r="G220" i="8"/>
  <c r="J220" i="8"/>
  <c r="G221" i="8"/>
  <c r="J221" i="8"/>
  <c r="G222" i="8"/>
  <c r="J222" i="8"/>
  <c r="G223" i="8"/>
  <c r="J223" i="8"/>
  <c r="G224" i="8"/>
  <c r="J224" i="8"/>
  <c r="G225" i="8"/>
  <c r="J225" i="8"/>
  <c r="G226" i="8"/>
  <c r="J226" i="8"/>
  <c r="G227" i="8"/>
  <c r="J227" i="8"/>
  <c r="G228" i="8"/>
  <c r="J228" i="8"/>
  <c r="G229" i="8"/>
  <c r="J229" i="8"/>
  <c r="G230" i="8"/>
  <c r="J230" i="8"/>
  <c r="G231" i="8"/>
  <c r="J231" i="8"/>
  <c r="G232" i="8"/>
  <c r="J232" i="8"/>
  <c r="G233" i="8"/>
  <c r="J233" i="8"/>
  <c r="G234" i="8"/>
  <c r="J234" i="8"/>
  <c r="G235" i="8"/>
  <c r="J235" i="8"/>
  <c r="G236" i="8"/>
  <c r="J236" i="8"/>
  <c r="G237" i="8"/>
  <c r="J237" i="8"/>
  <c r="G238" i="8"/>
  <c r="J238" i="8"/>
  <c r="G239" i="8"/>
  <c r="J239" i="8"/>
  <c r="G240" i="8"/>
  <c r="J240" i="8"/>
  <c r="G241" i="8"/>
  <c r="J241" i="8"/>
  <c r="G242" i="8"/>
  <c r="J242" i="8"/>
  <c r="G243" i="8"/>
  <c r="J243" i="8"/>
  <c r="G244" i="8"/>
  <c r="J244" i="8"/>
  <c r="G245" i="8"/>
  <c r="J245" i="8"/>
  <c r="G246" i="8"/>
  <c r="J246" i="8"/>
  <c r="G247" i="8"/>
  <c r="J247" i="8"/>
  <c r="G248" i="8"/>
  <c r="J248" i="8"/>
  <c r="G249" i="8"/>
  <c r="J249" i="8"/>
  <c r="G250" i="8"/>
  <c r="J250" i="8"/>
  <c r="G251" i="8"/>
  <c r="J251" i="8"/>
  <c r="G252" i="8"/>
  <c r="J252" i="8"/>
  <c r="G253" i="8"/>
  <c r="J253" i="8"/>
  <c r="G254" i="8"/>
  <c r="J254" i="8"/>
  <c r="G255" i="8"/>
  <c r="J255" i="8"/>
  <c r="G256" i="8"/>
  <c r="J256" i="8"/>
  <c r="G257" i="8"/>
  <c r="J257" i="8"/>
  <c r="G258" i="8"/>
  <c r="J258" i="8"/>
  <c r="G259" i="8"/>
  <c r="J259" i="8"/>
  <c r="G260" i="8"/>
  <c r="J260" i="8"/>
  <c r="G261" i="8"/>
  <c r="J261" i="8"/>
  <c r="G262" i="8"/>
  <c r="J262" i="8"/>
  <c r="G263" i="8"/>
  <c r="J263" i="8"/>
  <c r="G264" i="8"/>
  <c r="J264" i="8"/>
  <c r="G265" i="8"/>
  <c r="J265" i="8"/>
  <c r="G266" i="8"/>
  <c r="J266" i="8"/>
  <c r="G267" i="8"/>
  <c r="J267" i="8"/>
  <c r="G268" i="8"/>
  <c r="J268" i="8"/>
  <c r="G269" i="8"/>
  <c r="J269" i="8"/>
  <c r="G270" i="8"/>
  <c r="J270" i="8"/>
  <c r="G271" i="8"/>
  <c r="J271" i="8"/>
  <c r="G272" i="8"/>
  <c r="J272" i="8"/>
  <c r="G273" i="8"/>
  <c r="J273" i="8"/>
  <c r="G274" i="8"/>
  <c r="J274" i="8"/>
  <c r="G275" i="8"/>
  <c r="J275" i="8"/>
  <c r="G276" i="8"/>
  <c r="J276" i="8"/>
  <c r="G277" i="8"/>
  <c r="J277" i="8"/>
  <c r="G278" i="8"/>
  <c r="J278" i="8"/>
  <c r="G279" i="8"/>
  <c r="J279" i="8"/>
  <c r="G280" i="8"/>
  <c r="J280" i="8"/>
  <c r="J281" i="8"/>
  <c r="J3" i="8"/>
  <c r="G3" i="8"/>
  <c r="L9" i="3"/>
  <c r="L30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Q23" i="3" s="1"/>
  <c r="P24" i="3"/>
  <c r="Q24" i="3" s="1"/>
  <c r="P25" i="3"/>
  <c r="Q25" i="3" s="1"/>
  <c r="P26" i="3"/>
  <c r="Q26" i="3" s="1"/>
  <c r="P27" i="3"/>
  <c r="Q27" i="3" s="1"/>
  <c r="P28" i="3"/>
  <c r="Q28" i="3" s="1"/>
  <c r="P29" i="3"/>
  <c r="Q29" i="3" s="1"/>
  <c r="P30" i="3"/>
  <c r="Q30" i="3" s="1"/>
  <c r="P31" i="3"/>
  <c r="Q31" i="3" s="1"/>
  <c r="P32" i="3"/>
  <c r="Q32" i="3" s="1"/>
  <c r="P33" i="3"/>
  <c r="Q33" i="3" s="1"/>
  <c r="P34" i="3"/>
  <c r="Q34" i="3" s="1"/>
  <c r="P35" i="3"/>
  <c r="Q35" i="3" s="1"/>
  <c r="P36" i="3"/>
  <c r="Q36" i="3" s="1"/>
  <c r="P37" i="3"/>
  <c r="Q37" i="3" s="1"/>
  <c r="P38" i="3"/>
  <c r="Q38" i="3" s="1"/>
  <c r="P39" i="3"/>
  <c r="Q39" i="3" s="1"/>
  <c r="P40" i="3"/>
  <c r="Q40" i="3" s="1"/>
  <c r="P41" i="3"/>
  <c r="Q41" i="3" s="1"/>
  <c r="P42" i="3"/>
  <c r="Q42" i="3" s="1"/>
  <c r="P43" i="3"/>
  <c r="Q43" i="3" s="1"/>
  <c r="P44" i="3"/>
  <c r="Q44" i="3" s="1"/>
  <c r="P45" i="3"/>
  <c r="Q45" i="3" s="1"/>
  <c r="P46" i="3"/>
  <c r="Q46" i="3" s="1"/>
  <c r="P47" i="3"/>
  <c r="Q47" i="3" s="1"/>
  <c r="P48" i="3"/>
  <c r="Q48" i="3" s="1"/>
  <c r="P49" i="3"/>
  <c r="Q49" i="3" s="1"/>
  <c r="P50" i="3"/>
  <c r="Q50" i="3" s="1"/>
  <c r="P51" i="3"/>
  <c r="Q51" i="3" s="1"/>
  <c r="P52" i="3"/>
  <c r="Q52" i="3" s="1"/>
  <c r="P53" i="3"/>
  <c r="Q53" i="3" s="1"/>
  <c r="P54" i="3"/>
  <c r="Q54" i="3" s="1"/>
  <c r="P55" i="3"/>
  <c r="Q55" i="3" s="1"/>
  <c r="P56" i="3"/>
  <c r="Q56" i="3" s="1"/>
  <c r="P57" i="3"/>
  <c r="Q57" i="3" s="1"/>
  <c r="P58" i="3"/>
  <c r="Q58" i="3" s="1"/>
  <c r="P59" i="3"/>
  <c r="Q59" i="3" s="1"/>
  <c r="P60" i="3"/>
  <c r="Q60" i="3" s="1"/>
  <c r="P61" i="3"/>
  <c r="Q61" i="3" s="1"/>
  <c r="P62" i="3"/>
  <c r="Q62" i="3" s="1"/>
  <c r="P63" i="3"/>
  <c r="Q63" i="3" s="1"/>
  <c r="P64" i="3"/>
  <c r="Q64" i="3" s="1"/>
  <c r="P65" i="3"/>
  <c r="Q65" i="3" s="1"/>
  <c r="P66" i="3"/>
  <c r="Q66" i="3" s="1"/>
  <c r="P67" i="3"/>
  <c r="Q67" i="3" s="1"/>
  <c r="P68" i="3"/>
  <c r="Q68" i="3" s="1"/>
  <c r="P69" i="3"/>
  <c r="Q69" i="3" s="1"/>
  <c r="P70" i="3"/>
  <c r="Q70" i="3" s="1"/>
  <c r="P71" i="3"/>
  <c r="Q71" i="3" s="1"/>
  <c r="P72" i="3"/>
  <c r="Q72" i="3" s="1"/>
  <c r="P73" i="3"/>
  <c r="Q73" i="3" s="1"/>
  <c r="P74" i="3"/>
  <c r="Q74" i="3" s="1"/>
  <c r="P75" i="3"/>
  <c r="Q75" i="3" s="1"/>
  <c r="P76" i="3"/>
  <c r="Q76" i="3" s="1"/>
  <c r="P77" i="3"/>
  <c r="Q77" i="3" s="1"/>
  <c r="P78" i="3"/>
  <c r="Q78" i="3" s="1"/>
  <c r="P79" i="3"/>
  <c r="Q79" i="3" s="1"/>
  <c r="P80" i="3"/>
  <c r="Q80" i="3" s="1"/>
  <c r="P81" i="3"/>
  <c r="Q81" i="3" s="1"/>
  <c r="P82" i="3"/>
  <c r="Q82" i="3" s="1"/>
  <c r="P83" i="3"/>
  <c r="Q83" i="3" s="1"/>
  <c r="P84" i="3"/>
  <c r="Q84" i="3" s="1"/>
  <c r="P85" i="3"/>
  <c r="Q85" i="3" s="1"/>
  <c r="P86" i="3"/>
  <c r="Q86" i="3" s="1"/>
  <c r="P87" i="3"/>
  <c r="Q87" i="3" s="1"/>
  <c r="P88" i="3"/>
  <c r="Q88" i="3" s="1"/>
  <c r="P89" i="3"/>
  <c r="Q89" i="3" s="1"/>
  <c r="P90" i="3"/>
  <c r="Q90" i="3" s="1"/>
  <c r="P91" i="3"/>
  <c r="Q91" i="3" s="1"/>
  <c r="P92" i="3"/>
  <c r="Q92" i="3" s="1"/>
  <c r="P93" i="3"/>
  <c r="Q93" i="3" s="1"/>
  <c r="P94" i="3"/>
  <c r="Q94" i="3" s="1"/>
  <c r="P95" i="3"/>
  <c r="Q95" i="3" s="1"/>
  <c r="P96" i="3"/>
  <c r="Q96" i="3" s="1"/>
  <c r="P97" i="3"/>
  <c r="Q97" i="3" s="1"/>
  <c r="P98" i="3"/>
  <c r="Q98" i="3" s="1"/>
  <c r="P99" i="3"/>
  <c r="Q99" i="3" s="1"/>
  <c r="P100" i="3"/>
  <c r="Q100" i="3" s="1"/>
  <c r="P101" i="3"/>
  <c r="Q101" i="3" s="1"/>
  <c r="P102" i="3"/>
  <c r="Q102" i="3" s="1"/>
  <c r="P103" i="3"/>
  <c r="Q103" i="3" s="1"/>
  <c r="P104" i="3"/>
  <c r="Q104" i="3" s="1"/>
  <c r="P105" i="3"/>
  <c r="Q105" i="3" s="1"/>
  <c r="P106" i="3"/>
  <c r="Q106" i="3" s="1"/>
  <c r="P107" i="3"/>
  <c r="Q107" i="3" s="1"/>
  <c r="P108" i="3"/>
  <c r="Q108" i="3" s="1"/>
  <c r="P109" i="3"/>
  <c r="Q109" i="3" s="1"/>
  <c r="P110" i="3"/>
  <c r="Q110" i="3" s="1"/>
  <c r="P111" i="3"/>
  <c r="Q111" i="3" s="1"/>
  <c r="P112" i="3"/>
  <c r="Q112" i="3" s="1"/>
  <c r="P113" i="3"/>
  <c r="Q113" i="3" s="1"/>
  <c r="P114" i="3"/>
  <c r="Q114" i="3" s="1"/>
  <c r="P115" i="3"/>
  <c r="Q115" i="3" s="1"/>
  <c r="P116" i="3"/>
  <c r="Q116" i="3" s="1"/>
  <c r="P117" i="3"/>
  <c r="Q117" i="3" s="1"/>
  <c r="P118" i="3"/>
  <c r="Q118" i="3" s="1"/>
  <c r="P119" i="3"/>
  <c r="Q119" i="3" s="1"/>
  <c r="P120" i="3"/>
  <c r="Q120" i="3" s="1"/>
  <c r="P121" i="3"/>
  <c r="Q121" i="3" s="1"/>
  <c r="P122" i="3"/>
  <c r="Q122" i="3" s="1"/>
  <c r="P123" i="3"/>
  <c r="Q123" i="3" s="1"/>
  <c r="P124" i="3"/>
  <c r="Q124" i="3" s="1"/>
  <c r="P125" i="3"/>
  <c r="Q125" i="3" s="1"/>
  <c r="P126" i="3"/>
  <c r="Q126" i="3" s="1"/>
  <c r="P127" i="3"/>
  <c r="Q127" i="3" s="1"/>
  <c r="P128" i="3"/>
  <c r="Q128" i="3" s="1"/>
  <c r="P129" i="3"/>
  <c r="Q129" i="3" s="1"/>
  <c r="P130" i="3"/>
  <c r="Q130" i="3" s="1"/>
  <c r="P131" i="3"/>
  <c r="Q131" i="3" s="1"/>
  <c r="P132" i="3"/>
  <c r="Q132" i="3" s="1"/>
  <c r="P133" i="3"/>
  <c r="Q133" i="3" s="1"/>
  <c r="P134" i="3"/>
  <c r="Q134" i="3" s="1"/>
  <c r="P135" i="3"/>
  <c r="Q135" i="3" s="1"/>
  <c r="P136" i="3"/>
  <c r="Q136" i="3" s="1"/>
  <c r="P137" i="3"/>
  <c r="Q137" i="3" s="1"/>
  <c r="P138" i="3"/>
  <c r="Q138" i="3" s="1"/>
  <c r="P139" i="3"/>
  <c r="Q139" i="3" s="1"/>
  <c r="P140" i="3"/>
  <c r="Q140" i="3" s="1"/>
  <c r="P141" i="3"/>
  <c r="Q141" i="3" s="1"/>
  <c r="P142" i="3"/>
  <c r="Q142" i="3" s="1"/>
  <c r="P143" i="3"/>
  <c r="Q143" i="3" s="1"/>
  <c r="P144" i="3"/>
  <c r="Q144" i="3" s="1"/>
  <c r="P145" i="3"/>
  <c r="Q145" i="3" s="1"/>
  <c r="P146" i="3"/>
  <c r="Q146" i="3" s="1"/>
  <c r="P147" i="3"/>
  <c r="Q147" i="3" s="1"/>
  <c r="P148" i="3"/>
  <c r="Q148" i="3" s="1"/>
  <c r="P149" i="3"/>
  <c r="Q149" i="3" s="1"/>
  <c r="P150" i="3"/>
  <c r="Q150" i="3" s="1"/>
  <c r="P151" i="3"/>
  <c r="Q151" i="3" s="1"/>
  <c r="P152" i="3"/>
  <c r="Q152" i="3" s="1"/>
  <c r="P153" i="3"/>
  <c r="Q153" i="3" s="1"/>
  <c r="P154" i="3"/>
  <c r="Q154" i="3" s="1"/>
  <c r="P155" i="3"/>
  <c r="Q155" i="3" s="1"/>
  <c r="P156" i="3"/>
  <c r="Q156" i="3" s="1"/>
  <c r="P157" i="3"/>
  <c r="Q157" i="3" s="1"/>
  <c r="P158" i="3"/>
  <c r="Q158" i="3" s="1"/>
  <c r="P159" i="3"/>
  <c r="Q159" i="3" s="1"/>
  <c r="P160" i="3"/>
  <c r="Q160" i="3" s="1"/>
  <c r="P161" i="3"/>
  <c r="Q161" i="3" s="1"/>
  <c r="P162" i="3"/>
  <c r="Q162" i="3" s="1"/>
  <c r="P163" i="3"/>
  <c r="Q163" i="3" s="1"/>
  <c r="P164" i="3"/>
  <c r="Q164" i="3" s="1"/>
  <c r="P165" i="3"/>
  <c r="Q165" i="3" s="1"/>
  <c r="P166" i="3"/>
  <c r="Q166" i="3" s="1"/>
  <c r="P167" i="3"/>
  <c r="Q167" i="3" s="1"/>
  <c r="P168" i="3"/>
  <c r="Q168" i="3" s="1"/>
  <c r="P169" i="3"/>
  <c r="Q169" i="3" s="1"/>
  <c r="P170" i="3"/>
  <c r="Q170" i="3" s="1"/>
  <c r="P171" i="3"/>
  <c r="Q171" i="3" s="1"/>
  <c r="P172" i="3"/>
  <c r="Q172" i="3" s="1"/>
  <c r="P173" i="3"/>
  <c r="Q173" i="3" s="1"/>
  <c r="P174" i="3"/>
  <c r="Q174" i="3" s="1"/>
  <c r="P175" i="3"/>
  <c r="Q175" i="3" s="1"/>
  <c r="P176" i="3"/>
  <c r="Q176" i="3" s="1"/>
  <c r="P177" i="3"/>
  <c r="Q177" i="3" s="1"/>
  <c r="P178" i="3"/>
  <c r="Q178" i="3" s="1"/>
  <c r="P179" i="3"/>
  <c r="Q179" i="3" s="1"/>
  <c r="P180" i="3"/>
  <c r="Q180" i="3" s="1"/>
  <c r="P181" i="3"/>
  <c r="Q181" i="3" s="1"/>
  <c r="P182" i="3"/>
  <c r="Q182" i="3" s="1"/>
  <c r="P183" i="3"/>
  <c r="Q183" i="3" s="1"/>
  <c r="P184" i="3"/>
  <c r="Q184" i="3" s="1"/>
  <c r="P185" i="3"/>
  <c r="Q185" i="3" s="1"/>
  <c r="P186" i="3"/>
  <c r="Q186" i="3" s="1"/>
  <c r="P187" i="3"/>
  <c r="Q187" i="3" s="1"/>
  <c r="P188" i="3"/>
  <c r="Q188" i="3" s="1"/>
  <c r="P189" i="3"/>
  <c r="Q189" i="3" s="1"/>
  <c r="P190" i="3"/>
  <c r="Q190" i="3" s="1"/>
  <c r="P191" i="3"/>
  <c r="Q191" i="3" s="1"/>
  <c r="P192" i="3"/>
  <c r="Q192" i="3" s="1"/>
  <c r="P193" i="3"/>
  <c r="Q193" i="3" s="1"/>
  <c r="P194" i="3"/>
  <c r="Q194" i="3" s="1"/>
  <c r="P195" i="3"/>
  <c r="Q195" i="3" s="1"/>
  <c r="P196" i="3"/>
  <c r="Q196" i="3" s="1"/>
  <c r="P197" i="3"/>
  <c r="Q197" i="3" s="1"/>
  <c r="P198" i="3"/>
  <c r="Q198" i="3" s="1"/>
  <c r="P199" i="3"/>
  <c r="Q199" i="3" s="1"/>
  <c r="P200" i="3"/>
  <c r="Q200" i="3" s="1"/>
  <c r="P201" i="3"/>
  <c r="Q201" i="3" s="1"/>
  <c r="P202" i="3"/>
  <c r="Q202" i="3" s="1"/>
  <c r="P203" i="3"/>
  <c r="Q203" i="3" s="1"/>
  <c r="P204" i="3"/>
  <c r="Q204" i="3" s="1"/>
  <c r="P205" i="3"/>
  <c r="Q205" i="3" s="1"/>
  <c r="P206" i="3"/>
  <c r="Q206" i="3" s="1"/>
  <c r="P207" i="3"/>
  <c r="Q207" i="3" s="1"/>
  <c r="P208" i="3"/>
  <c r="Q208" i="3" s="1"/>
  <c r="P209" i="3"/>
  <c r="Q209" i="3" s="1"/>
  <c r="P210" i="3"/>
  <c r="Q210" i="3" s="1"/>
  <c r="P211" i="3"/>
  <c r="Q211" i="3" s="1"/>
  <c r="P212" i="3"/>
  <c r="Q212" i="3" s="1"/>
  <c r="P213" i="3"/>
  <c r="Q213" i="3" s="1"/>
  <c r="P214" i="3"/>
  <c r="Q214" i="3" s="1"/>
  <c r="P215" i="3"/>
  <c r="Q215" i="3" s="1"/>
  <c r="P216" i="3"/>
  <c r="Q216" i="3" s="1"/>
  <c r="P217" i="3"/>
  <c r="Q217" i="3" s="1"/>
  <c r="P218" i="3"/>
  <c r="Q218" i="3" s="1"/>
  <c r="P219" i="3"/>
  <c r="Q219" i="3" s="1"/>
  <c r="P220" i="3"/>
  <c r="Q220" i="3" s="1"/>
  <c r="P221" i="3"/>
  <c r="Q221" i="3" s="1"/>
  <c r="P222" i="3"/>
  <c r="Q222" i="3" s="1"/>
  <c r="P223" i="3"/>
  <c r="Q223" i="3" s="1"/>
  <c r="P224" i="3"/>
  <c r="Q224" i="3" s="1"/>
  <c r="P225" i="3"/>
  <c r="Q225" i="3" s="1"/>
  <c r="P226" i="3"/>
  <c r="Q226" i="3" s="1"/>
  <c r="P227" i="3"/>
  <c r="Q227" i="3" s="1"/>
  <c r="P228" i="3"/>
  <c r="Q228" i="3" s="1"/>
  <c r="P229" i="3"/>
  <c r="Q229" i="3" s="1"/>
  <c r="P230" i="3"/>
  <c r="Q230" i="3" s="1"/>
  <c r="P231" i="3"/>
  <c r="Q231" i="3" s="1"/>
  <c r="P232" i="3"/>
  <c r="Q232" i="3" s="1"/>
  <c r="P233" i="3"/>
  <c r="Q233" i="3" s="1"/>
  <c r="P234" i="3"/>
  <c r="Q234" i="3" s="1"/>
  <c r="P235" i="3"/>
  <c r="Q235" i="3" s="1"/>
  <c r="P236" i="3"/>
  <c r="Q236" i="3" s="1"/>
  <c r="P237" i="3"/>
  <c r="Q237" i="3" s="1"/>
  <c r="P238" i="3"/>
  <c r="Q238" i="3" s="1"/>
  <c r="P239" i="3"/>
  <c r="Q239" i="3" s="1"/>
  <c r="P240" i="3"/>
  <c r="Q240" i="3" s="1"/>
  <c r="P241" i="3"/>
  <c r="Q241" i="3" s="1"/>
  <c r="P242" i="3"/>
  <c r="Q242" i="3" s="1"/>
  <c r="P243" i="3"/>
  <c r="Q243" i="3" s="1"/>
  <c r="P244" i="3"/>
  <c r="Q244" i="3" s="1"/>
  <c r="P245" i="3"/>
  <c r="Q245" i="3" s="1"/>
  <c r="P246" i="3"/>
  <c r="Q246" i="3" s="1"/>
  <c r="P247" i="3"/>
  <c r="Q247" i="3" s="1"/>
  <c r="P248" i="3"/>
  <c r="Q248" i="3" s="1"/>
  <c r="P249" i="3"/>
  <c r="Q249" i="3" s="1"/>
  <c r="P250" i="3"/>
  <c r="Q250" i="3" s="1"/>
  <c r="P251" i="3"/>
  <c r="Q251" i="3" s="1"/>
  <c r="P252" i="3"/>
  <c r="Q252" i="3" s="1"/>
  <c r="P253" i="3"/>
  <c r="Q253" i="3" s="1"/>
  <c r="P254" i="3"/>
  <c r="Q254" i="3" s="1"/>
  <c r="P255" i="3"/>
  <c r="Q255" i="3" s="1"/>
  <c r="P256" i="3"/>
  <c r="Q256" i="3" s="1"/>
  <c r="P257" i="3"/>
  <c r="Q257" i="3" s="1"/>
  <c r="P258" i="3"/>
  <c r="Q258" i="3" s="1"/>
  <c r="P259" i="3"/>
  <c r="Q259" i="3" s="1"/>
  <c r="P260" i="3"/>
  <c r="Q260" i="3" s="1"/>
  <c r="P261" i="3"/>
  <c r="Q261" i="3" s="1"/>
  <c r="P262" i="3"/>
  <c r="Q262" i="3" s="1"/>
  <c r="P263" i="3"/>
  <c r="Q263" i="3" s="1"/>
  <c r="P264" i="3"/>
  <c r="Q264" i="3" s="1"/>
  <c r="P265" i="3"/>
  <c r="Q265" i="3" s="1"/>
  <c r="P266" i="3"/>
  <c r="Q266" i="3" s="1"/>
  <c r="P267" i="3"/>
  <c r="Q267" i="3" s="1"/>
  <c r="P268" i="3"/>
  <c r="Q268" i="3" s="1"/>
  <c r="P269" i="3"/>
  <c r="Q269" i="3" s="1"/>
  <c r="P270" i="3"/>
  <c r="Q270" i="3" s="1"/>
  <c r="P271" i="3"/>
  <c r="Q271" i="3" s="1"/>
  <c r="P272" i="3"/>
  <c r="Q272" i="3" s="1"/>
  <c r="P273" i="3"/>
  <c r="Q273" i="3" s="1"/>
  <c r="P274" i="3"/>
  <c r="Q274" i="3" s="1"/>
  <c r="P275" i="3"/>
  <c r="Q275" i="3" s="1"/>
  <c r="P276" i="3"/>
  <c r="Q276" i="3" s="1"/>
  <c r="L4" i="3"/>
  <c r="L5" i="3"/>
  <c r="L6" i="3"/>
  <c r="L7" i="3"/>
  <c r="L8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6" i="3"/>
  <c r="L27" i="3"/>
  <c r="L28" i="3"/>
  <c r="L29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3" i="3"/>
  <c r="R8" i="3" l="1"/>
  <c r="Q8" i="3"/>
  <c r="R19" i="3"/>
  <c r="Q19" i="3"/>
  <c r="R7" i="3"/>
  <c r="Q7" i="3"/>
  <c r="R20" i="3"/>
  <c r="Q20" i="3"/>
  <c r="R18" i="3"/>
  <c r="Q18" i="3"/>
  <c r="R6" i="3"/>
  <c r="Q6" i="3"/>
  <c r="R17" i="3"/>
  <c r="Q17" i="3"/>
  <c r="R16" i="3"/>
  <c r="Q16" i="3"/>
  <c r="R15" i="3"/>
  <c r="Q15" i="3"/>
  <c r="R14" i="3"/>
  <c r="Q14" i="3"/>
  <c r="R13" i="3"/>
  <c r="Q13" i="3"/>
  <c r="M283" i="3"/>
  <c r="R12" i="3"/>
  <c r="Q12" i="3"/>
  <c r="M293" i="3"/>
  <c r="R11" i="3"/>
  <c r="Q11" i="3"/>
  <c r="M282" i="3"/>
  <c r="R22" i="3"/>
  <c r="Q22" i="3"/>
  <c r="R10" i="3"/>
  <c r="Q10" i="3"/>
  <c r="R21" i="3"/>
  <c r="Q21" i="3"/>
  <c r="R9" i="3"/>
  <c r="Q9" i="3"/>
  <c r="S284" i="12"/>
  <c r="Z283" i="12"/>
  <c r="M297" i="3"/>
  <c r="M294" i="3"/>
  <c r="R294" i="3" s="1"/>
  <c r="M255" i="3"/>
  <c r="R255" i="3" s="1"/>
  <c r="M219" i="3"/>
  <c r="M207" i="3"/>
  <c r="M183" i="3"/>
  <c r="M159" i="3"/>
  <c r="M147" i="3"/>
  <c r="R147" i="3" s="1"/>
  <c r="M123" i="3"/>
  <c r="R123" i="3" s="1"/>
  <c r="M87" i="3"/>
  <c r="R87" i="3" s="1"/>
  <c r="M63" i="3"/>
  <c r="R63" i="3" s="1"/>
  <c r="M50" i="3"/>
  <c r="M37" i="3"/>
  <c r="U298" i="3"/>
  <c r="M296" i="3"/>
  <c r="M291" i="3"/>
  <c r="R291" i="3" s="1"/>
  <c r="M243" i="3"/>
  <c r="R243" i="3" s="1"/>
  <c r="U299" i="3"/>
  <c r="M111" i="3"/>
  <c r="M75" i="3"/>
  <c r="R75" i="3" s="1"/>
  <c r="M206" i="3"/>
  <c r="R206" i="3" s="1"/>
  <c r="M86" i="3"/>
  <c r="M171" i="3"/>
  <c r="M218" i="3"/>
  <c r="M98" i="3"/>
  <c r="M181" i="3"/>
  <c r="R181" i="3" s="1"/>
  <c r="M48" i="3"/>
  <c r="R48" i="3" s="1"/>
  <c r="M267" i="3"/>
  <c r="M231" i="3"/>
  <c r="R231" i="3" s="1"/>
  <c r="M266" i="3"/>
  <c r="R266" i="3" s="1"/>
  <c r="M122" i="3"/>
  <c r="M229" i="3"/>
  <c r="R229" i="3" s="1"/>
  <c r="M109" i="3"/>
  <c r="R109" i="3" s="1"/>
  <c r="M204" i="3"/>
  <c r="M96" i="3"/>
  <c r="M84" i="3"/>
  <c r="R84" i="3" s="1"/>
  <c r="M72" i="3"/>
  <c r="R72" i="3" s="1"/>
  <c r="M60" i="3"/>
  <c r="R60" i="3" s="1"/>
  <c r="M47" i="3"/>
  <c r="R47" i="3" s="1"/>
  <c r="M34" i="3"/>
  <c r="R34" i="3" s="1"/>
  <c r="M290" i="3"/>
  <c r="M182" i="3"/>
  <c r="R182" i="3" s="1"/>
  <c r="M62" i="3"/>
  <c r="M277" i="3"/>
  <c r="R277" i="3" s="1"/>
  <c r="M35" i="3"/>
  <c r="R35" i="3" s="1"/>
  <c r="M228" i="3"/>
  <c r="R228" i="3" s="1"/>
  <c r="M180" i="3"/>
  <c r="M215" i="3"/>
  <c r="M143" i="3"/>
  <c r="M119" i="3"/>
  <c r="M71" i="3"/>
  <c r="R71" i="3" s="1"/>
  <c r="M45" i="3"/>
  <c r="R45" i="3" s="1"/>
  <c r="M33" i="3"/>
  <c r="R33" i="3" s="1"/>
  <c r="M135" i="3"/>
  <c r="R135" i="3" s="1"/>
  <c r="M99" i="3"/>
  <c r="M278" i="3"/>
  <c r="R278" i="3" s="1"/>
  <c r="M134" i="3"/>
  <c r="R134" i="3" s="1"/>
  <c r="M205" i="3"/>
  <c r="M121" i="3"/>
  <c r="M61" i="3"/>
  <c r="R61" i="3" s="1"/>
  <c r="M288" i="3"/>
  <c r="M144" i="3"/>
  <c r="R144" i="3" s="1"/>
  <c r="M263" i="3"/>
  <c r="R263" i="3" s="1"/>
  <c r="M191" i="3"/>
  <c r="R191" i="3" s="1"/>
  <c r="M107" i="3"/>
  <c r="M250" i="3"/>
  <c r="R250" i="3" s="1"/>
  <c r="M178" i="3"/>
  <c r="R178" i="3" s="1"/>
  <c r="M106" i="3"/>
  <c r="R106" i="3" s="1"/>
  <c r="M32" i="3"/>
  <c r="M253" i="3"/>
  <c r="M169" i="3"/>
  <c r="M85" i="3"/>
  <c r="R85" i="3" s="1"/>
  <c r="M276" i="3"/>
  <c r="M192" i="3"/>
  <c r="R192" i="3" s="1"/>
  <c r="M251" i="3"/>
  <c r="R251" i="3" s="1"/>
  <c r="M167" i="3"/>
  <c r="R167" i="3" s="1"/>
  <c r="M83" i="3"/>
  <c r="R83" i="3" s="1"/>
  <c r="M286" i="3"/>
  <c r="M238" i="3"/>
  <c r="R238" i="3" s="1"/>
  <c r="M214" i="3"/>
  <c r="R214" i="3" s="1"/>
  <c r="M166" i="3"/>
  <c r="R166" i="3" s="1"/>
  <c r="M130" i="3"/>
  <c r="M82" i="3"/>
  <c r="M44" i="3"/>
  <c r="M285" i="3"/>
  <c r="M273" i="3"/>
  <c r="R273" i="3" s="1"/>
  <c r="M261" i="3"/>
  <c r="R261" i="3" s="1"/>
  <c r="M249" i="3"/>
  <c r="R249" i="3" s="1"/>
  <c r="M237" i="3"/>
  <c r="R237" i="3" s="1"/>
  <c r="M225" i="3"/>
  <c r="R225" i="3" s="1"/>
  <c r="M213" i="3"/>
  <c r="R213" i="3" s="1"/>
  <c r="M201" i="3"/>
  <c r="R201" i="3" s="1"/>
  <c r="M189" i="3"/>
  <c r="R189" i="3" s="1"/>
  <c r="M177" i="3"/>
  <c r="R177" i="3" s="1"/>
  <c r="M165" i="3"/>
  <c r="M153" i="3"/>
  <c r="R153" i="3" s="1"/>
  <c r="M141" i="3"/>
  <c r="M129" i="3"/>
  <c r="M117" i="3"/>
  <c r="R117" i="3" s="1"/>
  <c r="M105" i="3"/>
  <c r="M93" i="3"/>
  <c r="R93" i="3" s="1"/>
  <c r="M81" i="3"/>
  <c r="R81" i="3" s="1"/>
  <c r="M69" i="3"/>
  <c r="R69" i="3" s="1"/>
  <c r="M57" i="3"/>
  <c r="R57" i="3" s="1"/>
  <c r="M43" i="3"/>
  <c r="R43" i="3" s="1"/>
  <c r="M31" i="3"/>
  <c r="R31" i="3" s="1"/>
  <c r="M194" i="3"/>
  <c r="R194" i="3" s="1"/>
  <c r="M49" i="3"/>
  <c r="R49" i="3" s="1"/>
  <c r="M217" i="3"/>
  <c r="M97" i="3"/>
  <c r="M120" i="3"/>
  <c r="M203" i="3"/>
  <c r="M95" i="3"/>
  <c r="M24" i="3"/>
  <c r="R24" i="3" s="1"/>
  <c r="M23" i="3"/>
  <c r="R23" i="3" s="1"/>
  <c r="M262" i="3"/>
  <c r="M202" i="3"/>
  <c r="R202" i="3" s="1"/>
  <c r="M142" i="3"/>
  <c r="M70" i="3"/>
  <c r="R70" i="3" s="1"/>
  <c r="M272" i="3"/>
  <c r="R272" i="3" s="1"/>
  <c r="M248" i="3"/>
  <c r="R248" i="3" s="1"/>
  <c r="M236" i="3"/>
  <c r="R236" i="3" s="1"/>
  <c r="M212" i="3"/>
  <c r="R212" i="3" s="1"/>
  <c r="M200" i="3"/>
  <c r="R200" i="3" s="1"/>
  <c r="M188" i="3"/>
  <c r="R188" i="3" s="1"/>
  <c r="M176" i="3"/>
  <c r="M164" i="3"/>
  <c r="R164" i="3" s="1"/>
  <c r="M152" i="3"/>
  <c r="R152" i="3" s="1"/>
  <c r="M140" i="3"/>
  <c r="R140" i="3" s="1"/>
  <c r="M128" i="3"/>
  <c r="R128" i="3" s="1"/>
  <c r="M116" i="3"/>
  <c r="R116" i="3" s="1"/>
  <c r="M104" i="3"/>
  <c r="R104" i="3" s="1"/>
  <c r="M92" i="3"/>
  <c r="M80" i="3"/>
  <c r="R80" i="3" s="1"/>
  <c r="M68" i="3"/>
  <c r="R68" i="3" s="1"/>
  <c r="M56" i="3"/>
  <c r="R56" i="3" s="1"/>
  <c r="M42" i="3"/>
  <c r="R42" i="3" s="1"/>
  <c r="M29" i="3"/>
  <c r="R29" i="3" s="1"/>
  <c r="M51" i="3"/>
  <c r="R51" i="3" s="1"/>
  <c r="M242" i="3"/>
  <c r="R242" i="3" s="1"/>
  <c r="M158" i="3"/>
  <c r="R158" i="3" s="1"/>
  <c r="M36" i="3"/>
  <c r="R36" i="3" s="1"/>
  <c r="M289" i="3"/>
  <c r="M157" i="3"/>
  <c r="R157" i="3" s="1"/>
  <c r="M216" i="3"/>
  <c r="M156" i="3"/>
  <c r="M239" i="3"/>
  <c r="R239" i="3" s="1"/>
  <c r="M155" i="3"/>
  <c r="M59" i="3"/>
  <c r="R59" i="3" s="1"/>
  <c r="M274" i="3"/>
  <c r="M226" i="3"/>
  <c r="R226" i="3" s="1"/>
  <c r="M190" i="3"/>
  <c r="R190" i="3" s="1"/>
  <c r="M154" i="3"/>
  <c r="R154" i="3" s="1"/>
  <c r="M118" i="3"/>
  <c r="M94" i="3"/>
  <c r="R94" i="3" s="1"/>
  <c r="M58" i="3"/>
  <c r="R58" i="3" s="1"/>
  <c r="M284" i="3"/>
  <c r="M260" i="3"/>
  <c r="M224" i="3"/>
  <c r="R224" i="3" s="1"/>
  <c r="M295" i="3"/>
  <c r="M271" i="3"/>
  <c r="R271" i="3" s="1"/>
  <c r="M259" i="3"/>
  <c r="R259" i="3" s="1"/>
  <c r="M247" i="3"/>
  <c r="R247" i="3" s="1"/>
  <c r="M235" i="3"/>
  <c r="R235" i="3" s="1"/>
  <c r="M223" i="3"/>
  <c r="R223" i="3" s="1"/>
  <c r="M211" i="3"/>
  <c r="R211" i="3" s="1"/>
  <c r="M199" i="3"/>
  <c r="R199" i="3" s="1"/>
  <c r="M187" i="3"/>
  <c r="M175" i="3"/>
  <c r="M163" i="3"/>
  <c r="R163" i="3" s="1"/>
  <c r="M151" i="3"/>
  <c r="M139" i="3"/>
  <c r="R139" i="3" s="1"/>
  <c r="M127" i="3"/>
  <c r="R127" i="3" s="1"/>
  <c r="M115" i="3"/>
  <c r="R115" i="3" s="1"/>
  <c r="M103" i="3"/>
  <c r="R103" i="3" s="1"/>
  <c r="M91" i="3"/>
  <c r="R91" i="3" s="1"/>
  <c r="M79" i="3"/>
  <c r="R79" i="3" s="1"/>
  <c r="M67" i="3"/>
  <c r="R67" i="3" s="1"/>
  <c r="M55" i="3"/>
  <c r="R55" i="3" s="1"/>
  <c r="M41" i="3"/>
  <c r="M28" i="3"/>
  <c r="M30" i="3"/>
  <c r="U294" i="3"/>
  <c r="M279" i="3"/>
  <c r="M195" i="3"/>
  <c r="R195" i="3" s="1"/>
  <c r="M170" i="3"/>
  <c r="R170" i="3" s="1"/>
  <c r="M74" i="3"/>
  <c r="M241" i="3"/>
  <c r="R241" i="3" s="1"/>
  <c r="M252" i="3"/>
  <c r="R252" i="3" s="1"/>
  <c r="M168" i="3"/>
  <c r="R168" i="3" s="1"/>
  <c r="M275" i="3"/>
  <c r="R275" i="3" s="1"/>
  <c r="M179" i="3"/>
  <c r="M270" i="3"/>
  <c r="R270" i="3" s="1"/>
  <c r="M222" i="3"/>
  <c r="R222" i="3" s="1"/>
  <c r="M174" i="3"/>
  <c r="R174" i="3" s="1"/>
  <c r="M114" i="3"/>
  <c r="R114" i="3" s="1"/>
  <c r="M54" i="3"/>
  <c r="R54" i="3" s="1"/>
  <c r="U291" i="3"/>
  <c r="M254" i="3"/>
  <c r="M146" i="3"/>
  <c r="R146" i="3" s="1"/>
  <c r="M265" i="3"/>
  <c r="R265" i="3" s="1"/>
  <c r="M145" i="3"/>
  <c r="R145" i="3" s="1"/>
  <c r="M264" i="3"/>
  <c r="R264" i="3" s="1"/>
  <c r="M132" i="3"/>
  <c r="M227" i="3"/>
  <c r="R227" i="3" s="1"/>
  <c r="M131" i="3"/>
  <c r="M246" i="3"/>
  <c r="R246" i="3" s="1"/>
  <c r="M210" i="3"/>
  <c r="R210" i="3" s="1"/>
  <c r="M186" i="3"/>
  <c r="R186" i="3" s="1"/>
  <c r="M150" i="3"/>
  <c r="R150" i="3" s="1"/>
  <c r="M126" i="3"/>
  <c r="R126" i="3" s="1"/>
  <c r="M90" i="3"/>
  <c r="M66" i="3"/>
  <c r="R66" i="3" s="1"/>
  <c r="M27" i="3"/>
  <c r="R27" i="3" s="1"/>
  <c r="M281" i="3"/>
  <c r="M269" i="3"/>
  <c r="M257" i="3"/>
  <c r="R257" i="3" s="1"/>
  <c r="M245" i="3"/>
  <c r="R245" i="3" s="1"/>
  <c r="M233" i="3"/>
  <c r="R233" i="3" s="1"/>
  <c r="M221" i="3"/>
  <c r="R221" i="3" s="1"/>
  <c r="M209" i="3"/>
  <c r="R209" i="3" s="1"/>
  <c r="M197" i="3"/>
  <c r="R197" i="3" s="1"/>
  <c r="M185" i="3"/>
  <c r="R185" i="3" s="1"/>
  <c r="M173" i="3"/>
  <c r="M161" i="3"/>
  <c r="R161" i="3" s="1"/>
  <c r="M149" i="3"/>
  <c r="R149" i="3" s="1"/>
  <c r="M137" i="3"/>
  <c r="R137" i="3" s="1"/>
  <c r="M125" i="3"/>
  <c r="R125" i="3" s="1"/>
  <c r="M113" i="3"/>
  <c r="M101" i="3"/>
  <c r="M89" i="3"/>
  <c r="R89" i="3" s="1"/>
  <c r="M77" i="3"/>
  <c r="R77" i="3" s="1"/>
  <c r="M65" i="3"/>
  <c r="R65" i="3" s="1"/>
  <c r="M53" i="3"/>
  <c r="R53" i="3" s="1"/>
  <c r="M39" i="3"/>
  <c r="R39" i="3" s="1"/>
  <c r="M26" i="3"/>
  <c r="R26" i="3" s="1"/>
  <c r="M230" i="3"/>
  <c r="R230" i="3" s="1"/>
  <c r="M110" i="3"/>
  <c r="M193" i="3"/>
  <c r="M133" i="3"/>
  <c r="M73" i="3"/>
  <c r="R73" i="3" s="1"/>
  <c r="M240" i="3"/>
  <c r="R240" i="3" s="1"/>
  <c r="M108" i="3"/>
  <c r="R108" i="3" s="1"/>
  <c r="M287" i="3"/>
  <c r="M258" i="3"/>
  <c r="R258" i="3" s="1"/>
  <c r="M234" i="3"/>
  <c r="R234" i="3" s="1"/>
  <c r="M198" i="3"/>
  <c r="R198" i="3" s="1"/>
  <c r="M162" i="3"/>
  <c r="R162" i="3" s="1"/>
  <c r="M138" i="3"/>
  <c r="R138" i="3" s="1"/>
  <c r="M102" i="3"/>
  <c r="R102" i="3" s="1"/>
  <c r="M78" i="3"/>
  <c r="R78" i="3" s="1"/>
  <c r="M40" i="3"/>
  <c r="R40" i="3" s="1"/>
  <c r="M292" i="3"/>
  <c r="M280" i="3"/>
  <c r="R280" i="3" s="1"/>
  <c r="M268" i="3"/>
  <c r="R268" i="3" s="1"/>
  <c r="M256" i="3"/>
  <c r="R256" i="3" s="1"/>
  <c r="M244" i="3"/>
  <c r="R244" i="3" s="1"/>
  <c r="M232" i="3"/>
  <c r="R232" i="3" s="1"/>
  <c r="M220" i="3"/>
  <c r="R220" i="3" s="1"/>
  <c r="M208" i="3"/>
  <c r="R208" i="3" s="1"/>
  <c r="M196" i="3"/>
  <c r="R196" i="3" s="1"/>
  <c r="M184" i="3"/>
  <c r="R184" i="3" s="1"/>
  <c r="M172" i="3"/>
  <c r="M160" i="3"/>
  <c r="R160" i="3" s="1"/>
  <c r="M148" i="3"/>
  <c r="M136" i="3"/>
  <c r="R136" i="3" s="1"/>
  <c r="M124" i="3"/>
  <c r="R124" i="3" s="1"/>
  <c r="M112" i="3"/>
  <c r="R112" i="3" s="1"/>
  <c r="M100" i="3"/>
  <c r="R100" i="3" s="1"/>
  <c r="M88" i="3"/>
  <c r="R88" i="3" s="1"/>
  <c r="M76" i="3"/>
  <c r="R76" i="3" s="1"/>
  <c r="M64" i="3"/>
  <c r="R64" i="3" s="1"/>
  <c r="M52" i="3"/>
  <c r="R52" i="3" s="1"/>
  <c r="M38" i="3"/>
  <c r="R38" i="3" s="1"/>
  <c r="M25" i="3"/>
  <c r="R25" i="3" s="1"/>
  <c r="M46" i="3"/>
  <c r="R46" i="3" s="1"/>
  <c r="H289" i="10"/>
  <c r="AJ283" i="10"/>
  <c r="AG283" i="10"/>
  <c r="AH274" i="10"/>
  <c r="Y275" i="10"/>
  <c r="X275" i="10" s="1"/>
  <c r="Y276" i="10" s="1"/>
  <c r="X276" i="10" s="1"/>
  <c r="R141" i="3"/>
  <c r="R129" i="3"/>
  <c r="R44" i="3"/>
  <c r="R32" i="3"/>
  <c r="R260" i="3"/>
  <c r="R92" i="3"/>
  <c r="R165" i="3"/>
  <c r="R105" i="3"/>
  <c r="R176" i="3"/>
  <c r="R187" i="3"/>
  <c r="R28" i="3"/>
  <c r="R30" i="3"/>
  <c r="R267" i="3"/>
  <c r="R183" i="3"/>
  <c r="R111" i="3"/>
  <c r="R99" i="3"/>
  <c r="R175" i="3"/>
  <c r="R101" i="3"/>
  <c r="R218" i="3"/>
  <c r="R122" i="3"/>
  <c r="R110" i="3"/>
  <c r="R98" i="3"/>
  <c r="R86" i="3"/>
  <c r="R74" i="3"/>
  <c r="R62" i="3"/>
  <c r="R37" i="3"/>
  <c r="R41" i="3"/>
  <c r="R281" i="3"/>
  <c r="R172" i="3"/>
  <c r="R219" i="3"/>
  <c r="R50" i="3"/>
  <c r="R254" i="3"/>
  <c r="R253" i="3"/>
  <c r="R217" i="3"/>
  <c r="R205" i="3"/>
  <c r="R193" i="3"/>
  <c r="R169" i="3"/>
  <c r="R133" i="3"/>
  <c r="R121" i="3"/>
  <c r="R97" i="3"/>
  <c r="R151" i="3"/>
  <c r="R113" i="3"/>
  <c r="R148" i="3"/>
  <c r="R279" i="3"/>
  <c r="R207" i="3"/>
  <c r="R159" i="3"/>
  <c r="R276" i="3"/>
  <c r="R216" i="3"/>
  <c r="R204" i="3"/>
  <c r="R180" i="3"/>
  <c r="R156" i="3"/>
  <c r="R132" i="3"/>
  <c r="R120" i="3"/>
  <c r="R96" i="3"/>
  <c r="R90" i="3"/>
  <c r="R269" i="3"/>
  <c r="R173" i="3"/>
  <c r="R171" i="3"/>
  <c r="R215" i="3"/>
  <c r="R203" i="3"/>
  <c r="R179" i="3"/>
  <c r="R155" i="3"/>
  <c r="R143" i="3"/>
  <c r="R131" i="3"/>
  <c r="R119" i="3"/>
  <c r="R107" i="3"/>
  <c r="R95" i="3"/>
  <c r="R274" i="3"/>
  <c r="R262" i="3"/>
  <c r="R142" i="3"/>
  <c r="R130" i="3"/>
  <c r="R118" i="3"/>
  <c r="R82" i="3"/>
  <c r="R284" i="12" l="1"/>
  <c r="R296" i="3"/>
  <c r="U296" i="3"/>
  <c r="R297" i="3"/>
  <c r="U297" i="3"/>
  <c r="U289" i="3"/>
  <c r="R289" i="3"/>
  <c r="R290" i="3"/>
  <c r="U290" i="3"/>
  <c r="R286" i="3"/>
  <c r="U286" i="3"/>
  <c r="R285" i="3"/>
  <c r="U285" i="3"/>
  <c r="U288" i="3"/>
  <c r="R288" i="3"/>
  <c r="R283" i="3"/>
  <c r="U283" i="3"/>
  <c r="R287" i="3"/>
  <c r="U287" i="3"/>
  <c r="R292" i="3"/>
  <c r="U292" i="3"/>
  <c r="R282" i="3"/>
  <c r="U282" i="3"/>
  <c r="R295" i="3"/>
  <c r="U295" i="3"/>
  <c r="R293" i="3"/>
  <c r="U293" i="3"/>
  <c r="R284" i="3"/>
  <c r="U284" i="3"/>
  <c r="H290" i="10"/>
  <c r="AH277" i="10"/>
  <c r="AH276" i="10"/>
  <c r="AH275" i="10"/>
  <c r="Y277" i="10"/>
  <c r="X277" i="10" s="1"/>
  <c r="Y278" i="10" s="1"/>
  <c r="X278" i="10" s="1"/>
  <c r="Y279" i="10" s="1"/>
  <c r="X279" i="10" s="1"/>
  <c r="V300" i="3" l="1"/>
  <c r="S285" i="12"/>
  <c r="Z284" i="12"/>
  <c r="V292" i="3"/>
  <c r="H291" i="10"/>
  <c r="AJ284" i="10"/>
  <c r="AG284" i="10"/>
  <c r="AH278" i="10"/>
  <c r="AH279" i="10"/>
  <c r="Y280" i="10"/>
  <c r="X280" i="10" s="1"/>
  <c r="R285" i="12" l="1"/>
  <c r="H292" i="10"/>
  <c r="AH285" i="10"/>
  <c r="AH280" i="10"/>
  <c r="Y281" i="10"/>
  <c r="X281" i="10" s="1"/>
  <c r="S286" i="12" l="1"/>
  <c r="Z285" i="12"/>
  <c r="AJ285" i="10"/>
  <c r="AG285" i="10"/>
  <c r="Y282" i="10"/>
  <c r="AA282" i="10" s="1"/>
  <c r="R286" i="12" l="1"/>
  <c r="S287" i="12" s="1"/>
  <c r="T304" i="10"/>
  <c r="AH286" i="10"/>
  <c r="AJ286" i="10" s="1"/>
  <c r="X282" i="10"/>
  <c r="Y283" i="10" s="1"/>
  <c r="AA283" i="10" s="1"/>
  <c r="Z286" i="12" l="1"/>
  <c r="AG286" i="10"/>
  <c r="X283" i="10"/>
  <c r="R287" i="12" l="1"/>
  <c r="S288" i="12" s="1"/>
  <c r="AH287" i="10"/>
  <c r="Y284" i="10"/>
  <c r="AA284" i="10" s="1"/>
  <c r="Z287" i="12" l="1"/>
  <c r="AG287" i="10"/>
  <c r="AJ287" i="10"/>
  <c r="X284" i="10"/>
  <c r="R288" i="12" l="1"/>
  <c r="AH288" i="10"/>
  <c r="Y285" i="10"/>
  <c r="AA285" i="10" s="1"/>
  <c r="S289" i="12" l="1"/>
  <c r="R289" i="12" s="1"/>
  <c r="Z288" i="12"/>
  <c r="AG288" i="10"/>
  <c r="AJ288" i="10"/>
  <c r="X285" i="10"/>
  <c r="Z289" i="12" l="1"/>
  <c r="S290" i="12"/>
  <c r="R290" i="12" s="1"/>
  <c r="AH289" i="10"/>
  <c r="Y286" i="10"/>
  <c r="AA286" i="10" s="1"/>
  <c r="S291" i="12" l="1"/>
  <c r="R291" i="12" s="1"/>
  <c r="Z290" i="12"/>
  <c r="AG289" i="10"/>
  <c r="AJ289" i="10"/>
  <c r="X286" i="10"/>
  <c r="S292" i="12" l="1"/>
  <c r="R292" i="12" s="1"/>
  <c r="Z291" i="12"/>
  <c r="AA292" i="12" s="1"/>
  <c r="AH290" i="10"/>
  <c r="Y287" i="10"/>
  <c r="AA287" i="10" s="1"/>
  <c r="S293" i="12" l="1"/>
  <c r="R293" i="12" s="1"/>
  <c r="Z292" i="12"/>
  <c r="AG290" i="10"/>
  <c r="AJ290" i="10"/>
  <c r="X287" i="10"/>
  <c r="Z293" i="12" l="1"/>
  <c r="S294" i="12"/>
  <c r="R294" i="12" s="1"/>
  <c r="AH291" i="10"/>
  <c r="Y288" i="10"/>
  <c r="AA288" i="10" s="1"/>
  <c r="S295" i="12" l="1"/>
  <c r="R295" i="12" s="1"/>
  <c r="Z294" i="12"/>
  <c r="AG291" i="10"/>
  <c r="AJ291" i="10"/>
  <c r="X288" i="10"/>
  <c r="Y289" i="10" s="1"/>
  <c r="AA289" i="10" s="1"/>
  <c r="S296" i="12" l="1"/>
  <c r="R296" i="12" s="1"/>
  <c r="Z295" i="12"/>
  <c r="AH292" i="10"/>
  <c r="X289" i="10"/>
  <c r="Y290" i="10" s="1"/>
  <c r="AA290" i="10" s="1"/>
  <c r="S297" i="12" l="1"/>
  <c r="R297" i="12" s="1"/>
  <c r="Z296" i="12"/>
  <c r="AG292" i="10"/>
  <c r="AJ292" i="10"/>
  <c r="AK292" i="10" s="1"/>
  <c r="X290" i="10"/>
  <c r="Y291" i="10" s="1"/>
  <c r="AA291" i="10" s="1"/>
  <c r="Z297" i="12" l="1"/>
  <c r="S298" i="12"/>
  <c r="R298" i="12" s="1"/>
  <c r="AH293" i="10"/>
  <c r="X291" i="10"/>
  <c r="Y292" i="10" s="1"/>
  <c r="AA292" i="10" s="1"/>
  <c r="AB292" i="10" s="1"/>
  <c r="AC292" i="10" s="1"/>
  <c r="S299" i="12" l="1"/>
  <c r="R299" i="12" s="1"/>
  <c r="Z298" i="12"/>
  <c r="AJ293" i="10"/>
  <c r="AG293" i="10"/>
  <c r="X292" i="10"/>
  <c r="Y293" i="10" s="1"/>
  <c r="AA293" i="10" s="1"/>
  <c r="S300" i="12" l="1"/>
  <c r="R300" i="12" s="1"/>
  <c r="Z299" i="12"/>
  <c r="AH294" i="10"/>
  <c r="X293" i="10"/>
  <c r="Y294" i="10" s="1"/>
  <c r="AA294" i="10" s="1"/>
  <c r="Z300" i="12" l="1"/>
  <c r="AG294" i="10"/>
  <c r="AJ294" i="10"/>
  <c r="X294" i="10"/>
  <c r="Y295" i="10" s="1"/>
  <c r="AA295" i="10" s="1"/>
  <c r="AH295" i="10" l="1"/>
  <c r="X295" i="10"/>
  <c r="Y296" i="10" s="1"/>
  <c r="AA296" i="10" s="1"/>
  <c r="AG295" i="10" l="1"/>
  <c r="AJ295" i="10"/>
  <c r="X296" i="10"/>
  <c r="Y297" i="10" s="1"/>
  <c r="AA297" i="10" s="1"/>
  <c r="AH296" i="10" l="1"/>
  <c r="X297" i="10"/>
  <c r="Y298" i="10" s="1"/>
  <c r="AA298" i="10" s="1"/>
  <c r="AJ296" i="10" l="1"/>
  <c r="AG296" i="10"/>
  <c r="AH297" i="10" s="1"/>
  <c r="X298" i="10"/>
  <c r="Y299" i="10" s="1"/>
  <c r="AA299" i="10" s="1"/>
  <c r="AG297" i="10" l="1"/>
  <c r="AH298" i="10" s="1"/>
  <c r="AJ297" i="10"/>
  <c r="X299" i="10"/>
  <c r="Y300" i="10" s="1"/>
  <c r="AA300" i="10" s="1"/>
  <c r="AG298" i="10" l="1"/>
  <c r="AH299" i="10" s="1"/>
  <c r="AJ298" i="10"/>
  <c r="X300" i="10"/>
  <c r="AB300" i="10"/>
  <c r="AC300" i="10" s="1"/>
  <c r="AG299" i="10" l="1"/>
  <c r="AH300" i="10" s="1"/>
  <c r="AJ299" i="10"/>
  <c r="AG300" i="10" l="1"/>
  <c r="AJ300" i="10"/>
  <c r="AK300" i="10" s="1"/>
</calcChain>
</file>

<file path=xl/sharedStrings.xml><?xml version="1.0" encoding="utf-8"?>
<sst xmlns="http://schemas.openxmlformats.org/spreadsheetml/2006/main" count="5160" uniqueCount="386">
  <si>
    <t>Number of ratings: 20</t>
  </si>
  <si>
    <t>The average rating: 4.7</t>
  </si>
  <si>
    <t>Number of users: 20</t>
  </si>
  <si>
    <t>Number of items: 4</t>
  </si>
  <si>
    <t>Fraction nonzero: 0.25</t>
  </si>
  <si>
    <t xml:space="preserve">  (0, 2)</t>
  </si>
  <si>
    <t xml:space="preserve">  (1, 2)</t>
  </si>
  <si>
    <t xml:space="preserve">  (2, 1)</t>
  </si>
  <si>
    <t xml:space="preserve">  (3, 2)</t>
  </si>
  <si>
    <t xml:space="preserve">  (4, 3)</t>
  </si>
  <si>
    <t xml:space="preserve">  (5, 3)</t>
  </si>
  <si>
    <t xml:space="preserve">  (6, 2)</t>
  </si>
  <si>
    <t xml:space="preserve">  (7, 2)</t>
  </si>
  <si>
    <t xml:space="preserve">  (8, 3)</t>
  </si>
  <si>
    <t xml:space="preserve">  (9, 3)</t>
  </si>
  <si>
    <t xml:space="preserve">  (10, 3)</t>
  </si>
  <si>
    <t xml:space="preserve">  (11, 2)</t>
  </si>
  <si>
    <t xml:space="preserve">  (12, 0)</t>
  </si>
  <si>
    <t xml:space="preserve">  (13, 2)</t>
  </si>
  <si>
    <t xml:space="preserve">  (14, 3)</t>
  </si>
  <si>
    <t xml:space="preserve">  (15, 2)</t>
  </si>
  <si>
    <t xml:space="preserve">  (16, 3)</t>
  </si>
  <si>
    <t xml:space="preserve">  (17, 0)</t>
  </si>
  <si>
    <t xml:space="preserve">  (18, 1)</t>
  </si>
  <si>
    <t xml:space="preserve">  (19, 0)</t>
  </si>
  <si>
    <t>Number of ratings: 993490</t>
  </si>
  <si>
    <t>The average rating: 4.006400668350965</t>
  </si>
  <si>
    <t>Number of users: 714791</t>
  </si>
  <si>
    <t>Number of items: 105984</t>
  </si>
  <si>
    <t>Fraction nonzero: 1.3114269915944552e-05</t>
  </si>
  <si>
    <t>&lt;class 'scipy.sparse.csr.csr_matrix'&gt;</t>
  </si>
  <si>
    <t>Dimensions of X: (714791, 105984)</t>
  </si>
  <si>
    <t>country_id</t>
  </si>
  <si>
    <t>date</t>
  </si>
  <si>
    <t>cases</t>
  </si>
  <si>
    <t>deaths</t>
  </si>
  <si>
    <t>cases_14_100k</t>
  </si>
  <si>
    <t>cases_100k</t>
  </si>
  <si>
    <t>CA</t>
  </si>
  <si>
    <t>12/31/2019</t>
  </si>
  <si>
    <t>1/1/2020</t>
  </si>
  <si>
    <t>1/2/2020</t>
  </si>
  <si>
    <t>1/3/2020</t>
  </si>
  <si>
    <t>1/4/2020</t>
  </si>
  <si>
    <t>1/5/2020</t>
  </si>
  <si>
    <t>1/6/2020</t>
  </si>
  <si>
    <t>1/7/2020</t>
  </si>
  <si>
    <t>1/8/2020</t>
  </si>
  <si>
    <t>1/9/2020</t>
  </si>
  <si>
    <t>1/10/2020</t>
  </si>
  <si>
    <t>1/11/2020</t>
  </si>
  <si>
    <t>1/12/2020</t>
  </si>
  <si>
    <t>1/13/2020</t>
  </si>
  <si>
    <t>1/14/2020</t>
  </si>
  <si>
    <t>1/15/2020</t>
  </si>
  <si>
    <t>1/16/2020</t>
  </si>
  <si>
    <t>1/17/2020</t>
  </si>
  <si>
    <t>1/18/2020</t>
  </si>
  <si>
    <t>1/19/2020</t>
  </si>
  <si>
    <t>1/20/2020</t>
  </si>
  <si>
    <t>1/21/2020</t>
  </si>
  <si>
    <t>1/22/2020</t>
  </si>
  <si>
    <t>1/23/2020</t>
  </si>
  <si>
    <t>1/24/2020</t>
  </si>
  <si>
    <t>1/25/2020</t>
  </si>
  <si>
    <t>1/26/2020</t>
  </si>
  <si>
    <t>1/27/2020</t>
  </si>
  <si>
    <t>1/28/2020</t>
  </si>
  <si>
    <t>1/29/2020</t>
  </si>
  <si>
    <t>1/30/2020</t>
  </si>
  <si>
    <t>1/31/2020</t>
  </si>
  <si>
    <t>2/1/2020</t>
  </si>
  <si>
    <t>2/2/2020</t>
  </si>
  <si>
    <t>2/3/2020</t>
  </si>
  <si>
    <t>2/4/2020</t>
  </si>
  <si>
    <t>2/5/2020</t>
  </si>
  <si>
    <t>2/6/2020</t>
  </si>
  <si>
    <t>2/7/2020</t>
  </si>
  <si>
    <t>2/8/2020</t>
  </si>
  <si>
    <t>2/9/2020</t>
  </si>
  <si>
    <t>2/10/2020</t>
  </si>
  <si>
    <t>2/11/2020</t>
  </si>
  <si>
    <t>2/12/2020</t>
  </si>
  <si>
    <t>2/13/2020</t>
  </si>
  <si>
    <t>2/14/2020</t>
  </si>
  <si>
    <t>2/15/2020</t>
  </si>
  <si>
    <t>2/16/2020</t>
  </si>
  <si>
    <t>2/17/2020</t>
  </si>
  <si>
    <t>2/18/2020</t>
  </si>
  <si>
    <t>2/19/2020</t>
  </si>
  <si>
    <t>2/20/2020</t>
  </si>
  <si>
    <t>2/21/2020</t>
  </si>
  <si>
    <t>2/22/2020</t>
  </si>
  <si>
    <t>2/23/2020</t>
  </si>
  <si>
    <t>2/24/2020</t>
  </si>
  <si>
    <t>2/25/2020</t>
  </si>
  <si>
    <t>2/26/2020</t>
  </si>
  <si>
    <t>2/27/2020</t>
  </si>
  <si>
    <t>2/28/2020</t>
  </si>
  <si>
    <t>2/29/2020</t>
  </si>
  <si>
    <t>3/1/2020</t>
  </si>
  <si>
    <t>3/2/2020</t>
  </si>
  <si>
    <t>3/3/2020</t>
  </si>
  <si>
    <t>3/4/2020</t>
  </si>
  <si>
    <t>3/5/2020</t>
  </si>
  <si>
    <t>3/6/2020</t>
  </si>
  <si>
    <t>3/7/2020</t>
  </si>
  <si>
    <t>3/8/2020</t>
  </si>
  <si>
    <t>3/9/2020</t>
  </si>
  <si>
    <t>3/10/2020</t>
  </si>
  <si>
    <t>3/11/2020</t>
  </si>
  <si>
    <t>3/12/2020</t>
  </si>
  <si>
    <t>3/13/2020</t>
  </si>
  <si>
    <t>3/14/2020</t>
  </si>
  <si>
    <t>3/15/2020</t>
  </si>
  <si>
    <t>3/16/2020</t>
  </si>
  <si>
    <t>3/17/2020</t>
  </si>
  <si>
    <t>3/18/2020</t>
  </si>
  <si>
    <t>3/19/2020</t>
  </si>
  <si>
    <t>3/20/2020</t>
  </si>
  <si>
    <t>3/21/2020</t>
  </si>
  <si>
    <t>3/22/2020</t>
  </si>
  <si>
    <t>3/23/2020</t>
  </si>
  <si>
    <t>3/24/2020</t>
  </si>
  <si>
    <t>3/25/2020</t>
  </si>
  <si>
    <t>3/26/2020</t>
  </si>
  <si>
    <t>3/27/2020</t>
  </si>
  <si>
    <t>3/28/2020</t>
  </si>
  <si>
    <t>3/29/2020</t>
  </si>
  <si>
    <t>3/30/2020</t>
  </si>
  <si>
    <t>3/31/2020</t>
  </si>
  <si>
    <t>4/1/2020</t>
  </si>
  <si>
    <t>4/2/2020</t>
  </si>
  <si>
    <t>4/3/2020</t>
  </si>
  <si>
    <t>4/4/2020</t>
  </si>
  <si>
    <t>4/5/2020</t>
  </si>
  <si>
    <t>4/6/2020</t>
  </si>
  <si>
    <t>4/7/2020</t>
  </si>
  <si>
    <t>4/8/2020</t>
  </si>
  <si>
    <t>4/9/2020</t>
  </si>
  <si>
    <t>4/10/2020</t>
  </si>
  <si>
    <t>4/11/2020</t>
  </si>
  <si>
    <t>4/12/2020</t>
  </si>
  <si>
    <t>4/13/2020</t>
  </si>
  <si>
    <t>4/14/2020</t>
  </si>
  <si>
    <t>4/15/2020</t>
  </si>
  <si>
    <t>4/16/2020</t>
  </si>
  <si>
    <t>4/17/2020</t>
  </si>
  <si>
    <t>4/18/2020</t>
  </si>
  <si>
    <t>4/19/2020</t>
  </si>
  <si>
    <t>4/20/2020</t>
  </si>
  <si>
    <t>4/21/2020</t>
  </si>
  <si>
    <t>4/22/2020</t>
  </si>
  <si>
    <t>4/23/2020</t>
  </si>
  <si>
    <t>4/24/2020</t>
  </si>
  <si>
    <t>4/25/2020</t>
  </si>
  <si>
    <t>4/26/2020</t>
  </si>
  <si>
    <t>4/27/2020</t>
  </si>
  <si>
    <t>4/28/2020</t>
  </si>
  <si>
    <t>4/29/2020</t>
  </si>
  <si>
    <t>4/30/2020</t>
  </si>
  <si>
    <t>5/1/2020</t>
  </si>
  <si>
    <t>5/2/2020</t>
  </si>
  <si>
    <t>5/3/2020</t>
  </si>
  <si>
    <t>5/4/2020</t>
  </si>
  <si>
    <t>5/5/2020</t>
  </si>
  <si>
    <t>5/6/2020</t>
  </si>
  <si>
    <t>5/7/2020</t>
  </si>
  <si>
    <t>5/8/2020</t>
  </si>
  <si>
    <t>5/9/2020</t>
  </si>
  <si>
    <t>5/10/2020</t>
  </si>
  <si>
    <t>5/11/2020</t>
  </si>
  <si>
    <t>5/12/2020</t>
  </si>
  <si>
    <t>5/13/2020</t>
  </si>
  <si>
    <t>5/14/2020</t>
  </si>
  <si>
    <t>5/15/2020</t>
  </si>
  <si>
    <t>5/16/2020</t>
  </si>
  <si>
    <t>5/17/2020</t>
  </si>
  <si>
    <t>5/18/2020</t>
  </si>
  <si>
    <t>5/19/2020</t>
  </si>
  <si>
    <t>5/20/2020</t>
  </si>
  <si>
    <t>5/21/2020</t>
  </si>
  <si>
    <t>5/22/2020</t>
  </si>
  <si>
    <t>5/23/2020</t>
  </si>
  <si>
    <t>5/24/2020</t>
  </si>
  <si>
    <t>5/25/2020</t>
  </si>
  <si>
    <t>5/26/2020</t>
  </si>
  <si>
    <t>5/27/2020</t>
  </si>
  <si>
    <t>5/28/2020</t>
  </si>
  <si>
    <t>5/29/2020</t>
  </si>
  <si>
    <t>5/30/2020</t>
  </si>
  <si>
    <t>5/31/2020</t>
  </si>
  <si>
    <t>6/1/2020</t>
  </si>
  <si>
    <t>6/2/2020</t>
  </si>
  <si>
    <t>6/3/2020</t>
  </si>
  <si>
    <t>6/4/2020</t>
  </si>
  <si>
    <t>6/5/2020</t>
  </si>
  <si>
    <t>6/6/2020</t>
  </si>
  <si>
    <t>6/7/2020</t>
  </si>
  <si>
    <t>6/8/2020</t>
  </si>
  <si>
    <t>6/9/2020</t>
  </si>
  <si>
    <t>6/10/2020</t>
  </si>
  <si>
    <t>6/11/2020</t>
  </si>
  <si>
    <t>6/12/2020</t>
  </si>
  <si>
    <t>6/13/2020</t>
  </si>
  <si>
    <t>6/14/2020</t>
  </si>
  <si>
    <t>6/15/2020</t>
  </si>
  <si>
    <t>6/16/2020</t>
  </si>
  <si>
    <t>6/17/2020</t>
  </si>
  <si>
    <t>6/18/2020</t>
  </si>
  <si>
    <t>6/19/2020</t>
  </si>
  <si>
    <t>6/20/2020</t>
  </si>
  <si>
    <t>6/21/2020</t>
  </si>
  <si>
    <t>6/22/2020</t>
  </si>
  <si>
    <t>6/23/2020</t>
  </si>
  <si>
    <t>6/24/2020</t>
  </si>
  <si>
    <t>6/25/2020</t>
  </si>
  <si>
    <t>6/26/2020</t>
  </si>
  <si>
    <t>6/27/2020</t>
  </si>
  <si>
    <t>6/28/2020</t>
  </si>
  <si>
    <t>6/29/2020</t>
  </si>
  <si>
    <t>6/30/2020</t>
  </si>
  <si>
    <t>7/1/2020</t>
  </si>
  <si>
    <t>7/2/2020</t>
  </si>
  <si>
    <t>7/3/2020</t>
  </si>
  <si>
    <t>7/4/2020</t>
  </si>
  <si>
    <t>7/5/2020</t>
  </si>
  <si>
    <t>7/6/2020</t>
  </si>
  <si>
    <t>7/7/2020</t>
  </si>
  <si>
    <t>7/8/2020</t>
  </si>
  <si>
    <t>7/9/2020</t>
  </si>
  <si>
    <t>7/10/2020</t>
  </si>
  <si>
    <t>7/11/2020</t>
  </si>
  <si>
    <t>7/12/2020</t>
  </si>
  <si>
    <t>7/13/2020</t>
  </si>
  <si>
    <t>7/14/2020</t>
  </si>
  <si>
    <t>7/15/2020</t>
  </si>
  <si>
    <t>7/16/2020</t>
  </si>
  <si>
    <t>7/17/2020</t>
  </si>
  <si>
    <t>7/18/2020</t>
  </si>
  <si>
    <t>7/19/2020</t>
  </si>
  <si>
    <t>7/20/2020</t>
  </si>
  <si>
    <t>7/21/2020</t>
  </si>
  <si>
    <t>7/22/2020</t>
  </si>
  <si>
    <t>7/23/2020</t>
  </si>
  <si>
    <t>7/24/2020</t>
  </si>
  <si>
    <t>7/25/2020</t>
  </si>
  <si>
    <t>7/26/2020</t>
  </si>
  <si>
    <t>7/27/2020</t>
  </si>
  <si>
    <t>7/28/2020</t>
  </si>
  <si>
    <t>7/29/2020</t>
  </si>
  <si>
    <t>7/30/2020</t>
  </si>
  <si>
    <t>7/31/2020</t>
  </si>
  <si>
    <t>8/1/2020</t>
  </si>
  <si>
    <t>8/2/2020</t>
  </si>
  <si>
    <t>8/3/2020</t>
  </si>
  <si>
    <t>8/4/2020</t>
  </si>
  <si>
    <t>8/5/2020</t>
  </si>
  <si>
    <t>8/6/2020</t>
  </si>
  <si>
    <t>8/7/2020</t>
  </si>
  <si>
    <t>8/8/2020</t>
  </si>
  <si>
    <t>8/9/2020</t>
  </si>
  <si>
    <t>8/10/2020</t>
  </si>
  <si>
    <t>8/11/2020</t>
  </si>
  <si>
    <t>8/12/2020</t>
  </si>
  <si>
    <t>8/13/2020</t>
  </si>
  <si>
    <t>8/14/2020</t>
  </si>
  <si>
    <t>8/15/2020</t>
  </si>
  <si>
    <t>8/16/2020</t>
  </si>
  <si>
    <t>8/17/2020</t>
  </si>
  <si>
    <t>8/18/2020</t>
  </si>
  <si>
    <t>8/19/2020</t>
  </si>
  <si>
    <t>8/20/2020</t>
  </si>
  <si>
    <t>8/21/2020</t>
  </si>
  <si>
    <t>8/22/2020</t>
  </si>
  <si>
    <t>8/23/2020</t>
  </si>
  <si>
    <t>8/24/2020</t>
  </si>
  <si>
    <t>8/25/2020</t>
  </si>
  <si>
    <t>8/26/2020</t>
  </si>
  <si>
    <t>8/27/2020</t>
  </si>
  <si>
    <t>8/28/2020</t>
  </si>
  <si>
    <t>8/29/2020</t>
  </si>
  <si>
    <t>8/30/2020</t>
  </si>
  <si>
    <t>8/31/2020</t>
  </si>
  <si>
    <t>9/1/2020</t>
  </si>
  <si>
    <t>9/2/2020</t>
  </si>
  <si>
    <t>9/3/2020</t>
  </si>
  <si>
    <t>9/4/2020</t>
  </si>
  <si>
    <t>9/5/2020</t>
  </si>
  <si>
    <t>9/6/2020</t>
  </si>
  <si>
    <t>9/7/2020</t>
  </si>
  <si>
    <t>9/8/2020</t>
  </si>
  <si>
    <t>9/9/2020</t>
  </si>
  <si>
    <t>9/10/2020</t>
  </si>
  <si>
    <t>9/11/2020</t>
  </si>
  <si>
    <t>9/12/2020</t>
  </si>
  <si>
    <t>9/13/2020</t>
  </si>
  <si>
    <t>9/14/2020</t>
  </si>
  <si>
    <t>9/15/2020</t>
  </si>
  <si>
    <t>9/16/2020</t>
  </si>
  <si>
    <t>9/17/2020</t>
  </si>
  <si>
    <t>9/18/2020</t>
  </si>
  <si>
    <t>9/19/2020</t>
  </si>
  <si>
    <t>9/20/2020</t>
  </si>
  <si>
    <t>9/21/2020</t>
  </si>
  <si>
    <t>9/22/2020</t>
  </si>
  <si>
    <t>9/23/2020</t>
  </si>
  <si>
    <t>9/24/2020</t>
  </si>
  <si>
    <t>9/25/2020</t>
  </si>
  <si>
    <t>9/26/2020</t>
  </si>
  <si>
    <t>9/27/2020</t>
  </si>
  <si>
    <t>9/28/2020</t>
  </si>
  <si>
    <t>9/29/2020</t>
  </si>
  <si>
    <t>9/30/2020</t>
  </si>
  <si>
    <t>10/1/2020</t>
  </si>
  <si>
    <t>10/2/2020</t>
  </si>
  <si>
    <t>10/3/2020</t>
  </si>
  <si>
    <t>10/4/2020</t>
  </si>
  <si>
    <t>10/5/2020</t>
  </si>
  <si>
    <t>day</t>
  </si>
  <si>
    <t>deaths/day</t>
  </si>
  <si>
    <t>cases/day</t>
  </si>
  <si>
    <t>CN</t>
  </si>
  <si>
    <t>UK</t>
  </si>
  <si>
    <t>US</t>
  </si>
  <si>
    <t>21 days</t>
  </si>
  <si>
    <t>06/10/2020</t>
  </si>
  <si>
    <t>07/10/2020</t>
  </si>
  <si>
    <t>08/10/2020</t>
  </si>
  <si>
    <t>09/10/2020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</si>
  <si>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</si>
  <si>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</si>
  <si>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</si>
  <si>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</si>
  <si>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</si>
  <si>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</si>
  <si>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</si>
  <si>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</si>
  <si>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</si>
  <si>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</si>
  <si>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</si>
  <si>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</si>
  <si>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</si>
  <si>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</si>
  <si>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</si>
  <si>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y</t>
  </si>
  <si>
    <t>y2</t>
  </si>
  <si>
    <t>10/6/2020</t>
  </si>
  <si>
    <t>10/7/2020</t>
  </si>
  <si>
    <t>10/8/2020</t>
  </si>
  <si>
    <t>10/9/2020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</si>
  <si>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</si>
  <si>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</si>
  <si>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</si>
  <si>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</si>
  <si>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</si>
  <si>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</si>
  <si>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</si>
  <si>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</si>
  <si>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</si>
  <si>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</si>
  <si>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</si>
  <si>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</si>
  <si>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</si>
  <si>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</si>
  <si>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</si>
  <si>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r>
      <t>([</t>
    </r>
    <r>
      <rPr>
        <b/>
        <sz val="9.8000000000000007"/>
        <color rgb="FF008080"/>
        <rFont val="JetBrains Mono"/>
        <family val="3"/>
      </rPr>
      <t>"CA"</t>
    </r>
    <r>
      <rPr>
        <sz val="9.8000000000000007"/>
        <color rgb="FF080808"/>
        <rFont val="JetBrains Mono"/>
        <family val="3"/>
      </rPr>
      <t xml:space="preserve">, </t>
    </r>
    <r>
      <rPr>
        <b/>
        <sz val="9.8000000000000007"/>
        <color rgb="FF008080"/>
        <rFont val="JetBrains Mono"/>
        <family val="3"/>
      </rPr>
      <t>"US"</t>
    </r>
    <r>
      <rPr>
        <sz val="9.8000000000000007"/>
        <color rgb="FF080808"/>
        <rFont val="JetBrains Mono"/>
        <family val="3"/>
      </rPr>
      <t>])</t>
    </r>
  </si>
  <si>
    <r>
      <t>([</t>
    </r>
    <r>
      <rPr>
        <b/>
        <sz val="9.8000000000000007"/>
        <color rgb="FF008080"/>
        <rFont val="JetBrains Mono"/>
        <family val="3"/>
      </rPr>
      <t>"CA"</t>
    </r>
    <r>
      <rPr>
        <sz val="9.8000000000000007"/>
        <color rgb="FF080808"/>
        <rFont val="JetBrains Mono"/>
        <family val="3"/>
      </rPr>
      <t xml:space="preserve">, </t>
    </r>
    <r>
      <rPr>
        <b/>
        <sz val="9.8000000000000007"/>
        <color rgb="FF008080"/>
        <rFont val="JetBrains Mono"/>
        <family val="3"/>
      </rPr>
      <t>"UK"</t>
    </r>
    <r>
      <rPr>
        <sz val="9.8000000000000007"/>
        <color rgb="FF080808"/>
        <rFont val="JetBrains Mono"/>
        <family val="3"/>
      </rPr>
      <t>])</t>
    </r>
  </si>
  <si>
    <r>
      <t>([</t>
    </r>
    <r>
      <rPr>
        <b/>
        <sz val="9.8000000000000007"/>
        <color rgb="FF008080"/>
        <rFont val="JetBrains Mono"/>
        <family val="3"/>
      </rPr>
      <t>"CA"</t>
    </r>
    <r>
      <rPr>
        <sz val="9.8000000000000007"/>
        <color rgb="FF080808"/>
        <rFont val="JetBrains Mono"/>
        <family val="3"/>
      </rPr>
      <t>])</t>
    </r>
  </si>
  <si>
    <r>
      <t>([</t>
    </r>
    <r>
      <rPr>
        <b/>
        <sz val="9.8000000000000007"/>
        <color rgb="FF008080"/>
        <rFont val="JetBrains Mono"/>
        <family val="3"/>
      </rPr>
      <t>"CA"</t>
    </r>
    <r>
      <rPr>
        <sz val="9.8000000000000007"/>
        <color rgb="FF080808"/>
        <rFont val="JetBrains Mono"/>
        <family val="3"/>
      </rPr>
      <t xml:space="preserve">, </t>
    </r>
    <r>
      <rPr>
        <b/>
        <sz val="9.8000000000000007"/>
        <color rgb="FF008080"/>
        <rFont val="JetBrains Mono"/>
        <family val="3"/>
      </rPr>
      <t>"FR"</t>
    </r>
    <r>
      <rPr>
        <sz val="9.8000000000000007"/>
        <color rgb="FF080808"/>
        <rFont val="JetBrains Mono"/>
        <family val="3"/>
      </rPr>
      <t>])</t>
    </r>
  </si>
  <si>
    <r>
      <t>([</t>
    </r>
    <r>
      <rPr>
        <b/>
        <sz val="9.8000000000000007"/>
        <color rgb="FF008080"/>
        <rFont val="JetBrains Mono"/>
        <family val="3"/>
      </rPr>
      <t>"CA"</t>
    </r>
    <r>
      <rPr>
        <sz val="9.8000000000000007"/>
        <color rgb="FF080808"/>
        <rFont val="JetBrains Mono"/>
        <family val="3"/>
      </rPr>
      <t xml:space="preserve">, </t>
    </r>
    <r>
      <rPr>
        <b/>
        <sz val="9.8000000000000007"/>
        <color rgb="FF008080"/>
        <rFont val="JetBrains Mono"/>
        <family val="3"/>
      </rPr>
      <t>"IT"</t>
    </r>
    <r>
      <rPr>
        <sz val="9.8000000000000007"/>
        <color rgb="FF080808"/>
        <rFont val="JetBrains Mono"/>
        <family val="3"/>
      </rPr>
      <t>])</t>
    </r>
  </si>
  <si>
    <r>
      <t>([</t>
    </r>
    <r>
      <rPr>
        <b/>
        <sz val="9.8000000000000007"/>
        <color rgb="FF008080"/>
        <rFont val="JetBrains Mono"/>
        <family val="3"/>
      </rPr>
      <t>"CA"</t>
    </r>
    <r>
      <rPr>
        <sz val="9.8000000000000007"/>
        <color rgb="FF080808"/>
        <rFont val="JetBrains Mono"/>
        <family val="3"/>
      </rPr>
      <t xml:space="preserve">, </t>
    </r>
    <r>
      <rPr>
        <b/>
        <sz val="9.8000000000000007"/>
        <color rgb="FF008080"/>
        <rFont val="JetBrains Mono"/>
        <family val="3"/>
      </rPr>
      <t>"ES"</t>
    </r>
    <r>
      <rPr>
        <sz val="9.8000000000000007"/>
        <color rgb="FF080808"/>
        <rFont val="JetBrains Mono"/>
        <family val="3"/>
      </rPr>
      <t>])</t>
    </r>
  </si>
  <si>
    <r>
      <t>([</t>
    </r>
    <r>
      <rPr>
        <b/>
        <sz val="9.8000000000000007"/>
        <color rgb="FF008080"/>
        <rFont val="JetBrains Mono"/>
        <family val="3"/>
      </rPr>
      <t>"CA"</t>
    </r>
    <r>
      <rPr>
        <sz val="9.8000000000000007"/>
        <color rgb="FF080808"/>
        <rFont val="JetBrains Mono"/>
        <family val="3"/>
      </rPr>
      <t xml:space="preserve">, </t>
    </r>
    <r>
      <rPr>
        <b/>
        <sz val="9.8000000000000007"/>
        <color rgb="FF008080"/>
        <rFont val="JetBrains Mono"/>
        <family val="3"/>
      </rPr>
      <t>"UK"</t>
    </r>
    <r>
      <rPr>
        <sz val="9.8000000000000007"/>
        <color rgb="FF080808"/>
        <rFont val="JetBrains Mono"/>
        <family val="3"/>
      </rPr>
      <t xml:space="preserve">, </t>
    </r>
    <r>
      <rPr>
        <b/>
        <sz val="9.8000000000000007"/>
        <color rgb="FF008080"/>
        <rFont val="JetBrains Mono"/>
        <family val="3"/>
      </rPr>
      <t>"FR"</t>
    </r>
    <r>
      <rPr>
        <sz val="9.8000000000000007"/>
        <color rgb="FF080808"/>
        <rFont val="JetBrains Mono"/>
        <family val="3"/>
      </rPr>
      <t>])</t>
    </r>
  </si>
  <si>
    <r>
      <t>([</t>
    </r>
    <r>
      <rPr>
        <b/>
        <sz val="9.8000000000000007"/>
        <color rgb="FF008080"/>
        <rFont val="JetBrains Mono"/>
        <family val="3"/>
      </rPr>
      <t>"CA"</t>
    </r>
    <r>
      <rPr>
        <sz val="9.8000000000000007"/>
        <color rgb="FF080808"/>
        <rFont val="JetBrains Mono"/>
        <family val="3"/>
      </rPr>
      <t xml:space="preserve">, </t>
    </r>
    <r>
      <rPr>
        <b/>
        <sz val="9.8000000000000007"/>
        <color rgb="FF008080"/>
        <rFont val="JetBrains Mono"/>
        <family val="3"/>
      </rPr>
      <t>"UK"</t>
    </r>
    <r>
      <rPr>
        <sz val="9.8000000000000007"/>
        <color rgb="FF080808"/>
        <rFont val="JetBrains Mono"/>
        <family val="3"/>
      </rPr>
      <t xml:space="preserve">, </t>
    </r>
    <r>
      <rPr>
        <b/>
        <sz val="9.8000000000000007"/>
        <color rgb="FF008080"/>
        <rFont val="JetBrains Mono"/>
        <family val="3"/>
      </rPr>
      <t>"ES"</t>
    </r>
    <r>
      <rPr>
        <sz val="9.8000000000000007"/>
        <color rgb="FF080808"/>
        <rFont val="JetBrains Mono"/>
        <family val="3"/>
      </rPr>
      <t>])</t>
    </r>
  </si>
  <si>
    <r>
      <t>([</t>
    </r>
    <r>
      <rPr>
        <b/>
        <sz val="9.8000000000000007"/>
        <color rgb="FF008080"/>
        <rFont val="JetBrains Mono"/>
        <family val="3"/>
      </rPr>
      <t>"CA"</t>
    </r>
    <r>
      <rPr>
        <sz val="9.8000000000000007"/>
        <color rgb="FF080808"/>
        <rFont val="JetBrains Mono"/>
        <family val="3"/>
      </rPr>
      <t xml:space="preserve">, </t>
    </r>
    <r>
      <rPr>
        <b/>
        <sz val="9.8000000000000007"/>
        <color rgb="FF008080"/>
        <rFont val="JetBrains Mono"/>
        <family val="3"/>
      </rPr>
      <t>"UK"</t>
    </r>
    <r>
      <rPr>
        <sz val="9.8000000000000007"/>
        <color rgb="FF080808"/>
        <rFont val="JetBrains Mono"/>
        <family val="3"/>
      </rPr>
      <t xml:space="preserve">, </t>
    </r>
    <r>
      <rPr>
        <b/>
        <sz val="9.8000000000000007"/>
        <color rgb="FF008080"/>
        <rFont val="JetBrains Mono"/>
        <family val="3"/>
      </rPr>
      <t>"IT"</t>
    </r>
    <r>
      <rPr>
        <sz val="9.8000000000000007"/>
        <color rgb="FF080808"/>
        <rFont val="JetBrains Mono"/>
        <family val="3"/>
      </rPr>
      <t>])</t>
    </r>
  </si>
  <si>
    <r>
      <t>([</t>
    </r>
    <r>
      <rPr>
        <b/>
        <sz val="9.8000000000000007"/>
        <color rgb="FF008080"/>
        <rFont val="JetBrains Mono"/>
        <family val="3"/>
      </rPr>
      <t>"CA"</t>
    </r>
    <r>
      <rPr>
        <sz val="9.8000000000000007"/>
        <color rgb="FF080808"/>
        <rFont val="JetBrains Mono"/>
        <family val="3"/>
      </rPr>
      <t xml:space="preserve">, </t>
    </r>
    <r>
      <rPr>
        <b/>
        <sz val="9.8000000000000007"/>
        <color rgb="FF008080"/>
        <rFont val="JetBrains Mono"/>
        <family val="3"/>
      </rPr>
      <t>"FR"</t>
    </r>
    <r>
      <rPr>
        <sz val="9.8000000000000007"/>
        <color rgb="FF080808"/>
        <rFont val="JetBrains Mono"/>
        <family val="3"/>
      </rPr>
      <t xml:space="preserve">, </t>
    </r>
    <r>
      <rPr>
        <b/>
        <sz val="9.8000000000000007"/>
        <color rgb="FF008080"/>
        <rFont val="JetBrains Mono"/>
        <family val="3"/>
      </rPr>
      <t>"ES"</t>
    </r>
    <r>
      <rPr>
        <sz val="9.8000000000000007"/>
        <color rgb="FF080808"/>
        <rFont val="JetBrains Mono"/>
        <family val="3"/>
      </rPr>
      <t>])</t>
    </r>
  </si>
  <si>
    <r>
      <t>([</t>
    </r>
    <r>
      <rPr>
        <b/>
        <sz val="9.8000000000000007"/>
        <color rgb="FF008080"/>
        <rFont val="JetBrains Mono"/>
        <family val="3"/>
      </rPr>
      <t>"CA"</t>
    </r>
    <r>
      <rPr>
        <sz val="9.8000000000000007"/>
        <color rgb="FF080808"/>
        <rFont val="JetBrains Mono"/>
        <family val="3"/>
      </rPr>
      <t xml:space="preserve">, </t>
    </r>
    <r>
      <rPr>
        <b/>
        <sz val="9.8000000000000007"/>
        <color rgb="FF008080"/>
        <rFont val="JetBrains Mono"/>
        <family val="3"/>
      </rPr>
      <t>"FR"</t>
    </r>
    <r>
      <rPr>
        <sz val="9.8000000000000007"/>
        <color rgb="FF080808"/>
        <rFont val="JetBrains Mono"/>
        <family val="3"/>
      </rPr>
      <t xml:space="preserve">, </t>
    </r>
    <r>
      <rPr>
        <b/>
        <sz val="9.8000000000000007"/>
        <color rgb="FF008080"/>
        <rFont val="JetBrains Mono"/>
        <family val="3"/>
      </rPr>
      <t>"IT"</t>
    </r>
    <r>
      <rPr>
        <sz val="9.8000000000000007"/>
        <color rgb="FF080808"/>
        <rFont val="JetBrains Mono"/>
        <family val="3"/>
      </rPr>
      <t>])</t>
    </r>
  </si>
  <si>
    <r>
      <t>([</t>
    </r>
    <r>
      <rPr>
        <b/>
        <sz val="9.8000000000000007"/>
        <color rgb="FF008080"/>
        <rFont val="JetBrains Mono"/>
        <family val="3"/>
      </rPr>
      <t>"CA"</t>
    </r>
    <r>
      <rPr>
        <sz val="9.8000000000000007"/>
        <color rgb="FF080808"/>
        <rFont val="JetBrains Mono"/>
        <family val="3"/>
      </rPr>
      <t xml:space="preserve">, </t>
    </r>
    <r>
      <rPr>
        <b/>
        <sz val="9.8000000000000007"/>
        <color rgb="FF008080"/>
        <rFont val="JetBrains Mono"/>
        <family val="3"/>
      </rPr>
      <t>"ES"</t>
    </r>
    <r>
      <rPr>
        <sz val="9.8000000000000007"/>
        <color rgb="FF080808"/>
        <rFont val="JetBrains Mono"/>
        <family val="3"/>
      </rPr>
      <t xml:space="preserve">, </t>
    </r>
    <r>
      <rPr>
        <b/>
        <sz val="9.8000000000000007"/>
        <color rgb="FF008080"/>
        <rFont val="JetBrains Mono"/>
        <family val="3"/>
      </rPr>
      <t>"IT"</t>
    </r>
    <r>
      <rPr>
        <sz val="9.8000000000000007"/>
        <color rgb="FF080808"/>
        <rFont val="JetBrains Mono"/>
        <family val="3"/>
      </rPr>
      <t>])</t>
    </r>
  </si>
  <si>
    <r>
      <t>([</t>
    </r>
    <r>
      <rPr>
        <b/>
        <sz val="9.8000000000000007"/>
        <color rgb="FF008080"/>
        <rFont val="JetBrains Mono"/>
        <family val="3"/>
      </rPr>
      <t>"CA"</t>
    </r>
    <r>
      <rPr>
        <sz val="9.8000000000000007"/>
        <color rgb="FF080808"/>
        <rFont val="JetBrains Mono"/>
        <family val="3"/>
      </rPr>
      <t xml:space="preserve">, </t>
    </r>
    <r>
      <rPr>
        <b/>
        <sz val="9.8000000000000007"/>
        <color rgb="FF008080"/>
        <rFont val="JetBrains Mono"/>
        <family val="3"/>
      </rPr>
      <t>"UK"</t>
    </r>
    <r>
      <rPr>
        <sz val="9.8000000000000007"/>
        <color rgb="FF080808"/>
        <rFont val="JetBrains Mono"/>
        <family val="3"/>
      </rPr>
      <t xml:space="preserve">, </t>
    </r>
    <r>
      <rPr>
        <b/>
        <sz val="9.8000000000000007"/>
        <color rgb="FF008080"/>
        <rFont val="JetBrains Mono"/>
        <family val="3"/>
      </rPr>
      <t>"US"</t>
    </r>
    <r>
      <rPr>
        <sz val="9.8000000000000007"/>
        <color rgb="FF080808"/>
        <rFont val="JetBrains Mono"/>
        <family val="3"/>
      </rPr>
      <t>])</t>
    </r>
  </si>
  <si>
    <r>
      <t>([</t>
    </r>
    <r>
      <rPr>
        <b/>
        <sz val="9.8000000000000007"/>
        <color rgb="FF008080"/>
        <rFont val="JetBrains Mono"/>
        <family val="3"/>
      </rPr>
      <t>"CA"</t>
    </r>
    <r>
      <rPr>
        <sz val="9.8000000000000007"/>
        <color rgb="FF080808"/>
        <rFont val="JetBrains Mono"/>
        <family val="3"/>
      </rPr>
      <t xml:space="preserve">, </t>
    </r>
    <r>
      <rPr>
        <b/>
        <sz val="9.8000000000000007"/>
        <color rgb="FF008080"/>
        <rFont val="JetBrains Mono"/>
        <family val="3"/>
      </rPr>
      <t>"FR"</t>
    </r>
    <r>
      <rPr>
        <sz val="9.8000000000000007"/>
        <color rgb="FF080808"/>
        <rFont val="JetBrains Mono"/>
        <family val="3"/>
      </rPr>
      <t xml:space="preserve">, </t>
    </r>
    <r>
      <rPr>
        <b/>
        <sz val="9.8000000000000007"/>
        <color rgb="FF008080"/>
        <rFont val="JetBrains Mono"/>
        <family val="3"/>
      </rPr>
      <t>"US"</t>
    </r>
    <r>
      <rPr>
        <sz val="9.8000000000000007"/>
        <color rgb="FF080808"/>
        <rFont val="JetBrains Mono"/>
        <family val="3"/>
      </rPr>
      <t>])</t>
    </r>
  </si>
  <si>
    <t>K = 15</t>
  </si>
  <si>
    <t>CA UK FR</t>
  </si>
  <si>
    <t>CA UK ES</t>
  </si>
  <si>
    <t>CA FR ES</t>
  </si>
  <si>
    <t>CA ES IT</t>
  </si>
  <si>
    <t>CA FR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</si>
</sst>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9.8000000000000007"/>
      <color rgb="FF080808"/>
      <name val="JetBrains Mono"/>
      <family val="3"/>
    </font>
    <font>
      <b/>
      <sz val="9.8000000000000007"/>
      <color rgb="FF008080"/>
      <name val="JetBrains Mono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000000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1" fillId="0" borderId="0" xfId="0" applyFont="1"/>
    <xf numFmtId="0" fontId="2" fillId="0" borderId="0" xfId="0" applyFont="1"/>
    <xf numFmtId="0" fontId="2" fillId="4" borderId="0" xfId="0" applyFont="1" applyFill="1"/>
    <xf numFmtId="0" fontId="2" fillId="3" borderId="0" xfId="0" applyFont="1" applyFill="1"/>
    <xf numFmtId="0" fontId="2" fillId="0" borderId="1" xfId="0" applyFont="1" applyBorder="1"/>
    <xf numFmtId="0" fontId="2" fillId="0" borderId="2" xfId="0" applyFont="1" applyBorder="1"/>
    <xf numFmtId="0" fontId="2" fillId="4" borderId="2" xfId="0" applyFont="1" applyFill="1" applyBorder="1"/>
    <xf numFmtId="0" fontId="2" fillId="0" borderId="4" xfId="0" applyFont="1" applyBorder="1"/>
    <xf numFmtId="0" fontId="2" fillId="0" borderId="0" xfId="0" applyFont="1" applyBorder="1"/>
    <xf numFmtId="0" fontId="2" fillId="4" borderId="0" xfId="0" applyFont="1" applyFill="1" applyBorder="1"/>
    <xf numFmtId="0" fontId="2" fillId="0" borderId="6" xfId="0" applyFont="1" applyBorder="1"/>
    <xf numFmtId="0" fontId="2" fillId="0" borderId="7" xfId="0" applyFont="1" applyBorder="1"/>
    <xf numFmtId="0" fontId="2" fillId="4" borderId="7" xfId="0" applyFont="1" applyFill="1" applyBorder="1"/>
    <xf numFmtId="0" fontId="2" fillId="0" borderId="3" xfId="0" applyFont="1" applyBorder="1"/>
    <xf numFmtId="0" fontId="2" fillId="0" borderId="5" xfId="0" applyFont="1" applyBorder="1"/>
    <xf numFmtId="0" fontId="2" fillId="0" borderId="8" xfId="0" applyFont="1" applyBorder="1"/>
    <xf numFmtId="0" fontId="0" fillId="2" borderId="2" xfId="0" applyFill="1" applyBorder="1"/>
    <xf numFmtId="0" fontId="0" fillId="2" borderId="0" xfId="0" applyFill="1" applyBorder="1"/>
    <xf numFmtId="0" fontId="0" fillId="2" borderId="7" xfId="0" applyFill="1" applyBorder="1"/>
    <xf numFmtId="0" fontId="3" fillId="0" borderId="0" xfId="0" applyFont="1"/>
    <xf numFmtId="1" fontId="0" fillId="0" borderId="0" xfId="0" applyNumberFormat="1"/>
    <xf numFmtId="1" fontId="3" fillId="0" borderId="0" xfId="0" applyNumberFormat="1" applyFont="1"/>
    <xf numFmtId="0" fontId="3" fillId="2" borderId="0" xfId="0" applyFont="1" applyFill="1"/>
    <xf numFmtId="1" fontId="0" fillId="2" borderId="0" xfId="0" applyNumberFormat="1" applyFill="1"/>
    <xf numFmtId="1" fontId="3" fillId="2" borderId="0" xfId="0" applyNumberFormat="1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'Cases-Death'!$L$1</c:f>
              <c:strCache>
                <c:ptCount val="1"/>
                <c:pt idx="0">
                  <c:v>cases/day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'Cases-Death'!$K$2:$K$281</c:f>
              <c:numCache>
                <c:formatCode>General</c:formatCode>
                <c:ptCount val="2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</c:numCache>
            </c:numRef>
          </c:cat>
          <c:val>
            <c:numRef>
              <c:f>'Cases-Death'!$L$2:$L$281</c:f>
              <c:numCache>
                <c:formatCode>General</c:formatCode>
                <c:ptCount val="2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4</c:v>
                </c:pt>
                <c:pt idx="62">
                  <c:v>4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12</c:v>
                </c:pt>
                <c:pt idx="67">
                  <c:v>6</c:v>
                </c:pt>
                <c:pt idx="68">
                  <c:v>6</c:v>
                </c:pt>
                <c:pt idx="69">
                  <c:v>5</c:v>
                </c:pt>
                <c:pt idx="70">
                  <c:v>15</c:v>
                </c:pt>
                <c:pt idx="71">
                  <c:v>16</c:v>
                </c:pt>
                <c:pt idx="72">
                  <c:v>10</c:v>
                </c:pt>
                <c:pt idx="73">
                  <c:v>35</c:v>
                </c:pt>
                <c:pt idx="74">
                  <c:v>38</c:v>
                </c:pt>
                <c:pt idx="75">
                  <c:v>68</c:v>
                </c:pt>
                <c:pt idx="76">
                  <c:v>60</c:v>
                </c:pt>
                <c:pt idx="77">
                  <c:v>120</c:v>
                </c:pt>
                <c:pt idx="78">
                  <c:v>145</c:v>
                </c:pt>
                <c:pt idx="79">
                  <c:v>121</c:v>
                </c:pt>
                <c:pt idx="80">
                  <c:v>156</c:v>
                </c:pt>
                <c:pt idx="81">
                  <c:v>125</c:v>
                </c:pt>
                <c:pt idx="82">
                  <c:v>331</c:v>
                </c:pt>
                <c:pt idx="83">
                  <c:v>128</c:v>
                </c:pt>
                <c:pt idx="84">
                  <c:v>216</c:v>
                </c:pt>
                <c:pt idx="85">
                  <c:v>313</c:v>
                </c:pt>
                <c:pt idx="86">
                  <c:v>1426</c:v>
                </c:pt>
                <c:pt idx="87">
                  <c:v>633</c:v>
                </c:pt>
                <c:pt idx="88">
                  <c:v>657</c:v>
                </c:pt>
                <c:pt idx="89">
                  <c:v>711</c:v>
                </c:pt>
                <c:pt idx="90">
                  <c:v>869</c:v>
                </c:pt>
                <c:pt idx="91">
                  <c:v>1169</c:v>
                </c:pt>
                <c:pt idx="92">
                  <c:v>1112</c:v>
                </c:pt>
                <c:pt idx="93">
                  <c:v>1059</c:v>
                </c:pt>
                <c:pt idx="94">
                  <c:v>1673</c:v>
                </c:pt>
                <c:pt idx="95">
                  <c:v>1251</c:v>
                </c:pt>
                <c:pt idx="96">
                  <c:v>1363</c:v>
                </c:pt>
                <c:pt idx="97">
                  <c:v>1614</c:v>
                </c:pt>
                <c:pt idx="98">
                  <c:v>1157</c:v>
                </c:pt>
                <c:pt idx="99">
                  <c:v>1230</c:v>
                </c:pt>
                <c:pt idx="100">
                  <c:v>1391</c:v>
                </c:pt>
                <c:pt idx="101">
                  <c:v>1474</c:v>
                </c:pt>
                <c:pt idx="102">
                  <c:v>1385</c:v>
                </c:pt>
                <c:pt idx="103">
                  <c:v>1168</c:v>
                </c:pt>
                <c:pt idx="104">
                  <c:v>1064</c:v>
                </c:pt>
                <c:pt idx="105">
                  <c:v>1298</c:v>
                </c:pt>
                <c:pt idx="106">
                  <c:v>1383</c:v>
                </c:pt>
                <c:pt idx="107">
                  <c:v>1318</c:v>
                </c:pt>
                <c:pt idx="108">
                  <c:v>1717</c:v>
                </c:pt>
                <c:pt idx="109">
                  <c:v>1791</c:v>
                </c:pt>
                <c:pt idx="110">
                  <c:v>1469</c:v>
                </c:pt>
                <c:pt idx="111">
                  <c:v>1436</c:v>
                </c:pt>
                <c:pt idx="112">
                  <c:v>2046</c:v>
                </c:pt>
                <c:pt idx="113">
                  <c:v>1590</c:v>
                </c:pt>
                <c:pt idx="114">
                  <c:v>1766</c:v>
                </c:pt>
                <c:pt idx="115">
                  <c:v>1920</c:v>
                </c:pt>
                <c:pt idx="116">
                  <c:v>1778</c:v>
                </c:pt>
                <c:pt idx="117">
                  <c:v>1464</c:v>
                </c:pt>
                <c:pt idx="118">
                  <c:v>1543</c:v>
                </c:pt>
                <c:pt idx="119">
                  <c:v>1605</c:v>
                </c:pt>
                <c:pt idx="120">
                  <c:v>1526</c:v>
                </c:pt>
                <c:pt idx="121">
                  <c:v>1572</c:v>
                </c:pt>
                <c:pt idx="122">
                  <c:v>1649</c:v>
                </c:pt>
                <c:pt idx="123">
                  <c:v>1825</c:v>
                </c:pt>
                <c:pt idx="124">
                  <c:v>1653</c:v>
                </c:pt>
                <c:pt idx="125">
                  <c:v>2760</c:v>
                </c:pt>
                <c:pt idx="126">
                  <c:v>1298</c:v>
                </c:pt>
                <c:pt idx="127">
                  <c:v>1274</c:v>
                </c:pt>
                <c:pt idx="128">
                  <c:v>1450</c:v>
                </c:pt>
                <c:pt idx="129">
                  <c:v>1426</c:v>
                </c:pt>
                <c:pt idx="130">
                  <c:v>1512</c:v>
                </c:pt>
                <c:pt idx="131">
                  <c:v>1268</c:v>
                </c:pt>
                <c:pt idx="132">
                  <c:v>1146</c:v>
                </c:pt>
                <c:pt idx="133">
                  <c:v>1133</c:v>
                </c:pt>
                <c:pt idx="134">
                  <c:v>1176</c:v>
                </c:pt>
                <c:pt idx="135">
                  <c:v>1121</c:v>
                </c:pt>
                <c:pt idx="136">
                  <c:v>1123</c:v>
                </c:pt>
                <c:pt idx="137">
                  <c:v>1201</c:v>
                </c:pt>
                <c:pt idx="138">
                  <c:v>1251</c:v>
                </c:pt>
                <c:pt idx="139">
                  <c:v>1138</c:v>
                </c:pt>
                <c:pt idx="140">
                  <c:v>1070</c:v>
                </c:pt>
                <c:pt idx="141">
                  <c:v>1040</c:v>
                </c:pt>
                <c:pt idx="142">
                  <c:v>990</c:v>
                </c:pt>
                <c:pt idx="143">
                  <c:v>1222</c:v>
                </c:pt>
                <c:pt idx="144">
                  <c:v>1156</c:v>
                </c:pt>
                <c:pt idx="145">
                  <c:v>1141</c:v>
                </c:pt>
                <c:pt idx="146">
                  <c:v>1078</c:v>
                </c:pt>
                <c:pt idx="147">
                  <c:v>1012</c:v>
                </c:pt>
                <c:pt idx="148">
                  <c:v>936</c:v>
                </c:pt>
                <c:pt idx="149">
                  <c:v>872</c:v>
                </c:pt>
                <c:pt idx="150">
                  <c:v>993</c:v>
                </c:pt>
                <c:pt idx="151">
                  <c:v>906</c:v>
                </c:pt>
                <c:pt idx="152">
                  <c:v>772</c:v>
                </c:pt>
                <c:pt idx="153">
                  <c:v>757</c:v>
                </c:pt>
                <c:pt idx="154">
                  <c:v>758</c:v>
                </c:pt>
                <c:pt idx="155">
                  <c:v>705</c:v>
                </c:pt>
                <c:pt idx="156">
                  <c:v>675</c:v>
                </c:pt>
                <c:pt idx="157">
                  <c:v>641</c:v>
                </c:pt>
                <c:pt idx="158">
                  <c:v>609</c:v>
                </c:pt>
                <c:pt idx="159">
                  <c:v>722</c:v>
                </c:pt>
                <c:pt idx="160">
                  <c:v>642</c:v>
                </c:pt>
                <c:pt idx="161">
                  <c:v>545</c:v>
                </c:pt>
                <c:pt idx="162">
                  <c:v>409</c:v>
                </c:pt>
                <c:pt idx="163">
                  <c:v>472</c:v>
                </c:pt>
                <c:pt idx="164">
                  <c:v>405</c:v>
                </c:pt>
                <c:pt idx="165">
                  <c:v>413</c:v>
                </c:pt>
                <c:pt idx="166">
                  <c:v>467</c:v>
                </c:pt>
                <c:pt idx="167">
                  <c:v>377</c:v>
                </c:pt>
                <c:pt idx="168">
                  <c:v>360</c:v>
                </c:pt>
                <c:pt idx="169">
                  <c:v>320</c:v>
                </c:pt>
                <c:pt idx="170">
                  <c:v>386</c:v>
                </c:pt>
                <c:pt idx="171">
                  <c:v>367</c:v>
                </c:pt>
                <c:pt idx="172">
                  <c:v>409</c:v>
                </c:pt>
                <c:pt idx="173">
                  <c:v>390</c:v>
                </c:pt>
                <c:pt idx="174">
                  <c:v>318</c:v>
                </c:pt>
                <c:pt idx="175">
                  <c:v>311</c:v>
                </c:pt>
                <c:pt idx="176">
                  <c:v>326</c:v>
                </c:pt>
                <c:pt idx="177">
                  <c:v>279</c:v>
                </c:pt>
                <c:pt idx="178">
                  <c:v>369</c:v>
                </c:pt>
                <c:pt idx="179">
                  <c:v>172</c:v>
                </c:pt>
                <c:pt idx="180">
                  <c:v>238</c:v>
                </c:pt>
                <c:pt idx="181">
                  <c:v>218</c:v>
                </c:pt>
                <c:pt idx="182">
                  <c:v>668</c:v>
                </c:pt>
                <c:pt idx="183">
                  <c:v>286</c:v>
                </c:pt>
                <c:pt idx="184">
                  <c:v>0</c:v>
                </c:pt>
                <c:pt idx="185">
                  <c:v>567</c:v>
                </c:pt>
                <c:pt idx="186">
                  <c:v>319</c:v>
                </c:pt>
                <c:pt idx="187">
                  <c:v>226</c:v>
                </c:pt>
                <c:pt idx="188">
                  <c:v>219</c:v>
                </c:pt>
                <c:pt idx="189">
                  <c:v>399</c:v>
                </c:pt>
                <c:pt idx="190">
                  <c:v>232</c:v>
                </c:pt>
                <c:pt idx="191">
                  <c:v>267</c:v>
                </c:pt>
                <c:pt idx="192">
                  <c:v>371</c:v>
                </c:pt>
                <c:pt idx="193">
                  <c:v>321</c:v>
                </c:pt>
                <c:pt idx="194">
                  <c:v>221</c:v>
                </c:pt>
                <c:pt idx="195">
                  <c:v>244</c:v>
                </c:pt>
                <c:pt idx="196">
                  <c:v>565</c:v>
                </c:pt>
                <c:pt idx="197">
                  <c:v>331</c:v>
                </c:pt>
                <c:pt idx="198">
                  <c:v>341</c:v>
                </c:pt>
                <c:pt idx="199">
                  <c:v>437</c:v>
                </c:pt>
                <c:pt idx="200">
                  <c:v>405</c:v>
                </c:pt>
                <c:pt idx="201">
                  <c:v>0</c:v>
                </c:pt>
                <c:pt idx="202">
                  <c:v>680</c:v>
                </c:pt>
                <c:pt idx="203">
                  <c:v>775</c:v>
                </c:pt>
                <c:pt idx="204">
                  <c:v>571</c:v>
                </c:pt>
                <c:pt idx="205">
                  <c:v>543</c:v>
                </c:pt>
                <c:pt idx="206">
                  <c:v>432</c:v>
                </c:pt>
                <c:pt idx="207">
                  <c:v>534</c:v>
                </c:pt>
                <c:pt idx="208">
                  <c:v>350</c:v>
                </c:pt>
                <c:pt idx="209">
                  <c:v>355</c:v>
                </c:pt>
                <c:pt idx="210">
                  <c:v>699</c:v>
                </c:pt>
                <c:pt idx="211">
                  <c:v>383</c:v>
                </c:pt>
                <c:pt idx="212">
                  <c:v>476</c:v>
                </c:pt>
                <c:pt idx="213">
                  <c:v>329</c:v>
                </c:pt>
                <c:pt idx="214">
                  <c:v>513</c:v>
                </c:pt>
                <c:pt idx="215">
                  <c:v>287</c:v>
                </c:pt>
                <c:pt idx="216">
                  <c:v>285</c:v>
                </c:pt>
                <c:pt idx="217">
                  <c:v>147</c:v>
                </c:pt>
                <c:pt idx="218">
                  <c:v>760</c:v>
                </c:pt>
                <c:pt idx="219">
                  <c:v>395</c:v>
                </c:pt>
                <c:pt idx="220">
                  <c:v>374</c:v>
                </c:pt>
                <c:pt idx="221">
                  <c:v>424</c:v>
                </c:pt>
                <c:pt idx="222">
                  <c:v>236</c:v>
                </c:pt>
                <c:pt idx="223">
                  <c:v>245</c:v>
                </c:pt>
                <c:pt idx="224">
                  <c:v>666</c:v>
                </c:pt>
                <c:pt idx="225">
                  <c:v>289</c:v>
                </c:pt>
                <c:pt idx="226">
                  <c:v>423</c:v>
                </c:pt>
                <c:pt idx="227">
                  <c:v>405</c:v>
                </c:pt>
                <c:pt idx="228">
                  <c:v>418</c:v>
                </c:pt>
                <c:pt idx="229">
                  <c:v>237</c:v>
                </c:pt>
                <c:pt idx="230">
                  <c:v>198</c:v>
                </c:pt>
                <c:pt idx="231">
                  <c:v>785</c:v>
                </c:pt>
                <c:pt idx="232">
                  <c:v>282</c:v>
                </c:pt>
                <c:pt idx="233">
                  <c:v>336</c:v>
                </c:pt>
                <c:pt idx="234">
                  <c:v>383</c:v>
                </c:pt>
                <c:pt idx="235">
                  <c:v>499</c:v>
                </c:pt>
                <c:pt idx="236">
                  <c:v>257</c:v>
                </c:pt>
                <c:pt idx="237">
                  <c:v>267</c:v>
                </c:pt>
                <c:pt idx="238">
                  <c:v>751</c:v>
                </c:pt>
                <c:pt idx="239">
                  <c:v>322</c:v>
                </c:pt>
                <c:pt idx="240">
                  <c:v>448</c:v>
                </c:pt>
                <c:pt idx="241">
                  <c:v>431</c:v>
                </c:pt>
                <c:pt idx="242">
                  <c:v>510</c:v>
                </c:pt>
                <c:pt idx="243">
                  <c:v>315</c:v>
                </c:pt>
                <c:pt idx="244">
                  <c:v>267</c:v>
                </c:pt>
                <c:pt idx="245">
                  <c:v>1008</c:v>
                </c:pt>
                <c:pt idx="246">
                  <c:v>477</c:v>
                </c:pt>
                <c:pt idx="247">
                  <c:v>498</c:v>
                </c:pt>
                <c:pt idx="248">
                  <c:v>570</c:v>
                </c:pt>
                <c:pt idx="249">
                  <c:v>631</c:v>
                </c:pt>
                <c:pt idx="250">
                  <c:v>371</c:v>
                </c:pt>
                <c:pt idx="251">
                  <c:v>400</c:v>
                </c:pt>
                <c:pt idx="252">
                  <c:v>247</c:v>
                </c:pt>
                <c:pt idx="253">
                  <c:v>1606</c:v>
                </c:pt>
                <c:pt idx="254">
                  <c:v>546</c:v>
                </c:pt>
                <c:pt idx="255">
                  <c:v>630</c:v>
                </c:pt>
                <c:pt idx="256">
                  <c:v>702</c:v>
                </c:pt>
                <c:pt idx="257">
                  <c:v>515</c:v>
                </c:pt>
                <c:pt idx="258">
                  <c:v>518</c:v>
                </c:pt>
                <c:pt idx="259">
                  <c:v>1351</c:v>
                </c:pt>
                <c:pt idx="260">
                  <c:v>793</c:v>
                </c:pt>
                <c:pt idx="261">
                  <c:v>944</c:v>
                </c:pt>
                <c:pt idx="262">
                  <c:v>1120</c:v>
                </c:pt>
                <c:pt idx="263">
                  <c:v>1044</c:v>
                </c:pt>
                <c:pt idx="264">
                  <c:v>863</c:v>
                </c:pt>
                <c:pt idx="265">
                  <c:v>875</c:v>
                </c:pt>
                <c:pt idx="266">
                  <c:v>1766</c:v>
                </c:pt>
                <c:pt idx="267">
                  <c:v>1248</c:v>
                </c:pt>
                <c:pt idx="268">
                  <c:v>1090</c:v>
                </c:pt>
                <c:pt idx="269">
                  <c:v>1341</c:v>
                </c:pt>
                <c:pt idx="270">
                  <c:v>1362</c:v>
                </c:pt>
                <c:pt idx="271">
                  <c:v>1215</c:v>
                </c:pt>
                <c:pt idx="272">
                  <c:v>1454</c:v>
                </c:pt>
                <c:pt idx="273">
                  <c:v>2176</c:v>
                </c:pt>
                <c:pt idx="274">
                  <c:v>1660</c:v>
                </c:pt>
                <c:pt idx="275">
                  <c:v>1797</c:v>
                </c:pt>
                <c:pt idx="276">
                  <c:v>1777</c:v>
                </c:pt>
                <c:pt idx="277">
                  <c:v>2124</c:v>
                </c:pt>
                <c:pt idx="278">
                  <c:v>1812</c:v>
                </c:pt>
                <c:pt idx="279">
                  <c:v>1685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A-7A4A-87EA-8F5EDA78E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0773343"/>
        <c:axId val="800774975"/>
      </c:lineChart>
      <c:catAx>
        <c:axId val="80077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774975"/>
        <c:crosses val="autoZero"/>
        <c:auto val="1"/>
        <c:lblAlgn val="ctr"/>
        <c:lblOffset val="100"/>
        <c:noMultiLvlLbl val="0"/>
      </c:catAx>
      <c:valAx>
        <c:axId val="80077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773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Sheet9!$J$1</c:f>
              <c:strCache>
                <c:ptCount val="1"/>
                <c:pt idx="0">
                  <c:v>deaths/day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Sheet9!$H$2:$H$281</c:f>
              <c:numCache>
                <c:formatCode>General</c:formatCode>
                <c:ptCount val="2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0.99047619047619051</c:v>
                </c:pt>
                <c:pt idx="22">
                  <c:v>1.7095238095238094</c:v>
                </c:pt>
                <c:pt idx="23">
                  <c:v>2.3761904761904762</c:v>
                </c:pt>
                <c:pt idx="24">
                  <c:v>2.8380952380952378</c:v>
                </c:pt>
                <c:pt idx="25">
                  <c:v>3.9904761904761905</c:v>
                </c:pt>
                <c:pt idx="26">
                  <c:v>6.0904761904761902</c:v>
                </c:pt>
                <c:pt idx="27">
                  <c:v>9.1857142857142868</c:v>
                </c:pt>
                <c:pt idx="28">
                  <c:v>12.933333333333334</c:v>
                </c:pt>
                <c:pt idx="29">
                  <c:v>21.280952380952378</c:v>
                </c:pt>
                <c:pt idx="30">
                  <c:v>28.261904761904759</c:v>
                </c:pt>
                <c:pt idx="31">
                  <c:v>36.547619047619051</c:v>
                </c:pt>
                <c:pt idx="32">
                  <c:v>45.976190476190474</c:v>
                </c:pt>
                <c:pt idx="33">
                  <c:v>55.952380952380949</c:v>
                </c:pt>
                <c:pt idx="34">
                  <c:v>68.285714285714292</c:v>
                </c:pt>
                <c:pt idx="35">
                  <c:v>81.676190476190484</c:v>
                </c:pt>
                <c:pt idx="36">
                  <c:v>97.090476190476195</c:v>
                </c:pt>
                <c:pt idx="37">
                  <c:v>115.52857142857142</c:v>
                </c:pt>
                <c:pt idx="38">
                  <c:v>133.27619047619049</c:v>
                </c:pt>
                <c:pt idx="39">
                  <c:v>148.3047619047619</c:v>
                </c:pt>
                <c:pt idx="40">
                  <c:v>164.5</c:v>
                </c:pt>
                <c:pt idx="41">
                  <c:v>176.26666666666668</c:v>
                </c:pt>
                <c:pt idx="42">
                  <c:v>190.33809523809524</c:v>
                </c:pt>
                <c:pt idx="43">
                  <c:v>201.47619047619048</c:v>
                </c:pt>
                <c:pt idx="44">
                  <c:v>210.46666666666664</c:v>
                </c:pt>
                <c:pt idx="45">
                  <c:v>282.10476190476192</c:v>
                </c:pt>
                <c:pt idx="46">
                  <c:v>300.66190476190479</c:v>
                </c:pt>
                <c:pt idx="47">
                  <c:v>310.64761904761906</c:v>
                </c:pt>
                <c:pt idx="48">
                  <c:v>317.03809523809525</c:v>
                </c:pt>
                <c:pt idx="49">
                  <c:v>323.06190476190477</c:v>
                </c:pt>
                <c:pt idx="50">
                  <c:v>323.71428571428572</c:v>
                </c:pt>
                <c:pt idx="51">
                  <c:v>325.06666666666666</c:v>
                </c:pt>
                <c:pt idx="52">
                  <c:v>318.65714285714284</c:v>
                </c:pt>
                <c:pt idx="53">
                  <c:v>313.47142857142859</c:v>
                </c:pt>
                <c:pt idx="54">
                  <c:v>307.42857142857144</c:v>
                </c:pt>
                <c:pt idx="55">
                  <c:v>298.17619047619047</c:v>
                </c:pt>
                <c:pt idx="56">
                  <c:v>285.82380952380953</c:v>
                </c:pt>
                <c:pt idx="57">
                  <c:v>272.86190476190478</c:v>
                </c:pt>
                <c:pt idx="58">
                  <c:v>256.37619047619046</c:v>
                </c:pt>
                <c:pt idx="59">
                  <c:v>240.71904761904761</c:v>
                </c:pt>
                <c:pt idx="60">
                  <c:v>227.23809523809524</c:v>
                </c:pt>
                <c:pt idx="61">
                  <c:v>213</c:v>
                </c:pt>
                <c:pt idx="62">
                  <c:v>203.31904761904761</c:v>
                </c:pt>
                <c:pt idx="63">
                  <c:v>190.13333333333333</c:v>
                </c:pt>
                <c:pt idx="64">
                  <c:v>178.88095238095238</c:v>
                </c:pt>
                <c:pt idx="65">
                  <c:v>169.7904761904762</c:v>
                </c:pt>
                <c:pt idx="66">
                  <c:v>98.247619047619054</c:v>
                </c:pt>
                <c:pt idx="67">
                  <c:v>79.266666666666666</c:v>
                </c:pt>
                <c:pt idx="68">
                  <c:v>67.661904761904765</c:v>
                </c:pt>
                <c:pt idx="69">
                  <c:v>58.323809523809516</c:v>
                </c:pt>
                <c:pt idx="70">
                  <c:v>48.766666666666666</c:v>
                </c:pt>
                <c:pt idx="71">
                  <c:v>39.861904761904761</c:v>
                </c:pt>
                <c:pt idx="72">
                  <c:v>31.666666666666668</c:v>
                </c:pt>
                <c:pt idx="73">
                  <c:v>29.904761904761905</c:v>
                </c:pt>
                <c:pt idx="74">
                  <c:v>25.766666666666669</c:v>
                </c:pt>
                <c:pt idx="75">
                  <c:v>21.923809523809524</c:v>
                </c:pt>
                <c:pt idx="76">
                  <c:v>18.94761904761905</c:v>
                </c:pt>
                <c:pt idx="77">
                  <c:v>18.028571428571428</c:v>
                </c:pt>
                <c:pt idx="78">
                  <c:v>15.78095238095238</c:v>
                </c:pt>
                <c:pt idx="79">
                  <c:v>13.938095238095238</c:v>
                </c:pt>
                <c:pt idx="80">
                  <c:v>12.057142857142857</c:v>
                </c:pt>
                <c:pt idx="81">
                  <c:v>10.961904761904762</c:v>
                </c:pt>
                <c:pt idx="82">
                  <c:v>9.1714285714285708</c:v>
                </c:pt>
                <c:pt idx="83">
                  <c:v>6.7476190476190485</c:v>
                </c:pt>
                <c:pt idx="84">
                  <c:v>6.4285714285714288</c:v>
                </c:pt>
                <c:pt idx="85">
                  <c:v>6.1523809523809527</c:v>
                </c:pt>
                <c:pt idx="86">
                  <c:v>5.9571428571428573</c:v>
                </c:pt>
                <c:pt idx="87">
                  <c:v>5.8857142857142852</c:v>
                </c:pt>
                <c:pt idx="88">
                  <c:v>5.5238095238095237</c:v>
                </c:pt>
                <c:pt idx="89">
                  <c:v>5.6095238095238091</c:v>
                </c:pt>
                <c:pt idx="90">
                  <c:v>5.9285714285714288</c:v>
                </c:pt>
                <c:pt idx="91">
                  <c:v>6.1809523809523812</c:v>
                </c:pt>
                <c:pt idx="92">
                  <c:v>6.4857142857142858</c:v>
                </c:pt>
                <c:pt idx="93">
                  <c:v>6.6047619047619053</c:v>
                </c:pt>
                <c:pt idx="94">
                  <c:v>6.9666666666666668</c:v>
                </c:pt>
                <c:pt idx="95">
                  <c:v>7.1952380952380945</c:v>
                </c:pt>
                <c:pt idx="96">
                  <c:v>7.4</c:v>
                </c:pt>
                <c:pt idx="97">
                  <c:v>7.5238095238095237</c:v>
                </c:pt>
                <c:pt idx="98">
                  <c:v>7.7238095238095239</c:v>
                </c:pt>
                <c:pt idx="99">
                  <c:v>7.7857142857142865</c:v>
                </c:pt>
                <c:pt idx="100">
                  <c:v>8.0857142857142854</c:v>
                </c:pt>
                <c:pt idx="101">
                  <c:v>8.2857142857142865</c:v>
                </c:pt>
                <c:pt idx="102">
                  <c:v>8.0761904761904759</c:v>
                </c:pt>
                <c:pt idx="103">
                  <c:v>8.2047619047619058</c:v>
                </c:pt>
                <c:pt idx="104">
                  <c:v>8.3380952380952387</c:v>
                </c:pt>
                <c:pt idx="105">
                  <c:v>8.2142857142857135</c:v>
                </c:pt>
                <c:pt idx="106">
                  <c:v>8.3333333333333321</c:v>
                </c:pt>
                <c:pt idx="107">
                  <c:v>8.1952380952380945</c:v>
                </c:pt>
                <c:pt idx="108">
                  <c:v>7.9476190476190478</c:v>
                </c:pt>
                <c:pt idx="109">
                  <c:v>9.1761904761904756</c:v>
                </c:pt>
                <c:pt idx="110">
                  <c:v>8.7571428571428562</c:v>
                </c:pt>
                <c:pt idx="111">
                  <c:v>8.3047619047619055</c:v>
                </c:pt>
                <c:pt idx="112">
                  <c:v>7.9047619047619051</c:v>
                </c:pt>
                <c:pt idx="113">
                  <c:v>7.6571428571428566</c:v>
                </c:pt>
                <c:pt idx="114">
                  <c:v>7.4714285714285706</c:v>
                </c:pt>
                <c:pt idx="115">
                  <c:v>7.0523809523809522</c:v>
                </c:pt>
                <c:pt idx="116">
                  <c:v>6.7571428571428571</c:v>
                </c:pt>
                <c:pt idx="117">
                  <c:v>6.5333333333333332</c:v>
                </c:pt>
                <c:pt idx="118">
                  <c:v>6.3523809523809529</c:v>
                </c:pt>
                <c:pt idx="119">
                  <c:v>6.0476190476190474</c:v>
                </c:pt>
                <c:pt idx="120">
                  <c:v>5.9047619047619051</c:v>
                </c:pt>
                <c:pt idx="121">
                  <c:v>5.5047619047619047</c:v>
                </c:pt>
                <c:pt idx="122">
                  <c:v>5.1142857142857148</c:v>
                </c:pt>
                <c:pt idx="123">
                  <c:v>4.9095238095238098</c:v>
                </c:pt>
                <c:pt idx="124">
                  <c:v>4.5476190476190474</c:v>
                </c:pt>
                <c:pt idx="125">
                  <c:v>4.1142857142857148</c:v>
                </c:pt>
                <c:pt idx="126">
                  <c:v>3.5952380952380949</c:v>
                </c:pt>
                <c:pt idx="127">
                  <c:v>3.1571428571428575</c:v>
                </c:pt>
                <c:pt idx="128">
                  <c:v>2.9333333333333331</c:v>
                </c:pt>
                <c:pt idx="129">
                  <c:v>2.7047619047619049</c:v>
                </c:pt>
                <c:pt idx="130">
                  <c:v>1.0571428571428572</c:v>
                </c:pt>
                <c:pt idx="131">
                  <c:v>0.90952380952380951</c:v>
                </c:pt>
                <c:pt idx="132">
                  <c:v>0.89523809523809528</c:v>
                </c:pt>
                <c:pt idx="133">
                  <c:v>0.919047619047619</c:v>
                </c:pt>
                <c:pt idx="134">
                  <c:v>0.77142857142857146</c:v>
                </c:pt>
                <c:pt idx="135">
                  <c:v>0.73333333333333328</c:v>
                </c:pt>
                <c:pt idx="136">
                  <c:v>0.7047619047619047</c:v>
                </c:pt>
                <c:pt idx="137">
                  <c:v>0.69047619047619047</c:v>
                </c:pt>
                <c:pt idx="138">
                  <c:v>0.66190476190476188</c:v>
                </c:pt>
                <c:pt idx="139">
                  <c:v>0.6428571428571429</c:v>
                </c:pt>
                <c:pt idx="140">
                  <c:v>0.67619047619047623</c:v>
                </c:pt>
                <c:pt idx="141">
                  <c:v>0.59523809523809523</c:v>
                </c:pt>
                <c:pt idx="142">
                  <c:v>0.59523809523809523</c:v>
                </c:pt>
                <c:pt idx="143">
                  <c:v>0.58571428571428563</c:v>
                </c:pt>
                <c:pt idx="144">
                  <c:v>0.58571428571428563</c:v>
                </c:pt>
                <c:pt idx="145">
                  <c:v>0.58095238095238089</c:v>
                </c:pt>
                <c:pt idx="146">
                  <c:v>0.58571428571428563</c:v>
                </c:pt>
                <c:pt idx="147">
                  <c:v>0.62380952380952381</c:v>
                </c:pt>
                <c:pt idx="148">
                  <c:v>0.64761904761904765</c:v>
                </c:pt>
                <c:pt idx="149">
                  <c:v>0.6428571428571429</c:v>
                </c:pt>
                <c:pt idx="150">
                  <c:v>0.64761904761904765</c:v>
                </c:pt>
                <c:pt idx="151">
                  <c:v>0.61904761904761907</c:v>
                </c:pt>
                <c:pt idx="152">
                  <c:v>0.7</c:v>
                </c:pt>
                <c:pt idx="153">
                  <c:v>0.65238095238095239</c:v>
                </c:pt>
                <c:pt idx="154">
                  <c:v>0.65238095238095239</c:v>
                </c:pt>
                <c:pt idx="155">
                  <c:v>0.68095238095238098</c:v>
                </c:pt>
                <c:pt idx="156">
                  <c:v>0.67142857142857149</c:v>
                </c:pt>
                <c:pt idx="157">
                  <c:v>0.64761904761904765</c:v>
                </c:pt>
                <c:pt idx="158">
                  <c:v>0.67619047619047623</c:v>
                </c:pt>
                <c:pt idx="159">
                  <c:v>0.66190476190476188</c:v>
                </c:pt>
                <c:pt idx="160">
                  <c:v>0.67619047619047623</c:v>
                </c:pt>
                <c:pt idx="161">
                  <c:v>0.65238095238095239</c:v>
                </c:pt>
                <c:pt idx="162">
                  <c:v>0.62380952380952381</c:v>
                </c:pt>
                <c:pt idx="163">
                  <c:v>0.6333333333333333</c:v>
                </c:pt>
                <c:pt idx="164">
                  <c:v>0.67619047619047623</c:v>
                </c:pt>
                <c:pt idx="165">
                  <c:v>0.65238095238095239</c:v>
                </c:pt>
                <c:pt idx="166">
                  <c:v>0.7</c:v>
                </c:pt>
                <c:pt idx="167">
                  <c:v>0.97142857142857131</c:v>
                </c:pt>
                <c:pt idx="168">
                  <c:v>1.1428571428571428</c:v>
                </c:pt>
                <c:pt idx="169">
                  <c:v>1.3142857142857143</c:v>
                </c:pt>
                <c:pt idx="170">
                  <c:v>1.519047619047619</c:v>
                </c:pt>
                <c:pt idx="171">
                  <c:v>1.6761904761904762</c:v>
                </c:pt>
                <c:pt idx="172">
                  <c:v>1.8476190476190475</c:v>
                </c:pt>
                <c:pt idx="173">
                  <c:v>1.9095238095238094</c:v>
                </c:pt>
                <c:pt idx="174">
                  <c:v>2.0238095238095237</c:v>
                </c:pt>
                <c:pt idx="175">
                  <c:v>2.0238095238095237</c:v>
                </c:pt>
                <c:pt idx="176">
                  <c:v>2.2380952380952381</c:v>
                </c:pt>
                <c:pt idx="177">
                  <c:v>2.3523809523809525</c:v>
                </c:pt>
                <c:pt idx="178">
                  <c:v>2.4428571428571426</c:v>
                </c:pt>
                <c:pt idx="179">
                  <c:v>2.5238095238095237</c:v>
                </c:pt>
                <c:pt idx="180">
                  <c:v>2.6095238095238096</c:v>
                </c:pt>
                <c:pt idx="181">
                  <c:v>2.6523809523809527</c:v>
                </c:pt>
                <c:pt idx="182">
                  <c:v>2.6952380952380954</c:v>
                </c:pt>
                <c:pt idx="183">
                  <c:v>2.7904761904761903</c:v>
                </c:pt>
                <c:pt idx="184">
                  <c:v>2.7952380952380951</c:v>
                </c:pt>
                <c:pt idx="185">
                  <c:v>2.8904761904761904</c:v>
                </c:pt>
                <c:pt idx="186">
                  <c:v>2.9238095238095236</c:v>
                </c:pt>
                <c:pt idx="187">
                  <c:v>2.9095238095238094</c:v>
                </c:pt>
                <c:pt idx="188">
                  <c:v>2.7095238095238097</c:v>
                </c:pt>
                <c:pt idx="189">
                  <c:v>2.5523809523809526</c:v>
                </c:pt>
                <c:pt idx="190">
                  <c:v>2.4666666666666668</c:v>
                </c:pt>
                <c:pt idx="191">
                  <c:v>2.3571428571428572</c:v>
                </c:pt>
                <c:pt idx="192">
                  <c:v>2.3428571428571425</c:v>
                </c:pt>
                <c:pt idx="193">
                  <c:v>2.3904761904761904</c:v>
                </c:pt>
                <c:pt idx="194">
                  <c:v>2.4380952380952379</c:v>
                </c:pt>
                <c:pt idx="195">
                  <c:v>2.4666666666666668</c:v>
                </c:pt>
                <c:pt idx="196">
                  <c:v>2.5952380952380953</c:v>
                </c:pt>
                <c:pt idx="197">
                  <c:v>2.6095238095238096</c:v>
                </c:pt>
                <c:pt idx="198">
                  <c:v>2.7285714285714286</c:v>
                </c:pt>
                <c:pt idx="199">
                  <c:v>2.7285714285714286</c:v>
                </c:pt>
                <c:pt idx="200">
                  <c:v>2.961904761904762</c:v>
                </c:pt>
                <c:pt idx="201">
                  <c:v>3.2285714285714286</c:v>
                </c:pt>
                <c:pt idx="202">
                  <c:v>3.5238095238095242</c:v>
                </c:pt>
                <c:pt idx="203">
                  <c:v>4.0761904761904759</c:v>
                </c:pt>
                <c:pt idx="204">
                  <c:v>4.3666666666666663</c:v>
                </c:pt>
                <c:pt idx="205">
                  <c:v>4.6952380952380945</c:v>
                </c:pt>
                <c:pt idx="206">
                  <c:v>5.1904761904761907</c:v>
                </c:pt>
                <c:pt idx="207">
                  <c:v>5.7857142857142856</c:v>
                </c:pt>
                <c:pt idx="208">
                  <c:v>6.4904761904761896</c:v>
                </c:pt>
                <c:pt idx="209">
                  <c:v>7.2571428571428571</c:v>
                </c:pt>
                <c:pt idx="210">
                  <c:v>8.0904761904761902</c:v>
                </c:pt>
                <c:pt idx="211">
                  <c:v>8.9857142857142858</c:v>
                </c:pt>
                <c:pt idx="212">
                  <c:v>9.8714285714285701</c:v>
                </c:pt>
                <c:pt idx="213">
                  <c:v>10.776190476190475</c:v>
                </c:pt>
                <c:pt idx="214">
                  <c:v>11.87142857142857</c:v>
                </c:pt>
                <c:pt idx="215">
                  <c:v>12.471428571428572</c:v>
                </c:pt>
                <c:pt idx="216">
                  <c:v>13.123809523809523</c:v>
                </c:pt>
                <c:pt idx="217">
                  <c:v>13.657142857142858</c:v>
                </c:pt>
                <c:pt idx="218">
                  <c:v>13.938095238095238</c:v>
                </c:pt>
                <c:pt idx="219">
                  <c:v>14.19047619047619</c:v>
                </c:pt>
                <c:pt idx="220">
                  <c:v>14.676190476190476</c:v>
                </c:pt>
                <c:pt idx="221">
                  <c:v>14.938095238095238</c:v>
                </c:pt>
                <c:pt idx="222">
                  <c:v>15.128571428571428</c:v>
                </c:pt>
                <c:pt idx="223">
                  <c:v>15.185714285714287</c:v>
                </c:pt>
                <c:pt idx="224">
                  <c:v>15.142857142857142</c:v>
                </c:pt>
                <c:pt idx="225">
                  <c:v>15.28095238095238</c:v>
                </c:pt>
                <c:pt idx="226">
                  <c:v>15.204761904761904</c:v>
                </c:pt>
                <c:pt idx="227">
                  <c:v>14.947619047619048</c:v>
                </c:pt>
                <c:pt idx="228">
                  <c:v>14.757142857142858</c:v>
                </c:pt>
                <c:pt idx="229">
                  <c:v>14.342857142857142</c:v>
                </c:pt>
                <c:pt idx="230">
                  <c:v>13.8</c:v>
                </c:pt>
                <c:pt idx="231">
                  <c:v>13.357142857142858</c:v>
                </c:pt>
                <c:pt idx="232">
                  <c:v>12.657142857142857</c:v>
                </c:pt>
                <c:pt idx="233">
                  <c:v>11.923809523809524</c:v>
                </c:pt>
                <c:pt idx="234">
                  <c:v>11.019047619047619</c:v>
                </c:pt>
                <c:pt idx="235">
                  <c:v>9.8952380952380956</c:v>
                </c:pt>
                <c:pt idx="236">
                  <c:v>9.3380952380952387</c:v>
                </c:pt>
                <c:pt idx="237">
                  <c:v>8.6999999999999993</c:v>
                </c:pt>
                <c:pt idx="238">
                  <c:v>8.1428571428571423</c:v>
                </c:pt>
                <c:pt idx="239">
                  <c:v>7.7095238095238106</c:v>
                </c:pt>
                <c:pt idx="240">
                  <c:v>7.3619047619047624</c:v>
                </c:pt>
                <c:pt idx="241">
                  <c:v>6.9333333333333327</c:v>
                </c:pt>
                <c:pt idx="242">
                  <c:v>6.4476190476190478</c:v>
                </c:pt>
                <c:pt idx="243">
                  <c:v>5.980952380952381</c:v>
                </c:pt>
                <c:pt idx="244">
                  <c:v>5.6714285714285717</c:v>
                </c:pt>
                <c:pt idx="245">
                  <c:v>5.2476190476190476</c:v>
                </c:pt>
                <c:pt idx="246">
                  <c:v>4.8</c:v>
                </c:pt>
                <c:pt idx="247">
                  <c:v>4.6190476190476186</c:v>
                </c:pt>
                <c:pt idx="248">
                  <c:v>4.3238095238095244</c:v>
                </c:pt>
                <c:pt idx="249">
                  <c:v>4.0095238095238095</c:v>
                </c:pt>
                <c:pt idx="250">
                  <c:v>3.7809523809523808</c:v>
                </c:pt>
                <c:pt idx="251">
                  <c:v>3.5523809523809526</c:v>
                </c:pt>
                <c:pt idx="252">
                  <c:v>3.2523809523809524</c:v>
                </c:pt>
                <c:pt idx="253">
                  <c:v>3.038095238095238</c:v>
                </c:pt>
                <c:pt idx="254">
                  <c:v>2.8238095238095235</c:v>
                </c:pt>
                <c:pt idx="255">
                  <c:v>2.7285714285714286</c:v>
                </c:pt>
                <c:pt idx="256">
                  <c:v>2.666666666666667</c:v>
                </c:pt>
                <c:pt idx="257">
                  <c:v>2.519047619047619</c:v>
                </c:pt>
                <c:pt idx="258">
                  <c:v>2.4476190476190474</c:v>
                </c:pt>
                <c:pt idx="259">
                  <c:v>2.3904761904761904</c:v>
                </c:pt>
                <c:pt idx="260">
                  <c:v>2.3857142857142857</c:v>
                </c:pt>
                <c:pt idx="261">
                  <c:v>2.3380952380952378</c:v>
                </c:pt>
                <c:pt idx="262">
                  <c:v>2.2190476190476192</c:v>
                </c:pt>
                <c:pt idx="263">
                  <c:v>2.2857142857142856</c:v>
                </c:pt>
                <c:pt idx="264">
                  <c:v>2.2476190476190476</c:v>
                </c:pt>
                <c:pt idx="265">
                  <c:v>2.2380952380952381</c:v>
                </c:pt>
                <c:pt idx="266">
                  <c:v>2.2571428571428571</c:v>
                </c:pt>
                <c:pt idx="267">
                  <c:v>2.2238095238095239</c:v>
                </c:pt>
                <c:pt idx="268">
                  <c:v>2.2142857142857144</c:v>
                </c:pt>
                <c:pt idx="269">
                  <c:v>2.1714285714285717</c:v>
                </c:pt>
                <c:pt idx="270">
                  <c:v>2.0857142857142859</c:v>
                </c:pt>
                <c:pt idx="271">
                  <c:v>2.0619047619047621</c:v>
                </c:pt>
                <c:pt idx="272">
                  <c:v>2.0523809523809526</c:v>
                </c:pt>
                <c:pt idx="273">
                  <c:v>2.0238095238095237</c:v>
                </c:pt>
                <c:pt idx="274">
                  <c:v>2.0285714285714285</c:v>
                </c:pt>
                <c:pt idx="275">
                  <c:v>2.1</c:v>
                </c:pt>
                <c:pt idx="276">
                  <c:v>2.038095238095238</c:v>
                </c:pt>
                <c:pt idx="277">
                  <c:v>2.0952380952380953</c:v>
                </c:pt>
                <c:pt idx="278">
                  <c:v>2.0904761904761906</c:v>
                </c:pt>
                <c:pt idx="279">
                  <c:v>2.0761904761904764</c:v>
                </c:pt>
              </c:numCache>
            </c:numRef>
          </c:xVal>
          <c:yVal>
            <c:numRef>
              <c:f>Sheet9!$J$2:$J$281</c:f>
              <c:numCache>
                <c:formatCode>General</c:formatCode>
                <c:ptCount val="2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3</c:v>
                </c:pt>
                <c:pt idx="22">
                  <c:v>11</c:v>
                </c:pt>
                <c:pt idx="23">
                  <c:v>0</c:v>
                </c:pt>
                <c:pt idx="24">
                  <c:v>9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26</c:v>
                </c:pt>
                <c:pt idx="30">
                  <c:v>38</c:v>
                </c:pt>
                <c:pt idx="31">
                  <c:v>43</c:v>
                </c:pt>
                <c:pt idx="32">
                  <c:v>46</c:v>
                </c:pt>
                <c:pt idx="33">
                  <c:v>45</c:v>
                </c:pt>
                <c:pt idx="34">
                  <c:v>57</c:v>
                </c:pt>
                <c:pt idx="35">
                  <c:v>65</c:v>
                </c:pt>
                <c:pt idx="36">
                  <c:v>66</c:v>
                </c:pt>
                <c:pt idx="37">
                  <c:v>72</c:v>
                </c:pt>
                <c:pt idx="38">
                  <c:v>73</c:v>
                </c:pt>
                <c:pt idx="39">
                  <c:v>86</c:v>
                </c:pt>
                <c:pt idx="40">
                  <c:v>89</c:v>
                </c:pt>
                <c:pt idx="41">
                  <c:v>97</c:v>
                </c:pt>
                <c:pt idx="42">
                  <c:v>108</c:v>
                </c:pt>
                <c:pt idx="43">
                  <c:v>97</c:v>
                </c:pt>
                <c:pt idx="44">
                  <c:v>254</c:v>
                </c:pt>
                <c:pt idx="45">
                  <c:v>13</c:v>
                </c:pt>
                <c:pt idx="46">
                  <c:v>143</c:v>
                </c:pt>
                <c:pt idx="47">
                  <c:v>142</c:v>
                </c:pt>
                <c:pt idx="48">
                  <c:v>105</c:v>
                </c:pt>
                <c:pt idx="49">
                  <c:v>98</c:v>
                </c:pt>
                <c:pt idx="50">
                  <c:v>139</c:v>
                </c:pt>
                <c:pt idx="51">
                  <c:v>112</c:v>
                </c:pt>
                <c:pt idx="52">
                  <c:v>118</c:v>
                </c:pt>
                <c:pt idx="53">
                  <c:v>109</c:v>
                </c:pt>
                <c:pt idx="54">
                  <c:v>98</c:v>
                </c:pt>
                <c:pt idx="55">
                  <c:v>150</c:v>
                </c:pt>
                <c:pt idx="56">
                  <c:v>70</c:v>
                </c:pt>
                <c:pt idx="57">
                  <c:v>52</c:v>
                </c:pt>
                <c:pt idx="58">
                  <c:v>29</c:v>
                </c:pt>
                <c:pt idx="59">
                  <c:v>44</c:v>
                </c:pt>
                <c:pt idx="60">
                  <c:v>47</c:v>
                </c:pt>
                <c:pt idx="61">
                  <c:v>35</c:v>
                </c:pt>
                <c:pt idx="62">
                  <c:v>42</c:v>
                </c:pt>
                <c:pt idx="63">
                  <c:v>32</c:v>
                </c:pt>
                <c:pt idx="64">
                  <c:v>37</c:v>
                </c:pt>
                <c:pt idx="65">
                  <c:v>31</c:v>
                </c:pt>
                <c:pt idx="66">
                  <c:v>30</c:v>
                </c:pt>
                <c:pt idx="67">
                  <c:v>28</c:v>
                </c:pt>
                <c:pt idx="68">
                  <c:v>27</c:v>
                </c:pt>
                <c:pt idx="69">
                  <c:v>23</c:v>
                </c:pt>
                <c:pt idx="70">
                  <c:v>17</c:v>
                </c:pt>
                <c:pt idx="71">
                  <c:v>22</c:v>
                </c:pt>
                <c:pt idx="72">
                  <c:v>11</c:v>
                </c:pt>
                <c:pt idx="73">
                  <c:v>7</c:v>
                </c:pt>
                <c:pt idx="74">
                  <c:v>15</c:v>
                </c:pt>
                <c:pt idx="75">
                  <c:v>9</c:v>
                </c:pt>
                <c:pt idx="76">
                  <c:v>13</c:v>
                </c:pt>
                <c:pt idx="77">
                  <c:v>9</c:v>
                </c:pt>
                <c:pt idx="78">
                  <c:v>16</c:v>
                </c:pt>
                <c:pt idx="79">
                  <c:v>8</c:v>
                </c:pt>
                <c:pt idx="80">
                  <c:v>4</c:v>
                </c:pt>
                <c:pt idx="81">
                  <c:v>6</c:v>
                </c:pt>
                <c:pt idx="82">
                  <c:v>6</c:v>
                </c:pt>
                <c:pt idx="83">
                  <c:v>9</c:v>
                </c:pt>
                <c:pt idx="84">
                  <c:v>7</c:v>
                </c:pt>
                <c:pt idx="85">
                  <c:v>4</c:v>
                </c:pt>
                <c:pt idx="86">
                  <c:v>6</c:v>
                </c:pt>
                <c:pt idx="87">
                  <c:v>5</c:v>
                </c:pt>
                <c:pt idx="88">
                  <c:v>3</c:v>
                </c:pt>
                <c:pt idx="89">
                  <c:v>5</c:v>
                </c:pt>
                <c:pt idx="90">
                  <c:v>2</c:v>
                </c:pt>
                <c:pt idx="91">
                  <c:v>3</c:v>
                </c:pt>
                <c:pt idx="92">
                  <c:v>1</c:v>
                </c:pt>
                <c:pt idx="93">
                  <c:v>6</c:v>
                </c:pt>
                <c:pt idx="94">
                  <c:v>10</c:v>
                </c:pt>
                <c:pt idx="95">
                  <c:v>4</c:v>
                </c:pt>
                <c:pt idx="96">
                  <c:v>3</c:v>
                </c:pt>
                <c:pt idx="97">
                  <c:v>2</c:v>
                </c:pt>
                <c:pt idx="98">
                  <c:v>0</c:v>
                </c:pt>
                <c:pt idx="99">
                  <c:v>2</c:v>
                </c:pt>
                <c:pt idx="100">
                  <c:v>2</c:v>
                </c:pt>
                <c:pt idx="101">
                  <c:v>1</c:v>
                </c:pt>
                <c:pt idx="102">
                  <c:v>3</c:v>
                </c:pt>
                <c:pt idx="103">
                  <c:v>0</c:v>
                </c:pt>
                <c:pt idx="104">
                  <c:v>2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1290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2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2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2</c:v>
                </c:pt>
                <c:pt idx="209">
                  <c:v>0</c:v>
                </c:pt>
                <c:pt idx="210">
                  <c:v>4</c:v>
                </c:pt>
                <c:pt idx="211">
                  <c:v>1</c:v>
                </c:pt>
                <c:pt idx="212">
                  <c:v>2</c:v>
                </c:pt>
                <c:pt idx="213">
                  <c:v>0</c:v>
                </c:pt>
                <c:pt idx="214">
                  <c:v>2</c:v>
                </c:pt>
                <c:pt idx="215">
                  <c:v>6</c:v>
                </c:pt>
                <c:pt idx="216">
                  <c:v>2</c:v>
                </c:pt>
                <c:pt idx="217">
                  <c:v>3</c:v>
                </c:pt>
                <c:pt idx="218">
                  <c:v>4</c:v>
                </c:pt>
                <c:pt idx="219">
                  <c:v>1</c:v>
                </c:pt>
                <c:pt idx="220">
                  <c:v>3</c:v>
                </c:pt>
                <c:pt idx="221">
                  <c:v>1</c:v>
                </c:pt>
                <c:pt idx="222">
                  <c:v>0</c:v>
                </c:pt>
                <c:pt idx="223">
                  <c:v>5</c:v>
                </c:pt>
                <c:pt idx="224">
                  <c:v>4</c:v>
                </c:pt>
                <c:pt idx="225">
                  <c:v>3</c:v>
                </c:pt>
                <c:pt idx="226">
                  <c:v>4</c:v>
                </c:pt>
                <c:pt idx="227">
                  <c:v>3</c:v>
                </c:pt>
                <c:pt idx="228">
                  <c:v>1</c:v>
                </c:pt>
                <c:pt idx="229">
                  <c:v>2</c:v>
                </c:pt>
                <c:pt idx="230">
                  <c:v>0</c:v>
                </c:pt>
                <c:pt idx="231">
                  <c:v>0</c:v>
                </c:pt>
                <c:pt idx="232">
                  <c:v>2</c:v>
                </c:pt>
                <c:pt idx="233">
                  <c:v>1</c:v>
                </c:pt>
                <c:pt idx="234">
                  <c:v>3</c:v>
                </c:pt>
                <c:pt idx="235">
                  <c:v>2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3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3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2</c:v>
                </c:pt>
                <c:pt idx="252">
                  <c:v>2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21-FE42-9071-EEEAA53B1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194367"/>
        <c:axId val="863395887"/>
      </c:scatterChart>
      <c:valAx>
        <c:axId val="80719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395887"/>
        <c:crosses val="autoZero"/>
        <c:crossBetween val="midCat"/>
      </c:valAx>
      <c:valAx>
        <c:axId val="8633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194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Sheet9!$H$1</c:f>
              <c:strCache>
                <c:ptCount val="1"/>
                <c:pt idx="0">
                  <c:v>21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Sheet9!$H$2:$H$281</c:f>
              <c:numCache>
                <c:formatCode>General</c:formatCode>
                <c:ptCount val="2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0.99047619047619051</c:v>
                </c:pt>
                <c:pt idx="22">
                  <c:v>1.7095238095238094</c:v>
                </c:pt>
                <c:pt idx="23">
                  <c:v>2.3761904761904762</c:v>
                </c:pt>
                <c:pt idx="24">
                  <c:v>2.8380952380952378</c:v>
                </c:pt>
                <c:pt idx="25">
                  <c:v>3.9904761904761905</c:v>
                </c:pt>
                <c:pt idx="26">
                  <c:v>6.0904761904761902</c:v>
                </c:pt>
                <c:pt idx="27">
                  <c:v>9.1857142857142868</c:v>
                </c:pt>
                <c:pt idx="28">
                  <c:v>12.933333333333334</c:v>
                </c:pt>
                <c:pt idx="29">
                  <c:v>21.280952380952378</c:v>
                </c:pt>
                <c:pt idx="30">
                  <c:v>28.261904761904759</c:v>
                </c:pt>
                <c:pt idx="31">
                  <c:v>36.547619047619051</c:v>
                </c:pt>
                <c:pt idx="32">
                  <c:v>45.976190476190474</c:v>
                </c:pt>
                <c:pt idx="33">
                  <c:v>55.952380952380949</c:v>
                </c:pt>
                <c:pt idx="34">
                  <c:v>68.285714285714292</c:v>
                </c:pt>
                <c:pt idx="35">
                  <c:v>81.676190476190484</c:v>
                </c:pt>
                <c:pt idx="36">
                  <c:v>97.090476190476195</c:v>
                </c:pt>
                <c:pt idx="37">
                  <c:v>115.52857142857142</c:v>
                </c:pt>
                <c:pt idx="38">
                  <c:v>133.27619047619049</c:v>
                </c:pt>
                <c:pt idx="39">
                  <c:v>148.3047619047619</c:v>
                </c:pt>
                <c:pt idx="40">
                  <c:v>164.5</c:v>
                </c:pt>
                <c:pt idx="41">
                  <c:v>176.26666666666668</c:v>
                </c:pt>
                <c:pt idx="42">
                  <c:v>190.33809523809524</c:v>
                </c:pt>
                <c:pt idx="43">
                  <c:v>201.47619047619048</c:v>
                </c:pt>
                <c:pt idx="44">
                  <c:v>210.46666666666664</c:v>
                </c:pt>
                <c:pt idx="45">
                  <c:v>282.10476190476192</c:v>
                </c:pt>
                <c:pt idx="46">
                  <c:v>300.66190476190479</c:v>
                </c:pt>
                <c:pt idx="47">
                  <c:v>310.64761904761906</c:v>
                </c:pt>
                <c:pt idx="48">
                  <c:v>317.03809523809525</c:v>
                </c:pt>
                <c:pt idx="49">
                  <c:v>323.06190476190477</c:v>
                </c:pt>
                <c:pt idx="50">
                  <c:v>323.71428571428572</c:v>
                </c:pt>
                <c:pt idx="51">
                  <c:v>325.06666666666666</c:v>
                </c:pt>
                <c:pt idx="52">
                  <c:v>318.65714285714284</c:v>
                </c:pt>
                <c:pt idx="53">
                  <c:v>313.47142857142859</c:v>
                </c:pt>
                <c:pt idx="54">
                  <c:v>307.42857142857144</c:v>
                </c:pt>
                <c:pt idx="55">
                  <c:v>298.17619047619047</c:v>
                </c:pt>
                <c:pt idx="56">
                  <c:v>285.82380952380953</c:v>
                </c:pt>
                <c:pt idx="57">
                  <c:v>272.86190476190478</c:v>
                </c:pt>
                <c:pt idx="58">
                  <c:v>256.37619047619046</c:v>
                </c:pt>
                <c:pt idx="59">
                  <c:v>240.71904761904761</c:v>
                </c:pt>
                <c:pt idx="60">
                  <c:v>227.23809523809524</c:v>
                </c:pt>
                <c:pt idx="61">
                  <c:v>213</c:v>
                </c:pt>
                <c:pt idx="62">
                  <c:v>203.31904761904761</c:v>
                </c:pt>
                <c:pt idx="63">
                  <c:v>190.13333333333333</c:v>
                </c:pt>
                <c:pt idx="64">
                  <c:v>178.88095238095238</c:v>
                </c:pt>
                <c:pt idx="65">
                  <c:v>169.7904761904762</c:v>
                </c:pt>
                <c:pt idx="66">
                  <c:v>98.247619047619054</c:v>
                </c:pt>
                <c:pt idx="67">
                  <c:v>79.266666666666666</c:v>
                </c:pt>
                <c:pt idx="68">
                  <c:v>67.661904761904765</c:v>
                </c:pt>
                <c:pt idx="69">
                  <c:v>58.323809523809516</c:v>
                </c:pt>
                <c:pt idx="70">
                  <c:v>48.766666666666666</c:v>
                </c:pt>
                <c:pt idx="71">
                  <c:v>39.861904761904761</c:v>
                </c:pt>
                <c:pt idx="72">
                  <c:v>31.666666666666668</c:v>
                </c:pt>
                <c:pt idx="73">
                  <c:v>29.904761904761905</c:v>
                </c:pt>
                <c:pt idx="74">
                  <c:v>25.766666666666669</c:v>
                </c:pt>
                <c:pt idx="75">
                  <c:v>21.923809523809524</c:v>
                </c:pt>
                <c:pt idx="76">
                  <c:v>18.94761904761905</c:v>
                </c:pt>
                <c:pt idx="77">
                  <c:v>18.028571428571428</c:v>
                </c:pt>
                <c:pt idx="78">
                  <c:v>15.78095238095238</c:v>
                </c:pt>
                <c:pt idx="79">
                  <c:v>13.938095238095238</c:v>
                </c:pt>
                <c:pt idx="80">
                  <c:v>12.057142857142857</c:v>
                </c:pt>
                <c:pt idx="81">
                  <c:v>10.961904761904762</c:v>
                </c:pt>
                <c:pt idx="82">
                  <c:v>9.1714285714285708</c:v>
                </c:pt>
                <c:pt idx="83">
                  <c:v>6.7476190476190485</c:v>
                </c:pt>
                <c:pt idx="84">
                  <c:v>6.4285714285714288</c:v>
                </c:pt>
                <c:pt idx="85">
                  <c:v>6.1523809523809527</c:v>
                </c:pt>
                <c:pt idx="86">
                  <c:v>5.9571428571428573</c:v>
                </c:pt>
                <c:pt idx="87">
                  <c:v>5.8857142857142852</c:v>
                </c:pt>
                <c:pt idx="88">
                  <c:v>5.5238095238095237</c:v>
                </c:pt>
                <c:pt idx="89">
                  <c:v>5.6095238095238091</c:v>
                </c:pt>
                <c:pt idx="90">
                  <c:v>5.9285714285714288</c:v>
                </c:pt>
                <c:pt idx="91">
                  <c:v>6.1809523809523812</c:v>
                </c:pt>
                <c:pt idx="92">
                  <c:v>6.4857142857142858</c:v>
                </c:pt>
                <c:pt idx="93">
                  <c:v>6.6047619047619053</c:v>
                </c:pt>
                <c:pt idx="94">
                  <c:v>6.9666666666666668</c:v>
                </c:pt>
                <c:pt idx="95">
                  <c:v>7.1952380952380945</c:v>
                </c:pt>
                <c:pt idx="96">
                  <c:v>7.4</c:v>
                </c:pt>
                <c:pt idx="97">
                  <c:v>7.5238095238095237</c:v>
                </c:pt>
                <c:pt idx="98">
                  <c:v>7.7238095238095239</c:v>
                </c:pt>
                <c:pt idx="99">
                  <c:v>7.7857142857142865</c:v>
                </c:pt>
                <c:pt idx="100">
                  <c:v>8.0857142857142854</c:v>
                </c:pt>
                <c:pt idx="101">
                  <c:v>8.2857142857142865</c:v>
                </c:pt>
                <c:pt idx="102">
                  <c:v>8.0761904761904759</c:v>
                </c:pt>
                <c:pt idx="103">
                  <c:v>8.2047619047619058</c:v>
                </c:pt>
                <c:pt idx="104">
                  <c:v>8.3380952380952387</c:v>
                </c:pt>
                <c:pt idx="105">
                  <c:v>8.2142857142857135</c:v>
                </c:pt>
                <c:pt idx="106">
                  <c:v>8.3333333333333321</c:v>
                </c:pt>
                <c:pt idx="107">
                  <c:v>8.1952380952380945</c:v>
                </c:pt>
                <c:pt idx="108">
                  <c:v>7.9476190476190478</c:v>
                </c:pt>
                <c:pt idx="109">
                  <c:v>9.1761904761904756</c:v>
                </c:pt>
                <c:pt idx="110">
                  <c:v>8.7571428571428562</c:v>
                </c:pt>
                <c:pt idx="111">
                  <c:v>8.3047619047619055</c:v>
                </c:pt>
                <c:pt idx="112">
                  <c:v>7.9047619047619051</c:v>
                </c:pt>
                <c:pt idx="113">
                  <c:v>7.6571428571428566</c:v>
                </c:pt>
                <c:pt idx="114">
                  <c:v>7.4714285714285706</c:v>
                </c:pt>
                <c:pt idx="115">
                  <c:v>7.0523809523809522</c:v>
                </c:pt>
                <c:pt idx="116">
                  <c:v>6.7571428571428571</c:v>
                </c:pt>
                <c:pt idx="117">
                  <c:v>6.5333333333333332</c:v>
                </c:pt>
                <c:pt idx="118">
                  <c:v>6.3523809523809529</c:v>
                </c:pt>
                <c:pt idx="119">
                  <c:v>6.0476190476190474</c:v>
                </c:pt>
                <c:pt idx="120">
                  <c:v>5.9047619047619051</c:v>
                </c:pt>
                <c:pt idx="121">
                  <c:v>5.5047619047619047</c:v>
                </c:pt>
                <c:pt idx="122">
                  <c:v>5.1142857142857148</c:v>
                </c:pt>
                <c:pt idx="123">
                  <c:v>4.9095238095238098</c:v>
                </c:pt>
                <c:pt idx="124">
                  <c:v>4.5476190476190474</c:v>
                </c:pt>
                <c:pt idx="125">
                  <c:v>4.1142857142857148</c:v>
                </c:pt>
                <c:pt idx="126">
                  <c:v>3.5952380952380949</c:v>
                </c:pt>
                <c:pt idx="127">
                  <c:v>3.1571428571428575</c:v>
                </c:pt>
                <c:pt idx="128">
                  <c:v>2.9333333333333331</c:v>
                </c:pt>
                <c:pt idx="129">
                  <c:v>2.7047619047619049</c:v>
                </c:pt>
                <c:pt idx="130">
                  <c:v>1.0571428571428572</c:v>
                </c:pt>
                <c:pt idx="131">
                  <c:v>0.90952380952380951</c:v>
                </c:pt>
                <c:pt idx="132">
                  <c:v>0.89523809523809528</c:v>
                </c:pt>
                <c:pt idx="133">
                  <c:v>0.919047619047619</c:v>
                </c:pt>
                <c:pt idx="134">
                  <c:v>0.77142857142857146</c:v>
                </c:pt>
                <c:pt idx="135">
                  <c:v>0.73333333333333328</c:v>
                </c:pt>
                <c:pt idx="136">
                  <c:v>0.7047619047619047</c:v>
                </c:pt>
                <c:pt idx="137">
                  <c:v>0.69047619047619047</c:v>
                </c:pt>
                <c:pt idx="138">
                  <c:v>0.66190476190476188</c:v>
                </c:pt>
                <c:pt idx="139">
                  <c:v>0.6428571428571429</c:v>
                </c:pt>
                <c:pt idx="140">
                  <c:v>0.67619047619047623</c:v>
                </c:pt>
                <c:pt idx="141">
                  <c:v>0.59523809523809523</c:v>
                </c:pt>
                <c:pt idx="142">
                  <c:v>0.59523809523809523</c:v>
                </c:pt>
                <c:pt idx="143">
                  <c:v>0.58571428571428563</c:v>
                </c:pt>
                <c:pt idx="144">
                  <c:v>0.58571428571428563</c:v>
                </c:pt>
                <c:pt idx="145">
                  <c:v>0.58095238095238089</c:v>
                </c:pt>
                <c:pt idx="146">
                  <c:v>0.58571428571428563</c:v>
                </c:pt>
                <c:pt idx="147">
                  <c:v>0.62380952380952381</c:v>
                </c:pt>
                <c:pt idx="148">
                  <c:v>0.64761904761904765</c:v>
                </c:pt>
                <c:pt idx="149">
                  <c:v>0.6428571428571429</c:v>
                </c:pt>
                <c:pt idx="150">
                  <c:v>0.64761904761904765</c:v>
                </c:pt>
                <c:pt idx="151">
                  <c:v>0.61904761904761907</c:v>
                </c:pt>
                <c:pt idx="152">
                  <c:v>0.7</c:v>
                </c:pt>
                <c:pt idx="153">
                  <c:v>0.65238095238095239</c:v>
                </c:pt>
                <c:pt idx="154">
                  <c:v>0.65238095238095239</c:v>
                </c:pt>
                <c:pt idx="155">
                  <c:v>0.68095238095238098</c:v>
                </c:pt>
                <c:pt idx="156">
                  <c:v>0.67142857142857149</c:v>
                </c:pt>
                <c:pt idx="157">
                  <c:v>0.64761904761904765</c:v>
                </c:pt>
                <c:pt idx="158">
                  <c:v>0.67619047619047623</c:v>
                </c:pt>
                <c:pt idx="159">
                  <c:v>0.66190476190476188</c:v>
                </c:pt>
                <c:pt idx="160">
                  <c:v>0.67619047619047623</c:v>
                </c:pt>
                <c:pt idx="161">
                  <c:v>0.65238095238095239</c:v>
                </c:pt>
                <c:pt idx="162">
                  <c:v>0.62380952380952381</c:v>
                </c:pt>
                <c:pt idx="163">
                  <c:v>0.6333333333333333</c:v>
                </c:pt>
                <c:pt idx="164">
                  <c:v>0.67619047619047623</c:v>
                </c:pt>
                <c:pt idx="165">
                  <c:v>0.65238095238095239</c:v>
                </c:pt>
                <c:pt idx="166">
                  <c:v>0.7</c:v>
                </c:pt>
                <c:pt idx="167">
                  <c:v>0.97142857142857131</c:v>
                </c:pt>
                <c:pt idx="168">
                  <c:v>1.1428571428571428</c:v>
                </c:pt>
                <c:pt idx="169">
                  <c:v>1.3142857142857143</c:v>
                </c:pt>
                <c:pt idx="170">
                  <c:v>1.519047619047619</c:v>
                </c:pt>
                <c:pt idx="171">
                  <c:v>1.6761904761904762</c:v>
                </c:pt>
                <c:pt idx="172">
                  <c:v>1.8476190476190475</c:v>
                </c:pt>
                <c:pt idx="173">
                  <c:v>1.9095238095238094</c:v>
                </c:pt>
                <c:pt idx="174">
                  <c:v>2.0238095238095237</c:v>
                </c:pt>
                <c:pt idx="175">
                  <c:v>2.0238095238095237</c:v>
                </c:pt>
                <c:pt idx="176">
                  <c:v>2.2380952380952381</c:v>
                </c:pt>
                <c:pt idx="177">
                  <c:v>2.3523809523809525</c:v>
                </c:pt>
                <c:pt idx="178">
                  <c:v>2.4428571428571426</c:v>
                </c:pt>
                <c:pt idx="179">
                  <c:v>2.5238095238095237</c:v>
                </c:pt>
                <c:pt idx="180">
                  <c:v>2.6095238095238096</c:v>
                </c:pt>
                <c:pt idx="181">
                  <c:v>2.6523809523809527</c:v>
                </c:pt>
                <c:pt idx="182">
                  <c:v>2.6952380952380954</c:v>
                </c:pt>
                <c:pt idx="183">
                  <c:v>2.7904761904761903</c:v>
                </c:pt>
                <c:pt idx="184">
                  <c:v>2.7952380952380951</c:v>
                </c:pt>
                <c:pt idx="185">
                  <c:v>2.8904761904761904</c:v>
                </c:pt>
                <c:pt idx="186">
                  <c:v>2.9238095238095236</c:v>
                </c:pt>
                <c:pt idx="187">
                  <c:v>2.9095238095238094</c:v>
                </c:pt>
                <c:pt idx="188">
                  <c:v>2.7095238095238097</c:v>
                </c:pt>
                <c:pt idx="189">
                  <c:v>2.5523809523809526</c:v>
                </c:pt>
                <c:pt idx="190">
                  <c:v>2.4666666666666668</c:v>
                </c:pt>
                <c:pt idx="191">
                  <c:v>2.3571428571428572</c:v>
                </c:pt>
                <c:pt idx="192">
                  <c:v>2.3428571428571425</c:v>
                </c:pt>
                <c:pt idx="193">
                  <c:v>2.3904761904761904</c:v>
                </c:pt>
                <c:pt idx="194">
                  <c:v>2.4380952380952379</c:v>
                </c:pt>
                <c:pt idx="195">
                  <c:v>2.4666666666666668</c:v>
                </c:pt>
                <c:pt idx="196">
                  <c:v>2.5952380952380953</c:v>
                </c:pt>
                <c:pt idx="197">
                  <c:v>2.6095238095238096</c:v>
                </c:pt>
                <c:pt idx="198">
                  <c:v>2.7285714285714286</c:v>
                </c:pt>
                <c:pt idx="199">
                  <c:v>2.7285714285714286</c:v>
                </c:pt>
                <c:pt idx="200">
                  <c:v>2.961904761904762</c:v>
                </c:pt>
                <c:pt idx="201">
                  <c:v>3.2285714285714286</c:v>
                </c:pt>
                <c:pt idx="202">
                  <c:v>3.5238095238095242</c:v>
                </c:pt>
                <c:pt idx="203">
                  <c:v>4.0761904761904759</c:v>
                </c:pt>
                <c:pt idx="204">
                  <c:v>4.3666666666666663</c:v>
                </c:pt>
                <c:pt idx="205">
                  <c:v>4.6952380952380945</c:v>
                </c:pt>
                <c:pt idx="206">
                  <c:v>5.1904761904761907</c:v>
                </c:pt>
                <c:pt idx="207">
                  <c:v>5.7857142857142856</c:v>
                </c:pt>
                <c:pt idx="208">
                  <c:v>6.4904761904761896</c:v>
                </c:pt>
                <c:pt idx="209">
                  <c:v>7.2571428571428571</c:v>
                </c:pt>
                <c:pt idx="210">
                  <c:v>8.0904761904761902</c:v>
                </c:pt>
                <c:pt idx="211">
                  <c:v>8.9857142857142858</c:v>
                </c:pt>
                <c:pt idx="212">
                  <c:v>9.8714285714285701</c:v>
                </c:pt>
                <c:pt idx="213">
                  <c:v>10.776190476190475</c:v>
                </c:pt>
                <c:pt idx="214">
                  <c:v>11.87142857142857</c:v>
                </c:pt>
                <c:pt idx="215">
                  <c:v>12.471428571428572</c:v>
                </c:pt>
                <c:pt idx="216">
                  <c:v>13.123809523809523</c:v>
                </c:pt>
                <c:pt idx="217">
                  <c:v>13.657142857142858</c:v>
                </c:pt>
                <c:pt idx="218">
                  <c:v>13.938095238095238</c:v>
                </c:pt>
                <c:pt idx="219">
                  <c:v>14.19047619047619</c:v>
                </c:pt>
                <c:pt idx="220">
                  <c:v>14.676190476190476</c:v>
                </c:pt>
                <c:pt idx="221">
                  <c:v>14.938095238095238</c:v>
                </c:pt>
                <c:pt idx="222">
                  <c:v>15.128571428571428</c:v>
                </c:pt>
                <c:pt idx="223">
                  <c:v>15.185714285714287</c:v>
                </c:pt>
                <c:pt idx="224">
                  <c:v>15.142857142857142</c:v>
                </c:pt>
                <c:pt idx="225">
                  <c:v>15.28095238095238</c:v>
                </c:pt>
                <c:pt idx="226">
                  <c:v>15.204761904761904</c:v>
                </c:pt>
                <c:pt idx="227">
                  <c:v>14.947619047619048</c:v>
                </c:pt>
                <c:pt idx="228">
                  <c:v>14.757142857142858</c:v>
                </c:pt>
                <c:pt idx="229">
                  <c:v>14.342857142857142</c:v>
                </c:pt>
                <c:pt idx="230">
                  <c:v>13.8</c:v>
                </c:pt>
                <c:pt idx="231">
                  <c:v>13.357142857142858</c:v>
                </c:pt>
                <c:pt idx="232">
                  <c:v>12.657142857142857</c:v>
                </c:pt>
                <c:pt idx="233">
                  <c:v>11.923809523809524</c:v>
                </c:pt>
                <c:pt idx="234">
                  <c:v>11.019047619047619</c:v>
                </c:pt>
                <c:pt idx="235">
                  <c:v>9.8952380952380956</c:v>
                </c:pt>
                <c:pt idx="236">
                  <c:v>9.3380952380952387</c:v>
                </c:pt>
                <c:pt idx="237">
                  <c:v>8.6999999999999993</c:v>
                </c:pt>
                <c:pt idx="238">
                  <c:v>8.1428571428571423</c:v>
                </c:pt>
                <c:pt idx="239">
                  <c:v>7.7095238095238106</c:v>
                </c:pt>
                <c:pt idx="240">
                  <c:v>7.3619047619047624</c:v>
                </c:pt>
                <c:pt idx="241">
                  <c:v>6.9333333333333327</c:v>
                </c:pt>
                <c:pt idx="242">
                  <c:v>6.4476190476190478</c:v>
                </c:pt>
                <c:pt idx="243">
                  <c:v>5.980952380952381</c:v>
                </c:pt>
                <c:pt idx="244">
                  <c:v>5.6714285714285717</c:v>
                </c:pt>
                <c:pt idx="245">
                  <c:v>5.2476190476190476</c:v>
                </c:pt>
                <c:pt idx="246">
                  <c:v>4.8</c:v>
                </c:pt>
                <c:pt idx="247">
                  <c:v>4.6190476190476186</c:v>
                </c:pt>
                <c:pt idx="248">
                  <c:v>4.3238095238095244</c:v>
                </c:pt>
                <c:pt idx="249">
                  <c:v>4.0095238095238095</c:v>
                </c:pt>
                <c:pt idx="250">
                  <c:v>3.7809523809523808</c:v>
                </c:pt>
                <c:pt idx="251">
                  <c:v>3.5523809523809526</c:v>
                </c:pt>
                <c:pt idx="252">
                  <c:v>3.2523809523809524</c:v>
                </c:pt>
                <c:pt idx="253">
                  <c:v>3.038095238095238</c:v>
                </c:pt>
                <c:pt idx="254">
                  <c:v>2.8238095238095235</c:v>
                </c:pt>
                <c:pt idx="255">
                  <c:v>2.7285714285714286</c:v>
                </c:pt>
                <c:pt idx="256">
                  <c:v>2.666666666666667</c:v>
                </c:pt>
                <c:pt idx="257">
                  <c:v>2.519047619047619</c:v>
                </c:pt>
                <c:pt idx="258">
                  <c:v>2.4476190476190474</c:v>
                </c:pt>
                <c:pt idx="259">
                  <c:v>2.3904761904761904</c:v>
                </c:pt>
                <c:pt idx="260">
                  <c:v>2.3857142857142857</c:v>
                </c:pt>
                <c:pt idx="261">
                  <c:v>2.3380952380952378</c:v>
                </c:pt>
                <c:pt idx="262">
                  <c:v>2.2190476190476192</c:v>
                </c:pt>
                <c:pt idx="263">
                  <c:v>2.2857142857142856</c:v>
                </c:pt>
                <c:pt idx="264">
                  <c:v>2.2476190476190476</c:v>
                </c:pt>
                <c:pt idx="265">
                  <c:v>2.2380952380952381</c:v>
                </c:pt>
                <c:pt idx="266">
                  <c:v>2.2571428571428571</c:v>
                </c:pt>
                <c:pt idx="267">
                  <c:v>2.2238095238095239</c:v>
                </c:pt>
                <c:pt idx="268">
                  <c:v>2.2142857142857144</c:v>
                </c:pt>
                <c:pt idx="269">
                  <c:v>2.1714285714285717</c:v>
                </c:pt>
                <c:pt idx="270">
                  <c:v>2.0857142857142859</c:v>
                </c:pt>
                <c:pt idx="271">
                  <c:v>2.0619047619047621</c:v>
                </c:pt>
                <c:pt idx="272">
                  <c:v>2.0523809523809526</c:v>
                </c:pt>
                <c:pt idx="273">
                  <c:v>2.0238095238095237</c:v>
                </c:pt>
                <c:pt idx="274">
                  <c:v>2.0285714285714285</c:v>
                </c:pt>
                <c:pt idx="275">
                  <c:v>2.1</c:v>
                </c:pt>
                <c:pt idx="276">
                  <c:v>2.038095238095238</c:v>
                </c:pt>
                <c:pt idx="277">
                  <c:v>2.0952380952380953</c:v>
                </c:pt>
                <c:pt idx="278">
                  <c:v>2.0904761904761906</c:v>
                </c:pt>
                <c:pt idx="279">
                  <c:v>2.0761904761904764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5D-E145-A6D5-7B02A29DFE8E}"/>
            </c:ext>
          </c:extLst>
        </c:ser>
        <c:ser>
          <c:idx val="1"/>
          <c:order val="1"/>
          <c:tx>
            <c:strRef>
              <c:f>Sheet9!$J$1</c:f>
              <c:strCache>
                <c:ptCount val="1"/>
                <c:pt idx="0">
                  <c:v>deaths/day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Sheet9!$J$2:$J$281</c:f>
              <c:numCache>
                <c:formatCode>General</c:formatCode>
                <c:ptCount val="2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3</c:v>
                </c:pt>
                <c:pt idx="22">
                  <c:v>11</c:v>
                </c:pt>
                <c:pt idx="23">
                  <c:v>0</c:v>
                </c:pt>
                <c:pt idx="24">
                  <c:v>9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26</c:v>
                </c:pt>
                <c:pt idx="30">
                  <c:v>38</c:v>
                </c:pt>
                <c:pt idx="31">
                  <c:v>43</c:v>
                </c:pt>
                <c:pt idx="32">
                  <c:v>46</c:v>
                </c:pt>
                <c:pt idx="33">
                  <c:v>45</c:v>
                </c:pt>
                <c:pt idx="34">
                  <c:v>57</c:v>
                </c:pt>
                <c:pt idx="35">
                  <c:v>65</c:v>
                </c:pt>
                <c:pt idx="36">
                  <c:v>66</c:v>
                </c:pt>
                <c:pt idx="37">
                  <c:v>72</c:v>
                </c:pt>
                <c:pt idx="38">
                  <c:v>73</c:v>
                </c:pt>
                <c:pt idx="39">
                  <c:v>86</c:v>
                </c:pt>
                <c:pt idx="40">
                  <c:v>89</c:v>
                </c:pt>
                <c:pt idx="41">
                  <c:v>97</c:v>
                </c:pt>
                <c:pt idx="42">
                  <c:v>108</c:v>
                </c:pt>
                <c:pt idx="43">
                  <c:v>97</c:v>
                </c:pt>
                <c:pt idx="44">
                  <c:v>254</c:v>
                </c:pt>
                <c:pt idx="45">
                  <c:v>13</c:v>
                </c:pt>
                <c:pt idx="46">
                  <c:v>143</c:v>
                </c:pt>
                <c:pt idx="47">
                  <c:v>142</c:v>
                </c:pt>
                <c:pt idx="48">
                  <c:v>105</c:v>
                </c:pt>
                <c:pt idx="49">
                  <c:v>98</c:v>
                </c:pt>
                <c:pt idx="50">
                  <c:v>139</c:v>
                </c:pt>
                <c:pt idx="51">
                  <c:v>112</c:v>
                </c:pt>
                <c:pt idx="52">
                  <c:v>118</c:v>
                </c:pt>
                <c:pt idx="53">
                  <c:v>109</c:v>
                </c:pt>
                <c:pt idx="54">
                  <c:v>98</c:v>
                </c:pt>
                <c:pt idx="55">
                  <c:v>150</c:v>
                </c:pt>
                <c:pt idx="56">
                  <c:v>70</c:v>
                </c:pt>
                <c:pt idx="57">
                  <c:v>52</c:v>
                </c:pt>
                <c:pt idx="58">
                  <c:v>29</c:v>
                </c:pt>
                <c:pt idx="59">
                  <c:v>44</c:v>
                </c:pt>
                <c:pt idx="60">
                  <c:v>47</c:v>
                </c:pt>
                <c:pt idx="61">
                  <c:v>35</c:v>
                </c:pt>
                <c:pt idx="62">
                  <c:v>42</c:v>
                </c:pt>
                <c:pt idx="63">
                  <c:v>32</c:v>
                </c:pt>
                <c:pt idx="64">
                  <c:v>37</c:v>
                </c:pt>
                <c:pt idx="65">
                  <c:v>31</c:v>
                </c:pt>
                <c:pt idx="66">
                  <c:v>30</c:v>
                </c:pt>
                <c:pt idx="67">
                  <c:v>28</c:v>
                </c:pt>
                <c:pt idx="68">
                  <c:v>27</c:v>
                </c:pt>
                <c:pt idx="69">
                  <c:v>23</c:v>
                </c:pt>
                <c:pt idx="70">
                  <c:v>17</c:v>
                </c:pt>
                <c:pt idx="71">
                  <c:v>22</c:v>
                </c:pt>
                <c:pt idx="72">
                  <c:v>11</c:v>
                </c:pt>
                <c:pt idx="73">
                  <c:v>7</c:v>
                </c:pt>
                <c:pt idx="74">
                  <c:v>15</c:v>
                </c:pt>
                <c:pt idx="75">
                  <c:v>9</c:v>
                </c:pt>
                <c:pt idx="76">
                  <c:v>13</c:v>
                </c:pt>
                <c:pt idx="77">
                  <c:v>9</c:v>
                </c:pt>
                <c:pt idx="78">
                  <c:v>16</c:v>
                </c:pt>
                <c:pt idx="79">
                  <c:v>8</c:v>
                </c:pt>
                <c:pt idx="80">
                  <c:v>4</c:v>
                </c:pt>
                <c:pt idx="81">
                  <c:v>6</c:v>
                </c:pt>
                <c:pt idx="82">
                  <c:v>6</c:v>
                </c:pt>
                <c:pt idx="83">
                  <c:v>9</c:v>
                </c:pt>
                <c:pt idx="84">
                  <c:v>7</c:v>
                </c:pt>
                <c:pt idx="85">
                  <c:v>4</c:v>
                </c:pt>
                <c:pt idx="86">
                  <c:v>6</c:v>
                </c:pt>
                <c:pt idx="87">
                  <c:v>5</c:v>
                </c:pt>
                <c:pt idx="88">
                  <c:v>3</c:v>
                </c:pt>
                <c:pt idx="89">
                  <c:v>5</c:v>
                </c:pt>
                <c:pt idx="90">
                  <c:v>2</c:v>
                </c:pt>
                <c:pt idx="91">
                  <c:v>3</c:v>
                </c:pt>
                <c:pt idx="92">
                  <c:v>1</c:v>
                </c:pt>
                <c:pt idx="93">
                  <c:v>6</c:v>
                </c:pt>
                <c:pt idx="94">
                  <c:v>10</c:v>
                </c:pt>
                <c:pt idx="95">
                  <c:v>4</c:v>
                </c:pt>
                <c:pt idx="96">
                  <c:v>3</c:v>
                </c:pt>
                <c:pt idx="97">
                  <c:v>2</c:v>
                </c:pt>
                <c:pt idx="98">
                  <c:v>0</c:v>
                </c:pt>
                <c:pt idx="99">
                  <c:v>2</c:v>
                </c:pt>
                <c:pt idx="100">
                  <c:v>2</c:v>
                </c:pt>
                <c:pt idx="101">
                  <c:v>1</c:v>
                </c:pt>
                <c:pt idx="102">
                  <c:v>3</c:v>
                </c:pt>
                <c:pt idx="103">
                  <c:v>0</c:v>
                </c:pt>
                <c:pt idx="104">
                  <c:v>2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1290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2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2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2</c:v>
                </c:pt>
                <c:pt idx="209">
                  <c:v>0</c:v>
                </c:pt>
                <c:pt idx="210">
                  <c:v>4</c:v>
                </c:pt>
                <c:pt idx="211">
                  <c:v>1</c:v>
                </c:pt>
                <c:pt idx="212">
                  <c:v>2</c:v>
                </c:pt>
                <c:pt idx="213">
                  <c:v>0</c:v>
                </c:pt>
                <c:pt idx="214">
                  <c:v>2</c:v>
                </c:pt>
                <c:pt idx="215">
                  <c:v>6</c:v>
                </c:pt>
                <c:pt idx="216">
                  <c:v>2</c:v>
                </c:pt>
                <c:pt idx="217">
                  <c:v>3</c:v>
                </c:pt>
                <c:pt idx="218">
                  <c:v>4</c:v>
                </c:pt>
                <c:pt idx="219">
                  <c:v>1</c:v>
                </c:pt>
                <c:pt idx="220">
                  <c:v>3</c:v>
                </c:pt>
                <c:pt idx="221">
                  <c:v>1</c:v>
                </c:pt>
                <c:pt idx="222">
                  <c:v>0</c:v>
                </c:pt>
                <c:pt idx="223">
                  <c:v>5</c:v>
                </c:pt>
                <c:pt idx="224">
                  <c:v>4</c:v>
                </c:pt>
                <c:pt idx="225">
                  <c:v>3</c:v>
                </c:pt>
                <c:pt idx="226">
                  <c:v>4</c:v>
                </c:pt>
                <c:pt idx="227">
                  <c:v>3</c:v>
                </c:pt>
                <c:pt idx="228">
                  <c:v>1</c:v>
                </c:pt>
                <c:pt idx="229">
                  <c:v>2</c:v>
                </c:pt>
                <c:pt idx="230">
                  <c:v>0</c:v>
                </c:pt>
                <c:pt idx="231">
                  <c:v>0</c:v>
                </c:pt>
                <c:pt idx="232">
                  <c:v>2</c:v>
                </c:pt>
                <c:pt idx="233">
                  <c:v>1</c:v>
                </c:pt>
                <c:pt idx="234">
                  <c:v>3</c:v>
                </c:pt>
                <c:pt idx="235">
                  <c:v>2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3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3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2</c:v>
                </c:pt>
                <c:pt idx="252">
                  <c:v>2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5D-E145-A6D5-7B02A29DF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3334255"/>
        <c:axId val="863335887"/>
      </c:lineChart>
      <c:catAx>
        <c:axId val="86333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335887"/>
        <c:crosses val="autoZero"/>
        <c:auto val="1"/>
        <c:lblAlgn val="ctr"/>
        <c:lblOffset val="100"/>
        <c:noMultiLvlLbl val="0"/>
      </c:catAx>
      <c:valAx>
        <c:axId val="86333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33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调参1!$A$1</c:f>
              <c:strCache>
                <c:ptCount val="1"/>
                <c:pt idx="0">
                  <c:v>(["CA"])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调参1!$A$2:$A$50</c:f>
              <c:numCache>
                <c:formatCode>0</c:formatCode>
                <c:ptCount val="49"/>
                <c:pt idx="0">
                  <c:v>103.457794022747</c:v>
                </c:pt>
                <c:pt idx="1">
                  <c:v>21.611965988609299</c:v>
                </c:pt>
                <c:pt idx="2">
                  <c:v>60.351912699554497</c:v>
                </c:pt>
                <c:pt idx="3">
                  <c:v>114.292620020315</c:v>
                </c:pt>
                <c:pt idx="4">
                  <c:v>124.19885474453</c:v>
                </c:pt>
                <c:pt idx="5">
                  <c:v>121.46549586938001</c:v>
                </c:pt>
                <c:pt idx="6">
                  <c:v>99.520604971433002</c:v>
                </c:pt>
                <c:pt idx="7">
                  <c:v>101.18312332392</c:v>
                </c:pt>
                <c:pt idx="8">
                  <c:v>128.02251145769699</c:v>
                </c:pt>
                <c:pt idx="9">
                  <c:v>131.669725839433</c:v>
                </c:pt>
                <c:pt idx="10">
                  <c:v>175.57164623520299</c:v>
                </c:pt>
                <c:pt idx="11">
                  <c:v>204.20084608946601</c:v>
                </c:pt>
                <c:pt idx="12">
                  <c:v>211.29854767015701</c:v>
                </c:pt>
                <c:pt idx="13">
                  <c:v>206.550038689442</c:v>
                </c:pt>
                <c:pt idx="14">
                  <c:v>207.40484177492499</c:v>
                </c:pt>
                <c:pt idx="15">
                  <c:v>209.245821265269</c:v>
                </c:pt>
                <c:pt idx="16">
                  <c:v>207.64110141779801</c:v>
                </c:pt>
                <c:pt idx="17">
                  <c:v>208.55130149802201</c:v>
                </c:pt>
                <c:pt idx="18">
                  <c:v>219.367499183429</c:v>
                </c:pt>
                <c:pt idx="19">
                  <c:v>215.07996772968599</c:v>
                </c:pt>
                <c:pt idx="20">
                  <c:v>213.95380074626601</c:v>
                </c:pt>
                <c:pt idx="21">
                  <c:v>212.99859439218599</c:v>
                </c:pt>
                <c:pt idx="22">
                  <c:v>217.375431525674</c:v>
                </c:pt>
                <c:pt idx="23">
                  <c:v>226.838148208408</c:v>
                </c:pt>
                <c:pt idx="24">
                  <c:v>228.133370271817</c:v>
                </c:pt>
                <c:pt idx="25">
                  <c:v>227.83329357808901</c:v>
                </c:pt>
                <c:pt idx="26">
                  <c:v>229.70835304573001</c:v>
                </c:pt>
                <c:pt idx="27">
                  <c:v>226.297156165633</c:v>
                </c:pt>
                <c:pt idx="28">
                  <c:v>224.85806590953101</c:v>
                </c:pt>
                <c:pt idx="29">
                  <c:v>223.32760748402899</c:v>
                </c:pt>
                <c:pt idx="30">
                  <c:v>223.423547548519</c:v>
                </c:pt>
                <c:pt idx="31">
                  <c:v>223.20960267634001</c:v>
                </c:pt>
                <c:pt idx="32">
                  <c:v>226.35223705569001</c:v>
                </c:pt>
                <c:pt idx="33">
                  <c:v>226.38162918035701</c:v>
                </c:pt>
                <c:pt idx="34">
                  <c:v>226.70545057827999</c:v>
                </c:pt>
                <c:pt idx="35">
                  <c:v>226.13218782777801</c:v>
                </c:pt>
                <c:pt idx="36">
                  <c:v>224.28998175590999</c:v>
                </c:pt>
                <c:pt idx="37">
                  <c:v>223.34430241868199</c:v>
                </c:pt>
                <c:pt idx="38">
                  <c:v>223.101421365547</c:v>
                </c:pt>
                <c:pt idx="39">
                  <c:v>225.80047854951999</c:v>
                </c:pt>
                <c:pt idx="40">
                  <c:v>237.68520577832899</c:v>
                </c:pt>
                <c:pt idx="41">
                  <c:v>238.56483517564999</c:v>
                </c:pt>
                <c:pt idx="42">
                  <c:v>236.85727140896</c:v>
                </c:pt>
                <c:pt idx="43">
                  <c:v>234.478869130178</c:v>
                </c:pt>
                <c:pt idx="44">
                  <c:v>240.74227129613101</c:v>
                </c:pt>
                <c:pt idx="45">
                  <c:v>241.90879350900201</c:v>
                </c:pt>
                <c:pt idx="46">
                  <c:v>239.82096964961499</c:v>
                </c:pt>
                <c:pt idx="47">
                  <c:v>235.496144861913</c:v>
                </c:pt>
                <c:pt idx="48">
                  <c:v>234.82291174089099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9A-CF42-A274-9EE0B6C4369C}"/>
            </c:ext>
          </c:extLst>
        </c:ser>
        <c:ser>
          <c:idx val="1"/>
          <c:order val="1"/>
          <c:tx>
            <c:strRef>
              <c:f>调参1!$C$1</c:f>
              <c:strCache>
                <c:ptCount val="1"/>
                <c:pt idx="0">
                  <c:v>(["CA", "UK"])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调参1!$C$2:$C$50</c:f>
              <c:numCache>
                <c:formatCode>0</c:formatCode>
                <c:ptCount val="49"/>
                <c:pt idx="0">
                  <c:v>161.873761457444</c:v>
                </c:pt>
                <c:pt idx="1">
                  <c:v>152.98114876937399</c:v>
                </c:pt>
                <c:pt idx="2">
                  <c:v>150.97914292298</c:v>
                </c:pt>
                <c:pt idx="3">
                  <c:v>160.459226845529</c:v>
                </c:pt>
                <c:pt idx="4">
                  <c:v>142.35560240128299</c:v>
                </c:pt>
                <c:pt idx="5">
                  <c:v>152.22757231817701</c:v>
                </c:pt>
                <c:pt idx="6">
                  <c:v>89.012950026818302</c:v>
                </c:pt>
                <c:pt idx="7">
                  <c:v>27.105716219624799</c:v>
                </c:pt>
                <c:pt idx="8">
                  <c:v>43.303100892448199</c:v>
                </c:pt>
                <c:pt idx="9">
                  <c:v>40.703788097211799</c:v>
                </c:pt>
                <c:pt idx="10">
                  <c:v>69.821037660263201</c:v>
                </c:pt>
                <c:pt idx="11">
                  <c:v>70.502169554867194</c:v>
                </c:pt>
                <c:pt idx="12">
                  <c:v>63.392682006894397</c:v>
                </c:pt>
                <c:pt idx="13">
                  <c:v>77.606357740991498</c:v>
                </c:pt>
                <c:pt idx="14">
                  <c:v>75.526947905373802</c:v>
                </c:pt>
                <c:pt idx="15">
                  <c:v>58.518406618735703</c:v>
                </c:pt>
                <c:pt idx="16">
                  <c:v>45.297418344390699</c:v>
                </c:pt>
                <c:pt idx="17">
                  <c:v>58.084579485008298</c:v>
                </c:pt>
                <c:pt idx="18">
                  <c:v>61.312101070928001</c:v>
                </c:pt>
                <c:pt idx="19">
                  <c:v>52.929285845698097</c:v>
                </c:pt>
                <c:pt idx="20">
                  <c:v>57.508254753499301</c:v>
                </c:pt>
                <c:pt idx="21">
                  <c:v>53.424808548769199</c:v>
                </c:pt>
                <c:pt idx="22">
                  <c:v>24.604570407095402</c:v>
                </c:pt>
                <c:pt idx="23">
                  <c:v>27.507892398151998</c:v>
                </c:pt>
                <c:pt idx="24">
                  <c:v>26.738641572609399</c:v>
                </c:pt>
                <c:pt idx="25">
                  <c:v>25.624654856458999</c:v>
                </c:pt>
                <c:pt idx="26">
                  <c:v>28.5637889241568</c:v>
                </c:pt>
                <c:pt idx="27">
                  <c:v>29.5296848138032</c:v>
                </c:pt>
                <c:pt idx="28">
                  <c:v>31.4357383720759</c:v>
                </c:pt>
                <c:pt idx="29">
                  <c:v>33.0489234858155</c:v>
                </c:pt>
                <c:pt idx="30">
                  <c:v>33.348037991802499</c:v>
                </c:pt>
                <c:pt idx="31">
                  <c:v>38.773663148936599</c:v>
                </c:pt>
                <c:pt idx="32">
                  <c:v>38.906225479293802</c:v>
                </c:pt>
                <c:pt idx="33">
                  <c:v>55.2624935724944</c:v>
                </c:pt>
                <c:pt idx="34">
                  <c:v>40.617013915673603</c:v>
                </c:pt>
                <c:pt idx="35">
                  <c:v>40.5926550700039</c:v>
                </c:pt>
                <c:pt idx="36">
                  <c:v>40.324141233293297</c:v>
                </c:pt>
                <c:pt idx="37">
                  <c:v>52.114055926581301</c:v>
                </c:pt>
                <c:pt idx="38">
                  <c:v>28.796979417282401</c:v>
                </c:pt>
                <c:pt idx="39">
                  <c:v>30.465891196256901</c:v>
                </c:pt>
                <c:pt idx="40">
                  <c:v>40.537131433383301</c:v>
                </c:pt>
                <c:pt idx="41">
                  <c:v>36.9951384102907</c:v>
                </c:pt>
                <c:pt idx="42">
                  <c:v>29.7128638488078</c:v>
                </c:pt>
                <c:pt idx="43">
                  <c:v>89.338329385949507</c:v>
                </c:pt>
                <c:pt idx="44">
                  <c:v>76.579220917307694</c:v>
                </c:pt>
                <c:pt idx="45">
                  <c:v>99.9762648588068</c:v>
                </c:pt>
                <c:pt idx="46">
                  <c:v>93.888494623714905</c:v>
                </c:pt>
                <c:pt idx="47">
                  <c:v>105.30357172690699</c:v>
                </c:pt>
                <c:pt idx="48">
                  <c:v>72.868387983601096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9A-CF42-A274-9EE0B6C4369C}"/>
            </c:ext>
          </c:extLst>
        </c:ser>
        <c:ser>
          <c:idx val="2"/>
          <c:order val="2"/>
          <c:tx>
            <c:strRef>
              <c:f>调参1!$D$1</c:f>
              <c:strCache>
                <c:ptCount val="1"/>
                <c:pt idx="0">
                  <c:v>(["CA", "FR"])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调参1!$D$2:$D$50</c:f>
              <c:numCache>
                <c:formatCode>0</c:formatCode>
                <c:ptCount val="49"/>
                <c:pt idx="0">
                  <c:v>32.563685092879901</c:v>
                </c:pt>
                <c:pt idx="1">
                  <c:v>32.710517628888503</c:v>
                </c:pt>
                <c:pt idx="2">
                  <c:v>29.494590947561498</c:v>
                </c:pt>
                <c:pt idx="3">
                  <c:v>30.739234358820699</c:v>
                </c:pt>
                <c:pt idx="4">
                  <c:v>18.652778705688998</c:v>
                </c:pt>
                <c:pt idx="5">
                  <c:v>26.137336958732998</c:v>
                </c:pt>
                <c:pt idx="6">
                  <c:v>18.294178897893602</c:v>
                </c:pt>
                <c:pt idx="7">
                  <c:v>19.596743894238799</c:v>
                </c:pt>
                <c:pt idx="8">
                  <c:v>15.723936478488801</c:v>
                </c:pt>
                <c:pt idx="9">
                  <c:v>17.9327093008072</c:v>
                </c:pt>
                <c:pt idx="10">
                  <c:v>31.4675239336616</c:v>
                </c:pt>
                <c:pt idx="11">
                  <c:v>28.554049141499299</c:v>
                </c:pt>
                <c:pt idx="12">
                  <c:v>31.939958633855198</c:v>
                </c:pt>
                <c:pt idx="13">
                  <c:v>30.1337961932959</c:v>
                </c:pt>
                <c:pt idx="14">
                  <c:v>42.191846965128498</c:v>
                </c:pt>
                <c:pt idx="15">
                  <c:v>44.733906387426103</c:v>
                </c:pt>
                <c:pt idx="16">
                  <c:v>47.047582791870802</c:v>
                </c:pt>
                <c:pt idx="17">
                  <c:v>52.826691735597898</c:v>
                </c:pt>
                <c:pt idx="18">
                  <c:v>54.887715208078099</c:v>
                </c:pt>
                <c:pt idx="19">
                  <c:v>65.165295748671397</c:v>
                </c:pt>
                <c:pt idx="20">
                  <c:v>67.838824364954505</c:v>
                </c:pt>
                <c:pt idx="21">
                  <c:v>68.836293033216904</c:v>
                </c:pt>
                <c:pt idx="22">
                  <c:v>60.126539752514198</c:v>
                </c:pt>
                <c:pt idx="23">
                  <c:v>60.249405404924502</c:v>
                </c:pt>
                <c:pt idx="24">
                  <c:v>56.523254619564803</c:v>
                </c:pt>
                <c:pt idx="25">
                  <c:v>43.843599020178999</c:v>
                </c:pt>
                <c:pt idx="26">
                  <c:v>59.975386978522103</c:v>
                </c:pt>
                <c:pt idx="27">
                  <c:v>42.623500604307402</c:v>
                </c:pt>
                <c:pt idx="28">
                  <c:v>46.753132845887798</c:v>
                </c:pt>
                <c:pt idx="29">
                  <c:v>49.050937900935203</c:v>
                </c:pt>
                <c:pt idx="30">
                  <c:v>54.730449121558799</c:v>
                </c:pt>
                <c:pt idx="31">
                  <c:v>52.381832302778001</c:v>
                </c:pt>
                <c:pt idx="32">
                  <c:v>46.386336828957802</c:v>
                </c:pt>
                <c:pt idx="33">
                  <c:v>45.996361637699898</c:v>
                </c:pt>
                <c:pt idx="34">
                  <c:v>44.209502202530402</c:v>
                </c:pt>
                <c:pt idx="35">
                  <c:v>47.980396988116603</c:v>
                </c:pt>
                <c:pt idx="36">
                  <c:v>50.452025657400398</c:v>
                </c:pt>
                <c:pt idx="37">
                  <c:v>53.740126300362498</c:v>
                </c:pt>
                <c:pt idx="38">
                  <c:v>51.574908254179903</c:v>
                </c:pt>
                <c:pt idx="39">
                  <c:v>54.067869940329103</c:v>
                </c:pt>
                <c:pt idx="40">
                  <c:v>43.461131357194503</c:v>
                </c:pt>
                <c:pt idx="41">
                  <c:v>55.372274398881501</c:v>
                </c:pt>
                <c:pt idx="42">
                  <c:v>77.907484173081798</c:v>
                </c:pt>
                <c:pt idx="43">
                  <c:v>76.247554524686507</c:v>
                </c:pt>
                <c:pt idx="44">
                  <c:v>77.049151803500294</c:v>
                </c:pt>
                <c:pt idx="45">
                  <c:v>97.685533191156793</c:v>
                </c:pt>
                <c:pt idx="46">
                  <c:v>71.586048738398304</c:v>
                </c:pt>
                <c:pt idx="47">
                  <c:v>113.876182818103</c:v>
                </c:pt>
                <c:pt idx="48">
                  <c:v>71.322714621651699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9A-CF42-A274-9EE0B6C4369C}"/>
            </c:ext>
          </c:extLst>
        </c:ser>
        <c:ser>
          <c:idx val="3"/>
          <c:order val="3"/>
          <c:tx>
            <c:strRef>
              <c:f>调参1!$S$1</c:f>
              <c:strCache>
                <c:ptCount val="1"/>
                <c:pt idx="0">
                  <c:v>(["CA", "UK", "US"])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调参1!$S$2:$S$50</c:f>
              <c:numCache>
                <c:formatCode>0</c:formatCode>
                <c:ptCount val="49"/>
                <c:pt idx="0">
                  <c:v>133.42135666707799</c:v>
                </c:pt>
                <c:pt idx="1">
                  <c:v>137.25821473206699</c:v>
                </c:pt>
                <c:pt idx="2">
                  <c:v>123.651688905688</c:v>
                </c:pt>
                <c:pt idx="3">
                  <c:v>108.20408377211599</c:v>
                </c:pt>
                <c:pt idx="4">
                  <c:v>61.056434742315403</c:v>
                </c:pt>
                <c:pt idx="5">
                  <c:v>63.903626697193303</c:v>
                </c:pt>
                <c:pt idx="6">
                  <c:v>22.900186152576701</c:v>
                </c:pt>
                <c:pt idx="7">
                  <c:v>36.727520896325501</c:v>
                </c:pt>
                <c:pt idx="8">
                  <c:v>25.968407666466</c:v>
                </c:pt>
                <c:pt idx="9">
                  <c:v>28.616403406324999</c:v>
                </c:pt>
                <c:pt idx="10">
                  <c:v>36.577036404090698</c:v>
                </c:pt>
                <c:pt idx="11">
                  <c:v>35.918769559912398</c:v>
                </c:pt>
                <c:pt idx="12">
                  <c:v>31.6890190543904</c:v>
                </c:pt>
                <c:pt idx="13">
                  <c:v>33.821522865126802</c:v>
                </c:pt>
                <c:pt idx="14">
                  <c:v>34.113883187196897</c:v>
                </c:pt>
                <c:pt idx="15">
                  <c:v>31.140393378337102</c:v>
                </c:pt>
                <c:pt idx="16">
                  <c:v>28.950306591000899</c:v>
                </c:pt>
                <c:pt idx="17">
                  <c:v>26.023080592299099</c:v>
                </c:pt>
                <c:pt idx="18">
                  <c:v>28.5606713553993</c:v>
                </c:pt>
                <c:pt idx="19">
                  <c:v>24.901929998691202</c:v>
                </c:pt>
                <c:pt idx="20">
                  <c:v>16.136408739457199</c:v>
                </c:pt>
                <c:pt idx="21">
                  <c:v>17.463165815319499</c:v>
                </c:pt>
                <c:pt idx="22">
                  <c:v>33.710861889620702</c:v>
                </c:pt>
                <c:pt idx="23">
                  <c:v>40.603855815078099</c:v>
                </c:pt>
                <c:pt idx="24">
                  <c:v>23.125008574923701</c:v>
                </c:pt>
                <c:pt idx="25">
                  <c:v>23.9166482989488</c:v>
                </c:pt>
                <c:pt idx="26">
                  <c:v>24.487269780353198</c:v>
                </c:pt>
                <c:pt idx="27">
                  <c:v>26.799436031368199</c:v>
                </c:pt>
                <c:pt idx="28">
                  <c:v>36.516867833882898</c:v>
                </c:pt>
                <c:pt idx="29">
                  <c:v>44.764700773454699</c:v>
                </c:pt>
                <c:pt idx="30">
                  <c:v>36.377351575353202</c:v>
                </c:pt>
                <c:pt idx="31">
                  <c:v>42.362330144154598</c:v>
                </c:pt>
                <c:pt idx="32">
                  <c:v>53.533480449807897</c:v>
                </c:pt>
                <c:pt idx="33">
                  <c:v>122.93632307759199</c:v>
                </c:pt>
                <c:pt idx="34">
                  <c:v>107.640463930492</c:v>
                </c:pt>
                <c:pt idx="35">
                  <c:v>76.170430710425407</c:v>
                </c:pt>
                <c:pt idx="36">
                  <c:v>87.723472435862206</c:v>
                </c:pt>
                <c:pt idx="37">
                  <c:v>99.172783293839998</c:v>
                </c:pt>
                <c:pt idx="38">
                  <c:v>96.948803612421003</c:v>
                </c:pt>
                <c:pt idx="39">
                  <c:v>80.126716421866504</c:v>
                </c:pt>
                <c:pt idx="40">
                  <c:v>84.078896081349995</c:v>
                </c:pt>
                <c:pt idx="41">
                  <c:v>62.357993475001798</c:v>
                </c:pt>
                <c:pt idx="42">
                  <c:v>26.830639706207801</c:v>
                </c:pt>
                <c:pt idx="43">
                  <c:v>37.591367303245299</c:v>
                </c:pt>
                <c:pt idx="44">
                  <c:v>39.671186150140997</c:v>
                </c:pt>
                <c:pt idx="45">
                  <c:v>32.386537109322603</c:v>
                </c:pt>
                <c:pt idx="46">
                  <c:v>34.243372154268897</c:v>
                </c:pt>
                <c:pt idx="47">
                  <c:v>72.100152652468793</c:v>
                </c:pt>
                <c:pt idx="48">
                  <c:v>106.53790697091399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9A-CF42-A274-9EE0B6C4369C}"/>
            </c:ext>
          </c:extLst>
        </c:ser>
        <c:ser>
          <c:idx val="4"/>
          <c:order val="4"/>
          <c:tx>
            <c:strRef>
              <c:f>调参1!$T$1</c:f>
              <c:strCache>
                <c:ptCount val="1"/>
                <c:pt idx="0">
                  <c:v>(["CA", "FR", "US"])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调参1!$T$2:$T$50</c:f>
              <c:numCache>
                <c:formatCode>0</c:formatCode>
                <c:ptCount val="49"/>
                <c:pt idx="0">
                  <c:v>74.984426354406196</c:v>
                </c:pt>
                <c:pt idx="1">
                  <c:v>72.014633259076405</c:v>
                </c:pt>
                <c:pt idx="2">
                  <c:v>46.7889121132052</c:v>
                </c:pt>
                <c:pt idx="3">
                  <c:v>24.212792558060201</c:v>
                </c:pt>
                <c:pt idx="4">
                  <c:v>38.330353954007201</c:v>
                </c:pt>
                <c:pt idx="5">
                  <c:v>34.209733589212298</c:v>
                </c:pt>
                <c:pt idx="6">
                  <c:v>41.981971010561303</c:v>
                </c:pt>
                <c:pt idx="7">
                  <c:v>40.101782192504402</c:v>
                </c:pt>
                <c:pt idx="8">
                  <c:v>46.432270920103903</c:v>
                </c:pt>
                <c:pt idx="9">
                  <c:v>42.858126755519301</c:v>
                </c:pt>
                <c:pt idx="10">
                  <c:v>32.201738565608501</c:v>
                </c:pt>
                <c:pt idx="11">
                  <c:v>47.968609059657503</c:v>
                </c:pt>
                <c:pt idx="12">
                  <c:v>42.839675313251099</c:v>
                </c:pt>
                <c:pt idx="13">
                  <c:v>51.711981356013702</c:v>
                </c:pt>
                <c:pt idx="14">
                  <c:v>44.902785066153598</c:v>
                </c:pt>
                <c:pt idx="15">
                  <c:v>47.571987241445498</c:v>
                </c:pt>
                <c:pt idx="16">
                  <c:v>47.783433946445797</c:v>
                </c:pt>
                <c:pt idx="17">
                  <c:v>46.378765941924499</c:v>
                </c:pt>
                <c:pt idx="18">
                  <c:v>44.303581222627301</c:v>
                </c:pt>
                <c:pt idx="19">
                  <c:v>28.939590991091301</c:v>
                </c:pt>
                <c:pt idx="20">
                  <c:v>27.867365023040701</c:v>
                </c:pt>
                <c:pt idx="21">
                  <c:v>25.730463468885802</c:v>
                </c:pt>
                <c:pt idx="22">
                  <c:v>36.622432302375202</c:v>
                </c:pt>
                <c:pt idx="23">
                  <c:v>41.830867530393597</c:v>
                </c:pt>
                <c:pt idx="24">
                  <c:v>47.311428514829998</c:v>
                </c:pt>
                <c:pt idx="25">
                  <c:v>55.142006748946798</c:v>
                </c:pt>
                <c:pt idx="26">
                  <c:v>46.502231143165901</c:v>
                </c:pt>
                <c:pt idx="27">
                  <c:v>53.036558915501701</c:v>
                </c:pt>
                <c:pt idx="28">
                  <c:v>75.963323433232603</c:v>
                </c:pt>
                <c:pt idx="29">
                  <c:v>64.759197769390397</c:v>
                </c:pt>
                <c:pt idx="30">
                  <c:v>54.108880087297301</c:v>
                </c:pt>
                <c:pt idx="31">
                  <c:v>70.580190235611397</c:v>
                </c:pt>
                <c:pt idx="32">
                  <c:v>72.370227299266006</c:v>
                </c:pt>
                <c:pt idx="33">
                  <c:v>82.391344843520997</c:v>
                </c:pt>
                <c:pt idx="34">
                  <c:v>87.753535595535595</c:v>
                </c:pt>
                <c:pt idx="35">
                  <c:v>67.848506860955993</c:v>
                </c:pt>
                <c:pt idx="36">
                  <c:v>65.757801116260495</c:v>
                </c:pt>
                <c:pt idx="37">
                  <c:v>62.995817080952698</c:v>
                </c:pt>
                <c:pt idx="38">
                  <c:v>50.1277783843516</c:v>
                </c:pt>
                <c:pt idx="39">
                  <c:v>48.373193868498703</c:v>
                </c:pt>
                <c:pt idx="40">
                  <c:v>48.853745268246598</c:v>
                </c:pt>
                <c:pt idx="41">
                  <c:v>37.1256406271579</c:v>
                </c:pt>
                <c:pt idx="42">
                  <c:v>46.053318372907697</c:v>
                </c:pt>
                <c:pt idx="43">
                  <c:v>55.051085815470103</c:v>
                </c:pt>
                <c:pt idx="44">
                  <c:v>57.496702969350501</c:v>
                </c:pt>
                <c:pt idx="45">
                  <c:v>107.012153719232</c:v>
                </c:pt>
                <c:pt idx="46">
                  <c:v>133.997750563968</c:v>
                </c:pt>
                <c:pt idx="47">
                  <c:v>152.26132685496901</c:v>
                </c:pt>
                <c:pt idx="48">
                  <c:v>173.78716429771799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9A-CF42-A274-9EE0B6C43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604607"/>
        <c:axId val="257606239"/>
      </c:lineChart>
      <c:catAx>
        <c:axId val="25760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606239"/>
        <c:crosses val="autoZero"/>
        <c:auto val="1"/>
        <c:lblAlgn val="ctr"/>
        <c:lblOffset val="100"/>
        <c:noMultiLvlLbl val="0"/>
      </c:catAx>
      <c:valAx>
        <c:axId val="25760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60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000" b="1" i="0" u="none" strike="noStrike" baseline="0"/>
              <a:t>RMSE For Predicting Oct 21 - 25</a:t>
            </a:r>
            <a:endParaRPr lang="en-US" sz="2000" b="1"/>
          </a:p>
        </c:rich>
      </c:tx>
      <c:layout>
        <c:manualLayout>
          <c:xMode val="edge"/>
          <c:yMode val="edge"/>
          <c:x val="0.41799270418467921"/>
          <c:y val="6.49781695136358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'调参2   21-25'!$H$1</c:f>
              <c:strCache>
                <c:ptCount val="1"/>
                <c:pt idx="0">
                  <c:v>(["CA", "UK", "FR"])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'调参2   21-25'!$H$2:$H$61</c:f>
              <c:numCache>
                <c:formatCode>0</c:formatCode>
                <c:ptCount val="60"/>
                <c:pt idx="0">
                  <c:v>74.401026432993106</c:v>
                </c:pt>
                <c:pt idx="1">
                  <c:v>69.185709541107101</c:v>
                </c:pt>
                <c:pt idx="2">
                  <c:v>58.656143667555298</c:v>
                </c:pt>
                <c:pt idx="3">
                  <c:v>47.875774363897399</c:v>
                </c:pt>
                <c:pt idx="4">
                  <c:v>37.968474815967099</c:v>
                </c:pt>
                <c:pt idx="5">
                  <c:v>37.268781828882801</c:v>
                </c:pt>
                <c:pt idx="6">
                  <c:v>31.8674417642201</c:v>
                </c:pt>
                <c:pt idx="7">
                  <c:v>14.683155888937399</c:v>
                </c:pt>
                <c:pt idx="8">
                  <c:v>14.9125197943129</c:v>
                </c:pt>
                <c:pt idx="9">
                  <c:v>18.179342930758299</c:v>
                </c:pt>
                <c:pt idx="10">
                  <c:v>5.9488456997586798</c:v>
                </c:pt>
                <c:pt idx="11">
                  <c:v>12.6221367386152</c:v>
                </c:pt>
                <c:pt idx="12">
                  <c:v>4.30117114351083</c:v>
                </c:pt>
                <c:pt idx="13">
                  <c:v>8.7649130678035991</c:v>
                </c:pt>
                <c:pt idx="14">
                  <c:v>5.4789958408919999</c:v>
                </c:pt>
                <c:pt idx="15">
                  <c:v>12.9747723425251</c:v>
                </c:pt>
                <c:pt idx="16">
                  <c:v>11.478872725011099</c:v>
                </c:pt>
                <c:pt idx="17">
                  <c:v>24.012747376041201</c:v>
                </c:pt>
                <c:pt idx="18">
                  <c:v>35.882309977141901</c:v>
                </c:pt>
                <c:pt idx="19">
                  <c:v>36.997354987720399</c:v>
                </c:pt>
                <c:pt idx="20">
                  <c:v>53.946225884579803</c:v>
                </c:pt>
                <c:pt idx="21">
                  <c:v>57.447510001341698</c:v>
                </c:pt>
                <c:pt idx="22">
                  <c:v>62.148955129846499</c:v>
                </c:pt>
                <c:pt idx="23">
                  <c:v>61.969069637208698</c:v>
                </c:pt>
                <c:pt idx="24">
                  <c:v>58.426133929639398</c:v>
                </c:pt>
                <c:pt idx="25">
                  <c:v>58.858113227167998</c:v>
                </c:pt>
                <c:pt idx="26">
                  <c:v>66.810365981258101</c:v>
                </c:pt>
                <c:pt idx="27">
                  <c:v>70.792847561791106</c:v>
                </c:pt>
                <c:pt idx="28">
                  <c:v>72.311298002309897</c:v>
                </c:pt>
                <c:pt idx="29">
                  <c:v>79.278040831444699</c:v>
                </c:pt>
                <c:pt idx="30">
                  <c:v>77.913020467908893</c:v>
                </c:pt>
                <c:pt idx="31">
                  <c:v>64.184676249929794</c:v>
                </c:pt>
                <c:pt idx="32">
                  <c:v>68.482190459562304</c:v>
                </c:pt>
                <c:pt idx="33">
                  <c:v>60.030696790545498</c:v>
                </c:pt>
                <c:pt idx="34">
                  <c:v>61.783556771816301</c:v>
                </c:pt>
                <c:pt idx="35">
                  <c:v>61.300774409979198</c:v>
                </c:pt>
                <c:pt idx="36">
                  <c:v>53.860512409197703</c:v>
                </c:pt>
                <c:pt idx="37">
                  <c:v>26.441918271182701</c:v>
                </c:pt>
                <c:pt idx="38">
                  <c:v>15.3994031474683</c:v>
                </c:pt>
                <c:pt idx="39">
                  <c:v>15.1986660883559</c:v>
                </c:pt>
                <c:pt idx="40">
                  <c:v>19.244727651206802</c:v>
                </c:pt>
                <c:pt idx="41">
                  <c:v>18.963402866063699</c:v>
                </c:pt>
                <c:pt idx="42">
                  <c:v>21.363341540160199</c:v>
                </c:pt>
                <c:pt idx="43">
                  <c:v>12.152347849901</c:v>
                </c:pt>
                <c:pt idx="44">
                  <c:v>13.971847094615301</c:v>
                </c:pt>
                <c:pt idx="45">
                  <c:v>16.2498297546461</c:v>
                </c:pt>
                <c:pt idx="46">
                  <c:v>23.4176049805512</c:v>
                </c:pt>
                <c:pt idx="47">
                  <c:v>33.627351662173503</c:v>
                </c:pt>
                <c:pt idx="48">
                  <c:v>39.6913131613045</c:v>
                </c:pt>
                <c:pt idx="49">
                  <c:v>26.351370018799201</c:v>
                </c:pt>
                <c:pt idx="50">
                  <c:v>27.142433223348</c:v>
                </c:pt>
                <c:pt idx="51">
                  <c:v>21.8762221451017</c:v>
                </c:pt>
                <c:pt idx="52">
                  <c:v>18.809004127790001</c:v>
                </c:pt>
                <c:pt idx="53">
                  <c:v>20.181117498287399</c:v>
                </c:pt>
                <c:pt idx="54">
                  <c:v>23.214895663974399</c:v>
                </c:pt>
                <c:pt idx="55">
                  <c:v>24.6957716436618</c:v>
                </c:pt>
                <c:pt idx="56">
                  <c:v>21.9472222671263</c:v>
                </c:pt>
                <c:pt idx="57">
                  <c:v>23.086248048149798</c:v>
                </c:pt>
                <c:pt idx="58">
                  <c:v>25.616186176908698</c:v>
                </c:pt>
                <c:pt idx="59">
                  <c:v>38.846722840168802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C9-FC44-BFAD-8F5DE913C036}"/>
            </c:ext>
          </c:extLst>
        </c:ser>
        <c:ser>
          <c:idx val="2"/>
          <c:order val="1"/>
          <c:tx>
            <c:strRef>
              <c:f>'调参2   21-25'!$I$1</c:f>
              <c:strCache>
                <c:ptCount val="1"/>
                <c:pt idx="0">
                  <c:v>(["CA", "UK", "ES"])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'调参2   21-25'!$I$2:$I$61</c:f>
              <c:numCache>
                <c:formatCode>0</c:formatCode>
                <c:ptCount val="60"/>
                <c:pt idx="0">
                  <c:v>72.731873687709793</c:v>
                </c:pt>
                <c:pt idx="1">
                  <c:v>62.538489248243799</c:v>
                </c:pt>
                <c:pt idx="2">
                  <c:v>56.325580074465698</c:v>
                </c:pt>
                <c:pt idx="3">
                  <c:v>39.954164820037299</c:v>
                </c:pt>
                <c:pt idx="4">
                  <c:v>30.568199997968701</c:v>
                </c:pt>
                <c:pt idx="5">
                  <c:v>30.639668069184701</c:v>
                </c:pt>
                <c:pt idx="6">
                  <c:v>24.816917433474</c:v>
                </c:pt>
                <c:pt idx="7">
                  <c:v>4.3635120865776402</c:v>
                </c:pt>
                <c:pt idx="8">
                  <c:v>9.5826493194048599</c:v>
                </c:pt>
                <c:pt idx="9">
                  <c:v>8.2920663643072299</c:v>
                </c:pt>
                <c:pt idx="10">
                  <c:v>15.4152701521875</c:v>
                </c:pt>
                <c:pt idx="11">
                  <c:v>12.975053699899201</c:v>
                </c:pt>
                <c:pt idx="12">
                  <c:v>12.896311433006799</c:v>
                </c:pt>
                <c:pt idx="13">
                  <c:v>10.8164718005425</c:v>
                </c:pt>
                <c:pt idx="14">
                  <c:v>14.3619870303397</c:v>
                </c:pt>
                <c:pt idx="15">
                  <c:v>10.8519249043554</c:v>
                </c:pt>
                <c:pt idx="16">
                  <c:v>6.8665328541414201</c:v>
                </c:pt>
                <c:pt idx="17">
                  <c:v>19.720508439845499</c:v>
                </c:pt>
                <c:pt idx="18">
                  <c:v>8.7489856882303698</c:v>
                </c:pt>
                <c:pt idx="19">
                  <c:v>9.3112417101150893</c:v>
                </c:pt>
                <c:pt idx="20">
                  <c:v>30.569690957647701</c:v>
                </c:pt>
                <c:pt idx="21">
                  <c:v>31.3957841555005</c:v>
                </c:pt>
                <c:pt idx="22">
                  <c:v>63.2116741446928</c:v>
                </c:pt>
                <c:pt idx="23">
                  <c:v>71.483584680007695</c:v>
                </c:pt>
                <c:pt idx="24">
                  <c:v>73.719928307212996</c:v>
                </c:pt>
                <c:pt idx="25">
                  <c:v>60.877559651083999</c:v>
                </c:pt>
                <c:pt idx="26">
                  <c:v>64.595029780062106</c:v>
                </c:pt>
                <c:pt idx="27">
                  <c:v>54.695790544880502</c:v>
                </c:pt>
                <c:pt idx="28">
                  <c:v>50.517957816029202</c:v>
                </c:pt>
                <c:pt idx="29">
                  <c:v>51.760186481241199</c:v>
                </c:pt>
                <c:pt idx="30">
                  <c:v>71.216048315782501</c:v>
                </c:pt>
                <c:pt idx="31">
                  <c:v>60.499258156591502</c:v>
                </c:pt>
                <c:pt idx="32">
                  <c:v>62.461390482732497</c:v>
                </c:pt>
                <c:pt idx="33">
                  <c:v>69.072430687463495</c:v>
                </c:pt>
                <c:pt idx="34">
                  <c:v>39.066151115480899</c:v>
                </c:pt>
                <c:pt idx="35">
                  <c:v>32.959243039846299</c:v>
                </c:pt>
                <c:pt idx="36">
                  <c:v>23.1414040199532</c:v>
                </c:pt>
                <c:pt idx="37">
                  <c:v>63.975984173720299</c:v>
                </c:pt>
                <c:pt idx="38">
                  <c:v>23.752761392898801</c:v>
                </c:pt>
                <c:pt idx="39">
                  <c:v>77.666074293162495</c:v>
                </c:pt>
                <c:pt idx="40">
                  <c:v>92.197884930813998</c:v>
                </c:pt>
                <c:pt idx="41">
                  <c:v>92.8892709733218</c:v>
                </c:pt>
                <c:pt idx="42">
                  <c:v>95.546340283134199</c:v>
                </c:pt>
                <c:pt idx="43">
                  <c:v>115.797446617131</c:v>
                </c:pt>
                <c:pt idx="44">
                  <c:v>69.843659992548893</c:v>
                </c:pt>
                <c:pt idx="45">
                  <c:v>80.368842798796507</c:v>
                </c:pt>
                <c:pt idx="46">
                  <c:v>89.553375271784901</c:v>
                </c:pt>
                <c:pt idx="47">
                  <c:v>117.904046790959</c:v>
                </c:pt>
                <c:pt idx="48">
                  <c:v>138.45040668185499</c:v>
                </c:pt>
                <c:pt idx="49">
                  <c:v>112.288332693426</c:v>
                </c:pt>
                <c:pt idx="50">
                  <c:v>76.198869325715904</c:v>
                </c:pt>
                <c:pt idx="51">
                  <c:v>47.563804193920099</c:v>
                </c:pt>
                <c:pt idx="52">
                  <c:v>28.756099639408799</c:v>
                </c:pt>
                <c:pt idx="53">
                  <c:v>57.437978871125502</c:v>
                </c:pt>
                <c:pt idx="54">
                  <c:v>68.376562320487693</c:v>
                </c:pt>
                <c:pt idx="55">
                  <c:v>74.758645667778296</c:v>
                </c:pt>
                <c:pt idx="56">
                  <c:v>92.239613802627801</c:v>
                </c:pt>
                <c:pt idx="57">
                  <c:v>98.785803408073093</c:v>
                </c:pt>
                <c:pt idx="58">
                  <c:v>93.968923291183998</c:v>
                </c:pt>
                <c:pt idx="59">
                  <c:v>117.05742270995999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C9-FC44-BFAD-8F5DE913C036}"/>
            </c:ext>
          </c:extLst>
        </c:ser>
        <c:ser>
          <c:idx val="3"/>
          <c:order val="2"/>
          <c:tx>
            <c:strRef>
              <c:f>'调参2   21-25'!$K$1</c:f>
              <c:strCache>
                <c:ptCount val="1"/>
                <c:pt idx="0">
                  <c:v>(["CA", "FR", "ES"])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'调参2   21-25'!$K$2:$K$61</c:f>
              <c:numCache>
                <c:formatCode>0</c:formatCode>
                <c:ptCount val="60"/>
                <c:pt idx="0">
                  <c:v>43.314580160305702</c:v>
                </c:pt>
                <c:pt idx="1">
                  <c:v>38.8626256775173</c:v>
                </c:pt>
                <c:pt idx="2">
                  <c:v>36.097657035732198</c:v>
                </c:pt>
                <c:pt idx="3">
                  <c:v>22.477480041572601</c:v>
                </c:pt>
                <c:pt idx="4">
                  <c:v>16.8504402451555</c:v>
                </c:pt>
                <c:pt idx="5">
                  <c:v>15.1928967531328</c:v>
                </c:pt>
                <c:pt idx="6">
                  <c:v>14.0814941501913</c:v>
                </c:pt>
                <c:pt idx="7">
                  <c:v>4.7248398433937702</c:v>
                </c:pt>
                <c:pt idx="8">
                  <c:v>7.1730148914890499</c:v>
                </c:pt>
                <c:pt idx="9">
                  <c:v>7.9142045421650202</c:v>
                </c:pt>
                <c:pt idx="10">
                  <c:v>7.1397918417553603</c:v>
                </c:pt>
                <c:pt idx="11">
                  <c:v>3.12288987869298</c:v>
                </c:pt>
                <c:pt idx="12">
                  <c:v>2.6213931931340002</c:v>
                </c:pt>
                <c:pt idx="13">
                  <c:v>2.6759276739300799</c:v>
                </c:pt>
                <c:pt idx="14">
                  <c:v>7.9404166924129704</c:v>
                </c:pt>
                <c:pt idx="15">
                  <c:v>6.4956694284721204</c:v>
                </c:pt>
                <c:pt idx="16">
                  <c:v>5.2929600049446899</c:v>
                </c:pt>
                <c:pt idx="17">
                  <c:v>7.37156981689711</c:v>
                </c:pt>
                <c:pt idx="18">
                  <c:v>13.8485734442311</c:v>
                </c:pt>
                <c:pt idx="19">
                  <c:v>6.9676797826491796</c:v>
                </c:pt>
                <c:pt idx="20">
                  <c:v>6.3659987829548301</c:v>
                </c:pt>
                <c:pt idx="21">
                  <c:v>11.6806681841271</c:v>
                </c:pt>
                <c:pt idx="22">
                  <c:v>19.878014308196299</c:v>
                </c:pt>
                <c:pt idx="23">
                  <c:v>23.4876717985677</c:v>
                </c:pt>
                <c:pt idx="24">
                  <c:v>21.7294593641871</c:v>
                </c:pt>
                <c:pt idx="25">
                  <c:v>27.3415593135996</c:v>
                </c:pt>
                <c:pt idx="26">
                  <c:v>10.9849917257641</c:v>
                </c:pt>
                <c:pt idx="27">
                  <c:v>15.767561754978001</c:v>
                </c:pt>
                <c:pt idx="28">
                  <c:v>33.095724257094403</c:v>
                </c:pt>
                <c:pt idx="29">
                  <c:v>39.964390463687998</c:v>
                </c:pt>
                <c:pt idx="30">
                  <c:v>42.365146835715699</c:v>
                </c:pt>
                <c:pt idx="31">
                  <c:v>53.184451692420403</c:v>
                </c:pt>
                <c:pt idx="32">
                  <c:v>52.872422271915902</c:v>
                </c:pt>
                <c:pt idx="33">
                  <c:v>42.745817928400498</c:v>
                </c:pt>
                <c:pt idx="34">
                  <c:v>20.501448336764799</c:v>
                </c:pt>
                <c:pt idx="35">
                  <c:v>26.271756371980398</c:v>
                </c:pt>
                <c:pt idx="36">
                  <c:v>22.755775321533601</c:v>
                </c:pt>
                <c:pt idx="37">
                  <c:v>30.055636529001799</c:v>
                </c:pt>
                <c:pt idx="38">
                  <c:v>18.244466736183899</c:v>
                </c:pt>
                <c:pt idx="39">
                  <c:v>16.844777415426201</c:v>
                </c:pt>
                <c:pt idx="40">
                  <c:v>17.8098323190233</c:v>
                </c:pt>
                <c:pt idx="41">
                  <c:v>21.665320984739299</c:v>
                </c:pt>
                <c:pt idx="42">
                  <c:v>47.189114912052602</c:v>
                </c:pt>
                <c:pt idx="43">
                  <c:v>48.9395683838016</c:v>
                </c:pt>
                <c:pt idx="44">
                  <c:v>71.425576138708905</c:v>
                </c:pt>
                <c:pt idx="45">
                  <c:v>77.746763670615294</c:v>
                </c:pt>
                <c:pt idx="46">
                  <c:v>77.286209078295101</c:v>
                </c:pt>
                <c:pt idx="47">
                  <c:v>61.506039634118203</c:v>
                </c:pt>
                <c:pt idx="48">
                  <c:v>59.387609523331598</c:v>
                </c:pt>
                <c:pt idx="49">
                  <c:v>41.002885039580399</c:v>
                </c:pt>
                <c:pt idx="50">
                  <c:v>53.426346413050602</c:v>
                </c:pt>
                <c:pt idx="51">
                  <c:v>54.374117701356298</c:v>
                </c:pt>
                <c:pt idx="52">
                  <c:v>46.870807627025002</c:v>
                </c:pt>
                <c:pt idx="53">
                  <c:v>28.517403193061899</c:v>
                </c:pt>
                <c:pt idx="54">
                  <c:v>27.579568186509899</c:v>
                </c:pt>
                <c:pt idx="55">
                  <c:v>34.467058626142901</c:v>
                </c:pt>
                <c:pt idx="56">
                  <c:v>39.064340627592998</c:v>
                </c:pt>
                <c:pt idx="57">
                  <c:v>49.906259861106101</c:v>
                </c:pt>
                <c:pt idx="58">
                  <c:v>54.870475256536601</c:v>
                </c:pt>
                <c:pt idx="59">
                  <c:v>117.777164737039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C9-FC44-BFAD-8F5DE913C036}"/>
            </c:ext>
          </c:extLst>
        </c:ser>
        <c:ser>
          <c:idx val="4"/>
          <c:order val="3"/>
          <c:tx>
            <c:strRef>
              <c:f>'调参2   21-25'!$M$1</c:f>
              <c:strCache>
                <c:ptCount val="1"/>
                <c:pt idx="0">
                  <c:v>(["CA", "ES", "IT"])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'调参2   21-25'!$M$2:$M$61</c:f>
              <c:numCache>
                <c:formatCode>0</c:formatCode>
                <c:ptCount val="60"/>
                <c:pt idx="0">
                  <c:v>45.688867713992202</c:v>
                </c:pt>
                <c:pt idx="1">
                  <c:v>36.562715222964201</c:v>
                </c:pt>
                <c:pt idx="2">
                  <c:v>47.106136698552604</c:v>
                </c:pt>
                <c:pt idx="3">
                  <c:v>38.205252680351798</c:v>
                </c:pt>
                <c:pt idx="4">
                  <c:v>29.846992782471101</c:v>
                </c:pt>
                <c:pt idx="5">
                  <c:v>27.094250631823499</c:v>
                </c:pt>
                <c:pt idx="6">
                  <c:v>21.076860622135801</c:v>
                </c:pt>
                <c:pt idx="7">
                  <c:v>10.3961761220438</c:v>
                </c:pt>
                <c:pt idx="8">
                  <c:v>12.267499309568199</c:v>
                </c:pt>
                <c:pt idx="9">
                  <c:v>17.1276882941509</c:v>
                </c:pt>
                <c:pt idx="10">
                  <c:v>13.121306898669999</c:v>
                </c:pt>
                <c:pt idx="11">
                  <c:v>11.072932689042201</c:v>
                </c:pt>
                <c:pt idx="12">
                  <c:v>9.5266096652872498</c:v>
                </c:pt>
                <c:pt idx="13">
                  <c:v>11.639331605771901</c:v>
                </c:pt>
                <c:pt idx="14">
                  <c:v>10.396272759565001</c:v>
                </c:pt>
                <c:pt idx="15">
                  <c:v>8.2901641985232004</c:v>
                </c:pt>
                <c:pt idx="16">
                  <c:v>11.3248271228346</c:v>
                </c:pt>
                <c:pt idx="17">
                  <c:v>13.0482931627489</c:v>
                </c:pt>
                <c:pt idx="18">
                  <c:v>17.940619727003401</c:v>
                </c:pt>
                <c:pt idx="19">
                  <c:v>6.15167901072435</c:v>
                </c:pt>
                <c:pt idx="20">
                  <c:v>11.188362168835001</c:v>
                </c:pt>
                <c:pt idx="21">
                  <c:v>12.315901801909</c:v>
                </c:pt>
                <c:pt idx="22">
                  <c:v>14.428333881323899</c:v>
                </c:pt>
                <c:pt idx="23">
                  <c:v>29.267590520757899</c:v>
                </c:pt>
                <c:pt idx="24">
                  <c:v>21.0916460015602</c:v>
                </c:pt>
                <c:pt idx="25">
                  <c:v>20.792942083815099</c:v>
                </c:pt>
                <c:pt idx="26">
                  <c:v>20.082716161993101</c:v>
                </c:pt>
                <c:pt idx="27">
                  <c:v>14.7746960576084</c:v>
                </c:pt>
                <c:pt idx="28">
                  <c:v>18.452180263389099</c:v>
                </c:pt>
                <c:pt idx="29">
                  <c:v>25.078618172124099</c:v>
                </c:pt>
                <c:pt idx="30">
                  <c:v>21.071800868425001</c:v>
                </c:pt>
                <c:pt idx="31">
                  <c:v>38.528996907894097</c:v>
                </c:pt>
                <c:pt idx="32">
                  <c:v>33.357193387191202</c:v>
                </c:pt>
                <c:pt idx="33">
                  <c:v>28.990892600219802</c:v>
                </c:pt>
                <c:pt idx="34">
                  <c:v>26.056970226931298</c:v>
                </c:pt>
                <c:pt idx="35">
                  <c:v>17.9570257709847</c:v>
                </c:pt>
                <c:pt idx="36">
                  <c:v>15.735821900029199</c:v>
                </c:pt>
                <c:pt idx="37">
                  <c:v>29.8979905292586</c:v>
                </c:pt>
                <c:pt idx="38">
                  <c:v>31.6750548221559</c:v>
                </c:pt>
                <c:pt idx="39">
                  <c:v>37.873945849235596</c:v>
                </c:pt>
                <c:pt idx="40">
                  <c:v>23.800829030505501</c:v>
                </c:pt>
                <c:pt idx="41">
                  <c:v>11.986854261519801</c:v>
                </c:pt>
                <c:pt idx="42">
                  <c:v>14.361381830131601</c:v>
                </c:pt>
                <c:pt idx="43">
                  <c:v>18.6371326085739</c:v>
                </c:pt>
                <c:pt idx="44">
                  <c:v>24.563856321688601</c:v>
                </c:pt>
                <c:pt idx="45">
                  <c:v>32.692624461431301</c:v>
                </c:pt>
                <c:pt idx="46">
                  <c:v>35.164770951862501</c:v>
                </c:pt>
                <c:pt idx="47">
                  <c:v>33.890486776734903</c:v>
                </c:pt>
                <c:pt idx="48">
                  <c:v>27.667134448093002</c:v>
                </c:pt>
                <c:pt idx="49">
                  <c:v>32.052721488797999</c:v>
                </c:pt>
                <c:pt idx="50">
                  <c:v>33.899878601520697</c:v>
                </c:pt>
                <c:pt idx="51">
                  <c:v>34.463486061902699</c:v>
                </c:pt>
                <c:pt idx="52">
                  <c:v>55.781688137602998</c:v>
                </c:pt>
                <c:pt idx="53">
                  <c:v>58.281554373870897</c:v>
                </c:pt>
                <c:pt idx="54">
                  <c:v>77.338552413866395</c:v>
                </c:pt>
                <c:pt idx="55">
                  <c:v>84.049694894083302</c:v>
                </c:pt>
                <c:pt idx="56">
                  <c:v>53.248630462250901</c:v>
                </c:pt>
                <c:pt idx="57">
                  <c:v>33.743898868702097</c:v>
                </c:pt>
                <c:pt idx="58">
                  <c:v>45.086947095334502</c:v>
                </c:pt>
                <c:pt idx="59">
                  <c:v>20.561950625908299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C9-FC44-BFAD-8F5DE913C036}"/>
            </c:ext>
          </c:extLst>
        </c:ser>
        <c:ser>
          <c:idx val="5"/>
          <c:order val="4"/>
          <c:tx>
            <c:strRef>
              <c:f>'调参2   21-25'!$T$1</c:f>
              <c:strCache>
                <c:ptCount val="1"/>
                <c:pt idx="0">
                  <c:v>(["CA", "FR", "US"])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'调参2   21-25'!$T$2:$T$61</c:f>
              <c:numCache>
                <c:formatCode>0</c:formatCode>
                <c:ptCount val="60"/>
                <c:pt idx="0">
                  <c:v>43.917424650919003</c:v>
                </c:pt>
                <c:pt idx="1">
                  <c:v>43.696876583738501</c:v>
                </c:pt>
                <c:pt idx="2">
                  <c:v>34.631099478762003</c:v>
                </c:pt>
                <c:pt idx="3">
                  <c:v>23.387692031815501</c:v>
                </c:pt>
                <c:pt idx="4">
                  <c:v>18.2006471086701</c:v>
                </c:pt>
                <c:pt idx="5">
                  <c:v>15.765594163448201</c:v>
                </c:pt>
                <c:pt idx="6">
                  <c:v>15.420967939075</c:v>
                </c:pt>
                <c:pt idx="7">
                  <c:v>16.548349854914399</c:v>
                </c:pt>
                <c:pt idx="8">
                  <c:v>21.732058685273</c:v>
                </c:pt>
                <c:pt idx="9">
                  <c:v>19.160049438727999</c:v>
                </c:pt>
                <c:pt idx="10">
                  <c:v>17.194498089997801</c:v>
                </c:pt>
                <c:pt idx="11">
                  <c:v>14.149166328843</c:v>
                </c:pt>
                <c:pt idx="12">
                  <c:v>13.9186034858451</c:v>
                </c:pt>
                <c:pt idx="13">
                  <c:v>10.5906868129667</c:v>
                </c:pt>
                <c:pt idx="14">
                  <c:v>11.317243921233899</c:v>
                </c:pt>
                <c:pt idx="15">
                  <c:v>10.422998654458899</c:v>
                </c:pt>
                <c:pt idx="16">
                  <c:v>10.6235204423068</c:v>
                </c:pt>
                <c:pt idx="17">
                  <c:v>11.5025101812593</c:v>
                </c:pt>
                <c:pt idx="18">
                  <c:v>26.265372803195302</c:v>
                </c:pt>
                <c:pt idx="19">
                  <c:v>18.000442923602598</c:v>
                </c:pt>
                <c:pt idx="20">
                  <c:v>16.310767531338399</c:v>
                </c:pt>
                <c:pt idx="21">
                  <c:v>14.338007408888</c:v>
                </c:pt>
                <c:pt idx="22">
                  <c:v>9.7069281612315699</c:v>
                </c:pt>
                <c:pt idx="23">
                  <c:v>8.4995802848531508</c:v>
                </c:pt>
                <c:pt idx="24">
                  <c:v>9.4225586959929899</c:v>
                </c:pt>
                <c:pt idx="25">
                  <c:v>15.0610082984961</c:v>
                </c:pt>
                <c:pt idx="26">
                  <c:v>13.177626771088301</c:v>
                </c:pt>
                <c:pt idx="27">
                  <c:v>19.946532575255301</c:v>
                </c:pt>
                <c:pt idx="28">
                  <c:v>17.6932195034545</c:v>
                </c:pt>
                <c:pt idx="29">
                  <c:v>21.630021234536699</c:v>
                </c:pt>
                <c:pt idx="30">
                  <c:v>35.878592157114099</c:v>
                </c:pt>
                <c:pt idx="31">
                  <c:v>28.9814794632311</c:v>
                </c:pt>
                <c:pt idx="32">
                  <c:v>28.3010117069419</c:v>
                </c:pt>
                <c:pt idx="33">
                  <c:v>33.082108886117403</c:v>
                </c:pt>
                <c:pt idx="34">
                  <c:v>42.153397911979297</c:v>
                </c:pt>
                <c:pt idx="35">
                  <c:v>37.068950915160997</c:v>
                </c:pt>
                <c:pt idx="36">
                  <c:v>34.4650448188711</c:v>
                </c:pt>
                <c:pt idx="37">
                  <c:v>50.851538952415297</c:v>
                </c:pt>
                <c:pt idx="38">
                  <c:v>38.482772705308498</c:v>
                </c:pt>
                <c:pt idx="39">
                  <c:v>28.779402750343099</c:v>
                </c:pt>
                <c:pt idx="40">
                  <c:v>27.662431302566301</c:v>
                </c:pt>
                <c:pt idx="41">
                  <c:v>19.331742877647301</c:v>
                </c:pt>
                <c:pt idx="42">
                  <c:v>7.90400902271106</c:v>
                </c:pt>
                <c:pt idx="43">
                  <c:v>18.909281200595601</c:v>
                </c:pt>
                <c:pt idx="44">
                  <c:v>12.2289147269558</c:v>
                </c:pt>
                <c:pt idx="45">
                  <c:v>13.9571834162982</c:v>
                </c:pt>
                <c:pt idx="46">
                  <c:v>10.8652721717646</c:v>
                </c:pt>
                <c:pt idx="47">
                  <c:v>24.918967255602901</c:v>
                </c:pt>
                <c:pt idx="48">
                  <c:v>47.042910316106997</c:v>
                </c:pt>
                <c:pt idx="49">
                  <c:v>54.173181840120897</c:v>
                </c:pt>
                <c:pt idx="50">
                  <c:v>62.236040611927201</c:v>
                </c:pt>
                <c:pt idx="51">
                  <c:v>73.362599309697302</c:v>
                </c:pt>
                <c:pt idx="52">
                  <c:v>94.371671739733998</c:v>
                </c:pt>
                <c:pt idx="53">
                  <c:v>62.127525936898898</c:v>
                </c:pt>
                <c:pt idx="54">
                  <c:v>90.919565267569297</c:v>
                </c:pt>
                <c:pt idx="55">
                  <c:v>58.933395828840403</c:v>
                </c:pt>
                <c:pt idx="56">
                  <c:v>48.504079749009698</c:v>
                </c:pt>
                <c:pt idx="57">
                  <c:v>65.603569701655303</c:v>
                </c:pt>
                <c:pt idx="58">
                  <c:v>70.712105953895104</c:v>
                </c:pt>
                <c:pt idx="59">
                  <c:v>45.193002701585399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C9-FC44-BFAD-8F5DE913C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523727"/>
        <c:axId val="919358095"/>
      </c:lineChart>
      <c:catAx>
        <c:axId val="254523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358095"/>
        <c:crosses val="autoZero"/>
        <c:auto val="1"/>
        <c:lblAlgn val="ctr"/>
        <c:lblOffset val="100"/>
        <c:noMultiLvlLbl val="0"/>
      </c:catAx>
      <c:valAx>
        <c:axId val="91935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2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'调参2   16-20'!$A$1</c:f>
              <c:strCache>
                <c:ptCount val="1"/>
                <c:pt idx="0">
                  <c:v>(["CA"])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'调参2   16-20'!$A$2:$A$61</c:f>
              <c:numCache>
                <c:formatCode>0</c:formatCode>
                <c:ptCount val="60"/>
                <c:pt idx="0">
                  <c:v>27.696225643685199</c:v>
                </c:pt>
                <c:pt idx="1">
                  <c:v>38.5970872392583</c:v>
                </c:pt>
                <c:pt idx="2">
                  <c:v>31.4059276244312</c:v>
                </c:pt>
                <c:pt idx="3">
                  <c:v>20.086759494199701</c:v>
                </c:pt>
                <c:pt idx="4">
                  <c:v>28.1166524772363</c:v>
                </c:pt>
                <c:pt idx="5">
                  <c:v>29.045653352688898</c:v>
                </c:pt>
                <c:pt idx="6">
                  <c:v>31.522438907552601</c:v>
                </c:pt>
                <c:pt idx="7">
                  <c:v>31.594121502097199</c:v>
                </c:pt>
                <c:pt idx="8">
                  <c:v>28.637487187633099</c:v>
                </c:pt>
                <c:pt idx="9">
                  <c:v>28.668299891097199</c:v>
                </c:pt>
                <c:pt idx="10">
                  <c:v>29.261103258426399</c:v>
                </c:pt>
                <c:pt idx="11">
                  <c:v>30.1588537081523</c:v>
                </c:pt>
                <c:pt idx="12">
                  <c:v>32.876857972110699</c:v>
                </c:pt>
                <c:pt idx="13">
                  <c:v>25.467847140515499</c:v>
                </c:pt>
                <c:pt idx="14">
                  <c:v>19.422656310851799</c:v>
                </c:pt>
                <c:pt idx="15">
                  <c:v>20.454127532862199</c:v>
                </c:pt>
                <c:pt idx="16">
                  <c:v>9.9140379712351194</c:v>
                </c:pt>
                <c:pt idx="17">
                  <c:v>8.2160073854810598</c:v>
                </c:pt>
                <c:pt idx="18">
                  <c:v>26.955515018062201</c:v>
                </c:pt>
                <c:pt idx="19">
                  <c:v>16.378583368813899</c:v>
                </c:pt>
                <c:pt idx="20">
                  <c:v>11.5705377283379</c:v>
                </c:pt>
                <c:pt idx="21">
                  <c:v>12.0874886013946</c:v>
                </c:pt>
                <c:pt idx="22">
                  <c:v>15.0831952744531</c:v>
                </c:pt>
                <c:pt idx="23">
                  <c:v>14.792499058169399</c:v>
                </c:pt>
                <c:pt idx="24">
                  <c:v>14.1167803492937</c:v>
                </c:pt>
                <c:pt idx="25">
                  <c:v>12.1566284428103</c:v>
                </c:pt>
                <c:pt idx="26">
                  <c:v>13.1800947327241</c:v>
                </c:pt>
                <c:pt idx="27">
                  <c:v>13.471797353811001</c:v>
                </c:pt>
                <c:pt idx="28">
                  <c:v>14.381995176038</c:v>
                </c:pt>
                <c:pt idx="29">
                  <c:v>10.1483570671364</c:v>
                </c:pt>
                <c:pt idx="30">
                  <c:v>9.7281517326335205</c:v>
                </c:pt>
                <c:pt idx="31">
                  <c:v>10.230155666247899</c:v>
                </c:pt>
                <c:pt idx="32">
                  <c:v>11.985866120676899</c:v>
                </c:pt>
                <c:pt idx="33">
                  <c:v>11.5677126721161</c:v>
                </c:pt>
                <c:pt idx="34">
                  <c:v>11.5883324848702</c:v>
                </c:pt>
                <c:pt idx="35">
                  <c:v>11.200923515185</c:v>
                </c:pt>
                <c:pt idx="36">
                  <c:v>12.326375432471201</c:v>
                </c:pt>
                <c:pt idx="37">
                  <c:v>15.873375607513699</c:v>
                </c:pt>
                <c:pt idx="38">
                  <c:v>15.6330378152268</c:v>
                </c:pt>
                <c:pt idx="39">
                  <c:v>16.4752098910798</c:v>
                </c:pt>
                <c:pt idx="40">
                  <c:v>18.408522487921601</c:v>
                </c:pt>
                <c:pt idx="41">
                  <c:v>18.249403438450098</c:v>
                </c:pt>
                <c:pt idx="42">
                  <c:v>17.5768967206048</c:v>
                </c:pt>
                <c:pt idx="43">
                  <c:v>16.7253677885931</c:v>
                </c:pt>
                <c:pt idx="44">
                  <c:v>17.176899086941901</c:v>
                </c:pt>
                <c:pt idx="45">
                  <c:v>16.780632132017299</c:v>
                </c:pt>
                <c:pt idx="46">
                  <c:v>17.2555819026413</c:v>
                </c:pt>
                <c:pt idx="47">
                  <c:v>19.77050799493</c:v>
                </c:pt>
                <c:pt idx="48">
                  <c:v>19.266438068271199</c:v>
                </c:pt>
                <c:pt idx="49">
                  <c:v>20.001799037003799</c:v>
                </c:pt>
                <c:pt idx="50">
                  <c:v>20.448745391000202</c:v>
                </c:pt>
                <c:pt idx="51">
                  <c:v>22.014051365549399</c:v>
                </c:pt>
                <c:pt idx="52">
                  <c:v>21.871660746257302</c:v>
                </c:pt>
                <c:pt idx="53">
                  <c:v>21.679520082265501</c:v>
                </c:pt>
                <c:pt idx="54">
                  <c:v>21.394774119630899</c:v>
                </c:pt>
                <c:pt idx="55">
                  <c:v>21.3511818808127</c:v>
                </c:pt>
                <c:pt idx="56">
                  <c:v>21.464794613350399</c:v>
                </c:pt>
                <c:pt idx="57">
                  <c:v>21.468204207700399</c:v>
                </c:pt>
                <c:pt idx="58">
                  <c:v>21.9738228053425</c:v>
                </c:pt>
                <c:pt idx="59">
                  <c:v>21.704604220710401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14-9F46-B585-E50F842DD106}"/>
            </c:ext>
          </c:extLst>
        </c:ser>
        <c:ser>
          <c:idx val="1"/>
          <c:order val="1"/>
          <c:tx>
            <c:strRef>
              <c:f>'调参2   16-20'!$H$1</c:f>
              <c:strCache>
                <c:ptCount val="1"/>
                <c:pt idx="0">
                  <c:v>(["CA", "UK", "FR"])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'调参2   16-20'!$H$2:$H$61</c:f>
              <c:numCache>
                <c:formatCode>0</c:formatCode>
                <c:ptCount val="60"/>
                <c:pt idx="0">
                  <c:v>78.974092181459994</c:v>
                </c:pt>
                <c:pt idx="1">
                  <c:v>77.872028400431105</c:v>
                </c:pt>
                <c:pt idx="2">
                  <c:v>65.742285607034106</c:v>
                </c:pt>
                <c:pt idx="3">
                  <c:v>50.621432008467899</c:v>
                </c:pt>
                <c:pt idx="4">
                  <c:v>38.093094211837197</c:v>
                </c:pt>
                <c:pt idx="5">
                  <c:v>33.1685128222584</c:v>
                </c:pt>
                <c:pt idx="6">
                  <c:v>29.6970450213161</c:v>
                </c:pt>
                <c:pt idx="7">
                  <c:v>14.6758589530086</c:v>
                </c:pt>
                <c:pt idx="8">
                  <c:v>8.7081068428849804</c:v>
                </c:pt>
                <c:pt idx="9">
                  <c:v>10.648053641972499</c:v>
                </c:pt>
                <c:pt idx="10">
                  <c:v>25.0720289727502</c:v>
                </c:pt>
                <c:pt idx="11">
                  <c:v>19.918613062854799</c:v>
                </c:pt>
                <c:pt idx="12">
                  <c:v>28.578141062094101</c:v>
                </c:pt>
                <c:pt idx="13">
                  <c:v>23.659734011996701</c:v>
                </c:pt>
                <c:pt idx="14">
                  <c:v>18.648625455511699</c:v>
                </c:pt>
                <c:pt idx="15">
                  <c:v>37.150542557097097</c:v>
                </c:pt>
                <c:pt idx="16">
                  <c:v>35.5586750313255</c:v>
                </c:pt>
                <c:pt idx="17">
                  <c:v>24.9445986884623</c:v>
                </c:pt>
                <c:pt idx="18">
                  <c:v>25.839609987660801</c:v>
                </c:pt>
                <c:pt idx="19">
                  <c:v>25.909516221251199</c:v>
                </c:pt>
                <c:pt idx="20">
                  <c:v>35.311910572289896</c:v>
                </c:pt>
                <c:pt idx="21">
                  <c:v>55.502974314408597</c:v>
                </c:pt>
                <c:pt idx="22">
                  <c:v>43.211662889474397</c:v>
                </c:pt>
                <c:pt idx="23">
                  <c:v>46.759531428216498</c:v>
                </c:pt>
                <c:pt idx="24">
                  <c:v>45.430160064337699</c:v>
                </c:pt>
                <c:pt idx="25">
                  <c:v>47.022885757233297</c:v>
                </c:pt>
                <c:pt idx="26">
                  <c:v>51.627086523691197</c:v>
                </c:pt>
                <c:pt idx="27">
                  <c:v>39.0051314931668</c:v>
                </c:pt>
                <c:pt idx="28">
                  <c:v>38.202343155579896</c:v>
                </c:pt>
                <c:pt idx="29">
                  <c:v>46.807524823081103</c:v>
                </c:pt>
                <c:pt idx="30">
                  <c:v>56.090351952389</c:v>
                </c:pt>
                <c:pt idx="31">
                  <c:v>49.288043797421402</c:v>
                </c:pt>
                <c:pt idx="32">
                  <c:v>22.051013523795401</c:v>
                </c:pt>
                <c:pt idx="33">
                  <c:v>11.007093380586699</c:v>
                </c:pt>
                <c:pt idx="34">
                  <c:v>8.3587676551468792</c:v>
                </c:pt>
                <c:pt idx="35">
                  <c:v>7.7225701887997404</c:v>
                </c:pt>
                <c:pt idx="36">
                  <c:v>8.8774432057676407</c:v>
                </c:pt>
                <c:pt idx="37">
                  <c:v>12.9099649667323</c:v>
                </c:pt>
                <c:pt idx="38">
                  <c:v>14.497691815899801</c:v>
                </c:pt>
                <c:pt idx="39">
                  <c:v>31.761666395742601</c:v>
                </c:pt>
                <c:pt idx="40">
                  <c:v>22.793196332378599</c:v>
                </c:pt>
                <c:pt idx="41">
                  <c:v>25.5320420356955</c:v>
                </c:pt>
                <c:pt idx="42">
                  <c:v>11.140309744061801</c:v>
                </c:pt>
                <c:pt idx="43">
                  <c:v>21.356441702641298</c:v>
                </c:pt>
                <c:pt idx="44">
                  <c:v>18.918969780153802</c:v>
                </c:pt>
                <c:pt idx="45">
                  <c:v>24.915827564598601</c:v>
                </c:pt>
                <c:pt idx="46">
                  <c:v>24.124742021960799</c:v>
                </c:pt>
                <c:pt idx="47">
                  <c:v>38.0834788083028</c:v>
                </c:pt>
                <c:pt idx="48">
                  <c:v>28.1283817689811</c:v>
                </c:pt>
                <c:pt idx="49">
                  <c:v>37.430493636545897</c:v>
                </c:pt>
                <c:pt idx="50">
                  <c:v>42.237248419236501</c:v>
                </c:pt>
                <c:pt idx="51">
                  <c:v>45.090493633674299</c:v>
                </c:pt>
                <c:pt idx="52">
                  <c:v>23.7660624390812</c:v>
                </c:pt>
                <c:pt idx="53">
                  <c:v>76.372746446319198</c:v>
                </c:pt>
                <c:pt idx="54">
                  <c:v>76.8693246304681</c:v>
                </c:pt>
                <c:pt idx="55">
                  <c:v>90.526361579803904</c:v>
                </c:pt>
                <c:pt idx="56">
                  <c:v>94.510962722953295</c:v>
                </c:pt>
                <c:pt idx="57">
                  <c:v>80.648139076135493</c:v>
                </c:pt>
                <c:pt idx="58">
                  <c:v>85.022306759119601</c:v>
                </c:pt>
                <c:pt idx="59">
                  <c:v>76.660364526429902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14-9F46-B585-E50F842DD106}"/>
            </c:ext>
          </c:extLst>
        </c:ser>
        <c:ser>
          <c:idx val="2"/>
          <c:order val="2"/>
          <c:tx>
            <c:strRef>
              <c:f>'调参2   16-20'!$J$1</c:f>
              <c:strCache>
                <c:ptCount val="1"/>
                <c:pt idx="0">
                  <c:v>(["CA", "UK", "IT"])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'调参2   16-20'!$J$2:$J$61</c:f>
              <c:numCache>
                <c:formatCode>0</c:formatCode>
                <c:ptCount val="60"/>
                <c:pt idx="0">
                  <c:v>85.926812774166606</c:v>
                </c:pt>
                <c:pt idx="1">
                  <c:v>82.818543826958901</c:v>
                </c:pt>
                <c:pt idx="2">
                  <c:v>81.357219856634501</c:v>
                </c:pt>
                <c:pt idx="3">
                  <c:v>84.917505768790804</c:v>
                </c:pt>
                <c:pt idx="4">
                  <c:v>85.622363765482703</c:v>
                </c:pt>
                <c:pt idx="5">
                  <c:v>101.209509491292</c:v>
                </c:pt>
                <c:pt idx="6">
                  <c:v>67.478505587414205</c:v>
                </c:pt>
                <c:pt idx="7">
                  <c:v>44.635816925593097</c:v>
                </c:pt>
                <c:pt idx="8">
                  <c:v>34.187844372851799</c:v>
                </c:pt>
                <c:pt idx="9">
                  <c:v>38.566870676672998</c:v>
                </c:pt>
                <c:pt idx="10">
                  <c:v>8.6195702090988906</c:v>
                </c:pt>
                <c:pt idx="11">
                  <c:v>13.542051179129899</c:v>
                </c:pt>
                <c:pt idx="12">
                  <c:v>4.44382353929229</c:v>
                </c:pt>
                <c:pt idx="13">
                  <c:v>6.0492552347476698</c:v>
                </c:pt>
                <c:pt idx="14">
                  <c:v>8.22354338281162</c:v>
                </c:pt>
                <c:pt idx="15">
                  <c:v>25.627866386857399</c:v>
                </c:pt>
                <c:pt idx="16">
                  <c:v>25.679923274420901</c:v>
                </c:pt>
                <c:pt idx="17">
                  <c:v>19.103237966896302</c:v>
                </c:pt>
                <c:pt idx="18">
                  <c:v>13.3365527693629</c:v>
                </c:pt>
                <c:pt idx="19">
                  <c:v>15.672063626690401</c:v>
                </c:pt>
                <c:pt idx="20">
                  <c:v>13.8154016104685</c:v>
                </c:pt>
                <c:pt idx="21">
                  <c:v>17.8753012896914</c:v>
                </c:pt>
                <c:pt idx="22">
                  <c:v>13.5955184406328</c:v>
                </c:pt>
                <c:pt idx="23">
                  <c:v>14.2550390112602</c:v>
                </c:pt>
                <c:pt idx="24">
                  <c:v>19.234360003883499</c:v>
                </c:pt>
                <c:pt idx="25">
                  <c:v>14.757311918224399</c:v>
                </c:pt>
                <c:pt idx="26">
                  <c:v>8.8893332423430191</c:v>
                </c:pt>
                <c:pt idx="27">
                  <c:v>7.9517689887716099</c:v>
                </c:pt>
                <c:pt idx="28">
                  <c:v>3.78812451534723</c:v>
                </c:pt>
                <c:pt idx="29">
                  <c:v>3.9159844598359101</c:v>
                </c:pt>
                <c:pt idx="30">
                  <c:v>15.031801668902901</c:v>
                </c:pt>
                <c:pt idx="31">
                  <c:v>20.214104640090198</c:v>
                </c:pt>
                <c:pt idx="32">
                  <c:v>39.447905606890103</c:v>
                </c:pt>
                <c:pt idx="33">
                  <c:v>19.1930497055437</c:v>
                </c:pt>
                <c:pt idx="34">
                  <c:v>25.5149724210405</c:v>
                </c:pt>
                <c:pt idx="35">
                  <c:v>29.9587574597799</c:v>
                </c:pt>
                <c:pt idx="36">
                  <c:v>40.555566288109098</c:v>
                </c:pt>
                <c:pt idx="37">
                  <c:v>51.0146286954812</c:v>
                </c:pt>
                <c:pt idx="38">
                  <c:v>45.897304370741701</c:v>
                </c:pt>
                <c:pt idx="39">
                  <c:v>32.704762752604097</c:v>
                </c:pt>
                <c:pt idx="40">
                  <c:v>6.3403392604235398</c:v>
                </c:pt>
                <c:pt idx="41">
                  <c:v>13.588122448857099</c:v>
                </c:pt>
                <c:pt idx="42">
                  <c:v>12.585833244883901</c:v>
                </c:pt>
                <c:pt idx="43">
                  <c:v>8.0907763158249697</c:v>
                </c:pt>
                <c:pt idx="44">
                  <c:v>5.9627418523401401</c:v>
                </c:pt>
                <c:pt idx="45">
                  <c:v>18.564185591261701</c:v>
                </c:pt>
                <c:pt idx="46">
                  <c:v>18.574661789370602</c:v>
                </c:pt>
                <c:pt idx="47">
                  <c:v>28.320905512519399</c:v>
                </c:pt>
                <c:pt idx="48">
                  <c:v>54.337018263328801</c:v>
                </c:pt>
                <c:pt idx="49">
                  <c:v>58.951694891584701</c:v>
                </c:pt>
                <c:pt idx="50">
                  <c:v>108.77297715722</c:v>
                </c:pt>
                <c:pt idx="51">
                  <c:v>110.295048112995</c:v>
                </c:pt>
                <c:pt idx="52">
                  <c:v>136.93022862324699</c:v>
                </c:pt>
                <c:pt idx="53">
                  <c:v>129.03133140394399</c:v>
                </c:pt>
                <c:pt idx="54">
                  <c:v>119.331271205078</c:v>
                </c:pt>
                <c:pt idx="55">
                  <c:v>131.90038184156001</c:v>
                </c:pt>
                <c:pt idx="56">
                  <c:v>144.47112141557901</c:v>
                </c:pt>
                <c:pt idx="57">
                  <c:v>128.78670983285099</c:v>
                </c:pt>
                <c:pt idx="58">
                  <c:v>147.434200797579</c:v>
                </c:pt>
                <c:pt idx="59">
                  <c:v>142.467723752843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14-9F46-B585-E50F842DD106}"/>
            </c:ext>
          </c:extLst>
        </c:ser>
        <c:ser>
          <c:idx val="3"/>
          <c:order val="3"/>
          <c:tx>
            <c:strRef>
              <c:f>'调参2   16-20'!$L$1</c:f>
              <c:strCache>
                <c:ptCount val="1"/>
                <c:pt idx="0">
                  <c:v>(["CA", "FR", "IT"])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'调参2   16-20'!$L$2:$L$61</c:f>
              <c:numCache>
                <c:formatCode>0</c:formatCode>
                <c:ptCount val="60"/>
                <c:pt idx="0">
                  <c:v>10.6884726026813</c:v>
                </c:pt>
                <c:pt idx="1">
                  <c:v>28.470657023104799</c:v>
                </c:pt>
                <c:pt idx="2">
                  <c:v>39.7340745406065</c:v>
                </c:pt>
                <c:pt idx="3">
                  <c:v>45.284247618310403</c:v>
                </c:pt>
                <c:pt idx="4">
                  <c:v>49.557107219909497</c:v>
                </c:pt>
                <c:pt idx="5">
                  <c:v>52.993722982153798</c:v>
                </c:pt>
                <c:pt idx="6">
                  <c:v>41.283184580821803</c:v>
                </c:pt>
                <c:pt idx="7">
                  <c:v>36.967943320618701</c:v>
                </c:pt>
                <c:pt idx="8">
                  <c:v>33.641564496244598</c:v>
                </c:pt>
                <c:pt idx="9">
                  <c:v>35.497565347455698</c:v>
                </c:pt>
                <c:pt idx="10">
                  <c:v>31.320165266202</c:v>
                </c:pt>
                <c:pt idx="11">
                  <c:v>39.451709389252798</c:v>
                </c:pt>
                <c:pt idx="12">
                  <c:v>38.050414103029397</c:v>
                </c:pt>
                <c:pt idx="13">
                  <c:v>41.1538409025665</c:v>
                </c:pt>
                <c:pt idx="14">
                  <c:v>9.6959345646926405</c:v>
                </c:pt>
                <c:pt idx="15">
                  <c:v>11.571331556070801</c:v>
                </c:pt>
                <c:pt idx="16">
                  <c:v>17.538864512307999</c:v>
                </c:pt>
                <c:pt idx="17">
                  <c:v>21.805763550190601</c:v>
                </c:pt>
                <c:pt idx="18">
                  <c:v>16.9885144680167</c:v>
                </c:pt>
                <c:pt idx="19">
                  <c:v>11.807733938954</c:v>
                </c:pt>
                <c:pt idx="20">
                  <c:v>10.8378221665995</c:v>
                </c:pt>
                <c:pt idx="21">
                  <c:v>9.4701796258596893</c:v>
                </c:pt>
                <c:pt idx="22">
                  <c:v>8.9372784444818691</c:v>
                </c:pt>
                <c:pt idx="23">
                  <c:v>7.7503194584258299</c:v>
                </c:pt>
                <c:pt idx="24">
                  <c:v>16.820078661160199</c:v>
                </c:pt>
                <c:pt idx="25">
                  <c:v>8.3881871321809793</c:v>
                </c:pt>
                <c:pt idx="26">
                  <c:v>7.1233061075042601</c:v>
                </c:pt>
                <c:pt idx="27">
                  <c:v>11.9425486609041</c:v>
                </c:pt>
                <c:pt idx="28">
                  <c:v>10.676058977434799</c:v>
                </c:pt>
                <c:pt idx="29">
                  <c:v>16.6880831190261</c:v>
                </c:pt>
                <c:pt idx="30">
                  <c:v>19.500101263719401</c:v>
                </c:pt>
                <c:pt idx="31">
                  <c:v>16.626955369767501</c:v>
                </c:pt>
                <c:pt idx="32">
                  <c:v>12.777437035005001</c:v>
                </c:pt>
                <c:pt idx="33">
                  <c:v>17.9175333148272</c:v>
                </c:pt>
                <c:pt idx="34">
                  <c:v>19.0897643369895</c:v>
                </c:pt>
                <c:pt idx="35">
                  <c:v>23.409882333595299</c:v>
                </c:pt>
                <c:pt idx="36">
                  <c:v>26.320983484592301</c:v>
                </c:pt>
                <c:pt idx="37">
                  <c:v>40.262202846074203</c:v>
                </c:pt>
                <c:pt idx="38">
                  <c:v>40.042885389176398</c:v>
                </c:pt>
                <c:pt idx="39">
                  <c:v>34.792736423544603</c:v>
                </c:pt>
                <c:pt idx="40">
                  <c:v>38.176045450928299</c:v>
                </c:pt>
                <c:pt idx="41">
                  <c:v>41.143118517187297</c:v>
                </c:pt>
                <c:pt idx="42">
                  <c:v>37.916509905411402</c:v>
                </c:pt>
                <c:pt idx="43">
                  <c:v>41.695474383413</c:v>
                </c:pt>
                <c:pt idx="44">
                  <c:v>41.326056568450902</c:v>
                </c:pt>
                <c:pt idx="45">
                  <c:v>40.7066179376246</c:v>
                </c:pt>
                <c:pt idx="46">
                  <c:v>38.616168836846398</c:v>
                </c:pt>
                <c:pt idx="47">
                  <c:v>40.032957935564802</c:v>
                </c:pt>
                <c:pt idx="48">
                  <c:v>54.673456420287501</c:v>
                </c:pt>
                <c:pt idx="49">
                  <c:v>62.843053176424199</c:v>
                </c:pt>
                <c:pt idx="50">
                  <c:v>63.6238986014082</c:v>
                </c:pt>
                <c:pt idx="51">
                  <c:v>56.3495720104982</c:v>
                </c:pt>
                <c:pt idx="52">
                  <c:v>53.3775895555221</c:v>
                </c:pt>
                <c:pt idx="53">
                  <c:v>70.871076444436</c:v>
                </c:pt>
                <c:pt idx="54">
                  <c:v>68.714036260313407</c:v>
                </c:pt>
                <c:pt idx="55">
                  <c:v>71.448852973536503</c:v>
                </c:pt>
                <c:pt idx="56">
                  <c:v>72.185114580247301</c:v>
                </c:pt>
                <c:pt idx="57">
                  <c:v>74.528991310635305</c:v>
                </c:pt>
                <c:pt idx="58">
                  <c:v>73.213870815449596</c:v>
                </c:pt>
                <c:pt idx="59">
                  <c:v>76.421673573088597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14-9F46-B585-E50F842DD106}"/>
            </c:ext>
          </c:extLst>
        </c:ser>
        <c:ser>
          <c:idx val="4"/>
          <c:order val="4"/>
          <c:tx>
            <c:strRef>
              <c:f>'调参2   16-20'!$M$1</c:f>
              <c:strCache>
                <c:ptCount val="1"/>
                <c:pt idx="0">
                  <c:v>(["CA", "ES", "IT"])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'调参2   16-20'!$M$2:$M$61</c:f>
              <c:numCache>
                <c:formatCode>0</c:formatCode>
                <c:ptCount val="60"/>
                <c:pt idx="0">
                  <c:v>56.854538591742198</c:v>
                </c:pt>
                <c:pt idx="1">
                  <c:v>34.103011159595297</c:v>
                </c:pt>
                <c:pt idx="2">
                  <c:v>40.027344366998399</c:v>
                </c:pt>
                <c:pt idx="3">
                  <c:v>28.9937690877011</c:v>
                </c:pt>
                <c:pt idx="4">
                  <c:v>30.820141479506201</c:v>
                </c:pt>
                <c:pt idx="5">
                  <c:v>29.035090010882701</c:v>
                </c:pt>
                <c:pt idx="6">
                  <c:v>22.827240980718699</c:v>
                </c:pt>
                <c:pt idx="7">
                  <c:v>15.275286963184699</c:v>
                </c:pt>
                <c:pt idx="8">
                  <c:v>13.548542424381001</c:v>
                </c:pt>
                <c:pt idx="9">
                  <c:v>17.100924487611199</c:v>
                </c:pt>
                <c:pt idx="10">
                  <c:v>19.7624205352462</c:v>
                </c:pt>
                <c:pt idx="11">
                  <c:v>25.400359186394802</c:v>
                </c:pt>
                <c:pt idx="12">
                  <c:v>18.240335345053701</c:v>
                </c:pt>
                <c:pt idx="13">
                  <c:v>15.125942987944001</c:v>
                </c:pt>
                <c:pt idx="14">
                  <c:v>11.404052440786099</c:v>
                </c:pt>
                <c:pt idx="15">
                  <c:v>19.104253211355601</c:v>
                </c:pt>
                <c:pt idx="16">
                  <c:v>17.7319605297665</c:v>
                </c:pt>
                <c:pt idx="17">
                  <c:v>17.194992911282998</c:v>
                </c:pt>
                <c:pt idx="18">
                  <c:v>19.115572637413901</c:v>
                </c:pt>
                <c:pt idx="19">
                  <c:v>15.411401792919399</c:v>
                </c:pt>
                <c:pt idx="20">
                  <c:v>13.596765802998201</c:v>
                </c:pt>
                <c:pt idx="21">
                  <c:v>11.0853781853199</c:v>
                </c:pt>
                <c:pt idx="22">
                  <c:v>11.8312487184009</c:v>
                </c:pt>
                <c:pt idx="23">
                  <c:v>13.86766432237</c:v>
                </c:pt>
                <c:pt idx="24">
                  <c:v>25.410295327608502</c:v>
                </c:pt>
                <c:pt idx="25">
                  <c:v>21.8421570480638</c:v>
                </c:pt>
                <c:pt idx="26">
                  <c:v>21.700568426380901</c:v>
                </c:pt>
                <c:pt idx="27">
                  <c:v>23.204133432613101</c:v>
                </c:pt>
                <c:pt idx="28">
                  <c:v>23.045710744860902</c:v>
                </c:pt>
                <c:pt idx="29">
                  <c:v>31.454910144355502</c:v>
                </c:pt>
                <c:pt idx="30">
                  <c:v>25.444257469676302</c:v>
                </c:pt>
                <c:pt idx="31">
                  <c:v>22.133897631121499</c:v>
                </c:pt>
                <c:pt idx="32">
                  <c:v>20.0985464170674</c:v>
                </c:pt>
                <c:pt idx="33">
                  <c:v>18.365313169079698</c:v>
                </c:pt>
                <c:pt idx="34">
                  <c:v>14.852416889234</c:v>
                </c:pt>
                <c:pt idx="35">
                  <c:v>13.504913365574501</c:v>
                </c:pt>
                <c:pt idx="36">
                  <c:v>9.6226072806254805</c:v>
                </c:pt>
                <c:pt idx="37">
                  <c:v>22.345124961052299</c:v>
                </c:pt>
                <c:pt idx="38">
                  <c:v>23.858343832352102</c:v>
                </c:pt>
                <c:pt idx="39">
                  <c:v>20.698314335495301</c:v>
                </c:pt>
                <c:pt idx="40">
                  <c:v>28.658319144111299</c:v>
                </c:pt>
                <c:pt idx="41">
                  <c:v>32.214963258548501</c:v>
                </c:pt>
                <c:pt idx="42">
                  <c:v>42.099476232646502</c:v>
                </c:pt>
                <c:pt idx="43">
                  <c:v>57.834939457618603</c:v>
                </c:pt>
                <c:pt idx="44">
                  <c:v>69.344248171359794</c:v>
                </c:pt>
                <c:pt idx="45">
                  <c:v>74.5012564240145</c:v>
                </c:pt>
                <c:pt idx="46">
                  <c:v>78.444669069066904</c:v>
                </c:pt>
                <c:pt idx="47">
                  <c:v>91.415330850773302</c:v>
                </c:pt>
                <c:pt idx="48">
                  <c:v>86.265482123626001</c:v>
                </c:pt>
                <c:pt idx="49">
                  <c:v>101.666247167801</c:v>
                </c:pt>
                <c:pt idx="50">
                  <c:v>113.75032315902099</c:v>
                </c:pt>
                <c:pt idx="51">
                  <c:v>114.550120964379</c:v>
                </c:pt>
                <c:pt idx="52">
                  <c:v>122.521182812766</c:v>
                </c:pt>
                <c:pt idx="53">
                  <c:v>122.707795430644</c:v>
                </c:pt>
                <c:pt idx="54">
                  <c:v>127.927403441918</c:v>
                </c:pt>
                <c:pt idx="55">
                  <c:v>138.332515771489</c:v>
                </c:pt>
                <c:pt idx="56">
                  <c:v>140.24774109372001</c:v>
                </c:pt>
                <c:pt idx="57">
                  <c:v>153.85923640188099</c:v>
                </c:pt>
                <c:pt idx="58">
                  <c:v>157.55028547034399</c:v>
                </c:pt>
                <c:pt idx="59">
                  <c:v>201.39531292879801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14-9F46-B585-E50F842DD106}"/>
            </c:ext>
          </c:extLst>
        </c:ser>
        <c:ser>
          <c:idx val="5"/>
          <c:order val="5"/>
          <c:tx>
            <c:strRef>
              <c:f>'调参2   16-20'!$T$1</c:f>
              <c:strCache>
                <c:ptCount val="1"/>
                <c:pt idx="0">
                  <c:v>(["CA", "FR", "US"])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'调参2   16-20'!$T$2:$T$61</c:f>
              <c:numCache>
                <c:formatCode>0</c:formatCode>
                <c:ptCount val="60"/>
                <c:pt idx="0">
                  <c:v>45.646323215362798</c:v>
                </c:pt>
                <c:pt idx="1">
                  <c:v>44.673933008039498</c:v>
                </c:pt>
                <c:pt idx="2">
                  <c:v>37.957922027917299</c:v>
                </c:pt>
                <c:pt idx="3">
                  <c:v>24.277552973517601</c:v>
                </c:pt>
                <c:pt idx="4">
                  <c:v>13.183944680326499</c:v>
                </c:pt>
                <c:pt idx="5">
                  <c:v>9.0583195360967199</c:v>
                </c:pt>
                <c:pt idx="6">
                  <c:v>9.6290434747775695</c:v>
                </c:pt>
                <c:pt idx="7">
                  <c:v>9.5459118553876205</c:v>
                </c:pt>
                <c:pt idx="8">
                  <c:v>7.2957927428251299</c:v>
                </c:pt>
                <c:pt idx="9">
                  <c:v>6.1321323760485997</c:v>
                </c:pt>
                <c:pt idx="10">
                  <c:v>4.5608344270030097</c:v>
                </c:pt>
                <c:pt idx="11">
                  <c:v>5.11746342500639</c:v>
                </c:pt>
                <c:pt idx="12">
                  <c:v>5.2671080553307004</c:v>
                </c:pt>
                <c:pt idx="13">
                  <c:v>5.8772079130738097</c:v>
                </c:pt>
                <c:pt idx="14">
                  <c:v>7.2299868669146097</c:v>
                </c:pt>
                <c:pt idx="15">
                  <c:v>9.9293376159475599</c:v>
                </c:pt>
                <c:pt idx="16">
                  <c:v>8.7954462639168192</c:v>
                </c:pt>
                <c:pt idx="17">
                  <c:v>9.4850170165949894</c:v>
                </c:pt>
                <c:pt idx="18">
                  <c:v>11.652598392045499</c:v>
                </c:pt>
                <c:pt idx="19">
                  <c:v>28.138200016087001</c:v>
                </c:pt>
                <c:pt idx="20">
                  <c:v>31.700321282052801</c:v>
                </c:pt>
                <c:pt idx="21">
                  <c:v>33.328187398103601</c:v>
                </c:pt>
                <c:pt idx="22">
                  <c:v>27.4201214968136</c:v>
                </c:pt>
                <c:pt idx="23">
                  <c:v>30.633938746421698</c:v>
                </c:pt>
                <c:pt idx="24">
                  <c:v>29.861578141734899</c:v>
                </c:pt>
                <c:pt idx="25">
                  <c:v>33.014665872112303</c:v>
                </c:pt>
                <c:pt idx="26">
                  <c:v>27.119865034257199</c:v>
                </c:pt>
                <c:pt idx="27">
                  <c:v>25.728724356916398</c:v>
                </c:pt>
                <c:pt idx="28">
                  <c:v>23.342506528254599</c:v>
                </c:pt>
                <c:pt idx="29">
                  <c:v>32.589764525480803</c:v>
                </c:pt>
                <c:pt idx="30">
                  <c:v>49.071214518982501</c:v>
                </c:pt>
                <c:pt idx="31">
                  <c:v>41.8233351198311</c:v>
                </c:pt>
                <c:pt idx="32">
                  <c:v>50.477433959284802</c:v>
                </c:pt>
                <c:pt idx="33">
                  <c:v>45.481188242817701</c:v>
                </c:pt>
                <c:pt idx="34">
                  <c:v>54.681982375530502</c:v>
                </c:pt>
                <c:pt idx="35">
                  <c:v>56.442058077577101</c:v>
                </c:pt>
                <c:pt idx="36">
                  <c:v>55.302291681899902</c:v>
                </c:pt>
                <c:pt idx="37">
                  <c:v>48.821160455095402</c:v>
                </c:pt>
                <c:pt idx="38">
                  <c:v>47.001179636021497</c:v>
                </c:pt>
                <c:pt idx="39">
                  <c:v>32.786600860662801</c:v>
                </c:pt>
                <c:pt idx="40">
                  <c:v>30.518823506421001</c:v>
                </c:pt>
                <c:pt idx="41">
                  <c:v>28.302828243383502</c:v>
                </c:pt>
                <c:pt idx="42">
                  <c:v>21.466036171885499</c:v>
                </c:pt>
                <c:pt idx="43">
                  <c:v>36.896378036662497</c:v>
                </c:pt>
                <c:pt idx="44">
                  <c:v>39.282308341691397</c:v>
                </c:pt>
                <c:pt idx="45">
                  <c:v>44.569636750065001</c:v>
                </c:pt>
                <c:pt idx="46">
                  <c:v>47.244488372269203</c:v>
                </c:pt>
                <c:pt idx="47">
                  <c:v>75.481376006686801</c:v>
                </c:pt>
                <c:pt idx="48">
                  <c:v>62.227600216391501</c:v>
                </c:pt>
                <c:pt idx="49">
                  <c:v>82.692435248665006</c:v>
                </c:pt>
                <c:pt idx="50">
                  <c:v>78.9434039262363</c:v>
                </c:pt>
                <c:pt idx="51">
                  <c:v>79.488334861125395</c:v>
                </c:pt>
                <c:pt idx="52">
                  <c:v>77.401360785439294</c:v>
                </c:pt>
                <c:pt idx="53">
                  <c:v>75.967959671868996</c:v>
                </c:pt>
                <c:pt idx="54">
                  <c:v>68.930597267726</c:v>
                </c:pt>
                <c:pt idx="55">
                  <c:v>98.553311016028303</c:v>
                </c:pt>
                <c:pt idx="56">
                  <c:v>123.082382805828</c:v>
                </c:pt>
                <c:pt idx="57">
                  <c:v>90.618046938534505</c:v>
                </c:pt>
                <c:pt idx="58">
                  <c:v>95.217503131670597</c:v>
                </c:pt>
                <c:pt idx="59">
                  <c:v>56.522678619102798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14-9F46-B585-E50F842DD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758591"/>
        <c:axId val="392665951"/>
      </c:lineChart>
      <c:catAx>
        <c:axId val="92775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65951"/>
        <c:crosses val="autoZero"/>
        <c:auto val="1"/>
        <c:lblAlgn val="ctr"/>
        <c:lblOffset val="100"/>
        <c:noMultiLvlLbl val="0"/>
      </c:catAx>
      <c:valAx>
        <c:axId val="39266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75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'调参2   11-15'!$A$1</c:f>
              <c:strCache>
                <c:ptCount val="1"/>
                <c:pt idx="0">
                  <c:v>(["CA"])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'调参2   11-15'!$A$2:$A$51</c:f>
              <c:numCache>
                <c:formatCode>0</c:formatCode>
                <c:ptCount val="50"/>
                <c:pt idx="0">
                  <c:v>64.180107244699798</c:v>
                </c:pt>
                <c:pt idx="1">
                  <c:v>45.747082233905402</c:v>
                </c:pt>
                <c:pt idx="2">
                  <c:v>30.536376704243899</c:v>
                </c:pt>
                <c:pt idx="3">
                  <c:v>23.233428575510899</c:v>
                </c:pt>
                <c:pt idx="4">
                  <c:v>21.644971811299801</c:v>
                </c:pt>
                <c:pt idx="5">
                  <c:v>21.5923071483919</c:v>
                </c:pt>
                <c:pt idx="6">
                  <c:v>20.452695033032999</c:v>
                </c:pt>
                <c:pt idx="7">
                  <c:v>20.675635536998001</c:v>
                </c:pt>
                <c:pt idx="8">
                  <c:v>15.2698639169411</c:v>
                </c:pt>
                <c:pt idx="9">
                  <c:v>15.347256121893301</c:v>
                </c:pt>
                <c:pt idx="10">
                  <c:v>21.0225778028632</c:v>
                </c:pt>
                <c:pt idx="11">
                  <c:v>26.0555329068149</c:v>
                </c:pt>
                <c:pt idx="12">
                  <c:v>28.299474844588001</c:v>
                </c:pt>
                <c:pt idx="13">
                  <c:v>25.631453885197999</c:v>
                </c:pt>
                <c:pt idx="14">
                  <c:v>27.070314134059799</c:v>
                </c:pt>
                <c:pt idx="15">
                  <c:v>29.2519702728396</c:v>
                </c:pt>
                <c:pt idx="16">
                  <c:v>24.692129234954901</c:v>
                </c:pt>
                <c:pt idx="17">
                  <c:v>24.1804304157627</c:v>
                </c:pt>
                <c:pt idx="18">
                  <c:v>23.3259542025021</c:v>
                </c:pt>
                <c:pt idx="19">
                  <c:v>22.659082350401999</c:v>
                </c:pt>
                <c:pt idx="20">
                  <c:v>22.168699882828999</c:v>
                </c:pt>
                <c:pt idx="21">
                  <c:v>22.551453073088599</c:v>
                </c:pt>
                <c:pt idx="22">
                  <c:v>25.6740346077321</c:v>
                </c:pt>
                <c:pt idx="23">
                  <c:v>28.866089177566199</c:v>
                </c:pt>
                <c:pt idx="24">
                  <c:v>28.9928053819932</c:v>
                </c:pt>
                <c:pt idx="25">
                  <c:v>29.140332745678201</c:v>
                </c:pt>
                <c:pt idx="26">
                  <c:v>29.405224704948999</c:v>
                </c:pt>
                <c:pt idx="27">
                  <c:v>31.155560852303701</c:v>
                </c:pt>
                <c:pt idx="28">
                  <c:v>32.802044598482603</c:v>
                </c:pt>
                <c:pt idx="29">
                  <c:v>28.8277379597546</c:v>
                </c:pt>
                <c:pt idx="30">
                  <c:v>29.1047055956031</c:v>
                </c:pt>
                <c:pt idx="31">
                  <c:v>28.244932574609098</c:v>
                </c:pt>
                <c:pt idx="32">
                  <c:v>27.064933024320901</c:v>
                </c:pt>
                <c:pt idx="33">
                  <c:v>27.060044259232001</c:v>
                </c:pt>
                <c:pt idx="34">
                  <c:v>27.131947034402799</c:v>
                </c:pt>
                <c:pt idx="35">
                  <c:v>27.062389665459399</c:v>
                </c:pt>
                <c:pt idx="36">
                  <c:v>26.560179462550799</c:v>
                </c:pt>
                <c:pt idx="37">
                  <c:v>25.341802541826599</c:v>
                </c:pt>
                <c:pt idx="38">
                  <c:v>25.453897324162099</c:v>
                </c:pt>
                <c:pt idx="39">
                  <c:v>25.2595352318267</c:v>
                </c:pt>
                <c:pt idx="40">
                  <c:v>24.070067113381</c:v>
                </c:pt>
                <c:pt idx="41">
                  <c:v>24.127754109821499</c:v>
                </c:pt>
                <c:pt idx="42">
                  <c:v>24.0938606907451</c:v>
                </c:pt>
                <c:pt idx="43">
                  <c:v>23.849931879380801</c:v>
                </c:pt>
                <c:pt idx="44">
                  <c:v>25.811179835558502</c:v>
                </c:pt>
                <c:pt idx="45">
                  <c:v>26.734546095001502</c:v>
                </c:pt>
                <c:pt idx="46">
                  <c:v>26.1498158878033</c:v>
                </c:pt>
                <c:pt idx="47">
                  <c:v>26.6370795609601</c:v>
                </c:pt>
                <c:pt idx="48">
                  <c:v>26.452999020600899</c:v>
                </c:pt>
                <c:pt idx="49">
                  <c:v>26.401577855137599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53-6445-B544-385F33E5B748}"/>
            </c:ext>
          </c:extLst>
        </c:ser>
        <c:ser>
          <c:idx val="1"/>
          <c:order val="1"/>
          <c:tx>
            <c:strRef>
              <c:f>'调参2   11-15'!$H$1</c:f>
              <c:strCache>
                <c:ptCount val="1"/>
                <c:pt idx="0">
                  <c:v>(["CA", "UK", "FR"])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'调参2   11-15'!$H$2:$H$51</c:f>
              <c:numCache>
                <c:formatCode>0</c:formatCode>
                <c:ptCount val="50"/>
                <c:pt idx="0">
                  <c:v>61.478404096820299</c:v>
                </c:pt>
                <c:pt idx="1">
                  <c:v>57.340848775438701</c:v>
                </c:pt>
                <c:pt idx="2">
                  <c:v>43.055302421667498</c:v>
                </c:pt>
                <c:pt idx="3">
                  <c:v>31.543273212323001</c:v>
                </c:pt>
                <c:pt idx="4">
                  <c:v>19.349706600361898</c:v>
                </c:pt>
                <c:pt idx="5">
                  <c:v>16.811900678678501</c:v>
                </c:pt>
                <c:pt idx="6">
                  <c:v>17.738821545216201</c:v>
                </c:pt>
                <c:pt idx="7">
                  <c:v>16.083707612598701</c:v>
                </c:pt>
                <c:pt idx="8">
                  <c:v>16.961831741303499</c:v>
                </c:pt>
                <c:pt idx="9">
                  <c:v>17.2388014569134</c:v>
                </c:pt>
                <c:pt idx="10">
                  <c:v>12.3514301117338</c:v>
                </c:pt>
                <c:pt idx="11">
                  <c:v>10.4702167130914</c:v>
                </c:pt>
                <c:pt idx="12">
                  <c:v>15.229997267607599</c:v>
                </c:pt>
                <c:pt idx="13">
                  <c:v>9.8036773780435293</c:v>
                </c:pt>
                <c:pt idx="14">
                  <c:v>10.407136696643899</c:v>
                </c:pt>
                <c:pt idx="15">
                  <c:v>13.373860485479</c:v>
                </c:pt>
                <c:pt idx="16">
                  <c:v>18.829177787362699</c:v>
                </c:pt>
                <c:pt idx="17">
                  <c:v>39.289506107668998</c:v>
                </c:pt>
                <c:pt idx="18">
                  <c:v>38.7606647553879</c:v>
                </c:pt>
                <c:pt idx="19">
                  <c:v>40.818423463940498</c:v>
                </c:pt>
                <c:pt idx="20">
                  <c:v>50.512183536484699</c:v>
                </c:pt>
                <c:pt idx="21">
                  <c:v>44.698203114856902</c:v>
                </c:pt>
                <c:pt idx="22">
                  <c:v>47.757161673625603</c:v>
                </c:pt>
                <c:pt idx="23">
                  <c:v>46.888793707571303</c:v>
                </c:pt>
                <c:pt idx="24">
                  <c:v>45.982439944243403</c:v>
                </c:pt>
                <c:pt idx="25">
                  <c:v>44.411828321010297</c:v>
                </c:pt>
                <c:pt idx="26">
                  <c:v>42.440989050146101</c:v>
                </c:pt>
                <c:pt idx="27">
                  <c:v>24.027820349013101</c:v>
                </c:pt>
                <c:pt idx="28">
                  <c:v>27.8555747742456</c:v>
                </c:pt>
                <c:pt idx="29">
                  <c:v>17.301865719280599</c:v>
                </c:pt>
                <c:pt idx="30">
                  <c:v>20.809645616377502</c:v>
                </c:pt>
                <c:pt idx="31">
                  <c:v>31.505894235287201</c:v>
                </c:pt>
                <c:pt idx="32">
                  <c:v>43.656960477823702</c:v>
                </c:pt>
                <c:pt idx="33">
                  <c:v>53.729081329635797</c:v>
                </c:pt>
                <c:pt idx="34">
                  <c:v>51.245737858747397</c:v>
                </c:pt>
                <c:pt idx="35">
                  <c:v>45.590434552771903</c:v>
                </c:pt>
                <c:pt idx="36">
                  <c:v>68.488158221579397</c:v>
                </c:pt>
                <c:pt idx="37">
                  <c:v>52.8083568794558</c:v>
                </c:pt>
                <c:pt idx="38">
                  <c:v>48.8210950527682</c:v>
                </c:pt>
                <c:pt idx="39">
                  <c:v>40.1606486837576</c:v>
                </c:pt>
                <c:pt idx="40">
                  <c:v>43.138745961147997</c:v>
                </c:pt>
                <c:pt idx="41">
                  <c:v>50.714974962152901</c:v>
                </c:pt>
                <c:pt idx="42">
                  <c:v>51.258927096329401</c:v>
                </c:pt>
                <c:pt idx="43">
                  <c:v>65.604981978622703</c:v>
                </c:pt>
                <c:pt idx="44">
                  <c:v>64.405201617385103</c:v>
                </c:pt>
                <c:pt idx="45">
                  <c:v>77.851420043883607</c:v>
                </c:pt>
                <c:pt idx="46">
                  <c:v>71.373106041375095</c:v>
                </c:pt>
                <c:pt idx="47">
                  <c:v>42.837325606267001</c:v>
                </c:pt>
                <c:pt idx="48">
                  <c:v>9.8048499575435102</c:v>
                </c:pt>
                <c:pt idx="49">
                  <c:v>9.4169001649302402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53-6445-B544-385F33E5B748}"/>
            </c:ext>
          </c:extLst>
        </c:ser>
        <c:ser>
          <c:idx val="2"/>
          <c:order val="2"/>
          <c:tx>
            <c:strRef>
              <c:f>'调参2   11-15'!$I$1</c:f>
              <c:strCache>
                <c:ptCount val="1"/>
                <c:pt idx="0">
                  <c:v>(["CA", "UK", "ES"])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'调参2   11-15'!$I$2:$I$51</c:f>
              <c:numCache>
                <c:formatCode>0</c:formatCode>
                <c:ptCount val="50"/>
                <c:pt idx="0">
                  <c:v>57.131316869663699</c:v>
                </c:pt>
                <c:pt idx="1">
                  <c:v>43.783418935373497</c:v>
                </c:pt>
                <c:pt idx="2">
                  <c:v>36.971439785970098</c:v>
                </c:pt>
                <c:pt idx="3">
                  <c:v>22.250531048736299</c:v>
                </c:pt>
                <c:pt idx="4">
                  <c:v>15.806347368997599</c:v>
                </c:pt>
                <c:pt idx="5">
                  <c:v>15.314805421947201</c:v>
                </c:pt>
                <c:pt idx="6">
                  <c:v>15.460401117846599</c:v>
                </c:pt>
                <c:pt idx="7">
                  <c:v>27.194239871752401</c:v>
                </c:pt>
                <c:pt idx="8">
                  <c:v>15.395867225330599</c:v>
                </c:pt>
                <c:pt idx="9">
                  <c:v>15.969345065075499</c:v>
                </c:pt>
                <c:pt idx="10">
                  <c:v>17.440218801963901</c:v>
                </c:pt>
                <c:pt idx="11">
                  <c:v>19.6478277730968</c:v>
                </c:pt>
                <c:pt idx="12">
                  <c:v>17.810200304564599</c:v>
                </c:pt>
                <c:pt idx="13">
                  <c:v>30.796960033358602</c:v>
                </c:pt>
                <c:pt idx="14">
                  <c:v>24.9260278267434</c:v>
                </c:pt>
                <c:pt idx="15">
                  <c:v>26.450118324291399</c:v>
                </c:pt>
                <c:pt idx="16">
                  <c:v>31.0919390663793</c:v>
                </c:pt>
                <c:pt idx="17">
                  <c:v>27.631941590432302</c:v>
                </c:pt>
                <c:pt idx="18">
                  <c:v>24.863077043558199</c:v>
                </c:pt>
                <c:pt idx="19">
                  <c:v>20.948074775219599</c:v>
                </c:pt>
                <c:pt idx="20">
                  <c:v>13.326501295438</c:v>
                </c:pt>
                <c:pt idx="21">
                  <c:v>14.6800541217491</c:v>
                </c:pt>
                <c:pt idx="22">
                  <c:v>12.1482991829448</c:v>
                </c:pt>
                <c:pt idx="23">
                  <c:v>12.705199031977299</c:v>
                </c:pt>
                <c:pt idx="24">
                  <c:v>15.766999075814701</c:v>
                </c:pt>
                <c:pt idx="25">
                  <c:v>11.6800132907084</c:v>
                </c:pt>
                <c:pt idx="26">
                  <c:v>11.9550153873369</c:v>
                </c:pt>
                <c:pt idx="27">
                  <c:v>12.1628966208301</c:v>
                </c:pt>
                <c:pt idx="28">
                  <c:v>13.089173380520799</c:v>
                </c:pt>
                <c:pt idx="29">
                  <c:v>15.4123389179955</c:v>
                </c:pt>
                <c:pt idx="30">
                  <c:v>11.3609949976612</c:v>
                </c:pt>
                <c:pt idx="31">
                  <c:v>17.8624031637627</c:v>
                </c:pt>
                <c:pt idx="32">
                  <c:v>17.234374873715499</c:v>
                </c:pt>
                <c:pt idx="33">
                  <c:v>16.867915243439001</c:v>
                </c:pt>
                <c:pt idx="34">
                  <c:v>17.546429099613999</c:v>
                </c:pt>
                <c:pt idx="35">
                  <c:v>19.922767153122599</c:v>
                </c:pt>
                <c:pt idx="36">
                  <c:v>14.6671528331162</c:v>
                </c:pt>
                <c:pt idx="37">
                  <c:v>13.0128008720617</c:v>
                </c:pt>
                <c:pt idx="38">
                  <c:v>17.7219746010853</c:v>
                </c:pt>
                <c:pt idx="39">
                  <c:v>16.489106841793699</c:v>
                </c:pt>
                <c:pt idx="40">
                  <c:v>18.765682668361102</c:v>
                </c:pt>
                <c:pt idx="41">
                  <c:v>17.670289942262599</c:v>
                </c:pt>
                <c:pt idx="42">
                  <c:v>18.212056876873799</c:v>
                </c:pt>
                <c:pt idx="43">
                  <c:v>21.742966260955001</c:v>
                </c:pt>
                <c:pt idx="44">
                  <c:v>23.932782817743998</c:v>
                </c:pt>
                <c:pt idx="45">
                  <c:v>25.0383940942653</c:v>
                </c:pt>
                <c:pt idx="46">
                  <c:v>23.9236370813679</c:v>
                </c:pt>
                <c:pt idx="47">
                  <c:v>20.359762719801299</c:v>
                </c:pt>
                <c:pt idx="48">
                  <c:v>32.0967714455372</c:v>
                </c:pt>
                <c:pt idx="49">
                  <c:v>32.419674371006103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53-6445-B544-385F33E5B748}"/>
            </c:ext>
          </c:extLst>
        </c:ser>
        <c:ser>
          <c:idx val="3"/>
          <c:order val="3"/>
          <c:tx>
            <c:strRef>
              <c:f>'调参2   11-15'!$K$1</c:f>
              <c:strCache>
                <c:ptCount val="1"/>
                <c:pt idx="0">
                  <c:v>(["CA", "FR", "ES"])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'调参2   11-15'!$K$2:$K$51</c:f>
              <c:numCache>
                <c:formatCode>0</c:formatCode>
                <c:ptCount val="50"/>
                <c:pt idx="0">
                  <c:v>19.916669254726401</c:v>
                </c:pt>
                <c:pt idx="1">
                  <c:v>17.862956645737899</c:v>
                </c:pt>
                <c:pt idx="2">
                  <c:v>17.747866441439001</c:v>
                </c:pt>
                <c:pt idx="3">
                  <c:v>20.5030590853966</c:v>
                </c:pt>
                <c:pt idx="4">
                  <c:v>24.536433882666</c:v>
                </c:pt>
                <c:pt idx="5">
                  <c:v>24.517898660356099</c:v>
                </c:pt>
                <c:pt idx="6">
                  <c:v>24.929528544405901</c:v>
                </c:pt>
                <c:pt idx="7">
                  <c:v>39.912692015374098</c:v>
                </c:pt>
                <c:pt idx="8">
                  <c:v>22.0575434623685</c:v>
                </c:pt>
                <c:pt idx="9">
                  <c:v>25.8831846920496</c:v>
                </c:pt>
                <c:pt idx="10">
                  <c:v>22.4514342210562</c:v>
                </c:pt>
                <c:pt idx="11">
                  <c:v>32.2609769914271</c:v>
                </c:pt>
                <c:pt idx="12">
                  <c:v>21.342431053518499</c:v>
                </c:pt>
                <c:pt idx="13">
                  <c:v>21.625623757876099</c:v>
                </c:pt>
                <c:pt idx="14">
                  <c:v>19.831794598408401</c:v>
                </c:pt>
                <c:pt idx="15">
                  <c:v>22.373915225945399</c:v>
                </c:pt>
                <c:pt idx="16">
                  <c:v>25.0179149392103</c:v>
                </c:pt>
                <c:pt idx="17">
                  <c:v>24.612516854335698</c:v>
                </c:pt>
                <c:pt idx="18">
                  <c:v>24.807193328301299</c:v>
                </c:pt>
                <c:pt idx="19">
                  <c:v>28.7255618987631</c:v>
                </c:pt>
                <c:pt idx="20">
                  <c:v>25.150845197426801</c:v>
                </c:pt>
                <c:pt idx="21">
                  <c:v>23.366071881758</c:v>
                </c:pt>
                <c:pt idx="22">
                  <c:v>22.934194413431701</c:v>
                </c:pt>
                <c:pt idx="23">
                  <c:v>23.634657549299899</c:v>
                </c:pt>
                <c:pt idx="24">
                  <c:v>23.533555011603902</c:v>
                </c:pt>
                <c:pt idx="25">
                  <c:v>30.399231642892499</c:v>
                </c:pt>
                <c:pt idx="26">
                  <c:v>19.840098032380801</c:v>
                </c:pt>
                <c:pt idx="27">
                  <c:v>34.478855471412501</c:v>
                </c:pt>
                <c:pt idx="28">
                  <c:v>34.299485859123799</c:v>
                </c:pt>
                <c:pt idx="29">
                  <c:v>35.620299027995202</c:v>
                </c:pt>
                <c:pt idx="30">
                  <c:v>45.768230957818297</c:v>
                </c:pt>
                <c:pt idx="31">
                  <c:v>54.565704528378397</c:v>
                </c:pt>
                <c:pt idx="32">
                  <c:v>58.453852240786901</c:v>
                </c:pt>
                <c:pt idx="33">
                  <c:v>61.488459650390702</c:v>
                </c:pt>
                <c:pt idx="34">
                  <c:v>45.336254851939003</c:v>
                </c:pt>
                <c:pt idx="35">
                  <c:v>39.012042368658598</c:v>
                </c:pt>
                <c:pt idx="36">
                  <c:v>52.002331579246203</c:v>
                </c:pt>
                <c:pt idx="37">
                  <c:v>38.628391371765098</c:v>
                </c:pt>
                <c:pt idx="38">
                  <c:v>42.547357417449199</c:v>
                </c:pt>
                <c:pt idx="39">
                  <c:v>44.410769877250097</c:v>
                </c:pt>
                <c:pt idx="40">
                  <c:v>41.086058252373903</c:v>
                </c:pt>
                <c:pt idx="41">
                  <c:v>37.721025804917801</c:v>
                </c:pt>
                <c:pt idx="42">
                  <c:v>29.532764922254501</c:v>
                </c:pt>
                <c:pt idx="43">
                  <c:v>29.884977501555898</c:v>
                </c:pt>
                <c:pt idx="44">
                  <c:v>26.633441976686498</c:v>
                </c:pt>
                <c:pt idx="45">
                  <c:v>40.321328869201302</c:v>
                </c:pt>
                <c:pt idx="46">
                  <c:v>47.563784531011102</c:v>
                </c:pt>
                <c:pt idx="47">
                  <c:v>41.1369090665466</c:v>
                </c:pt>
                <c:pt idx="48">
                  <c:v>54.366332449444002</c:v>
                </c:pt>
                <c:pt idx="49">
                  <c:v>55.222704934810899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53-6445-B544-385F33E5B748}"/>
            </c:ext>
          </c:extLst>
        </c:ser>
        <c:ser>
          <c:idx val="4"/>
          <c:order val="4"/>
          <c:tx>
            <c:strRef>
              <c:f>'调参2   11-15'!$M$1</c:f>
              <c:strCache>
                <c:ptCount val="1"/>
                <c:pt idx="0">
                  <c:v>(["CA", "ES", "IT"])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'调参2   11-15'!$M$2:$M$51</c:f>
              <c:numCache>
                <c:formatCode>0</c:formatCode>
                <c:ptCount val="50"/>
                <c:pt idx="0">
                  <c:v>94.503596414212893</c:v>
                </c:pt>
                <c:pt idx="1">
                  <c:v>26.8501497360885</c:v>
                </c:pt>
                <c:pt idx="2">
                  <c:v>17.934561004075501</c:v>
                </c:pt>
                <c:pt idx="3">
                  <c:v>16.141871032413</c:v>
                </c:pt>
                <c:pt idx="4">
                  <c:v>17.2375774851809</c:v>
                </c:pt>
                <c:pt idx="5">
                  <c:v>16.256559991749299</c:v>
                </c:pt>
                <c:pt idx="6">
                  <c:v>17.768468222660101</c:v>
                </c:pt>
                <c:pt idx="7">
                  <c:v>27.411036317879201</c:v>
                </c:pt>
                <c:pt idx="8">
                  <c:v>17.017407697360898</c:v>
                </c:pt>
                <c:pt idx="9">
                  <c:v>14.954076617208599</c:v>
                </c:pt>
                <c:pt idx="10">
                  <c:v>17.730386105534802</c:v>
                </c:pt>
                <c:pt idx="11">
                  <c:v>19.386391362010102</c:v>
                </c:pt>
                <c:pt idx="12">
                  <c:v>17.347388664056101</c:v>
                </c:pt>
                <c:pt idx="13">
                  <c:v>19.234729349176298</c:v>
                </c:pt>
                <c:pt idx="14">
                  <c:v>18.1757082204605</c:v>
                </c:pt>
                <c:pt idx="15">
                  <c:v>18.9727239496418</c:v>
                </c:pt>
                <c:pt idx="16">
                  <c:v>20.3962874076365</c:v>
                </c:pt>
                <c:pt idx="17">
                  <c:v>21.570930042360398</c:v>
                </c:pt>
                <c:pt idx="18">
                  <c:v>24.301824151858501</c:v>
                </c:pt>
                <c:pt idx="19">
                  <c:v>21.677295566631699</c:v>
                </c:pt>
                <c:pt idx="20">
                  <c:v>18.951254761918101</c:v>
                </c:pt>
                <c:pt idx="21">
                  <c:v>23.789840689351902</c:v>
                </c:pt>
                <c:pt idx="22">
                  <c:v>27.008288683768502</c:v>
                </c:pt>
                <c:pt idx="23">
                  <c:v>25.676088012735601</c:v>
                </c:pt>
                <c:pt idx="24">
                  <c:v>25.391746789686199</c:v>
                </c:pt>
                <c:pt idx="25">
                  <c:v>30.765491965761701</c:v>
                </c:pt>
                <c:pt idx="26">
                  <c:v>30.789451507197398</c:v>
                </c:pt>
                <c:pt idx="27">
                  <c:v>39.777136110196402</c:v>
                </c:pt>
                <c:pt idx="28">
                  <c:v>25.500695388399599</c:v>
                </c:pt>
                <c:pt idx="29">
                  <c:v>31.162020879124999</c:v>
                </c:pt>
                <c:pt idx="30">
                  <c:v>36.330410824613097</c:v>
                </c:pt>
                <c:pt idx="31">
                  <c:v>25.6449323769728</c:v>
                </c:pt>
                <c:pt idx="32">
                  <c:v>36.013469142003601</c:v>
                </c:pt>
                <c:pt idx="33">
                  <c:v>32.622332446370997</c:v>
                </c:pt>
                <c:pt idx="34">
                  <c:v>21.972731848290099</c:v>
                </c:pt>
                <c:pt idx="35">
                  <c:v>45.470624025147998</c:v>
                </c:pt>
                <c:pt idx="36">
                  <c:v>47.990240525659402</c:v>
                </c:pt>
                <c:pt idx="37">
                  <c:v>35.106099962139901</c:v>
                </c:pt>
                <c:pt idx="38">
                  <c:v>24.584359035548101</c:v>
                </c:pt>
                <c:pt idx="39">
                  <c:v>23.675797413397699</c:v>
                </c:pt>
                <c:pt idx="40">
                  <c:v>21.478053264629299</c:v>
                </c:pt>
                <c:pt idx="41">
                  <c:v>21.361281813134099</c:v>
                </c:pt>
                <c:pt idx="42">
                  <c:v>20.042565319135701</c:v>
                </c:pt>
                <c:pt idx="43">
                  <c:v>21.723712779004099</c:v>
                </c:pt>
                <c:pt idx="44">
                  <c:v>18.049561712503198</c:v>
                </c:pt>
                <c:pt idx="45">
                  <c:v>18.324283955625901</c:v>
                </c:pt>
                <c:pt idx="46">
                  <c:v>17.2401055005733</c:v>
                </c:pt>
                <c:pt idx="47">
                  <c:v>18.0734253067011</c:v>
                </c:pt>
                <c:pt idx="48">
                  <c:v>20.169493148025101</c:v>
                </c:pt>
                <c:pt idx="49">
                  <c:v>16.9514498319325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53-6445-B544-385F33E5B748}"/>
            </c:ext>
          </c:extLst>
        </c:ser>
        <c:ser>
          <c:idx val="5"/>
          <c:order val="5"/>
          <c:tx>
            <c:strRef>
              <c:f>'调参2   11-15'!$T$1</c:f>
              <c:strCache>
                <c:ptCount val="1"/>
                <c:pt idx="0">
                  <c:v>(["CA", "FR", "US"])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'调参2   11-15'!$T$2:$T$51</c:f>
              <c:numCache>
                <c:formatCode>0</c:formatCode>
                <c:ptCount val="50"/>
                <c:pt idx="0">
                  <c:v>24.093579666075101</c:v>
                </c:pt>
                <c:pt idx="1">
                  <c:v>19.737100479696</c:v>
                </c:pt>
                <c:pt idx="2">
                  <c:v>17.286833693253001</c:v>
                </c:pt>
                <c:pt idx="3">
                  <c:v>17.225195770782801</c:v>
                </c:pt>
                <c:pt idx="4">
                  <c:v>18.332291945314601</c:v>
                </c:pt>
                <c:pt idx="5">
                  <c:v>19.428549007944401</c:v>
                </c:pt>
                <c:pt idx="6">
                  <c:v>20.614228158006501</c:v>
                </c:pt>
                <c:pt idx="7">
                  <c:v>18.436119519358499</c:v>
                </c:pt>
                <c:pt idx="8">
                  <c:v>21.039999771019701</c:v>
                </c:pt>
                <c:pt idx="9">
                  <c:v>16.210888311284499</c:v>
                </c:pt>
                <c:pt idx="10">
                  <c:v>17.561403369038199</c:v>
                </c:pt>
                <c:pt idx="11">
                  <c:v>17.3134012447385</c:v>
                </c:pt>
                <c:pt idx="12">
                  <c:v>17.639829368575199</c:v>
                </c:pt>
                <c:pt idx="13">
                  <c:v>16.020987747716301</c:v>
                </c:pt>
                <c:pt idx="14">
                  <c:v>19.4369709734477</c:v>
                </c:pt>
                <c:pt idx="15">
                  <c:v>20.6480877966072</c:v>
                </c:pt>
                <c:pt idx="16">
                  <c:v>22.276122895152199</c:v>
                </c:pt>
                <c:pt idx="17">
                  <c:v>26.267383006033501</c:v>
                </c:pt>
                <c:pt idx="18">
                  <c:v>30.924705995823899</c:v>
                </c:pt>
                <c:pt idx="19">
                  <c:v>26.833468141840498</c:v>
                </c:pt>
                <c:pt idx="20">
                  <c:v>23.5973644786196</c:v>
                </c:pt>
                <c:pt idx="21">
                  <c:v>18.663002599418299</c:v>
                </c:pt>
                <c:pt idx="22">
                  <c:v>19.2214031616029</c:v>
                </c:pt>
                <c:pt idx="23">
                  <c:v>20.902886021363798</c:v>
                </c:pt>
                <c:pt idx="24">
                  <c:v>21.0053729937827</c:v>
                </c:pt>
                <c:pt idx="25">
                  <c:v>21.3619255021136</c:v>
                </c:pt>
                <c:pt idx="26">
                  <c:v>22.129438492101698</c:v>
                </c:pt>
                <c:pt idx="27">
                  <c:v>24.980213214450799</c:v>
                </c:pt>
                <c:pt idx="28">
                  <c:v>25.177001286899799</c:v>
                </c:pt>
                <c:pt idx="29">
                  <c:v>24.137358979978799</c:v>
                </c:pt>
                <c:pt idx="30">
                  <c:v>30.777792504641798</c:v>
                </c:pt>
                <c:pt idx="31">
                  <c:v>30.0193137112458</c:v>
                </c:pt>
                <c:pt idx="32">
                  <c:v>28.977714216798802</c:v>
                </c:pt>
                <c:pt idx="33">
                  <c:v>39.317859100331702</c:v>
                </c:pt>
                <c:pt idx="34">
                  <c:v>54.830903580037102</c:v>
                </c:pt>
                <c:pt idx="35">
                  <c:v>55.340278014144097</c:v>
                </c:pt>
                <c:pt idx="36">
                  <c:v>48.019068272226598</c:v>
                </c:pt>
                <c:pt idx="37">
                  <c:v>53.101026639437897</c:v>
                </c:pt>
                <c:pt idx="38">
                  <c:v>46.192897225541302</c:v>
                </c:pt>
                <c:pt idx="39">
                  <c:v>46.864419896983001</c:v>
                </c:pt>
                <c:pt idx="40">
                  <c:v>48.5432476566235</c:v>
                </c:pt>
                <c:pt idx="41">
                  <c:v>51.515862118266398</c:v>
                </c:pt>
                <c:pt idx="42">
                  <c:v>36.329039364891997</c:v>
                </c:pt>
                <c:pt idx="43">
                  <c:v>43.696663659593803</c:v>
                </c:pt>
                <c:pt idx="44">
                  <c:v>36.157305713673402</c:v>
                </c:pt>
                <c:pt idx="45">
                  <c:v>33.678065294664698</c:v>
                </c:pt>
                <c:pt idx="46">
                  <c:v>30.7640440925165</c:v>
                </c:pt>
                <c:pt idx="47">
                  <c:v>31.318664780453499</c:v>
                </c:pt>
                <c:pt idx="48">
                  <c:v>34.758996961888698</c:v>
                </c:pt>
                <c:pt idx="49">
                  <c:v>28.726686548892399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53-6445-B544-385F33E5B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3220847"/>
        <c:axId val="838015567"/>
      </c:lineChart>
      <c:catAx>
        <c:axId val="81322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15567"/>
        <c:crosses val="autoZero"/>
        <c:auto val="1"/>
        <c:lblAlgn val="ctr"/>
        <c:lblOffset val="100"/>
        <c:noMultiLvlLbl val="0"/>
      </c:catAx>
      <c:valAx>
        <c:axId val="83801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22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'调参2   6-10'!$A$1</c:f>
              <c:strCache>
                <c:ptCount val="1"/>
                <c:pt idx="0">
                  <c:v>(["CA"])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'调参2   6-10'!$A$2:$A$61</c:f>
              <c:numCache>
                <c:formatCode>0</c:formatCode>
                <c:ptCount val="60"/>
                <c:pt idx="0">
                  <c:v>44.545709243113301</c:v>
                </c:pt>
                <c:pt idx="1">
                  <c:v>5.0884012020042402</c:v>
                </c:pt>
                <c:pt idx="2">
                  <c:v>29.2566652869214</c:v>
                </c:pt>
                <c:pt idx="3">
                  <c:v>59.018542889825198</c:v>
                </c:pt>
                <c:pt idx="4">
                  <c:v>61.551289905108099</c:v>
                </c:pt>
                <c:pt idx="5">
                  <c:v>59.938877244980802</c:v>
                </c:pt>
                <c:pt idx="6">
                  <c:v>46.793200234503601</c:v>
                </c:pt>
                <c:pt idx="7">
                  <c:v>47.852351976501502</c:v>
                </c:pt>
                <c:pt idx="8">
                  <c:v>62.142888082265301</c:v>
                </c:pt>
                <c:pt idx="9">
                  <c:v>63.631856865784897</c:v>
                </c:pt>
                <c:pt idx="10">
                  <c:v>77.295649040973501</c:v>
                </c:pt>
                <c:pt idx="11">
                  <c:v>83.768696463354601</c:v>
                </c:pt>
                <c:pt idx="12">
                  <c:v>84.712380526487095</c:v>
                </c:pt>
                <c:pt idx="13">
                  <c:v>85.205611131744305</c:v>
                </c:pt>
                <c:pt idx="14">
                  <c:v>90.593138747620003</c:v>
                </c:pt>
                <c:pt idx="15">
                  <c:v>92.750718368135594</c:v>
                </c:pt>
                <c:pt idx="16">
                  <c:v>91.155057207301198</c:v>
                </c:pt>
                <c:pt idx="17">
                  <c:v>91.746375441578294</c:v>
                </c:pt>
                <c:pt idx="18">
                  <c:v>98.905170458148902</c:v>
                </c:pt>
                <c:pt idx="19">
                  <c:v>96.072269995355697</c:v>
                </c:pt>
                <c:pt idx="20">
                  <c:v>95.487042237117507</c:v>
                </c:pt>
                <c:pt idx="21">
                  <c:v>94.884813161702894</c:v>
                </c:pt>
                <c:pt idx="22">
                  <c:v>95.325448945945894</c:v>
                </c:pt>
                <c:pt idx="23">
                  <c:v>98.710504257175899</c:v>
                </c:pt>
                <c:pt idx="24">
                  <c:v>99.281968660362395</c:v>
                </c:pt>
                <c:pt idx="25">
                  <c:v>98.851905535696403</c:v>
                </c:pt>
                <c:pt idx="26">
                  <c:v>100.120093620932</c:v>
                </c:pt>
                <c:pt idx="27">
                  <c:v>98.062039798561102</c:v>
                </c:pt>
                <c:pt idx="28">
                  <c:v>97.265842717872104</c:v>
                </c:pt>
                <c:pt idx="29">
                  <c:v>96.258922387937702</c:v>
                </c:pt>
                <c:pt idx="30">
                  <c:v>96.106771424761902</c:v>
                </c:pt>
                <c:pt idx="31">
                  <c:v>96.411117618955402</c:v>
                </c:pt>
                <c:pt idx="32">
                  <c:v>98.525997735929494</c:v>
                </c:pt>
                <c:pt idx="33">
                  <c:v>98.616746574501803</c:v>
                </c:pt>
                <c:pt idx="34">
                  <c:v>98.781166562763602</c:v>
                </c:pt>
                <c:pt idx="35">
                  <c:v>98.776429500317093</c:v>
                </c:pt>
                <c:pt idx="36">
                  <c:v>99.138390409078397</c:v>
                </c:pt>
                <c:pt idx="37">
                  <c:v>100.400640095244</c:v>
                </c:pt>
                <c:pt idx="38">
                  <c:v>100.26440003928499</c:v>
                </c:pt>
                <c:pt idx="39">
                  <c:v>101.59284998061599</c:v>
                </c:pt>
                <c:pt idx="40">
                  <c:v>107.555418404327</c:v>
                </c:pt>
                <c:pt idx="41">
                  <c:v>108.00899503069201</c:v>
                </c:pt>
                <c:pt idx="42">
                  <c:v>107.435204430917</c:v>
                </c:pt>
                <c:pt idx="43">
                  <c:v>106.879481666625</c:v>
                </c:pt>
                <c:pt idx="44">
                  <c:v>107.34678890445301</c:v>
                </c:pt>
                <c:pt idx="45">
                  <c:v>107.24410878313</c:v>
                </c:pt>
                <c:pt idx="46">
                  <c:v>106.76246732855699</c:v>
                </c:pt>
                <c:pt idx="47">
                  <c:v>106.05148473438</c:v>
                </c:pt>
                <c:pt idx="48">
                  <c:v>105.663281828547</c:v>
                </c:pt>
                <c:pt idx="49">
                  <c:v>105.690151918846</c:v>
                </c:pt>
                <c:pt idx="50">
                  <c:v>106.081595384042</c:v>
                </c:pt>
                <c:pt idx="51">
                  <c:v>107.34972400471599</c:v>
                </c:pt>
                <c:pt idx="52">
                  <c:v>107.52113392957899</c:v>
                </c:pt>
                <c:pt idx="53">
                  <c:v>107.192267256132</c:v>
                </c:pt>
                <c:pt idx="54">
                  <c:v>107.01041856085099</c:v>
                </c:pt>
                <c:pt idx="55">
                  <c:v>106.918703779829</c:v>
                </c:pt>
                <c:pt idx="56">
                  <c:v>107.170718097014</c:v>
                </c:pt>
                <c:pt idx="57">
                  <c:v>107.674459097788</c:v>
                </c:pt>
                <c:pt idx="58">
                  <c:v>106.02559673169</c:v>
                </c:pt>
                <c:pt idx="59">
                  <c:v>104.616474980552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F5-B04B-900C-CBE7F878C752}"/>
            </c:ext>
          </c:extLst>
        </c:ser>
        <c:ser>
          <c:idx val="1"/>
          <c:order val="1"/>
          <c:tx>
            <c:strRef>
              <c:f>'调参2   6-10'!$H$1</c:f>
              <c:strCache>
                <c:ptCount val="1"/>
                <c:pt idx="0">
                  <c:v>(["CA", "UK", "FR"])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'调参2   6-10'!$H$2:$H$61</c:f>
              <c:numCache>
                <c:formatCode>0</c:formatCode>
                <c:ptCount val="60"/>
                <c:pt idx="0">
                  <c:v>90.296634371439595</c:v>
                </c:pt>
                <c:pt idx="1">
                  <c:v>92.602649325176998</c:v>
                </c:pt>
                <c:pt idx="2">
                  <c:v>71.898938367741593</c:v>
                </c:pt>
                <c:pt idx="3">
                  <c:v>51.938921018111003</c:v>
                </c:pt>
                <c:pt idx="4">
                  <c:v>9.6181713350386904</c:v>
                </c:pt>
                <c:pt idx="5">
                  <c:v>6.3651902605695199</c:v>
                </c:pt>
                <c:pt idx="6">
                  <c:v>8.2905558503720602</c:v>
                </c:pt>
                <c:pt idx="7">
                  <c:v>34.1193628737296</c:v>
                </c:pt>
                <c:pt idx="8">
                  <c:v>33.781226549169702</c:v>
                </c:pt>
                <c:pt idx="9">
                  <c:v>32.875705352804403</c:v>
                </c:pt>
                <c:pt idx="10">
                  <c:v>56.415468578598897</c:v>
                </c:pt>
                <c:pt idx="11">
                  <c:v>67.590759977014301</c:v>
                </c:pt>
                <c:pt idx="12">
                  <c:v>58.134142439366997</c:v>
                </c:pt>
                <c:pt idx="13">
                  <c:v>54.756794504244802</c:v>
                </c:pt>
                <c:pt idx="14">
                  <c:v>55.279283237135203</c:v>
                </c:pt>
                <c:pt idx="15">
                  <c:v>63.196553883135202</c:v>
                </c:pt>
                <c:pt idx="16">
                  <c:v>71.073147756778894</c:v>
                </c:pt>
                <c:pt idx="17">
                  <c:v>60.634941393296998</c:v>
                </c:pt>
                <c:pt idx="18">
                  <c:v>56.974750168943402</c:v>
                </c:pt>
                <c:pt idx="19">
                  <c:v>55.779465718014301</c:v>
                </c:pt>
                <c:pt idx="20">
                  <c:v>35.501009586703198</c:v>
                </c:pt>
                <c:pt idx="21">
                  <c:v>32.335943139515201</c:v>
                </c:pt>
                <c:pt idx="22">
                  <c:v>46.9555613872244</c:v>
                </c:pt>
                <c:pt idx="23">
                  <c:v>42.647125905862097</c:v>
                </c:pt>
                <c:pt idx="24">
                  <c:v>50.2862831023875</c:v>
                </c:pt>
                <c:pt idx="25">
                  <c:v>49.454595897006897</c:v>
                </c:pt>
                <c:pt idx="26">
                  <c:v>46.913629635897003</c:v>
                </c:pt>
                <c:pt idx="27">
                  <c:v>53.8795667817554</c:v>
                </c:pt>
                <c:pt idx="28">
                  <c:v>53.261913751922201</c:v>
                </c:pt>
                <c:pt idx="29">
                  <c:v>41.819814877016199</c:v>
                </c:pt>
                <c:pt idx="30">
                  <c:v>62.402893236547101</c:v>
                </c:pt>
                <c:pt idx="31">
                  <c:v>37.693749804632901</c:v>
                </c:pt>
                <c:pt idx="32">
                  <c:v>33.796233037483802</c:v>
                </c:pt>
                <c:pt idx="33">
                  <c:v>41.7347630493243</c:v>
                </c:pt>
                <c:pt idx="34">
                  <c:v>35.061995829370701</c:v>
                </c:pt>
                <c:pt idx="35">
                  <c:v>32.953769531640098</c:v>
                </c:pt>
                <c:pt idx="36">
                  <c:v>29.529494115147202</c:v>
                </c:pt>
                <c:pt idx="37">
                  <c:v>22.512260301068501</c:v>
                </c:pt>
                <c:pt idx="38">
                  <c:v>27.554297392586399</c:v>
                </c:pt>
                <c:pt idx="39">
                  <c:v>24.310014949435001</c:v>
                </c:pt>
                <c:pt idx="40">
                  <c:v>28.718999570457399</c:v>
                </c:pt>
                <c:pt idx="41">
                  <c:v>33.562762598025699</c:v>
                </c:pt>
                <c:pt idx="42">
                  <c:v>18.025407785780001</c:v>
                </c:pt>
                <c:pt idx="43">
                  <c:v>8.8518021790386108</c:v>
                </c:pt>
                <c:pt idx="44">
                  <c:v>13.965965464901</c:v>
                </c:pt>
                <c:pt idx="45">
                  <c:v>9.5411558654268696</c:v>
                </c:pt>
                <c:pt idx="46">
                  <c:v>11.460591175474599</c:v>
                </c:pt>
                <c:pt idx="47">
                  <c:v>22.322428636391599</c:v>
                </c:pt>
                <c:pt idx="48">
                  <c:v>33.620133753604101</c:v>
                </c:pt>
                <c:pt idx="49">
                  <c:v>57.987033335497699</c:v>
                </c:pt>
                <c:pt idx="50">
                  <c:v>77.822631649909496</c:v>
                </c:pt>
                <c:pt idx="51">
                  <c:v>156.94762528247</c:v>
                </c:pt>
                <c:pt idx="52">
                  <c:v>139.44164795091001</c:v>
                </c:pt>
                <c:pt idx="53">
                  <c:v>121.869740169705</c:v>
                </c:pt>
                <c:pt idx="54">
                  <c:v>89.231756054266796</c:v>
                </c:pt>
                <c:pt idx="55">
                  <c:v>80.173397983503904</c:v>
                </c:pt>
                <c:pt idx="56">
                  <c:v>80.295519160690603</c:v>
                </c:pt>
                <c:pt idx="57">
                  <c:v>86.750927336177398</c:v>
                </c:pt>
                <c:pt idx="58">
                  <c:v>96.524685720990007</c:v>
                </c:pt>
                <c:pt idx="59">
                  <c:v>115.29829043451799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F5-B04B-900C-CBE7F878C752}"/>
            </c:ext>
          </c:extLst>
        </c:ser>
        <c:ser>
          <c:idx val="2"/>
          <c:order val="2"/>
          <c:tx>
            <c:strRef>
              <c:f>'调参2   6-10'!$I$1</c:f>
              <c:strCache>
                <c:ptCount val="1"/>
                <c:pt idx="0">
                  <c:v>(["CA", "UK", "ES"])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'调参2   6-10'!$I$2:$I$61</c:f>
              <c:numCache>
                <c:formatCode>0</c:formatCode>
                <c:ptCount val="60"/>
                <c:pt idx="0">
                  <c:v>82.605952532102904</c:v>
                </c:pt>
                <c:pt idx="1">
                  <c:v>72.909257752678499</c:v>
                </c:pt>
                <c:pt idx="2">
                  <c:v>60.431992047557102</c:v>
                </c:pt>
                <c:pt idx="3">
                  <c:v>29.990787919079299</c:v>
                </c:pt>
                <c:pt idx="4">
                  <c:v>7.0079594044285196</c:v>
                </c:pt>
                <c:pt idx="5">
                  <c:v>6.3285687620571904</c:v>
                </c:pt>
                <c:pt idx="6">
                  <c:v>14.4993510327413</c:v>
                </c:pt>
                <c:pt idx="7">
                  <c:v>55.4485248862809</c:v>
                </c:pt>
                <c:pt idx="8">
                  <c:v>49.451576126232403</c:v>
                </c:pt>
                <c:pt idx="9">
                  <c:v>49.468905723027198</c:v>
                </c:pt>
                <c:pt idx="10">
                  <c:v>48.402630345953803</c:v>
                </c:pt>
                <c:pt idx="11">
                  <c:v>44.269730274490698</c:v>
                </c:pt>
                <c:pt idx="12">
                  <c:v>45.130150255237702</c:v>
                </c:pt>
                <c:pt idx="13">
                  <c:v>37.302837849496598</c:v>
                </c:pt>
                <c:pt idx="14">
                  <c:v>45.985847516391701</c:v>
                </c:pt>
                <c:pt idx="15">
                  <c:v>53.804751651633502</c:v>
                </c:pt>
                <c:pt idx="16">
                  <c:v>61.165126821876797</c:v>
                </c:pt>
                <c:pt idx="17">
                  <c:v>48.973162899742498</c:v>
                </c:pt>
                <c:pt idx="18">
                  <c:v>51.343580513341898</c:v>
                </c:pt>
                <c:pt idx="19">
                  <c:v>51.416321260254797</c:v>
                </c:pt>
                <c:pt idx="20">
                  <c:v>55.2677408512995</c:v>
                </c:pt>
                <c:pt idx="21">
                  <c:v>35.586473872588797</c:v>
                </c:pt>
                <c:pt idx="22">
                  <c:v>51.907212797194099</c:v>
                </c:pt>
                <c:pt idx="23">
                  <c:v>55.693907933773403</c:v>
                </c:pt>
                <c:pt idx="24">
                  <c:v>49.696539518004698</c:v>
                </c:pt>
                <c:pt idx="25">
                  <c:v>56.686944084249198</c:v>
                </c:pt>
                <c:pt idx="26">
                  <c:v>58.083264382026798</c:v>
                </c:pt>
                <c:pt idx="27">
                  <c:v>55.683005179855101</c:v>
                </c:pt>
                <c:pt idx="28">
                  <c:v>57.959218818460101</c:v>
                </c:pt>
                <c:pt idx="29">
                  <c:v>50.104476773035103</c:v>
                </c:pt>
                <c:pt idx="30">
                  <c:v>54.959577819891699</c:v>
                </c:pt>
                <c:pt idx="31">
                  <c:v>51.8690598408512</c:v>
                </c:pt>
                <c:pt idx="32">
                  <c:v>55.655709133295403</c:v>
                </c:pt>
                <c:pt idx="33">
                  <c:v>67.700077025115405</c:v>
                </c:pt>
                <c:pt idx="34">
                  <c:v>59.715341591728098</c:v>
                </c:pt>
                <c:pt idx="35">
                  <c:v>57.975046707427602</c:v>
                </c:pt>
                <c:pt idx="36">
                  <c:v>54.8845907331728</c:v>
                </c:pt>
                <c:pt idx="37">
                  <c:v>57.363214372061897</c:v>
                </c:pt>
                <c:pt idx="38">
                  <c:v>42.516135260296899</c:v>
                </c:pt>
                <c:pt idx="39">
                  <c:v>35.984388835557901</c:v>
                </c:pt>
                <c:pt idx="40">
                  <c:v>34.954909846267199</c:v>
                </c:pt>
                <c:pt idx="41">
                  <c:v>25.798610880879</c:v>
                </c:pt>
                <c:pt idx="42">
                  <c:v>21.893634435938999</c:v>
                </c:pt>
                <c:pt idx="43">
                  <c:v>21.786533387346498</c:v>
                </c:pt>
                <c:pt idx="44">
                  <c:v>21.862550676559302</c:v>
                </c:pt>
                <c:pt idx="45">
                  <c:v>20.238455980266799</c:v>
                </c:pt>
                <c:pt idx="46">
                  <c:v>30.134912047600402</c:v>
                </c:pt>
                <c:pt idx="47">
                  <c:v>32.292612406170797</c:v>
                </c:pt>
                <c:pt idx="48">
                  <c:v>38.731718092039102</c:v>
                </c:pt>
                <c:pt idx="49">
                  <c:v>25.9518614122732</c:v>
                </c:pt>
                <c:pt idx="50">
                  <c:v>19.106079666989501</c:v>
                </c:pt>
                <c:pt idx="51">
                  <c:v>27.4882501838274</c:v>
                </c:pt>
                <c:pt idx="52">
                  <c:v>22.132122314028699</c:v>
                </c:pt>
                <c:pt idx="53">
                  <c:v>35.287472328603997</c:v>
                </c:pt>
                <c:pt idx="54">
                  <c:v>22.707818366429802</c:v>
                </c:pt>
                <c:pt idx="55">
                  <c:v>20.4628991267953</c:v>
                </c:pt>
                <c:pt idx="56">
                  <c:v>8.7497938024333397</c:v>
                </c:pt>
                <c:pt idx="57">
                  <c:v>22.557542148720898</c:v>
                </c:pt>
                <c:pt idx="58">
                  <c:v>101.46762514684001</c:v>
                </c:pt>
                <c:pt idx="59">
                  <c:v>153.85897254649299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F5-B04B-900C-CBE7F878C752}"/>
            </c:ext>
          </c:extLst>
        </c:ser>
        <c:ser>
          <c:idx val="3"/>
          <c:order val="3"/>
          <c:tx>
            <c:strRef>
              <c:f>'调参2   6-10'!$K$1</c:f>
              <c:strCache>
                <c:ptCount val="1"/>
                <c:pt idx="0">
                  <c:v>(["CA", "FR", "ES"])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'调参2   6-10'!$K$2:$K$61</c:f>
              <c:numCache>
                <c:formatCode>0</c:formatCode>
                <c:ptCount val="60"/>
                <c:pt idx="0">
                  <c:v>38.490791060237903</c:v>
                </c:pt>
                <c:pt idx="1">
                  <c:v>29.7553838744983</c:v>
                </c:pt>
                <c:pt idx="2">
                  <c:v>15.220048492824599</c:v>
                </c:pt>
                <c:pt idx="3">
                  <c:v>8.5767872075234308</c:v>
                </c:pt>
                <c:pt idx="4">
                  <c:v>27.9548978241146</c:v>
                </c:pt>
                <c:pt idx="5">
                  <c:v>24.093804042182601</c:v>
                </c:pt>
                <c:pt idx="6">
                  <c:v>20.4223394204868</c:v>
                </c:pt>
                <c:pt idx="7">
                  <c:v>24.1349895742268</c:v>
                </c:pt>
                <c:pt idx="8">
                  <c:v>43.710595847988898</c:v>
                </c:pt>
                <c:pt idx="9">
                  <c:v>46.032069610273901</c:v>
                </c:pt>
                <c:pt idx="10">
                  <c:v>32.854337353424199</c:v>
                </c:pt>
                <c:pt idx="11">
                  <c:v>34.998505691318002</c:v>
                </c:pt>
                <c:pt idx="12">
                  <c:v>32.283827292149198</c:v>
                </c:pt>
                <c:pt idx="13">
                  <c:v>34.519751028959</c:v>
                </c:pt>
                <c:pt idx="14">
                  <c:v>41.016773138641398</c:v>
                </c:pt>
                <c:pt idx="15">
                  <c:v>50.762410247951799</c:v>
                </c:pt>
                <c:pt idx="16">
                  <c:v>53.364844541726598</c:v>
                </c:pt>
                <c:pt idx="17">
                  <c:v>49.588927962358099</c:v>
                </c:pt>
                <c:pt idx="18">
                  <c:v>55.8438428572262</c:v>
                </c:pt>
                <c:pt idx="19">
                  <c:v>47.774926700410099</c:v>
                </c:pt>
                <c:pt idx="20">
                  <c:v>48.941501146622102</c:v>
                </c:pt>
                <c:pt idx="21">
                  <c:v>45.075167095796999</c:v>
                </c:pt>
                <c:pt idx="22">
                  <c:v>52.1177650924703</c:v>
                </c:pt>
                <c:pt idx="23">
                  <c:v>55.024799650562301</c:v>
                </c:pt>
                <c:pt idx="24">
                  <c:v>49.1849731266487</c:v>
                </c:pt>
                <c:pt idx="25">
                  <c:v>58.0034633218241</c:v>
                </c:pt>
                <c:pt idx="26">
                  <c:v>41.202350412171498</c:v>
                </c:pt>
                <c:pt idx="27">
                  <c:v>68.314154534139206</c:v>
                </c:pt>
                <c:pt idx="28">
                  <c:v>66.271799692094604</c:v>
                </c:pt>
                <c:pt idx="29">
                  <c:v>66.834842623722196</c:v>
                </c:pt>
                <c:pt idx="30">
                  <c:v>61.528853098025799</c:v>
                </c:pt>
                <c:pt idx="31">
                  <c:v>42.894362010739897</c:v>
                </c:pt>
                <c:pt idx="32">
                  <c:v>55.5653881776012</c:v>
                </c:pt>
                <c:pt idx="33">
                  <c:v>52.8953104858861</c:v>
                </c:pt>
                <c:pt idx="34">
                  <c:v>51.0670250533583</c:v>
                </c:pt>
                <c:pt idx="35">
                  <c:v>38.661237885813797</c:v>
                </c:pt>
                <c:pt idx="36">
                  <c:v>31.614106159038698</c:v>
                </c:pt>
                <c:pt idx="37">
                  <c:v>39.148690657681101</c:v>
                </c:pt>
                <c:pt idx="38">
                  <c:v>36.309201147390098</c:v>
                </c:pt>
                <c:pt idx="39">
                  <c:v>33.101080872606303</c:v>
                </c:pt>
                <c:pt idx="40">
                  <c:v>28.586347520181501</c:v>
                </c:pt>
                <c:pt idx="41">
                  <c:v>22.571494590301299</c:v>
                </c:pt>
                <c:pt idx="42">
                  <c:v>25.973339693074401</c:v>
                </c:pt>
                <c:pt idx="43">
                  <c:v>42.748194000115902</c:v>
                </c:pt>
                <c:pt idx="44">
                  <c:v>44.763124836809602</c:v>
                </c:pt>
                <c:pt idx="45">
                  <c:v>83.231330379475395</c:v>
                </c:pt>
                <c:pt idx="46">
                  <c:v>104.99804071385201</c:v>
                </c:pt>
                <c:pt idx="47">
                  <c:v>111.171733425638</c:v>
                </c:pt>
                <c:pt idx="48">
                  <c:v>118.513770252079</c:v>
                </c:pt>
                <c:pt idx="49">
                  <c:v>125.59993624247799</c:v>
                </c:pt>
                <c:pt idx="50">
                  <c:v>156.311191379717</c:v>
                </c:pt>
                <c:pt idx="51">
                  <c:v>147.566910627807</c:v>
                </c:pt>
                <c:pt idx="52">
                  <c:v>152.36748333537699</c:v>
                </c:pt>
                <c:pt idx="53">
                  <c:v>128.864184043964</c:v>
                </c:pt>
                <c:pt idx="54">
                  <c:v>122.477559217531</c:v>
                </c:pt>
                <c:pt idx="55">
                  <c:v>105.071516564031</c:v>
                </c:pt>
                <c:pt idx="56">
                  <c:v>82.911657974237798</c:v>
                </c:pt>
                <c:pt idx="57">
                  <c:v>64.061925251954193</c:v>
                </c:pt>
                <c:pt idx="58">
                  <c:v>123.3242779306</c:v>
                </c:pt>
                <c:pt idx="59">
                  <c:v>87.525331418761198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F5-B04B-900C-CBE7F878C752}"/>
            </c:ext>
          </c:extLst>
        </c:ser>
        <c:ser>
          <c:idx val="4"/>
          <c:order val="4"/>
          <c:tx>
            <c:strRef>
              <c:f>'调参2   6-10'!$M$1</c:f>
              <c:strCache>
                <c:ptCount val="1"/>
                <c:pt idx="0">
                  <c:v>(["CA", "ES", "IT"])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'调参2   6-10'!$M$2:$M$61</c:f>
              <c:numCache>
                <c:formatCode>0</c:formatCode>
                <c:ptCount val="60"/>
                <c:pt idx="0">
                  <c:v>68.100582942185596</c:v>
                </c:pt>
                <c:pt idx="1">
                  <c:v>17.337732829460201</c:v>
                </c:pt>
                <c:pt idx="2">
                  <c:v>13.7839712457539</c:v>
                </c:pt>
                <c:pt idx="3">
                  <c:v>13.6488779657004</c:v>
                </c:pt>
                <c:pt idx="4">
                  <c:v>25.172442682454701</c:v>
                </c:pt>
                <c:pt idx="5">
                  <c:v>22.0337403612534</c:v>
                </c:pt>
                <c:pt idx="6">
                  <c:v>23.063086408956199</c:v>
                </c:pt>
                <c:pt idx="7">
                  <c:v>15.5996613302621</c:v>
                </c:pt>
                <c:pt idx="8">
                  <c:v>35.117831333869397</c:v>
                </c:pt>
                <c:pt idx="9">
                  <c:v>23.284917844319899</c:v>
                </c:pt>
                <c:pt idx="10">
                  <c:v>19.786728158902999</c:v>
                </c:pt>
                <c:pt idx="11">
                  <c:v>14.670299509107201</c:v>
                </c:pt>
                <c:pt idx="12">
                  <c:v>14.020391275492701</c:v>
                </c:pt>
                <c:pt idx="13">
                  <c:v>13.200770408425401</c:v>
                </c:pt>
                <c:pt idx="14">
                  <c:v>27.4107623576704</c:v>
                </c:pt>
                <c:pt idx="15">
                  <c:v>30.7673207716335</c:v>
                </c:pt>
                <c:pt idx="16">
                  <c:v>23.444199915849499</c:v>
                </c:pt>
                <c:pt idx="17">
                  <c:v>23.329680853878301</c:v>
                </c:pt>
                <c:pt idx="18">
                  <c:v>25.2969928941449</c:v>
                </c:pt>
                <c:pt idx="19">
                  <c:v>25.6172585195247</c:v>
                </c:pt>
                <c:pt idx="20">
                  <c:v>24.9471178499868</c:v>
                </c:pt>
                <c:pt idx="21">
                  <c:v>15.632038572049</c:v>
                </c:pt>
                <c:pt idx="22">
                  <c:v>18.284114828589601</c:v>
                </c:pt>
                <c:pt idx="23">
                  <c:v>30.393415747568199</c:v>
                </c:pt>
                <c:pt idx="24">
                  <c:v>24.2142815725921</c:v>
                </c:pt>
                <c:pt idx="25">
                  <c:v>29.062671368118401</c:v>
                </c:pt>
                <c:pt idx="26">
                  <c:v>28.4501977344636</c:v>
                </c:pt>
                <c:pt idx="27">
                  <c:v>25.292837256424701</c:v>
                </c:pt>
                <c:pt idx="28">
                  <c:v>28.231132943351501</c:v>
                </c:pt>
                <c:pt idx="29">
                  <c:v>15.818194156735499</c:v>
                </c:pt>
                <c:pt idx="30">
                  <c:v>15.5261104806426</c:v>
                </c:pt>
                <c:pt idx="31">
                  <c:v>18.09976665288</c:v>
                </c:pt>
                <c:pt idx="32">
                  <c:v>15.800185517060701</c:v>
                </c:pt>
                <c:pt idx="33">
                  <c:v>17.816671603256701</c:v>
                </c:pt>
                <c:pt idx="34">
                  <c:v>28.113952456466802</c:v>
                </c:pt>
                <c:pt idx="35">
                  <c:v>25.791130903221301</c:v>
                </c:pt>
                <c:pt idx="36">
                  <c:v>24.527187177671099</c:v>
                </c:pt>
                <c:pt idx="37">
                  <c:v>20.7719369702607</c:v>
                </c:pt>
                <c:pt idx="38">
                  <c:v>20.975880190999401</c:v>
                </c:pt>
                <c:pt idx="39">
                  <c:v>21.363492438426899</c:v>
                </c:pt>
                <c:pt idx="40">
                  <c:v>23.195767505678798</c:v>
                </c:pt>
                <c:pt idx="41">
                  <c:v>19.5499614220649</c:v>
                </c:pt>
                <c:pt idx="42">
                  <c:v>19.569015143741801</c:v>
                </c:pt>
                <c:pt idx="43">
                  <c:v>18.6067402118926</c:v>
                </c:pt>
                <c:pt idx="44">
                  <c:v>35.411679921264799</c:v>
                </c:pt>
                <c:pt idx="45">
                  <c:v>27.423987455993899</c:v>
                </c:pt>
                <c:pt idx="46">
                  <c:v>34.400427395948498</c:v>
                </c:pt>
                <c:pt idx="47">
                  <c:v>29.4334755777456</c:v>
                </c:pt>
                <c:pt idx="48">
                  <c:v>43.518861399532497</c:v>
                </c:pt>
                <c:pt idx="49">
                  <c:v>36.733002530457398</c:v>
                </c:pt>
                <c:pt idx="50">
                  <c:v>71.229219062638094</c:v>
                </c:pt>
                <c:pt idx="51">
                  <c:v>98.553066438200105</c:v>
                </c:pt>
                <c:pt idx="52">
                  <c:v>101.156454606342</c:v>
                </c:pt>
                <c:pt idx="53">
                  <c:v>130.192147937572</c:v>
                </c:pt>
                <c:pt idx="54">
                  <c:v>123.20688045631201</c:v>
                </c:pt>
                <c:pt idx="55">
                  <c:v>125.954766408517</c:v>
                </c:pt>
                <c:pt idx="56">
                  <c:v>125.584500556992</c:v>
                </c:pt>
                <c:pt idx="57">
                  <c:v>121.957049832161</c:v>
                </c:pt>
                <c:pt idx="58">
                  <c:v>128.299661959292</c:v>
                </c:pt>
                <c:pt idx="59">
                  <c:v>104.56901916197999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F5-B04B-900C-CBE7F878C752}"/>
            </c:ext>
          </c:extLst>
        </c:ser>
        <c:ser>
          <c:idx val="5"/>
          <c:order val="5"/>
          <c:tx>
            <c:strRef>
              <c:f>'调参2   6-10'!$T$1</c:f>
              <c:strCache>
                <c:ptCount val="1"/>
                <c:pt idx="0">
                  <c:v>(["CA", "FR", "US"])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'调参2   6-10'!$T$2:$T$61</c:f>
              <c:numCache>
                <c:formatCode>0</c:formatCode>
                <c:ptCount val="60"/>
                <c:pt idx="0">
                  <c:v>46.102341218189501</c:v>
                </c:pt>
                <c:pt idx="1">
                  <c:v>40.413246805507001</c:v>
                </c:pt>
                <c:pt idx="2">
                  <c:v>18.669654157467601</c:v>
                </c:pt>
                <c:pt idx="3">
                  <c:v>5.8494925134675899</c:v>
                </c:pt>
                <c:pt idx="4">
                  <c:v>21.329105461902099</c:v>
                </c:pt>
                <c:pt idx="5">
                  <c:v>17.539365436616698</c:v>
                </c:pt>
                <c:pt idx="6">
                  <c:v>17.851034081119099</c:v>
                </c:pt>
                <c:pt idx="7">
                  <c:v>19.052408666999099</c:v>
                </c:pt>
                <c:pt idx="8">
                  <c:v>31.9380017425602</c:v>
                </c:pt>
                <c:pt idx="9">
                  <c:v>29.285629090029701</c:v>
                </c:pt>
                <c:pt idx="10">
                  <c:v>25.863794626996601</c:v>
                </c:pt>
                <c:pt idx="11">
                  <c:v>32.6597304337377</c:v>
                </c:pt>
                <c:pt idx="12">
                  <c:v>30.883807896509701</c:v>
                </c:pt>
                <c:pt idx="13">
                  <c:v>33.081787049678297</c:v>
                </c:pt>
                <c:pt idx="14">
                  <c:v>32.092984236169499</c:v>
                </c:pt>
                <c:pt idx="15">
                  <c:v>34.844797948658297</c:v>
                </c:pt>
                <c:pt idx="16">
                  <c:v>35.5987128972099</c:v>
                </c:pt>
                <c:pt idx="17">
                  <c:v>33.560355599234498</c:v>
                </c:pt>
                <c:pt idx="18">
                  <c:v>36.407492829290298</c:v>
                </c:pt>
                <c:pt idx="19">
                  <c:v>17.6554124597121</c:v>
                </c:pt>
                <c:pt idx="20">
                  <c:v>15.016929384836301</c:v>
                </c:pt>
                <c:pt idx="21">
                  <c:v>13.406643445685599</c:v>
                </c:pt>
                <c:pt idx="22">
                  <c:v>23.427266986645801</c:v>
                </c:pt>
                <c:pt idx="23">
                  <c:v>26.231609917252602</c:v>
                </c:pt>
                <c:pt idx="24">
                  <c:v>28.899423310490299</c:v>
                </c:pt>
                <c:pt idx="25">
                  <c:v>30.284245454533998</c:v>
                </c:pt>
                <c:pt idx="26">
                  <c:v>28.598304509034499</c:v>
                </c:pt>
                <c:pt idx="27">
                  <c:v>29.144248070632699</c:v>
                </c:pt>
                <c:pt idx="28">
                  <c:v>47.802649993750002</c:v>
                </c:pt>
                <c:pt idx="29">
                  <c:v>42.002122793546299</c:v>
                </c:pt>
                <c:pt idx="30">
                  <c:v>34.602803834263703</c:v>
                </c:pt>
                <c:pt idx="31">
                  <c:v>42.787559545365099</c:v>
                </c:pt>
                <c:pt idx="32">
                  <c:v>44.933993633144503</c:v>
                </c:pt>
                <c:pt idx="33">
                  <c:v>44.795879111698802</c:v>
                </c:pt>
                <c:pt idx="34">
                  <c:v>40.718978987444999</c:v>
                </c:pt>
                <c:pt idx="35">
                  <c:v>28.6622533861661</c:v>
                </c:pt>
                <c:pt idx="36">
                  <c:v>33.388745674018203</c:v>
                </c:pt>
                <c:pt idx="37">
                  <c:v>28.445255732372399</c:v>
                </c:pt>
                <c:pt idx="38">
                  <c:v>25.180326293665399</c:v>
                </c:pt>
                <c:pt idx="39">
                  <c:v>25.2425295972306</c:v>
                </c:pt>
                <c:pt idx="40">
                  <c:v>25.5370203824463</c:v>
                </c:pt>
                <c:pt idx="41">
                  <c:v>13.8234213706312</c:v>
                </c:pt>
                <c:pt idx="42">
                  <c:v>17.021283289148698</c:v>
                </c:pt>
                <c:pt idx="43">
                  <c:v>31.052111025720301</c:v>
                </c:pt>
                <c:pt idx="44">
                  <c:v>32.996184955986799</c:v>
                </c:pt>
                <c:pt idx="45">
                  <c:v>70.245494784279202</c:v>
                </c:pt>
                <c:pt idx="46">
                  <c:v>95.881805911565394</c:v>
                </c:pt>
                <c:pt idx="47">
                  <c:v>99.766563344094706</c:v>
                </c:pt>
                <c:pt idx="48">
                  <c:v>83.289540800025307</c:v>
                </c:pt>
                <c:pt idx="49">
                  <c:v>126.766367214892</c:v>
                </c:pt>
                <c:pt idx="50">
                  <c:v>137.072056631198</c:v>
                </c:pt>
                <c:pt idx="51">
                  <c:v>92.809114149055105</c:v>
                </c:pt>
                <c:pt idx="52">
                  <c:v>68.958460814566607</c:v>
                </c:pt>
                <c:pt idx="53">
                  <c:v>81.857659018401307</c:v>
                </c:pt>
                <c:pt idx="54">
                  <c:v>135.282929563973</c:v>
                </c:pt>
                <c:pt idx="55">
                  <c:v>146.03406629219501</c:v>
                </c:pt>
                <c:pt idx="56">
                  <c:v>154.58017650853901</c:v>
                </c:pt>
                <c:pt idx="57">
                  <c:v>138.63661992867301</c:v>
                </c:pt>
                <c:pt idx="58">
                  <c:v>65.025036029725101</c:v>
                </c:pt>
                <c:pt idx="59">
                  <c:v>103.708346591417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F5-B04B-900C-CBE7F878C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535151"/>
        <c:axId val="797945583"/>
      </c:lineChart>
      <c:catAx>
        <c:axId val="39653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945583"/>
        <c:crosses val="autoZero"/>
        <c:auto val="1"/>
        <c:lblAlgn val="ctr"/>
        <c:lblOffset val="100"/>
        <c:noMultiLvlLbl val="0"/>
      </c:catAx>
      <c:valAx>
        <c:axId val="79794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3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'Cases-Death'!$P$1</c:f>
              <c:strCache>
                <c:ptCount val="1"/>
                <c:pt idx="0">
                  <c:v>deaths/day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'Cases-Death'!$K$2:$K$281</c:f>
              <c:numCache>
                <c:formatCode>General</c:formatCode>
                <c:ptCount val="2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</c:numCache>
            </c:numRef>
          </c:cat>
          <c:val>
            <c:numRef>
              <c:f>'Cases-Death'!$P$2:$P$281</c:f>
              <c:numCache>
                <c:formatCode>General</c:formatCode>
                <c:ptCount val="2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3</c:v>
                </c:pt>
                <c:pt idx="78">
                  <c:v>4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6</c:v>
                </c:pt>
                <c:pt idx="83">
                  <c:v>2</c:v>
                </c:pt>
                <c:pt idx="84">
                  <c:v>4</c:v>
                </c:pt>
                <c:pt idx="85">
                  <c:v>3</c:v>
                </c:pt>
                <c:pt idx="86">
                  <c:v>8</c:v>
                </c:pt>
                <c:pt idx="87">
                  <c:v>4</c:v>
                </c:pt>
                <c:pt idx="88">
                  <c:v>14</c:v>
                </c:pt>
                <c:pt idx="89">
                  <c:v>7</c:v>
                </c:pt>
                <c:pt idx="90">
                  <c:v>1</c:v>
                </c:pt>
                <c:pt idx="91">
                  <c:v>28</c:v>
                </c:pt>
                <c:pt idx="92">
                  <c:v>7</c:v>
                </c:pt>
                <c:pt idx="93">
                  <c:v>13</c:v>
                </c:pt>
                <c:pt idx="94">
                  <c:v>29</c:v>
                </c:pt>
                <c:pt idx="95">
                  <c:v>49</c:v>
                </c:pt>
                <c:pt idx="96">
                  <c:v>44</c:v>
                </c:pt>
                <c:pt idx="97">
                  <c:v>49</c:v>
                </c:pt>
                <c:pt idx="98">
                  <c:v>43</c:v>
                </c:pt>
                <c:pt idx="99">
                  <c:v>57</c:v>
                </c:pt>
                <c:pt idx="100">
                  <c:v>55</c:v>
                </c:pt>
                <c:pt idx="101">
                  <c:v>74</c:v>
                </c:pt>
                <c:pt idx="102">
                  <c:v>60</c:v>
                </c:pt>
                <c:pt idx="103">
                  <c:v>84</c:v>
                </c:pt>
                <c:pt idx="104">
                  <c:v>64</c:v>
                </c:pt>
                <c:pt idx="105">
                  <c:v>63</c:v>
                </c:pt>
                <c:pt idx="106">
                  <c:v>123</c:v>
                </c:pt>
                <c:pt idx="107">
                  <c:v>107</c:v>
                </c:pt>
                <c:pt idx="108">
                  <c:v>183</c:v>
                </c:pt>
                <c:pt idx="109">
                  <c:v>116</c:v>
                </c:pt>
                <c:pt idx="110">
                  <c:v>158</c:v>
                </c:pt>
                <c:pt idx="111">
                  <c:v>113</c:v>
                </c:pt>
                <c:pt idx="112">
                  <c:v>110</c:v>
                </c:pt>
                <c:pt idx="113">
                  <c:v>144</c:v>
                </c:pt>
                <c:pt idx="114">
                  <c:v>140</c:v>
                </c:pt>
                <c:pt idx="115">
                  <c:v>172</c:v>
                </c:pt>
                <c:pt idx="116">
                  <c:v>156</c:v>
                </c:pt>
                <c:pt idx="117">
                  <c:v>163</c:v>
                </c:pt>
                <c:pt idx="118">
                  <c:v>95</c:v>
                </c:pt>
                <c:pt idx="119">
                  <c:v>147</c:v>
                </c:pt>
                <c:pt idx="120">
                  <c:v>152</c:v>
                </c:pt>
                <c:pt idx="121">
                  <c:v>137</c:v>
                </c:pt>
                <c:pt idx="122">
                  <c:v>188</c:v>
                </c:pt>
                <c:pt idx="123">
                  <c:v>207</c:v>
                </c:pt>
                <c:pt idx="124">
                  <c:v>175</c:v>
                </c:pt>
                <c:pt idx="125">
                  <c:v>116</c:v>
                </c:pt>
                <c:pt idx="126">
                  <c:v>172</c:v>
                </c:pt>
                <c:pt idx="127">
                  <c:v>189</c:v>
                </c:pt>
                <c:pt idx="128">
                  <c:v>189</c:v>
                </c:pt>
                <c:pt idx="129">
                  <c:v>176</c:v>
                </c:pt>
                <c:pt idx="130">
                  <c:v>161</c:v>
                </c:pt>
                <c:pt idx="131">
                  <c:v>124</c:v>
                </c:pt>
                <c:pt idx="132">
                  <c:v>178</c:v>
                </c:pt>
                <c:pt idx="133">
                  <c:v>122</c:v>
                </c:pt>
                <c:pt idx="134">
                  <c:v>176</c:v>
                </c:pt>
                <c:pt idx="135">
                  <c:v>135</c:v>
                </c:pt>
                <c:pt idx="136">
                  <c:v>168</c:v>
                </c:pt>
                <c:pt idx="137">
                  <c:v>90</c:v>
                </c:pt>
                <c:pt idx="138">
                  <c:v>117</c:v>
                </c:pt>
                <c:pt idx="139">
                  <c:v>103</c:v>
                </c:pt>
                <c:pt idx="140">
                  <c:v>60</c:v>
                </c:pt>
                <c:pt idx="141">
                  <c:v>70</c:v>
                </c:pt>
                <c:pt idx="142">
                  <c:v>118</c:v>
                </c:pt>
                <c:pt idx="143">
                  <c:v>122</c:v>
                </c:pt>
                <c:pt idx="144">
                  <c:v>98</c:v>
                </c:pt>
                <c:pt idx="145">
                  <c:v>105</c:v>
                </c:pt>
                <c:pt idx="146">
                  <c:v>69</c:v>
                </c:pt>
                <c:pt idx="147">
                  <c:v>121</c:v>
                </c:pt>
                <c:pt idx="148">
                  <c:v>94</c:v>
                </c:pt>
                <c:pt idx="149">
                  <c:v>126</c:v>
                </c:pt>
                <c:pt idx="150">
                  <c:v>112</c:v>
                </c:pt>
                <c:pt idx="151">
                  <c:v>102</c:v>
                </c:pt>
                <c:pt idx="152">
                  <c:v>94</c:v>
                </c:pt>
                <c:pt idx="153">
                  <c:v>222</c:v>
                </c:pt>
                <c:pt idx="154">
                  <c:v>31</c:v>
                </c:pt>
                <c:pt idx="155">
                  <c:v>69</c:v>
                </c:pt>
                <c:pt idx="156">
                  <c:v>103</c:v>
                </c:pt>
                <c:pt idx="157">
                  <c:v>139</c:v>
                </c:pt>
                <c:pt idx="158">
                  <c:v>66</c:v>
                </c:pt>
                <c:pt idx="159">
                  <c:v>70</c:v>
                </c:pt>
                <c:pt idx="160">
                  <c:v>27</c:v>
                </c:pt>
                <c:pt idx="161">
                  <c:v>35</c:v>
                </c:pt>
                <c:pt idx="162">
                  <c:v>62</c:v>
                </c:pt>
                <c:pt idx="163">
                  <c:v>63</c:v>
                </c:pt>
                <c:pt idx="164">
                  <c:v>34</c:v>
                </c:pt>
                <c:pt idx="165">
                  <c:v>55</c:v>
                </c:pt>
                <c:pt idx="166">
                  <c:v>58</c:v>
                </c:pt>
                <c:pt idx="167">
                  <c:v>39</c:v>
                </c:pt>
                <c:pt idx="168">
                  <c:v>29</c:v>
                </c:pt>
                <c:pt idx="169">
                  <c:v>38</c:v>
                </c:pt>
                <c:pt idx="170">
                  <c:v>41</c:v>
                </c:pt>
                <c:pt idx="171">
                  <c:v>46</c:v>
                </c:pt>
                <c:pt idx="172">
                  <c:v>46</c:v>
                </c:pt>
                <c:pt idx="173">
                  <c:v>64</c:v>
                </c:pt>
                <c:pt idx="174">
                  <c:v>20</c:v>
                </c:pt>
                <c:pt idx="175">
                  <c:v>6</c:v>
                </c:pt>
                <c:pt idx="176">
                  <c:v>18</c:v>
                </c:pt>
                <c:pt idx="177">
                  <c:v>30</c:v>
                </c:pt>
                <c:pt idx="178">
                  <c:v>20</c:v>
                </c:pt>
                <c:pt idx="179">
                  <c:v>4</c:v>
                </c:pt>
                <c:pt idx="180">
                  <c:v>8</c:v>
                </c:pt>
                <c:pt idx="181">
                  <c:v>6</c:v>
                </c:pt>
                <c:pt idx="182">
                  <c:v>44</c:v>
                </c:pt>
                <c:pt idx="183">
                  <c:v>25</c:v>
                </c:pt>
                <c:pt idx="184">
                  <c:v>0</c:v>
                </c:pt>
                <c:pt idx="185">
                  <c:v>51</c:v>
                </c:pt>
                <c:pt idx="186">
                  <c:v>21</c:v>
                </c:pt>
                <c:pt idx="187">
                  <c:v>11</c:v>
                </c:pt>
                <c:pt idx="188">
                  <c:v>10</c:v>
                </c:pt>
                <c:pt idx="189">
                  <c:v>9</c:v>
                </c:pt>
                <c:pt idx="190">
                  <c:v>18</c:v>
                </c:pt>
                <c:pt idx="191">
                  <c:v>26</c:v>
                </c:pt>
                <c:pt idx="192">
                  <c:v>12</c:v>
                </c:pt>
                <c:pt idx="193">
                  <c:v>10</c:v>
                </c:pt>
                <c:pt idx="194">
                  <c:v>14</c:v>
                </c:pt>
                <c:pt idx="195">
                  <c:v>10</c:v>
                </c:pt>
                <c:pt idx="196">
                  <c:v>7</c:v>
                </c:pt>
                <c:pt idx="197">
                  <c:v>8</c:v>
                </c:pt>
                <c:pt idx="198">
                  <c:v>12</c:v>
                </c:pt>
                <c:pt idx="199">
                  <c:v>17</c:v>
                </c:pt>
                <c:pt idx="200">
                  <c:v>12</c:v>
                </c:pt>
                <c:pt idx="201">
                  <c:v>0</c:v>
                </c:pt>
                <c:pt idx="202">
                  <c:v>13</c:v>
                </c:pt>
                <c:pt idx="203">
                  <c:v>6</c:v>
                </c:pt>
                <c:pt idx="204">
                  <c:v>4</c:v>
                </c:pt>
                <c:pt idx="205">
                  <c:v>8</c:v>
                </c:pt>
                <c:pt idx="206">
                  <c:v>4</c:v>
                </c:pt>
                <c:pt idx="207">
                  <c:v>7</c:v>
                </c:pt>
                <c:pt idx="208">
                  <c:v>4</c:v>
                </c:pt>
                <c:pt idx="209">
                  <c:v>5</c:v>
                </c:pt>
                <c:pt idx="210">
                  <c:v>11</c:v>
                </c:pt>
                <c:pt idx="211">
                  <c:v>11</c:v>
                </c:pt>
                <c:pt idx="212">
                  <c:v>5</c:v>
                </c:pt>
                <c:pt idx="213">
                  <c:v>12</c:v>
                </c:pt>
                <c:pt idx="214">
                  <c:v>6</c:v>
                </c:pt>
                <c:pt idx="215">
                  <c:v>6</c:v>
                </c:pt>
                <c:pt idx="216">
                  <c:v>4</c:v>
                </c:pt>
                <c:pt idx="217">
                  <c:v>2</c:v>
                </c:pt>
                <c:pt idx="218">
                  <c:v>11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6</c:v>
                </c:pt>
                <c:pt idx="223">
                  <c:v>5</c:v>
                </c:pt>
                <c:pt idx="224">
                  <c:v>6</c:v>
                </c:pt>
                <c:pt idx="225">
                  <c:v>4</c:v>
                </c:pt>
                <c:pt idx="226">
                  <c:v>15</c:v>
                </c:pt>
                <c:pt idx="227">
                  <c:v>9</c:v>
                </c:pt>
                <c:pt idx="228">
                  <c:v>5</c:v>
                </c:pt>
                <c:pt idx="229">
                  <c:v>4</c:v>
                </c:pt>
                <c:pt idx="230">
                  <c:v>2</c:v>
                </c:pt>
                <c:pt idx="231">
                  <c:v>6</c:v>
                </c:pt>
                <c:pt idx="232">
                  <c:v>13</c:v>
                </c:pt>
                <c:pt idx="233">
                  <c:v>4</c:v>
                </c:pt>
                <c:pt idx="234">
                  <c:v>5</c:v>
                </c:pt>
                <c:pt idx="235">
                  <c:v>10</c:v>
                </c:pt>
                <c:pt idx="236">
                  <c:v>7</c:v>
                </c:pt>
                <c:pt idx="237">
                  <c:v>2</c:v>
                </c:pt>
                <c:pt idx="238">
                  <c:v>10</c:v>
                </c:pt>
                <c:pt idx="239">
                  <c:v>7</c:v>
                </c:pt>
                <c:pt idx="240">
                  <c:v>4</c:v>
                </c:pt>
                <c:pt idx="241">
                  <c:v>8</c:v>
                </c:pt>
                <c:pt idx="242">
                  <c:v>6</c:v>
                </c:pt>
                <c:pt idx="243">
                  <c:v>5</c:v>
                </c:pt>
                <c:pt idx="244">
                  <c:v>4</c:v>
                </c:pt>
                <c:pt idx="245">
                  <c:v>9</c:v>
                </c:pt>
                <c:pt idx="246">
                  <c:v>6</c:v>
                </c:pt>
                <c:pt idx="247">
                  <c:v>3</c:v>
                </c:pt>
                <c:pt idx="248">
                  <c:v>6</c:v>
                </c:pt>
                <c:pt idx="249">
                  <c:v>0</c:v>
                </c:pt>
                <c:pt idx="250">
                  <c:v>2</c:v>
                </c:pt>
                <c:pt idx="251">
                  <c:v>2</c:v>
                </c:pt>
                <c:pt idx="252">
                  <c:v>1</c:v>
                </c:pt>
                <c:pt idx="253">
                  <c:v>7</c:v>
                </c:pt>
                <c:pt idx="254">
                  <c:v>2</c:v>
                </c:pt>
                <c:pt idx="255">
                  <c:v>8</c:v>
                </c:pt>
                <c:pt idx="256">
                  <c:v>0</c:v>
                </c:pt>
                <c:pt idx="257">
                  <c:v>7</c:v>
                </c:pt>
                <c:pt idx="258">
                  <c:v>1</c:v>
                </c:pt>
                <c:pt idx="259">
                  <c:v>8</c:v>
                </c:pt>
                <c:pt idx="260">
                  <c:v>9</c:v>
                </c:pt>
                <c:pt idx="261">
                  <c:v>5</c:v>
                </c:pt>
                <c:pt idx="262">
                  <c:v>7</c:v>
                </c:pt>
                <c:pt idx="263">
                  <c:v>5</c:v>
                </c:pt>
                <c:pt idx="264">
                  <c:v>6</c:v>
                </c:pt>
                <c:pt idx="265">
                  <c:v>6</c:v>
                </c:pt>
                <c:pt idx="266">
                  <c:v>11</c:v>
                </c:pt>
                <c:pt idx="267">
                  <c:v>6</c:v>
                </c:pt>
                <c:pt idx="268">
                  <c:v>9</c:v>
                </c:pt>
                <c:pt idx="269">
                  <c:v>6</c:v>
                </c:pt>
                <c:pt idx="270">
                  <c:v>6</c:v>
                </c:pt>
                <c:pt idx="271">
                  <c:v>7</c:v>
                </c:pt>
                <c:pt idx="272">
                  <c:v>6</c:v>
                </c:pt>
                <c:pt idx="273">
                  <c:v>10</c:v>
                </c:pt>
                <c:pt idx="274">
                  <c:v>13</c:v>
                </c:pt>
                <c:pt idx="275">
                  <c:v>6</c:v>
                </c:pt>
                <c:pt idx="276">
                  <c:v>22</c:v>
                </c:pt>
                <c:pt idx="277">
                  <c:v>90</c:v>
                </c:pt>
                <c:pt idx="278">
                  <c:v>53</c:v>
                </c:pt>
                <c:pt idx="27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7B-8945-B7DA-19F3A226B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6189871"/>
        <c:axId val="866574303"/>
      </c:lineChart>
      <c:catAx>
        <c:axId val="86618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574303"/>
        <c:crosses val="autoZero"/>
        <c:auto val="1"/>
        <c:lblAlgn val="ctr"/>
        <c:lblOffset val="100"/>
        <c:noMultiLvlLbl val="0"/>
      </c:catAx>
      <c:valAx>
        <c:axId val="86657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189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'Cases-Death'!$R$1:$R$308</c:f>
              <c:numCache>
                <c:formatCode>General</c:formatCode>
                <c:ptCount val="30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5.8823529411764705E-3</c:v>
                </c:pt>
                <c:pt idx="33">
                  <c:v>5.8823529411764705E-3</c:v>
                </c:pt>
                <c:pt idx="34">
                  <c:v>1.1764705882352941E-2</c:v>
                </c:pt>
                <c:pt idx="35">
                  <c:v>1.7647058823529412E-2</c:v>
                </c:pt>
                <c:pt idx="36">
                  <c:v>1.7647058823529412E-2</c:v>
                </c:pt>
                <c:pt idx="37">
                  <c:v>1.7647058823529412E-2</c:v>
                </c:pt>
                <c:pt idx="38">
                  <c:v>2.3529411764705882E-2</c:v>
                </c:pt>
                <c:pt idx="39">
                  <c:v>2.3529411764705882E-2</c:v>
                </c:pt>
                <c:pt idx="40">
                  <c:v>2.3529411764705882E-2</c:v>
                </c:pt>
                <c:pt idx="41">
                  <c:v>2.3529411764705882E-2</c:v>
                </c:pt>
                <c:pt idx="42">
                  <c:v>2.9411764705882353E-2</c:v>
                </c:pt>
                <c:pt idx="43">
                  <c:v>2.9411764705882353E-2</c:v>
                </c:pt>
                <c:pt idx="44">
                  <c:v>4.1176470588235294E-2</c:v>
                </c:pt>
                <c:pt idx="45">
                  <c:v>4.1176470588235294E-2</c:v>
                </c:pt>
                <c:pt idx="46">
                  <c:v>4.1176470588235294E-2</c:v>
                </c:pt>
                <c:pt idx="47">
                  <c:v>4.1176470588235294E-2</c:v>
                </c:pt>
                <c:pt idx="48">
                  <c:v>4.1176470588235294E-2</c:v>
                </c:pt>
                <c:pt idx="49">
                  <c:v>3.5294117647058823E-2</c:v>
                </c:pt>
                <c:pt idx="50">
                  <c:v>3.5294117647058823E-2</c:v>
                </c:pt>
                <c:pt idx="51">
                  <c:v>2.9411764705882353E-2</c:v>
                </c:pt>
                <c:pt idx="52">
                  <c:v>2.9411764705882353E-2</c:v>
                </c:pt>
                <c:pt idx="53">
                  <c:v>2.9411764705882353E-2</c:v>
                </c:pt>
                <c:pt idx="54">
                  <c:v>2.9411764705882353E-2</c:v>
                </c:pt>
                <c:pt idx="55">
                  <c:v>2.3529411764705882E-2</c:v>
                </c:pt>
                <c:pt idx="56">
                  <c:v>2.3529411764705882E-2</c:v>
                </c:pt>
                <c:pt idx="57">
                  <c:v>2.3529411764705882E-2</c:v>
                </c:pt>
                <c:pt idx="58">
                  <c:v>2.9411764705882353E-2</c:v>
                </c:pt>
                <c:pt idx="59">
                  <c:v>2.3529411764705882E-2</c:v>
                </c:pt>
                <c:pt idx="60">
                  <c:v>2.3529411764705882E-2</c:v>
                </c:pt>
                <c:pt idx="61">
                  <c:v>1.1764705882352941E-2</c:v>
                </c:pt>
                <c:pt idx="62">
                  <c:v>2.3529411764705882E-2</c:v>
                </c:pt>
                <c:pt idx="63">
                  <c:v>2.3529411764705882E-2</c:v>
                </c:pt>
                <c:pt idx="64">
                  <c:v>2.9411764705882353E-2</c:v>
                </c:pt>
                <c:pt idx="65">
                  <c:v>4.1176470588235294E-2</c:v>
                </c:pt>
                <c:pt idx="66">
                  <c:v>5.2941176470588235E-2</c:v>
                </c:pt>
                <c:pt idx="67">
                  <c:v>7.647058823529411E-2</c:v>
                </c:pt>
                <c:pt idx="68">
                  <c:v>0.1</c:v>
                </c:pt>
                <c:pt idx="69">
                  <c:v>0.11176470588235295</c:v>
                </c:pt>
                <c:pt idx="70">
                  <c:v>0.12941176470588237</c:v>
                </c:pt>
                <c:pt idx="71">
                  <c:v>-0.8529411764705882</c:v>
                </c:pt>
                <c:pt idx="72">
                  <c:v>0.21764705882352939</c:v>
                </c:pt>
                <c:pt idx="73">
                  <c:v>0.25294117647058822</c:v>
                </c:pt>
                <c:pt idx="74">
                  <c:v>0.28823529411764703</c:v>
                </c:pt>
                <c:pt idx="75">
                  <c:v>0.31176470588235294</c:v>
                </c:pt>
                <c:pt idx="76">
                  <c:v>0.4</c:v>
                </c:pt>
                <c:pt idx="77">
                  <c:v>0.49411764705882355</c:v>
                </c:pt>
                <c:pt idx="78">
                  <c:v>-2.447058823529412</c:v>
                </c:pt>
                <c:pt idx="79">
                  <c:v>-3.2529411764705882</c:v>
                </c:pt>
                <c:pt idx="80">
                  <c:v>-2.941176470588247E-2</c:v>
                </c:pt>
                <c:pt idx="81">
                  <c:v>0.36470588235294121</c:v>
                </c:pt>
                <c:pt idx="82">
                  <c:v>-0.29411764705882359</c:v>
                </c:pt>
                <c:pt idx="83">
                  <c:v>-3.6</c:v>
                </c:pt>
                <c:pt idx="84">
                  <c:v>1.2294117647058824</c:v>
                </c:pt>
                <c:pt idx="85">
                  <c:v>-8.2352941176470296E-2</c:v>
                </c:pt>
                <c:pt idx="86">
                  <c:v>1.8176470588235301</c:v>
                </c:pt>
                <c:pt idx="87">
                  <c:v>-2.4647058823529413</c:v>
                </c:pt>
                <c:pt idx="88">
                  <c:v>3.4647058823529404</c:v>
                </c:pt>
                <c:pt idx="89">
                  <c:v>-5.8529411764705888</c:v>
                </c:pt>
                <c:pt idx="90">
                  <c:v>2.382352941176471</c:v>
                </c:pt>
                <c:pt idx="91">
                  <c:v>10.188235294117646</c:v>
                </c:pt>
                <c:pt idx="92">
                  <c:v>-8.4529411764705884</c:v>
                </c:pt>
                <c:pt idx="93">
                  <c:v>16.182352941176468</c:v>
                </c:pt>
                <c:pt idx="94">
                  <c:v>13.952941176470585</c:v>
                </c:pt>
                <c:pt idx="95">
                  <c:v>2.0764705882352921</c:v>
                </c:pt>
                <c:pt idx="96">
                  <c:v>-13.017647058823528</c:v>
                </c:pt>
                <c:pt idx="97">
                  <c:v>-1.3647058823529363</c:v>
                </c:pt>
                <c:pt idx="98">
                  <c:v>-0.22352941176470864</c:v>
                </c:pt>
                <c:pt idx="99">
                  <c:v>11.652941176470584</c:v>
                </c:pt>
                <c:pt idx="100">
                  <c:v>6.7882352941176478</c:v>
                </c:pt>
                <c:pt idx="101">
                  <c:v>15.294117647058826</c:v>
                </c:pt>
                <c:pt idx="102">
                  <c:v>3.5999999999999943</c:v>
                </c:pt>
                <c:pt idx="103">
                  <c:v>26.17647058823529</c:v>
                </c:pt>
                <c:pt idx="104">
                  <c:v>8.2470588235294144</c:v>
                </c:pt>
                <c:pt idx="105">
                  <c:v>33.535294117647055</c:v>
                </c:pt>
                <c:pt idx="106">
                  <c:v>41.964705882352945</c:v>
                </c:pt>
                <c:pt idx="107">
                  <c:v>-10.635294117647049</c:v>
                </c:pt>
                <c:pt idx="108">
                  <c:v>11.670588235294119</c:v>
                </c:pt>
                <c:pt idx="109">
                  <c:v>-65.847058823529409</c:v>
                </c:pt>
                <c:pt idx="110">
                  <c:v>3.6882352941176606</c:v>
                </c:pt>
                <c:pt idx="111">
                  <c:v>-34.54117647058824</c:v>
                </c:pt>
                <c:pt idx="112">
                  <c:v>14.411764705882348</c:v>
                </c:pt>
                <c:pt idx="113">
                  <c:v>20.052941176470597</c:v>
                </c:pt>
                <c:pt idx="114">
                  <c:v>-10.723529411764702</c:v>
                </c:pt>
                <c:pt idx="115">
                  <c:v>-2.7294117647058727</c:v>
                </c:pt>
                <c:pt idx="116">
                  <c:v>-32.317647058823525</c:v>
                </c:pt>
                <c:pt idx="117">
                  <c:v>-17.711764705882331</c:v>
                </c:pt>
                <c:pt idx="118">
                  <c:v>-20.035294117647055</c:v>
                </c:pt>
                <c:pt idx="119">
                  <c:v>49.300000000000011</c:v>
                </c:pt>
                <c:pt idx="120">
                  <c:v>-1.8058823529411825</c:v>
                </c:pt>
                <c:pt idx="121">
                  <c:v>-2.3176470588235247</c:v>
                </c:pt>
                <c:pt idx="122">
                  <c:v>15.905882352941177</c:v>
                </c:pt>
                <c:pt idx="123">
                  <c:v>-34.664705882352962</c:v>
                </c:pt>
                <c:pt idx="124">
                  <c:v>-53.258823529411757</c:v>
                </c:pt>
                <c:pt idx="125">
                  <c:v>-19.964705882352945</c:v>
                </c:pt>
                <c:pt idx="126">
                  <c:v>41.141176470588249</c:v>
                </c:pt>
                <c:pt idx="127">
                  <c:v>-11.870588235294122</c:v>
                </c:pt>
                <c:pt idx="128">
                  <c:v>-26.805882352941182</c:v>
                </c:pt>
                <c:pt idx="129">
                  <c:v>-24.20588235294116</c:v>
                </c:pt>
                <c:pt idx="130">
                  <c:v>-9.2352941176470438</c:v>
                </c:pt>
                <c:pt idx="131">
                  <c:v>11.900000000000006</c:v>
                </c:pt>
                <c:pt idx="132">
                  <c:v>46</c:v>
                </c:pt>
                <c:pt idx="133">
                  <c:v>-9.1470588235294201</c:v>
                </c:pt>
                <c:pt idx="134">
                  <c:v>46.935294117647061</c:v>
                </c:pt>
                <c:pt idx="135">
                  <c:v>-10.711764705882331</c:v>
                </c:pt>
                <c:pt idx="136">
                  <c:v>29.829411764705867</c:v>
                </c:pt>
                <c:pt idx="137">
                  <c:v>-6.0999999999999943</c:v>
                </c:pt>
                <c:pt idx="138">
                  <c:v>67.347058823529409</c:v>
                </c:pt>
                <c:pt idx="139">
                  <c:v>36.552941176470597</c:v>
                </c:pt>
                <c:pt idx="140">
                  <c:v>48.858823529411751</c:v>
                </c:pt>
                <c:pt idx="141">
                  <c:v>89.376470588235293</c:v>
                </c:pt>
                <c:pt idx="142">
                  <c:v>76.541176470588255</c:v>
                </c:pt>
                <c:pt idx="143">
                  <c:v>26.629411764705878</c:v>
                </c:pt>
                <c:pt idx="144">
                  <c:v>20.741176470588243</c:v>
                </c:pt>
                <c:pt idx="145">
                  <c:v>41.735294117647044</c:v>
                </c:pt>
                <c:pt idx="146">
                  <c:v>30.29411764705884</c:v>
                </c:pt>
                <c:pt idx="147">
                  <c:v>62.688235294117646</c:v>
                </c:pt>
                <c:pt idx="148">
                  <c:v>0.27647058823529846</c:v>
                </c:pt>
                <c:pt idx="149">
                  <c:v>26.829411764705881</c:v>
                </c:pt>
                <c:pt idx="150">
                  <c:v>-5.8647058823529505</c:v>
                </c:pt>
                <c:pt idx="151">
                  <c:v>6.3176470588235389</c:v>
                </c:pt>
                <c:pt idx="152">
                  <c:v>14.270588235294127</c:v>
                </c:pt>
                <c:pt idx="153">
                  <c:v>19.329411764705881</c:v>
                </c:pt>
                <c:pt idx="154">
                  <c:v>-110.62352941176471</c:v>
                </c:pt>
                <c:pt idx="155">
                  <c:v>78.764705882352956</c:v>
                </c:pt>
                <c:pt idx="156">
                  <c:v>39.941176470588246</c:v>
                </c:pt>
                <c:pt idx="157">
                  <c:v>4.3529411764705799</c:v>
                </c:pt>
                <c:pt idx="158">
                  <c:v>-33.700000000000003</c:v>
                </c:pt>
                <c:pt idx="159">
                  <c:v>37.14705882352942</c:v>
                </c:pt>
                <c:pt idx="160">
                  <c:v>30.541176470588226</c:v>
                </c:pt>
                <c:pt idx="161">
                  <c:v>70.329411764705881</c:v>
                </c:pt>
                <c:pt idx="162">
                  <c:v>59.605882352941165</c:v>
                </c:pt>
                <c:pt idx="163">
                  <c:v>30.082352941176481</c:v>
                </c:pt>
                <c:pt idx="164">
                  <c:v>26.547058823529412</c:v>
                </c:pt>
                <c:pt idx="165">
                  <c:v>53.970588235294116</c:v>
                </c:pt>
                <c:pt idx="166">
                  <c:v>29.558823529411768</c:v>
                </c:pt>
                <c:pt idx="167">
                  <c:v>22.964705882352945</c:v>
                </c:pt>
                <c:pt idx="168">
                  <c:v>37.658823529411762</c:v>
                </c:pt>
                <c:pt idx="169">
                  <c:v>44.094117647058823</c:v>
                </c:pt>
                <c:pt idx="170">
                  <c:v>31.523529411764713</c:v>
                </c:pt>
                <c:pt idx="171">
                  <c:v>25.447058823529417</c:v>
                </c:pt>
                <c:pt idx="172">
                  <c:v>18.064705882352939</c:v>
                </c:pt>
                <c:pt idx="173">
                  <c:v>14.441176470588232</c:v>
                </c:pt>
                <c:pt idx="174">
                  <c:v>-6.7705882352941202</c:v>
                </c:pt>
                <c:pt idx="175">
                  <c:v>34.570588235294125</c:v>
                </c:pt>
                <c:pt idx="176">
                  <c:v>46.388235294117649</c:v>
                </c:pt>
                <c:pt idx="177">
                  <c:v>32.088235294117645</c:v>
                </c:pt>
                <c:pt idx="178">
                  <c:v>18.347058823529416</c:v>
                </c:pt>
                <c:pt idx="179">
                  <c:v>26.670588235294119</c:v>
                </c:pt>
                <c:pt idx="180">
                  <c:v>40.770588235294113</c:v>
                </c:pt>
                <c:pt idx="181">
                  <c:v>35.017647058823528</c:v>
                </c:pt>
                <c:pt idx="182">
                  <c:v>34.688235294117646</c:v>
                </c:pt>
                <c:pt idx="183">
                  <c:v>-5.4470588235294173</c:v>
                </c:pt>
                <c:pt idx="184">
                  <c:v>12.517647058823528</c:v>
                </c:pt>
                <c:pt idx="185">
                  <c:v>36.123529411764707</c:v>
                </c:pt>
                <c:pt idx="186">
                  <c:v>-16.252941176470586</c:v>
                </c:pt>
                <c:pt idx="187">
                  <c:v>12.647058823529413</c:v>
                </c:pt>
                <c:pt idx="188">
                  <c:v>24.147058823529413</c:v>
                </c:pt>
                <c:pt idx="189">
                  <c:v>24.082352941176467</c:v>
                </c:pt>
                <c:pt idx="190">
                  <c:v>22.86470588235294</c:v>
                </c:pt>
                <c:pt idx="191">
                  <c:v>15.082352941176467</c:v>
                </c:pt>
                <c:pt idx="192">
                  <c:v>7.0764705882352956</c:v>
                </c:pt>
                <c:pt idx="193">
                  <c:v>20.135294117647064</c:v>
                </c:pt>
                <c:pt idx="194">
                  <c:v>21.264705882352938</c:v>
                </c:pt>
                <c:pt idx="195">
                  <c:v>17.205882352941178</c:v>
                </c:pt>
                <c:pt idx="196">
                  <c:v>20.276470588235291</c:v>
                </c:pt>
                <c:pt idx="197">
                  <c:v>22.976470588235294</c:v>
                </c:pt>
                <c:pt idx="198">
                  <c:v>22.329411764705885</c:v>
                </c:pt>
                <c:pt idx="199">
                  <c:v>18.3</c:v>
                </c:pt>
                <c:pt idx="200">
                  <c:v>12.958823529411763</c:v>
                </c:pt>
                <c:pt idx="201">
                  <c:v>17.223529411764709</c:v>
                </c:pt>
                <c:pt idx="202">
                  <c:v>31.535294117647062</c:v>
                </c:pt>
                <c:pt idx="203">
                  <c:v>19.082352941176467</c:v>
                </c:pt>
                <c:pt idx="204">
                  <c:v>26.805882352941175</c:v>
                </c:pt>
                <c:pt idx="205">
                  <c:v>27.447058823529414</c:v>
                </c:pt>
                <c:pt idx="206">
                  <c:v>24.147058823529413</c:v>
                </c:pt>
                <c:pt idx="207">
                  <c:v>28.147058823529413</c:v>
                </c:pt>
                <c:pt idx="208">
                  <c:v>25.811764705882354</c:v>
                </c:pt>
                <c:pt idx="209">
                  <c:v>31.494117647058822</c:v>
                </c:pt>
                <c:pt idx="210">
                  <c:v>32.523529411764706</c:v>
                </c:pt>
                <c:pt idx="211">
                  <c:v>28.429411764705883</c:v>
                </c:pt>
                <c:pt idx="212">
                  <c:v>28.623529411764707</c:v>
                </c:pt>
                <c:pt idx="213">
                  <c:v>36.4</c:v>
                </c:pt>
                <c:pt idx="214">
                  <c:v>29.888235294117649</c:v>
                </c:pt>
                <c:pt idx="215">
                  <c:v>35.794117647058826</c:v>
                </c:pt>
                <c:pt idx="216">
                  <c:v>38.017647058823528</c:v>
                </c:pt>
                <c:pt idx="217">
                  <c:v>40.970588235294116</c:v>
                </c:pt>
                <c:pt idx="218">
                  <c:v>44.335294117647059</c:v>
                </c:pt>
                <c:pt idx="219">
                  <c:v>33.947058823529417</c:v>
                </c:pt>
                <c:pt idx="220">
                  <c:v>42.017647058823528</c:v>
                </c:pt>
                <c:pt idx="221">
                  <c:v>41.7</c:v>
                </c:pt>
                <c:pt idx="222">
                  <c:v>40.805882352941175</c:v>
                </c:pt>
                <c:pt idx="223">
                  <c:v>37.288235294117648</c:v>
                </c:pt>
                <c:pt idx="224">
                  <c:v>42.758823529411764</c:v>
                </c:pt>
                <c:pt idx="225">
                  <c:v>40.082352941176467</c:v>
                </c:pt>
                <c:pt idx="226">
                  <c:v>39.723529411764709</c:v>
                </c:pt>
                <c:pt idx="227">
                  <c:v>27.858823529411765</c:v>
                </c:pt>
                <c:pt idx="228">
                  <c:v>32.052941176470583</c:v>
                </c:pt>
                <c:pt idx="229">
                  <c:v>34.952941176470588</c:v>
                </c:pt>
                <c:pt idx="230">
                  <c:v>36.729411764705887</c:v>
                </c:pt>
                <c:pt idx="231">
                  <c:v>38.370588235294115</c:v>
                </c:pt>
                <c:pt idx="232">
                  <c:v>34.770588235294113</c:v>
                </c:pt>
                <c:pt idx="233">
                  <c:v>26.04117647058824</c:v>
                </c:pt>
                <c:pt idx="234">
                  <c:v>35.247058823529414</c:v>
                </c:pt>
                <c:pt idx="235">
                  <c:v>32.841176470588238</c:v>
                </c:pt>
                <c:pt idx="236">
                  <c:v>27.070588235294117</c:v>
                </c:pt>
                <c:pt idx="237">
                  <c:v>31.670588235294119</c:v>
                </c:pt>
                <c:pt idx="238">
                  <c:v>36.641176470588235</c:v>
                </c:pt>
                <c:pt idx="239">
                  <c:v>28.941176470588239</c:v>
                </c:pt>
                <c:pt idx="240">
                  <c:v>33.329411764705881</c:v>
                </c:pt>
                <c:pt idx="241">
                  <c:v>34.794117647058826</c:v>
                </c:pt>
                <c:pt idx="242">
                  <c:v>29.982352941176472</c:v>
                </c:pt>
                <c:pt idx="243">
                  <c:v>31.352941176470587</c:v>
                </c:pt>
                <c:pt idx="244">
                  <c:v>34.276470588235291</c:v>
                </c:pt>
                <c:pt idx="245">
                  <c:v>35.78235294117647</c:v>
                </c:pt>
                <c:pt idx="246">
                  <c:v>31.976470588235294</c:v>
                </c:pt>
                <c:pt idx="247">
                  <c:v>33.594117647058823</c:v>
                </c:pt>
                <c:pt idx="248">
                  <c:v>37.89411764705882</c:v>
                </c:pt>
                <c:pt idx="249">
                  <c:v>34.258823529411764</c:v>
                </c:pt>
                <c:pt idx="250">
                  <c:v>39.447058823529417</c:v>
                </c:pt>
                <c:pt idx="251">
                  <c:v>40.917647058823533</c:v>
                </c:pt>
                <c:pt idx="252">
                  <c:v>42.329411764705881</c:v>
                </c:pt>
                <c:pt idx="253">
                  <c:v>45.094117647058823</c:v>
                </c:pt>
                <c:pt idx="254">
                  <c:v>37.829411764705881</c:v>
                </c:pt>
                <c:pt idx="255">
                  <c:v>44.882352941176471</c:v>
                </c:pt>
                <c:pt idx="256">
                  <c:v>39.088235294117645</c:v>
                </c:pt>
                <c:pt idx="257">
                  <c:v>47.188235294117646</c:v>
                </c:pt>
                <c:pt idx="258">
                  <c:v>38.705882352941174</c:v>
                </c:pt>
                <c:pt idx="259">
                  <c:v>52.641176470588235</c:v>
                </c:pt>
                <c:pt idx="260">
                  <c:v>47.282352941176477</c:v>
                </c:pt>
                <c:pt idx="261">
                  <c:v>45.570588235294125</c:v>
                </c:pt>
                <c:pt idx="262">
                  <c:v>51.805882352941168</c:v>
                </c:pt>
                <c:pt idx="263">
                  <c:v>50.2</c:v>
                </c:pt>
                <c:pt idx="264">
                  <c:v>52.711764705882352</c:v>
                </c:pt>
                <c:pt idx="265">
                  <c:v>56.658823529411769</c:v>
                </c:pt>
                <c:pt idx="266">
                  <c:v>59.470588235294116</c:v>
                </c:pt>
                <c:pt idx="267">
                  <c:v>58.452941176470588</c:v>
                </c:pt>
                <c:pt idx="268">
                  <c:v>64.111764705882351</c:v>
                </c:pt>
                <c:pt idx="269">
                  <c:v>64.447058823529417</c:v>
                </c:pt>
                <c:pt idx="270">
                  <c:v>69.594117647058823</c:v>
                </c:pt>
                <c:pt idx="271">
                  <c:v>71.388235294117649</c:v>
                </c:pt>
                <c:pt idx="272">
                  <c:v>77.064705882352939</c:v>
                </c:pt>
                <c:pt idx="273">
                  <c:v>83.223529411764702</c:v>
                </c:pt>
                <c:pt idx="274">
                  <c:v>83.28235294117647</c:v>
                </c:pt>
                <c:pt idx="275">
                  <c:v>86.71764705882353</c:v>
                </c:pt>
                <c:pt idx="276">
                  <c:v>92.28235294117647</c:v>
                </c:pt>
                <c:pt idx="277">
                  <c:v>80.21764705882353</c:v>
                </c:pt>
                <c:pt idx="278">
                  <c:v>17.064705882352953</c:v>
                </c:pt>
                <c:pt idx="279">
                  <c:v>62.735294117647044</c:v>
                </c:pt>
                <c:pt idx="280">
                  <c:v>103.47058823529412</c:v>
                </c:pt>
                <c:pt idx="281">
                  <c:v>106.99411764705883</c:v>
                </c:pt>
                <c:pt idx="282">
                  <c:v>106.5</c:v>
                </c:pt>
                <c:pt idx="283">
                  <c:v>129.32941176470587</c:v>
                </c:pt>
                <c:pt idx="284">
                  <c:v>129.43529411764706</c:v>
                </c:pt>
                <c:pt idx="285">
                  <c:v>120.75882352941176</c:v>
                </c:pt>
                <c:pt idx="286">
                  <c:v>159.11176470588234</c:v>
                </c:pt>
                <c:pt idx="287">
                  <c:v>167.93529411764706</c:v>
                </c:pt>
                <c:pt idx="288">
                  <c:v>131.37647058823529</c:v>
                </c:pt>
                <c:pt idx="289">
                  <c:v>150.31764705882352</c:v>
                </c:pt>
                <c:pt idx="290">
                  <c:v>175.02352941176471</c:v>
                </c:pt>
                <c:pt idx="291">
                  <c:v>143.61176470588234</c:v>
                </c:pt>
                <c:pt idx="292">
                  <c:v>147.7235294117647</c:v>
                </c:pt>
                <c:pt idx="293">
                  <c:v>166.48823529411766</c:v>
                </c:pt>
                <c:pt idx="294">
                  <c:v>193.11764705882351</c:v>
                </c:pt>
                <c:pt idx="295">
                  <c:v>195.30588235294118</c:v>
                </c:pt>
                <c:pt idx="296">
                  <c:v>198.3</c:v>
                </c:pt>
                <c:pt idx="297">
                  <c:v>183.5</c:v>
                </c:pt>
                <c:pt idx="298">
                  <c:v>187.95882352941175</c:v>
                </c:pt>
                <c:pt idx="299">
                  <c:v>195.25294117647059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37-5947-B69A-E66C3CF8D2A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'Cases-Death'!$S$1:$S$308</c:f>
              <c:numCache>
                <c:formatCode>General</c:formatCode>
                <c:ptCount val="308"/>
                <c:pt idx="1">
                  <c:v>1.0168063303862609</c:v>
                </c:pt>
                <c:pt idx="2">
                  <c:v>1.0338951135135741</c:v>
                </c:pt>
                <c:pt idx="3">
                  <c:v>1.0512710963760241</c:v>
                </c:pt>
                <c:pt idx="4">
                  <c:v>1.0689391057472464</c:v>
                </c:pt>
                <c:pt idx="5">
                  <c:v>1.086904049521229</c:v>
                </c:pt>
                <c:pt idx="6">
                  <c:v>1.1051709180756477</c:v>
                </c:pt>
                <c:pt idx="7">
                  <c:v>1.1237447856581144</c:v>
                </c:pt>
                <c:pt idx="8">
                  <c:v>1.1426308117957227</c:v>
                </c:pt>
                <c:pt idx="9">
                  <c:v>1.1618342427282831</c:v>
                </c:pt>
                <c:pt idx="10">
                  <c:v>1.1813604128656459</c:v>
                </c:pt>
                <c:pt idx="11">
                  <c:v>1.2012147462695157</c:v>
                </c:pt>
                <c:pt idx="12">
                  <c:v>1.2214027581601699</c:v>
                </c:pt>
                <c:pt idx="13">
                  <c:v>1.2419300564485001</c:v>
                </c:pt>
                <c:pt idx="14">
                  <c:v>1.2628023432938014</c:v>
                </c:pt>
                <c:pt idx="15">
                  <c:v>1.2840254166877414</c:v>
                </c:pt>
                <c:pt idx="16">
                  <c:v>1.3056051720649522</c:v>
                </c:pt>
                <c:pt idx="17">
                  <c:v>1.3275476039406868</c:v>
                </c:pt>
                <c:pt idx="18">
                  <c:v>1.3498588075760032</c:v>
                </c:pt>
                <c:pt idx="19">
                  <c:v>1.3725449806709298</c:v>
                </c:pt>
                <c:pt idx="20">
                  <c:v>1.3956124250860895</c:v>
                </c:pt>
                <c:pt idx="21">
                  <c:v>1.4190675485932571</c:v>
                </c:pt>
                <c:pt idx="22">
                  <c:v>1.4429168666553369</c:v>
                </c:pt>
                <c:pt idx="23">
                  <c:v>1.467167004236255</c:v>
                </c:pt>
                <c:pt idx="24">
                  <c:v>1.4918246976412703</c:v>
                </c:pt>
                <c:pt idx="25">
                  <c:v>1.5168967963882134</c:v>
                </c:pt>
                <c:pt idx="26">
                  <c:v>1.5423902651101746</c:v>
                </c:pt>
                <c:pt idx="27">
                  <c:v>1.5683121854901689</c:v>
                </c:pt>
                <c:pt idx="28">
                  <c:v>1.5946697582283156</c:v>
                </c:pt>
                <c:pt idx="29">
                  <c:v>1.6214703050420796</c:v>
                </c:pt>
                <c:pt idx="30">
                  <c:v>1.6487212707001282</c:v>
                </c:pt>
                <c:pt idx="31">
                  <c:v>1.6764302250903707</c:v>
                </c:pt>
                <c:pt idx="32">
                  <c:v>1.7046048653227532</c:v>
                </c:pt>
                <c:pt idx="33">
                  <c:v>1.7332530178673953</c:v>
                </c:pt>
                <c:pt idx="34">
                  <c:v>1.7623826407286585</c:v>
                </c:pt>
                <c:pt idx="35">
                  <c:v>1.7920018256557555</c:v>
                </c:pt>
                <c:pt idx="36">
                  <c:v>1.8221188003905089</c:v>
                </c:pt>
                <c:pt idx="37">
                  <c:v>1.8527419309528894</c:v>
                </c:pt>
                <c:pt idx="38">
                  <c:v>1.8838797239649627</c:v>
                </c:pt>
                <c:pt idx="39">
                  <c:v>1.9155408290138962</c:v>
                </c:pt>
                <c:pt idx="40">
                  <c:v>1.9477340410546757</c:v>
                </c:pt>
                <c:pt idx="41">
                  <c:v>1.980468302853208</c:v>
                </c:pt>
                <c:pt idx="42">
                  <c:v>2.0137527074704766</c:v>
                </c:pt>
                <c:pt idx="43">
                  <c:v>2.0475965007884529</c:v>
                </c:pt>
                <c:pt idx="44">
                  <c:v>2.0820090840784555</c:v>
                </c:pt>
                <c:pt idx="45">
                  <c:v>2.1170000166126748</c:v>
                </c:pt>
                <c:pt idx="46">
                  <c:v>2.1525790183195874</c:v>
                </c:pt>
                <c:pt idx="47">
                  <c:v>2.1887559724839996</c:v>
                </c:pt>
                <c:pt idx="48">
                  <c:v>2.2255409284924679</c:v>
                </c:pt>
                <c:pt idx="49">
                  <c:v>2.2629441046248582</c:v>
                </c:pt>
                <c:pt idx="50">
                  <c:v>2.3009758908928251</c:v>
                </c:pt>
                <c:pt idx="51">
                  <c:v>2.3396468519259908</c:v>
                </c:pt>
                <c:pt idx="52">
                  <c:v>2.3789677299066345</c:v>
                </c:pt>
                <c:pt idx="53">
                  <c:v>2.4189494475536986</c:v>
                </c:pt>
                <c:pt idx="54">
                  <c:v>2.4596031111569499</c:v>
                </c:pt>
                <c:pt idx="55">
                  <c:v>2.5009400136621287</c:v>
                </c:pt>
                <c:pt idx="56">
                  <c:v>2.5429716378079545</c:v>
                </c:pt>
                <c:pt idx="57">
                  <c:v>2.585709659315846</c:v>
                </c:pt>
                <c:pt idx="58">
                  <c:v>2.6291659501332547</c:v>
                </c:pt>
                <c:pt idx="59">
                  <c:v>2.6733525817315016</c:v>
                </c:pt>
                <c:pt idx="60">
                  <c:v>2.7182818284590451</c:v>
                </c:pt>
                <c:pt idx="61">
                  <c:v>2.7639661709510972</c:v>
                </c:pt>
                <c:pt idx="62">
                  <c:v>2.8104182995965505</c:v>
                </c:pt>
                <c:pt idx="63">
                  <c:v>2.8576511180631639</c:v>
                </c:pt>
                <c:pt idx="64">
                  <c:v>2.9056777468820014</c:v>
                </c:pt>
                <c:pt idx="65">
                  <c:v>2.9545115270921065</c:v>
                </c:pt>
                <c:pt idx="66">
                  <c:v>3.0041660239464334</c:v>
                </c:pt>
                <c:pt idx="67">
                  <c:v>3.0546550306800571</c:v>
                </c:pt>
                <c:pt idx="68">
                  <c:v>3.1059925723417199</c:v>
                </c:pt>
                <c:pt idx="69">
                  <c:v>3.1581929096897672</c:v>
                </c:pt>
                <c:pt idx="70">
                  <c:v>3.2112705431535611</c:v>
                </c:pt>
                <c:pt idx="71">
                  <c:v>3.2652402168614674</c:v>
                </c:pt>
                <c:pt idx="72">
                  <c:v>3.3201169227365472</c:v>
                </c:pt>
                <c:pt idx="73">
                  <c:v>3.3759159046610736</c:v>
                </c:pt>
                <c:pt idx="74">
                  <c:v>3.4326526627110412</c:v>
                </c:pt>
                <c:pt idx="75">
                  <c:v>3.4903429574618414</c:v>
                </c:pt>
                <c:pt idx="76">
                  <c:v>3.5490028143663039</c:v>
                </c:pt>
                <c:pt idx="77">
                  <c:v>3.6086485282063148</c:v>
                </c:pt>
                <c:pt idx="78">
                  <c:v>3.6692966676192444</c:v>
                </c:pt>
                <c:pt idx="79">
                  <c:v>3.7309640797004597</c:v>
                </c:pt>
                <c:pt idx="80">
                  <c:v>3.7936678946831774</c:v>
                </c:pt>
                <c:pt idx="81">
                  <c:v>3.8574255306969745</c:v>
                </c:pt>
                <c:pt idx="82">
                  <c:v>3.9222546986062659</c:v>
                </c:pt>
                <c:pt idx="83">
                  <c:v>3.9881734069301071</c:v>
                </c:pt>
                <c:pt idx="84">
                  <c:v>4.0551999668446745</c:v>
                </c:pt>
                <c:pt idx="85">
                  <c:v>4.1233529972698211</c:v>
                </c:pt>
                <c:pt idx="86">
                  <c:v>4.1926514300411171</c:v>
                </c:pt>
                <c:pt idx="87">
                  <c:v>4.2631145151688168</c:v>
                </c:pt>
                <c:pt idx="88">
                  <c:v>4.3347618261852086</c:v>
                </c:pt>
                <c:pt idx="89">
                  <c:v>4.4076132655818299</c:v>
                </c:pt>
                <c:pt idx="90">
                  <c:v>4.4816890703380645</c:v>
                </c:pt>
                <c:pt idx="91">
                  <c:v>4.557009817542661</c:v>
                </c:pt>
                <c:pt idx="92">
                  <c:v>4.6335964301097183</c:v>
                </c:pt>
                <c:pt idx="93">
                  <c:v>4.7114701825907419</c:v>
                </c:pt>
                <c:pt idx="94">
                  <c:v>4.7906527070843783</c:v>
                </c:pt>
                <c:pt idx="95">
                  <c:v>4.8711659992454743</c:v>
                </c:pt>
                <c:pt idx="96">
                  <c:v>4.9530324243951149</c:v>
                </c:pt>
                <c:pt idx="97">
                  <c:v>5.0362747237333627</c:v>
                </c:pt>
                <c:pt idx="98">
                  <c:v>5.1209160206564004</c:v>
                </c:pt>
                <c:pt idx="99">
                  <c:v>5.2069798271798486</c:v>
                </c:pt>
                <c:pt idx="100">
                  <c:v>5.2944900504700296</c:v>
                </c:pt>
                <c:pt idx="101">
                  <c:v>5.3834709994850005</c:v>
                </c:pt>
                <c:pt idx="102">
                  <c:v>5.4739473917271999</c:v>
                </c:pt>
                <c:pt idx="103">
                  <c:v>5.5659443601095777</c:v>
                </c:pt>
                <c:pt idx="104">
                  <c:v>5.6594874599371261</c:v>
                </c:pt>
                <c:pt idx="105">
                  <c:v>5.7546026760057307</c:v>
                </c:pt>
                <c:pt idx="106">
                  <c:v>5.8513164298203435</c:v>
                </c:pt>
                <c:pt idx="107">
                  <c:v>5.9496555869344627</c:v>
                </c:pt>
                <c:pt idx="108">
                  <c:v>6.0496474644129465</c:v>
                </c:pt>
                <c:pt idx="109">
                  <c:v>6.1513198384202763</c:v>
                </c:pt>
                <c:pt idx="110">
                  <c:v>6.2547009519363286</c:v>
                </c:pt>
                <c:pt idx="111">
                  <c:v>6.3598195226018319</c:v>
                </c:pt>
                <c:pt idx="112">
                  <c:v>6.466704750695671</c:v>
                </c:pt>
                <c:pt idx="113">
                  <c:v>6.5753863272462656</c:v>
                </c:pt>
                <c:pt idx="114">
                  <c:v>6.6858944422792685</c:v>
                </c:pt>
                <c:pt idx="115">
                  <c:v>6.7982597932038811</c:v>
                </c:pt>
                <c:pt idx="116">
                  <c:v>6.9125135933400994</c:v>
                </c:pt>
                <c:pt idx="117">
                  <c:v>7.0286875805892928</c:v>
                </c:pt>
                <c:pt idx="118">
                  <c:v>7.1468140262504853</c:v>
                </c:pt>
                <c:pt idx="119">
                  <c:v>7.2669257439848165</c:v>
                </c:pt>
                <c:pt idx="120">
                  <c:v>7.3890560989306504</c:v>
                </c:pt>
                <c:pt idx="121">
                  <c:v>7.5132390169718946</c:v>
                </c:pt>
                <c:pt idx="122">
                  <c:v>7.6395089941620711</c:v>
                </c:pt>
                <c:pt idx="123">
                  <c:v>7.7679011063067707</c:v>
                </c:pt>
                <c:pt idx="124">
                  <c:v>7.898451018707167</c:v>
                </c:pt>
                <c:pt idx="125">
                  <c:v>8.0311949960672582</c:v>
                </c:pt>
                <c:pt idx="126">
                  <c:v>8.1661699125676517</c:v>
                </c:pt>
                <c:pt idx="127">
                  <c:v>8.3034132621086059</c:v>
                </c:pt>
                <c:pt idx="128">
                  <c:v>8.4429631687252638</c:v>
                </c:pt>
                <c:pt idx="129">
                  <c:v>8.5848583971778929</c:v>
                </c:pt>
                <c:pt idx="130">
                  <c:v>8.7291383637201303</c:v>
                </c:pt>
                <c:pt idx="131">
                  <c:v>8.8758431470481973</c:v>
                </c:pt>
                <c:pt idx="132">
                  <c:v>9.025013499434122</c:v>
                </c:pt>
                <c:pt idx="133">
                  <c:v>9.1766908580460775</c:v>
                </c:pt>
                <c:pt idx="134">
                  <c:v>9.3309173564589791</c:v>
                </c:pt>
                <c:pt idx="135">
                  <c:v>9.4877358363585262</c:v>
                </c:pt>
                <c:pt idx="136">
                  <c:v>9.6471898594419354</c:v>
                </c:pt>
                <c:pt idx="137">
                  <c:v>9.8093237195187015</c:v>
                </c:pt>
                <c:pt idx="138">
                  <c:v>9.9741824548147182</c:v>
                </c:pt>
                <c:pt idx="139">
                  <c:v>10.141811860483186</c:v>
                </c:pt>
                <c:pt idx="140">
                  <c:v>10.312258501325767</c:v>
                </c:pt>
                <c:pt idx="141">
                  <c:v>10.485569724727576</c:v>
                </c:pt>
                <c:pt idx="142">
                  <c:v>10.661793673809521</c:v>
                </c:pt>
                <c:pt idx="143">
                  <c:v>10.840979300801711</c:v>
                </c:pt>
                <c:pt idx="144">
                  <c:v>11.023176380641601</c:v>
                </c:pt>
                <c:pt idx="145">
                  <c:v>11.208435524800691</c:v>
                </c:pt>
                <c:pt idx="146">
                  <c:v>11.396808195343596</c:v>
                </c:pt>
                <c:pt idx="147">
                  <c:v>11.588346719223392</c:v>
                </c:pt>
                <c:pt idx="148">
                  <c:v>11.783104302817202</c:v>
                </c:pt>
                <c:pt idx="149">
                  <c:v>11.98113504670612</c:v>
                </c:pt>
                <c:pt idx="150">
                  <c:v>12.182493960703473</c:v>
                </c:pt>
                <c:pt idx="151">
                  <c:v>12.387236979135684</c:v>
                </c:pt>
                <c:pt idx="152">
                  <c:v>12.595420976379947</c:v>
                </c:pt>
                <c:pt idx="153">
                  <c:v>12.807103782663029</c:v>
                </c:pt>
                <c:pt idx="154">
                  <c:v>13.022344200125602</c:v>
                </c:pt>
                <c:pt idx="155">
                  <c:v>13.241202019156521</c:v>
                </c:pt>
                <c:pt idx="156">
                  <c:v>13.463738035001692</c:v>
                </c:pt>
                <c:pt idx="157">
                  <c:v>13.690014064651997</c:v>
                </c:pt>
                <c:pt idx="158">
                  <c:v>13.920092964015097</c:v>
                </c:pt>
                <c:pt idx="159">
                  <c:v>14.154038645375801</c:v>
                </c:pt>
                <c:pt idx="160">
                  <c:v>14.391916095149892</c:v>
                </c:pt>
                <c:pt idx="161">
                  <c:v>14.633791391936327</c:v>
                </c:pt>
                <c:pt idx="162">
                  <c:v>14.879731724872837</c:v>
                </c:pt>
                <c:pt idx="163">
                  <c:v>15.129805412299978</c:v>
                </c:pt>
                <c:pt idx="164">
                  <c:v>15.384081920738931</c:v>
                </c:pt>
                <c:pt idx="165">
                  <c:v>15.642631884188171</c:v>
                </c:pt>
                <c:pt idx="166">
                  <c:v>15.905527123744497</c:v>
                </c:pt>
                <c:pt idx="167">
                  <c:v>16.172840667553782</c:v>
                </c:pt>
                <c:pt idx="168">
                  <c:v>16.444646771097048</c:v>
                </c:pt>
                <c:pt idx="169">
                  <c:v>16.721020937817471</c:v>
                </c:pt>
                <c:pt idx="170">
                  <c:v>17.002039940094019</c:v>
                </c:pt>
                <c:pt idx="171">
                  <c:v>17.287781840567639</c:v>
                </c:pt>
                <c:pt idx="172">
                  <c:v>17.578326013825823</c:v>
                </c:pt>
                <c:pt idx="173">
                  <c:v>17.873753168451586</c:v>
                </c:pt>
                <c:pt idx="174">
                  <c:v>18.17414536944306</c:v>
                </c:pt>
                <c:pt idx="175">
                  <c:v>18.479586061009854</c:v>
                </c:pt>
                <c:pt idx="176">
                  <c:v>18.790160089752526</c:v>
                </c:pt>
                <c:pt idx="177">
                  <c:v>19.105953728231651</c:v>
                </c:pt>
                <c:pt idx="178">
                  <c:v>19.427054698932924</c:v>
                </c:pt>
                <c:pt idx="179">
                  <c:v>19.753552198635155</c:v>
                </c:pt>
                <c:pt idx="180">
                  <c:v>20.085536923187668</c:v>
                </c:pt>
                <c:pt idx="181">
                  <c:v>20.423101092704201</c:v>
                </c:pt>
                <c:pt idx="182">
                  <c:v>20.766338477180195</c:v>
                </c:pt>
                <c:pt idx="183">
                  <c:v>21.115344422540609</c:v>
                </c:pt>
                <c:pt idx="184">
                  <c:v>21.470215877125526</c:v>
                </c:pt>
                <c:pt idx="185">
                  <c:v>21.831051418620845</c:v>
                </c:pt>
                <c:pt idx="186">
                  <c:v>22.197951281441636</c:v>
                </c:pt>
                <c:pt idx="187">
                  <c:v>22.571017384575669</c:v>
                </c:pt>
                <c:pt idx="188">
                  <c:v>22.950353359894883</c:v>
                </c:pt>
                <c:pt idx="189">
                  <c:v>23.336064580942711</c:v>
                </c:pt>
                <c:pt idx="190">
                  <c:v>23.728258192205157</c:v>
                </c:pt>
                <c:pt idx="191">
                  <c:v>24.127043138873859</c:v>
                </c:pt>
                <c:pt idx="192">
                  <c:v>24.532530197109352</c:v>
                </c:pt>
                <c:pt idx="193">
                  <c:v>24.944832004812895</c:v>
                </c:pt>
                <c:pt idx="194">
                  <c:v>25.364063092915558</c:v>
                </c:pt>
                <c:pt idx="195">
                  <c:v>25.790339917193062</c:v>
                </c:pt>
                <c:pt idx="196">
                  <c:v>26.22378089061538</c:v>
                </c:pt>
                <c:pt idx="197">
                  <c:v>26.664506416239981</c:v>
                </c:pt>
                <c:pt idx="198">
                  <c:v>27.112638920657883</c:v>
                </c:pt>
                <c:pt idx="199">
                  <c:v>27.568302888001867</c:v>
                </c:pt>
                <c:pt idx="200">
                  <c:v>28.031624894526139</c:v>
                </c:pt>
                <c:pt idx="201">
                  <c:v>28.502733643767282</c:v>
                </c:pt>
                <c:pt idx="202">
                  <c:v>28.981760002296028</c:v>
                </c:pt>
                <c:pt idx="203">
                  <c:v>29.468837036069939</c:v>
                </c:pt>
                <c:pt idx="204">
                  <c:v>29.964100047397011</c:v>
                </c:pt>
                <c:pt idx="205">
                  <c:v>30.467686612520541</c:v>
                </c:pt>
                <c:pt idx="206">
                  <c:v>30.97973661983562</c:v>
                </c:pt>
                <c:pt idx="207">
                  <c:v>31.500392308747937</c:v>
                </c:pt>
                <c:pt idx="208">
                  <c:v>32.029798309185587</c:v>
                </c:pt>
                <c:pt idx="209">
                  <c:v>32.568101681775062</c:v>
                </c:pt>
                <c:pt idx="210">
                  <c:v>33.115451958692312</c:v>
                </c:pt>
                <c:pt idx="211">
                  <c:v>33.67200118520045</c:v>
                </c:pt>
                <c:pt idx="212">
                  <c:v>34.237903961885493</c:v>
                </c:pt>
                <c:pt idx="213">
                  <c:v>34.813317487602014</c:v>
                </c:pt>
                <c:pt idx="214">
                  <c:v>35.398401603140464</c:v>
                </c:pt>
                <c:pt idx="215">
                  <c:v>35.993318835628394</c:v>
                </c:pt>
                <c:pt idx="216">
                  <c:v>36.598234443677988</c:v>
                </c:pt>
                <c:pt idx="217">
                  <c:v>37.21331646329228</c:v>
                </c:pt>
                <c:pt idx="218">
                  <c:v>37.838735754542853</c:v>
                </c:pt>
                <c:pt idx="219">
                  <c:v>38.474666049032123</c:v>
                </c:pt>
                <c:pt idx="220">
                  <c:v>39.12128399815321</c:v>
                </c:pt>
                <c:pt idx="221">
                  <c:v>39.778769222160918</c:v>
                </c:pt>
                <c:pt idx="222">
                  <c:v>40.447304360067399</c:v>
                </c:pt>
                <c:pt idx="223">
                  <c:v>41.12707512037634</c:v>
                </c:pt>
                <c:pt idx="224">
                  <c:v>41.818270332669961</c:v>
                </c:pt>
                <c:pt idx="225">
                  <c:v>42.521082000062783</c:v>
                </c:pt>
                <c:pt idx="226">
                  <c:v>43.235705352537131</c:v>
                </c:pt>
                <c:pt idx="227">
                  <c:v>43.962338901174896</c:v>
                </c:pt>
                <c:pt idx="228">
                  <c:v>44.701184493300815</c:v>
                </c:pt>
                <c:pt idx="229">
                  <c:v>45.452447368552455</c:v>
                </c:pt>
                <c:pt idx="230">
                  <c:v>46.216336215892483</c:v>
                </c:pt>
                <c:pt idx="231">
                  <c:v>46.993063231579285</c:v>
                </c:pt>
                <c:pt idx="232">
                  <c:v>47.78284417811166</c:v>
                </c:pt>
                <c:pt idx="233">
                  <c:v>48.585898444164222</c:v>
                </c:pt>
                <c:pt idx="234">
                  <c:v>49.402449105530167</c:v>
                </c:pt>
                <c:pt idx="235">
                  <c:v>50.232722987088152</c:v>
                </c:pt>
                <c:pt idx="236">
                  <c:v>51.076950725810676</c:v>
                </c:pt>
                <c:pt idx="237">
                  <c:v>51.935366834831441</c:v>
                </c:pt>
                <c:pt idx="238">
                  <c:v>52.808209768589279</c:v>
                </c:pt>
                <c:pt idx="239">
                  <c:v>53.69572198906716</c:v>
                </c:pt>
                <c:pt idx="240">
                  <c:v>54.598150033144236</c:v>
                </c:pt>
                <c:pt idx="241">
                  <c:v>55.5157445810799</c:v>
                </c:pt>
                <c:pt idx="242">
                  <c:v>56.44876052614881</c:v>
                </c:pt>
                <c:pt idx="243">
                  <c:v>57.397457045446188</c:v>
                </c:pt>
                <c:pt idx="244">
                  <c:v>58.362097671883177</c:v>
                </c:pt>
                <c:pt idx="245">
                  <c:v>59.342950367392071</c:v>
                </c:pt>
                <c:pt idx="246">
                  <c:v>60.34028759736195</c:v>
                </c:pt>
                <c:pt idx="247">
                  <c:v>61.354386406325212</c:v>
                </c:pt>
                <c:pt idx="248">
                  <c:v>62.385528494916286</c:v>
                </c:pt>
                <c:pt idx="249">
                  <c:v>63.434000298123344</c:v>
                </c:pt>
                <c:pt idx="250">
                  <c:v>64.500093064855776</c:v>
                </c:pt>
                <c:pt idx="251">
                  <c:v>65.584102938848318</c:v>
                </c:pt>
                <c:pt idx="252">
                  <c:v>66.686331040925154</c:v>
                </c:pt>
                <c:pt idx="253">
                  <c:v>67.807083552646503</c:v>
                </c:pt>
                <c:pt idx="254">
                  <c:v>68.946671801361092</c:v>
                </c:pt>
                <c:pt idx="255">
                  <c:v>70.105412346687856</c:v>
                </c:pt>
                <c:pt idx="256">
                  <c:v>71.283627068451352</c:v>
                </c:pt>
                <c:pt idx="257">
                  <c:v>72.481643256094756</c:v>
                </c:pt>
                <c:pt idx="258">
                  <c:v>73.699793699595787</c:v>
                </c:pt>
                <c:pt idx="259">
                  <c:v>74.938416781910462</c:v>
                </c:pt>
                <c:pt idx="260">
                  <c:v>76.197856572970565</c:v>
                </c:pt>
                <c:pt idx="261">
                  <c:v>77.478462925260828</c:v>
                </c:pt>
                <c:pt idx="262">
                  <c:v>78.780591571002432</c:v>
                </c:pt>
                <c:pt idx="263">
                  <c:v>80.104604220969861</c:v>
                </c:pt>
                <c:pt idx="264">
                  <c:v>81.450868664968141</c:v>
                </c:pt>
                <c:pt idx="265">
                  <c:v>82.819758873999547</c:v>
                </c:pt>
                <c:pt idx="266">
                  <c:v>84.211655104146445</c:v>
                </c:pt>
                <c:pt idx="267">
                  <c:v>85.626944002200588</c:v>
                </c:pt>
                <c:pt idx="268">
                  <c:v>87.066018713067436</c:v>
                </c:pt>
                <c:pt idx="269">
                  <c:v>88.529278988975619</c:v>
                </c:pt>
                <c:pt idx="270">
                  <c:v>90.017131300521811</c:v>
                </c:pt>
                <c:pt idx="271">
                  <c:v>91.529988949581806</c:v>
                </c:pt>
                <c:pt idx="272">
                  <c:v>93.068272184119294</c:v>
                </c:pt>
                <c:pt idx="273">
                  <c:v>94.632408314924064</c:v>
                </c:pt>
                <c:pt idx="274">
                  <c:v>96.222831834312217</c:v>
                </c:pt>
                <c:pt idx="275">
                  <c:v>97.839984536821291</c:v>
                </c:pt>
                <c:pt idx="276">
                  <c:v>99.484315641933776</c:v>
                </c:pt>
                <c:pt idx="277">
                  <c:v>101.15628191886317</c:v>
                </c:pt>
                <c:pt idx="278">
                  <c:v>102.85634781343744</c:v>
                </c:pt>
                <c:pt idx="279">
                  <c:v>104.58498557711422</c:v>
                </c:pt>
                <c:pt idx="280">
                  <c:v>106.34267539816554</c:v>
                </c:pt>
                <c:pt idx="281">
                  <c:v>108.12990553506602</c:v>
                </c:pt>
                <c:pt idx="282">
                  <c:v>109.94717245212352</c:v>
                </c:pt>
                <c:pt idx="283">
                  <c:v>111.79498095738911</c:v>
                </c:pt>
                <c:pt idx="284">
                  <c:v>113.67384434288473</c:v>
                </c:pt>
                <c:pt idx="285">
                  <c:v>115.58428452718766</c:v>
                </c:pt>
                <c:pt idx="286">
                  <c:v>117.52683220041116</c:v>
                </c:pt>
                <c:pt idx="287">
                  <c:v>119.50202697162192</c:v>
                </c:pt>
                <c:pt idx="288">
                  <c:v>121.51041751873485</c:v>
                </c:pt>
                <c:pt idx="289">
                  <c:v>123.55256174092722</c:v>
                </c:pt>
                <c:pt idx="290">
                  <c:v>125.62902691361414</c:v>
                </c:pt>
                <c:pt idx="291">
                  <c:v>127.7403898460288</c:v>
                </c:pt>
                <c:pt idx="292">
                  <c:v>129.88723704145093</c:v>
                </c:pt>
                <c:pt idx="293">
                  <c:v>132.07016486012827</c:v>
                </c:pt>
                <c:pt idx="294">
                  <c:v>134.28977968493552</c:v>
                </c:pt>
                <c:pt idx="295">
                  <c:v>136.54669808981876</c:v>
                </c:pt>
                <c:pt idx="296">
                  <c:v>138.84154701106925</c:v>
                </c:pt>
                <c:pt idx="297">
                  <c:v>141.17496392147686</c:v>
                </c:pt>
                <c:pt idx="298">
                  <c:v>143.54759700740968</c:v>
                </c:pt>
                <c:pt idx="299">
                  <c:v>145.96010534887003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37-5947-B69A-E66C3CF8D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879327"/>
        <c:axId val="1186095679"/>
      </c:lineChart>
      <c:catAx>
        <c:axId val="106587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095679"/>
        <c:crosses val="autoZero"/>
        <c:auto val="1"/>
        <c:lblAlgn val="ctr"/>
        <c:lblOffset val="100"/>
        <c:noMultiLvlLbl val="0"/>
      </c:catAx>
      <c:valAx>
        <c:axId val="118609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87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'Cases-Death'!$M$1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'Cases-Death'!$M$2:$M$308</c:f>
              <c:numCache>
                <c:formatCode>General</c:formatCode>
                <c:ptCount val="3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5.8823529411764705E-3</c:v>
                </c:pt>
                <c:pt idx="32">
                  <c:v>5.8823529411764705E-3</c:v>
                </c:pt>
                <c:pt idx="33">
                  <c:v>1.1764705882352941E-2</c:v>
                </c:pt>
                <c:pt idx="34">
                  <c:v>1.7647058823529412E-2</c:v>
                </c:pt>
                <c:pt idx="35">
                  <c:v>1.7647058823529412E-2</c:v>
                </c:pt>
                <c:pt idx="36">
                  <c:v>1.7647058823529412E-2</c:v>
                </c:pt>
                <c:pt idx="37">
                  <c:v>2.3529411764705882E-2</c:v>
                </c:pt>
                <c:pt idx="38">
                  <c:v>2.3529411764705882E-2</c:v>
                </c:pt>
                <c:pt idx="39">
                  <c:v>2.3529411764705882E-2</c:v>
                </c:pt>
                <c:pt idx="40">
                  <c:v>2.3529411764705882E-2</c:v>
                </c:pt>
                <c:pt idx="41">
                  <c:v>2.9411764705882353E-2</c:v>
                </c:pt>
                <c:pt idx="42">
                  <c:v>2.9411764705882353E-2</c:v>
                </c:pt>
                <c:pt idx="43">
                  <c:v>4.1176470588235294E-2</c:v>
                </c:pt>
                <c:pt idx="44">
                  <c:v>4.1176470588235294E-2</c:v>
                </c:pt>
                <c:pt idx="45">
                  <c:v>4.1176470588235294E-2</c:v>
                </c:pt>
                <c:pt idx="46">
                  <c:v>4.1176470588235294E-2</c:v>
                </c:pt>
                <c:pt idx="47">
                  <c:v>4.1176470588235294E-2</c:v>
                </c:pt>
                <c:pt idx="48">
                  <c:v>3.5294117647058823E-2</c:v>
                </c:pt>
                <c:pt idx="49">
                  <c:v>3.5294117647058823E-2</c:v>
                </c:pt>
                <c:pt idx="50">
                  <c:v>2.9411764705882353E-2</c:v>
                </c:pt>
                <c:pt idx="51">
                  <c:v>2.9411764705882353E-2</c:v>
                </c:pt>
                <c:pt idx="52">
                  <c:v>2.9411764705882353E-2</c:v>
                </c:pt>
                <c:pt idx="53">
                  <c:v>2.9411764705882353E-2</c:v>
                </c:pt>
                <c:pt idx="54">
                  <c:v>2.3529411764705882E-2</c:v>
                </c:pt>
                <c:pt idx="55">
                  <c:v>2.3529411764705882E-2</c:v>
                </c:pt>
                <c:pt idx="56">
                  <c:v>2.3529411764705882E-2</c:v>
                </c:pt>
                <c:pt idx="57">
                  <c:v>2.9411764705882353E-2</c:v>
                </c:pt>
                <c:pt idx="58">
                  <c:v>2.3529411764705882E-2</c:v>
                </c:pt>
                <c:pt idx="59">
                  <c:v>2.3529411764705882E-2</c:v>
                </c:pt>
                <c:pt idx="60">
                  <c:v>1.1764705882352941E-2</c:v>
                </c:pt>
                <c:pt idx="61">
                  <c:v>2.3529411764705882E-2</c:v>
                </c:pt>
                <c:pt idx="62">
                  <c:v>2.3529411764705882E-2</c:v>
                </c:pt>
                <c:pt idx="63">
                  <c:v>2.9411764705882353E-2</c:v>
                </c:pt>
                <c:pt idx="64">
                  <c:v>4.1176470588235294E-2</c:v>
                </c:pt>
                <c:pt idx="65">
                  <c:v>5.2941176470588235E-2</c:v>
                </c:pt>
                <c:pt idx="66">
                  <c:v>7.647058823529411E-2</c:v>
                </c:pt>
                <c:pt idx="67">
                  <c:v>0.1</c:v>
                </c:pt>
                <c:pt idx="68">
                  <c:v>0.11176470588235295</c:v>
                </c:pt>
                <c:pt idx="69">
                  <c:v>0.12941176470588237</c:v>
                </c:pt>
                <c:pt idx="70">
                  <c:v>0.14705882352941177</c:v>
                </c:pt>
                <c:pt idx="71">
                  <c:v>0.21764705882352939</c:v>
                </c:pt>
                <c:pt idx="72">
                  <c:v>0.25294117647058822</c:v>
                </c:pt>
                <c:pt idx="73">
                  <c:v>0.28823529411764703</c:v>
                </c:pt>
                <c:pt idx="74">
                  <c:v>0.31176470588235294</c:v>
                </c:pt>
                <c:pt idx="75">
                  <c:v>0.4</c:v>
                </c:pt>
                <c:pt idx="76">
                  <c:v>0.49411764705882355</c:v>
                </c:pt>
                <c:pt idx="77">
                  <c:v>0.55294117647058827</c:v>
                </c:pt>
                <c:pt idx="78">
                  <c:v>0.74705882352941178</c:v>
                </c:pt>
                <c:pt idx="79">
                  <c:v>0.97058823529411753</c:v>
                </c:pt>
                <c:pt idx="80">
                  <c:v>1.3647058823529412</c:v>
                </c:pt>
                <c:pt idx="81">
                  <c:v>1.7058823529411764</c:v>
                </c:pt>
                <c:pt idx="82">
                  <c:v>2.4</c:v>
                </c:pt>
                <c:pt idx="83">
                  <c:v>3.2294117647058824</c:v>
                </c:pt>
                <c:pt idx="84">
                  <c:v>3.9176470588235297</c:v>
                </c:pt>
                <c:pt idx="85">
                  <c:v>4.8176470588235301</c:v>
                </c:pt>
                <c:pt idx="86">
                  <c:v>5.5352941176470587</c:v>
                </c:pt>
                <c:pt idx="87">
                  <c:v>7.4647058823529404</c:v>
                </c:pt>
                <c:pt idx="88">
                  <c:v>8.1470588235294112</c:v>
                </c:pt>
                <c:pt idx="89">
                  <c:v>9.382352941176471</c:v>
                </c:pt>
                <c:pt idx="90">
                  <c:v>11.188235294117646</c:v>
                </c:pt>
                <c:pt idx="91">
                  <c:v>19.547058823529412</c:v>
                </c:pt>
                <c:pt idx="92">
                  <c:v>23.182352941176468</c:v>
                </c:pt>
                <c:pt idx="93">
                  <c:v>26.952941176470585</c:v>
                </c:pt>
                <c:pt idx="94">
                  <c:v>31.076470588235292</c:v>
                </c:pt>
                <c:pt idx="95">
                  <c:v>35.982352941176472</c:v>
                </c:pt>
                <c:pt idx="96">
                  <c:v>42.635294117647064</c:v>
                </c:pt>
                <c:pt idx="97">
                  <c:v>48.776470588235291</c:v>
                </c:pt>
                <c:pt idx="98">
                  <c:v>54.652941176470584</c:v>
                </c:pt>
                <c:pt idx="99">
                  <c:v>63.788235294117648</c:v>
                </c:pt>
                <c:pt idx="100">
                  <c:v>70.294117647058826</c:v>
                </c:pt>
                <c:pt idx="101">
                  <c:v>77.599999999999994</c:v>
                </c:pt>
                <c:pt idx="102">
                  <c:v>86.17647058823529</c:v>
                </c:pt>
                <c:pt idx="103">
                  <c:v>92.247058823529414</c:v>
                </c:pt>
                <c:pt idx="104">
                  <c:v>97.535294117647055</c:v>
                </c:pt>
                <c:pt idx="105">
                  <c:v>104.96470588235294</c:v>
                </c:pt>
                <c:pt idx="106">
                  <c:v>112.36470588235295</c:v>
                </c:pt>
                <c:pt idx="107">
                  <c:v>118.67058823529412</c:v>
                </c:pt>
                <c:pt idx="108">
                  <c:v>117.15294117647059</c:v>
                </c:pt>
                <c:pt idx="109">
                  <c:v>119.68823529411766</c:v>
                </c:pt>
                <c:pt idx="110">
                  <c:v>123.45882352941176</c:v>
                </c:pt>
                <c:pt idx="111">
                  <c:v>127.41176470588235</c:v>
                </c:pt>
                <c:pt idx="112">
                  <c:v>130.0529411764706</c:v>
                </c:pt>
                <c:pt idx="113">
                  <c:v>133.2764705882353</c:v>
                </c:pt>
                <c:pt idx="114">
                  <c:v>137.27058823529413</c:v>
                </c:pt>
                <c:pt idx="115">
                  <c:v>139.68235294117648</c:v>
                </c:pt>
                <c:pt idx="116">
                  <c:v>138.28823529411767</c:v>
                </c:pt>
                <c:pt idx="117">
                  <c:v>142.96470588235294</c:v>
                </c:pt>
                <c:pt idx="118">
                  <c:v>144.30000000000001</c:v>
                </c:pt>
                <c:pt idx="119">
                  <c:v>145.19411764705882</c:v>
                </c:pt>
                <c:pt idx="120">
                  <c:v>149.68235294117648</c:v>
                </c:pt>
                <c:pt idx="121">
                  <c:v>152.90588235294118</c:v>
                </c:pt>
                <c:pt idx="122">
                  <c:v>153.33529411764704</c:v>
                </c:pt>
                <c:pt idx="123">
                  <c:v>153.74117647058824</c:v>
                </c:pt>
                <c:pt idx="124">
                  <c:v>155.03529411764706</c:v>
                </c:pt>
                <c:pt idx="125">
                  <c:v>157.14117647058825</c:v>
                </c:pt>
                <c:pt idx="126">
                  <c:v>160.12941176470588</c:v>
                </c:pt>
                <c:pt idx="127">
                  <c:v>162.19411764705882</c:v>
                </c:pt>
                <c:pt idx="128">
                  <c:v>164.79411764705884</c:v>
                </c:pt>
                <c:pt idx="129">
                  <c:v>166.76470588235296</c:v>
                </c:pt>
                <c:pt idx="130">
                  <c:v>172.9</c:v>
                </c:pt>
                <c:pt idx="131">
                  <c:v>170</c:v>
                </c:pt>
                <c:pt idx="132">
                  <c:v>168.85294117647058</c:v>
                </c:pt>
                <c:pt idx="133">
                  <c:v>168.93529411764706</c:v>
                </c:pt>
                <c:pt idx="134">
                  <c:v>165.28823529411767</c:v>
                </c:pt>
                <c:pt idx="135">
                  <c:v>164.82941176470587</c:v>
                </c:pt>
                <c:pt idx="136">
                  <c:v>161.9</c:v>
                </c:pt>
                <c:pt idx="137">
                  <c:v>157.34705882352941</c:v>
                </c:pt>
                <c:pt idx="138">
                  <c:v>153.5529411764706</c:v>
                </c:pt>
                <c:pt idx="139">
                  <c:v>151.85882352941175</c:v>
                </c:pt>
                <c:pt idx="140">
                  <c:v>149.37647058823529</c:v>
                </c:pt>
                <c:pt idx="141">
                  <c:v>146.54117647058825</c:v>
                </c:pt>
                <c:pt idx="142">
                  <c:v>144.62941176470588</c:v>
                </c:pt>
                <c:pt idx="143">
                  <c:v>142.74117647058824</c:v>
                </c:pt>
                <c:pt idx="144">
                  <c:v>139.73529411764704</c:v>
                </c:pt>
                <c:pt idx="145">
                  <c:v>135.29411764705884</c:v>
                </c:pt>
                <c:pt idx="146">
                  <c:v>131.68823529411765</c:v>
                </c:pt>
                <c:pt idx="147">
                  <c:v>121.2764705882353</c:v>
                </c:pt>
                <c:pt idx="148">
                  <c:v>120.82941176470588</c:v>
                </c:pt>
                <c:pt idx="149">
                  <c:v>120.13529411764705</c:v>
                </c:pt>
                <c:pt idx="150">
                  <c:v>118.31764705882354</c:v>
                </c:pt>
                <c:pt idx="151">
                  <c:v>116.27058823529413</c:v>
                </c:pt>
                <c:pt idx="152">
                  <c:v>113.32941176470588</c:v>
                </c:pt>
                <c:pt idx="153">
                  <c:v>111.37647058823529</c:v>
                </c:pt>
                <c:pt idx="154">
                  <c:v>109.76470588235296</c:v>
                </c:pt>
                <c:pt idx="155">
                  <c:v>108.94117647058825</c:v>
                </c:pt>
                <c:pt idx="156">
                  <c:v>107.35294117647058</c:v>
                </c:pt>
                <c:pt idx="157">
                  <c:v>105.3</c:v>
                </c:pt>
                <c:pt idx="158">
                  <c:v>103.14705882352942</c:v>
                </c:pt>
                <c:pt idx="159">
                  <c:v>100.54117647058823</c:v>
                </c:pt>
                <c:pt idx="160">
                  <c:v>97.329411764705881</c:v>
                </c:pt>
                <c:pt idx="161">
                  <c:v>94.605882352941165</c:v>
                </c:pt>
                <c:pt idx="162">
                  <c:v>92.082352941176481</c:v>
                </c:pt>
                <c:pt idx="163">
                  <c:v>89.547058823529412</c:v>
                </c:pt>
                <c:pt idx="164">
                  <c:v>87.970588235294116</c:v>
                </c:pt>
                <c:pt idx="165">
                  <c:v>84.558823529411768</c:v>
                </c:pt>
                <c:pt idx="166">
                  <c:v>80.964705882352945</c:v>
                </c:pt>
                <c:pt idx="167">
                  <c:v>76.658823529411762</c:v>
                </c:pt>
                <c:pt idx="168">
                  <c:v>73.094117647058823</c:v>
                </c:pt>
                <c:pt idx="169">
                  <c:v>69.523529411764713</c:v>
                </c:pt>
                <c:pt idx="170">
                  <c:v>66.447058823529417</c:v>
                </c:pt>
                <c:pt idx="171">
                  <c:v>64.064705882352939</c:v>
                </c:pt>
                <c:pt idx="172">
                  <c:v>60.441176470588232</c:v>
                </c:pt>
                <c:pt idx="173">
                  <c:v>57.22941176470588</c:v>
                </c:pt>
                <c:pt idx="174">
                  <c:v>54.570588235294125</c:v>
                </c:pt>
                <c:pt idx="175">
                  <c:v>52.388235294117649</c:v>
                </c:pt>
                <c:pt idx="176">
                  <c:v>50.088235294117645</c:v>
                </c:pt>
                <c:pt idx="177">
                  <c:v>48.347058823529416</c:v>
                </c:pt>
                <c:pt idx="178">
                  <c:v>46.670588235294119</c:v>
                </c:pt>
                <c:pt idx="179">
                  <c:v>44.770588235294113</c:v>
                </c:pt>
                <c:pt idx="180">
                  <c:v>43.017647058823528</c:v>
                </c:pt>
                <c:pt idx="181">
                  <c:v>40.688235294117646</c:v>
                </c:pt>
                <c:pt idx="182">
                  <c:v>38.552941176470583</c:v>
                </c:pt>
                <c:pt idx="183">
                  <c:v>37.517647058823528</c:v>
                </c:pt>
                <c:pt idx="184">
                  <c:v>36.123529411764707</c:v>
                </c:pt>
                <c:pt idx="185">
                  <c:v>34.747058823529414</c:v>
                </c:pt>
                <c:pt idx="186">
                  <c:v>33.647058823529413</c:v>
                </c:pt>
                <c:pt idx="187">
                  <c:v>35.147058823529413</c:v>
                </c:pt>
                <c:pt idx="188">
                  <c:v>34.082352941176467</c:v>
                </c:pt>
                <c:pt idx="189">
                  <c:v>31.86470588235294</c:v>
                </c:pt>
                <c:pt idx="190">
                  <c:v>33.082352941176467</c:v>
                </c:pt>
                <c:pt idx="191">
                  <c:v>33.076470588235296</c:v>
                </c:pt>
                <c:pt idx="192">
                  <c:v>32.135294117647064</c:v>
                </c:pt>
                <c:pt idx="193">
                  <c:v>31.264705882352938</c:v>
                </c:pt>
                <c:pt idx="194">
                  <c:v>31.205882352941178</c:v>
                </c:pt>
                <c:pt idx="195">
                  <c:v>30.276470588235291</c:v>
                </c:pt>
                <c:pt idx="196">
                  <c:v>29.976470588235294</c:v>
                </c:pt>
                <c:pt idx="197">
                  <c:v>30.329411764705885</c:v>
                </c:pt>
                <c:pt idx="198">
                  <c:v>30.3</c:v>
                </c:pt>
                <c:pt idx="199">
                  <c:v>29.958823529411763</c:v>
                </c:pt>
                <c:pt idx="200">
                  <c:v>29.223529411764709</c:v>
                </c:pt>
                <c:pt idx="201">
                  <c:v>31.535294117647062</c:v>
                </c:pt>
                <c:pt idx="202">
                  <c:v>32.082352941176467</c:v>
                </c:pt>
                <c:pt idx="203">
                  <c:v>32.805882352941175</c:v>
                </c:pt>
                <c:pt idx="204">
                  <c:v>31.447058823529414</c:v>
                </c:pt>
                <c:pt idx="205">
                  <c:v>32.147058823529413</c:v>
                </c:pt>
                <c:pt idx="206">
                  <c:v>32.147058823529413</c:v>
                </c:pt>
                <c:pt idx="207">
                  <c:v>32.811764705882354</c:v>
                </c:pt>
                <c:pt idx="208">
                  <c:v>35.494117647058822</c:v>
                </c:pt>
                <c:pt idx="209">
                  <c:v>37.523529411764706</c:v>
                </c:pt>
                <c:pt idx="210">
                  <c:v>39.429411764705883</c:v>
                </c:pt>
                <c:pt idx="211">
                  <c:v>39.623529411764707</c:v>
                </c:pt>
                <c:pt idx="212">
                  <c:v>41.4</c:v>
                </c:pt>
                <c:pt idx="213">
                  <c:v>41.888235294117649</c:v>
                </c:pt>
                <c:pt idx="214">
                  <c:v>41.794117647058826</c:v>
                </c:pt>
                <c:pt idx="215">
                  <c:v>44.017647058823528</c:v>
                </c:pt>
                <c:pt idx="216">
                  <c:v>44.970588235294116</c:v>
                </c:pt>
                <c:pt idx="217">
                  <c:v>46.335294117647059</c:v>
                </c:pt>
                <c:pt idx="218">
                  <c:v>44.947058823529417</c:v>
                </c:pt>
                <c:pt idx="219">
                  <c:v>46.017647058823528</c:v>
                </c:pt>
                <c:pt idx="220">
                  <c:v>45.7</c:v>
                </c:pt>
                <c:pt idx="221">
                  <c:v>44.805882352941175</c:v>
                </c:pt>
                <c:pt idx="222">
                  <c:v>43.288235294117648</c:v>
                </c:pt>
                <c:pt idx="223">
                  <c:v>47.758823529411764</c:v>
                </c:pt>
                <c:pt idx="224">
                  <c:v>46.082352941176467</c:v>
                </c:pt>
                <c:pt idx="225">
                  <c:v>43.723529411764709</c:v>
                </c:pt>
                <c:pt idx="226">
                  <c:v>42.858823529411765</c:v>
                </c:pt>
                <c:pt idx="227">
                  <c:v>41.052941176470583</c:v>
                </c:pt>
                <c:pt idx="228">
                  <c:v>39.952941176470588</c:v>
                </c:pt>
                <c:pt idx="229">
                  <c:v>40.729411764705887</c:v>
                </c:pt>
                <c:pt idx="230">
                  <c:v>40.370588235294115</c:v>
                </c:pt>
                <c:pt idx="231">
                  <c:v>40.770588235294113</c:v>
                </c:pt>
                <c:pt idx="232">
                  <c:v>39.04117647058824</c:v>
                </c:pt>
                <c:pt idx="233">
                  <c:v>39.247058823529414</c:v>
                </c:pt>
                <c:pt idx="234">
                  <c:v>37.841176470588238</c:v>
                </c:pt>
                <c:pt idx="235">
                  <c:v>37.070588235294117</c:v>
                </c:pt>
                <c:pt idx="236">
                  <c:v>38.670588235294119</c:v>
                </c:pt>
                <c:pt idx="237">
                  <c:v>38.641176470588235</c:v>
                </c:pt>
                <c:pt idx="238">
                  <c:v>38.941176470588239</c:v>
                </c:pt>
                <c:pt idx="239">
                  <c:v>40.329411764705881</c:v>
                </c:pt>
                <c:pt idx="240">
                  <c:v>38.794117647058826</c:v>
                </c:pt>
                <c:pt idx="241">
                  <c:v>37.982352941176472</c:v>
                </c:pt>
                <c:pt idx="242">
                  <c:v>37.352941176470587</c:v>
                </c:pt>
                <c:pt idx="243">
                  <c:v>39.276470588235291</c:v>
                </c:pt>
                <c:pt idx="244">
                  <c:v>39.78235294117647</c:v>
                </c:pt>
                <c:pt idx="245">
                  <c:v>40.976470588235294</c:v>
                </c:pt>
                <c:pt idx="246">
                  <c:v>39.594117647058823</c:v>
                </c:pt>
                <c:pt idx="247">
                  <c:v>40.89411764705882</c:v>
                </c:pt>
                <c:pt idx="248">
                  <c:v>40.258823529411764</c:v>
                </c:pt>
                <c:pt idx="249">
                  <c:v>39.447058823529417</c:v>
                </c:pt>
                <c:pt idx="250">
                  <c:v>42.917647058823533</c:v>
                </c:pt>
                <c:pt idx="251">
                  <c:v>44.329411764705881</c:v>
                </c:pt>
                <c:pt idx="252">
                  <c:v>46.094117647058823</c:v>
                </c:pt>
                <c:pt idx="253">
                  <c:v>44.829411764705881</c:v>
                </c:pt>
                <c:pt idx="254">
                  <c:v>46.882352941176471</c:v>
                </c:pt>
                <c:pt idx="255">
                  <c:v>47.088235294117645</c:v>
                </c:pt>
                <c:pt idx="256">
                  <c:v>47.188235294117646</c:v>
                </c:pt>
                <c:pt idx="257">
                  <c:v>45.705882352941174</c:v>
                </c:pt>
                <c:pt idx="258">
                  <c:v>53.641176470588235</c:v>
                </c:pt>
                <c:pt idx="259">
                  <c:v>55.282352941176477</c:v>
                </c:pt>
                <c:pt idx="260">
                  <c:v>54.570588235294125</c:v>
                </c:pt>
                <c:pt idx="261">
                  <c:v>56.805882352941168</c:v>
                </c:pt>
                <c:pt idx="262">
                  <c:v>57.2</c:v>
                </c:pt>
                <c:pt idx="263">
                  <c:v>57.711764705882352</c:v>
                </c:pt>
                <c:pt idx="264">
                  <c:v>62.658823529411769</c:v>
                </c:pt>
                <c:pt idx="265">
                  <c:v>65.470588235294116</c:v>
                </c:pt>
                <c:pt idx="266">
                  <c:v>69.452941176470588</c:v>
                </c:pt>
                <c:pt idx="267">
                  <c:v>70.111764705882351</c:v>
                </c:pt>
                <c:pt idx="268">
                  <c:v>73.447058823529417</c:v>
                </c:pt>
                <c:pt idx="269">
                  <c:v>75.594117647058823</c:v>
                </c:pt>
                <c:pt idx="270">
                  <c:v>77.388235294117649</c:v>
                </c:pt>
                <c:pt idx="271">
                  <c:v>84.064705882352939</c:v>
                </c:pt>
                <c:pt idx="272">
                  <c:v>89.223529411764702</c:v>
                </c:pt>
                <c:pt idx="273">
                  <c:v>93.28235294117647</c:v>
                </c:pt>
                <c:pt idx="274">
                  <c:v>99.71764705882353</c:v>
                </c:pt>
                <c:pt idx="275">
                  <c:v>98.28235294117647</c:v>
                </c:pt>
                <c:pt idx="276">
                  <c:v>102.21764705882353</c:v>
                </c:pt>
                <c:pt idx="277">
                  <c:v>107.06470588235295</c:v>
                </c:pt>
                <c:pt idx="278">
                  <c:v>115.73529411764704</c:v>
                </c:pt>
                <c:pt idx="279">
                  <c:v>122.47058823529412</c:v>
                </c:pt>
                <c:pt idx="280">
                  <c:v>129.99411764705883</c:v>
                </c:pt>
                <c:pt idx="281">
                  <c:v>132.5</c:v>
                </c:pt>
                <c:pt idx="282">
                  <c:v>140.32941176470587</c:v>
                </c:pt>
                <c:pt idx="283">
                  <c:v>145.43529411764706</c:v>
                </c:pt>
                <c:pt idx="284">
                  <c:v>148.75882352941176</c:v>
                </c:pt>
                <c:pt idx="285">
                  <c:v>159.11176470588234</c:v>
                </c:pt>
                <c:pt idx="286">
                  <c:v>167.93529411764706</c:v>
                </c:pt>
                <c:pt idx="287">
                  <c:v>173.37647058823529</c:v>
                </c:pt>
                <c:pt idx="288">
                  <c:v>177.31764705882352</c:v>
                </c:pt>
                <c:pt idx="289">
                  <c:v>185.02352941176471</c:v>
                </c:pt>
                <c:pt idx="290">
                  <c:v>178.61176470588234</c:v>
                </c:pt>
                <c:pt idx="291">
                  <c:v>170.7235294117647</c:v>
                </c:pt>
                <c:pt idx="292">
                  <c:v>190.48823529411766</c:v>
                </c:pt>
                <c:pt idx="293">
                  <c:v>207.11764705882351</c:v>
                </c:pt>
                <c:pt idx="294">
                  <c:v>213.30588235294118</c:v>
                </c:pt>
                <c:pt idx="295">
                  <c:v>214.3</c:v>
                </c:pt>
                <c:pt idx="296">
                  <c:v>218.5</c:v>
                </c:pt>
                <c:pt idx="297">
                  <c:v>220.95882352941175</c:v>
                </c:pt>
                <c:pt idx="298">
                  <c:v>221.25294117647059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0-6B4E-BCB2-B73E82E61F9D}"/>
            </c:ext>
          </c:extLst>
        </c:ser>
        <c:ser>
          <c:idx val="1"/>
          <c:order val="1"/>
          <c:tx>
            <c:strRef>
              <c:f>'Cases-Death'!$P$1</c:f>
              <c:strCache>
                <c:ptCount val="1"/>
                <c:pt idx="0">
                  <c:v>deaths/day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'Cases-Death'!$P$2:$P$308</c:f>
              <c:numCache>
                <c:formatCode>General</c:formatCode>
                <c:ptCount val="3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3</c:v>
                </c:pt>
                <c:pt idx="78">
                  <c:v>4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6</c:v>
                </c:pt>
                <c:pt idx="83">
                  <c:v>2</c:v>
                </c:pt>
                <c:pt idx="84">
                  <c:v>4</c:v>
                </c:pt>
                <c:pt idx="85">
                  <c:v>3</c:v>
                </c:pt>
                <c:pt idx="86">
                  <c:v>8</c:v>
                </c:pt>
                <c:pt idx="87">
                  <c:v>4</c:v>
                </c:pt>
                <c:pt idx="88">
                  <c:v>14</c:v>
                </c:pt>
                <c:pt idx="89">
                  <c:v>7</c:v>
                </c:pt>
                <c:pt idx="90">
                  <c:v>1</c:v>
                </c:pt>
                <c:pt idx="91">
                  <c:v>28</c:v>
                </c:pt>
                <c:pt idx="92">
                  <c:v>7</c:v>
                </c:pt>
                <c:pt idx="93">
                  <c:v>13</c:v>
                </c:pt>
                <c:pt idx="94">
                  <c:v>29</c:v>
                </c:pt>
                <c:pt idx="95">
                  <c:v>49</c:v>
                </c:pt>
                <c:pt idx="96">
                  <c:v>44</c:v>
                </c:pt>
                <c:pt idx="97">
                  <c:v>49</c:v>
                </c:pt>
                <c:pt idx="98">
                  <c:v>43</c:v>
                </c:pt>
                <c:pt idx="99">
                  <c:v>57</c:v>
                </c:pt>
                <c:pt idx="100">
                  <c:v>55</c:v>
                </c:pt>
                <c:pt idx="101">
                  <c:v>74</c:v>
                </c:pt>
                <c:pt idx="102">
                  <c:v>60</c:v>
                </c:pt>
                <c:pt idx="103">
                  <c:v>84</c:v>
                </c:pt>
                <c:pt idx="104">
                  <c:v>64</c:v>
                </c:pt>
                <c:pt idx="105">
                  <c:v>63</c:v>
                </c:pt>
                <c:pt idx="106">
                  <c:v>123</c:v>
                </c:pt>
                <c:pt idx="107">
                  <c:v>107</c:v>
                </c:pt>
                <c:pt idx="108">
                  <c:v>183</c:v>
                </c:pt>
                <c:pt idx="109">
                  <c:v>116</c:v>
                </c:pt>
                <c:pt idx="110">
                  <c:v>158</c:v>
                </c:pt>
                <c:pt idx="111">
                  <c:v>113</c:v>
                </c:pt>
                <c:pt idx="112">
                  <c:v>110</c:v>
                </c:pt>
                <c:pt idx="113">
                  <c:v>144</c:v>
                </c:pt>
                <c:pt idx="114">
                  <c:v>140</c:v>
                </c:pt>
                <c:pt idx="115">
                  <c:v>172</c:v>
                </c:pt>
                <c:pt idx="116">
                  <c:v>156</c:v>
                </c:pt>
                <c:pt idx="117">
                  <c:v>163</c:v>
                </c:pt>
                <c:pt idx="118">
                  <c:v>95</c:v>
                </c:pt>
                <c:pt idx="119">
                  <c:v>147</c:v>
                </c:pt>
                <c:pt idx="120">
                  <c:v>152</c:v>
                </c:pt>
                <c:pt idx="121">
                  <c:v>137</c:v>
                </c:pt>
                <c:pt idx="122">
                  <c:v>188</c:v>
                </c:pt>
                <c:pt idx="123">
                  <c:v>207</c:v>
                </c:pt>
                <c:pt idx="124">
                  <c:v>175</c:v>
                </c:pt>
                <c:pt idx="125">
                  <c:v>116</c:v>
                </c:pt>
                <c:pt idx="126">
                  <c:v>172</c:v>
                </c:pt>
                <c:pt idx="127">
                  <c:v>189</c:v>
                </c:pt>
                <c:pt idx="128">
                  <c:v>189</c:v>
                </c:pt>
                <c:pt idx="129">
                  <c:v>176</c:v>
                </c:pt>
                <c:pt idx="130">
                  <c:v>161</c:v>
                </c:pt>
                <c:pt idx="131">
                  <c:v>124</c:v>
                </c:pt>
                <c:pt idx="132">
                  <c:v>178</c:v>
                </c:pt>
                <c:pt idx="133">
                  <c:v>122</c:v>
                </c:pt>
                <c:pt idx="134">
                  <c:v>176</c:v>
                </c:pt>
                <c:pt idx="135">
                  <c:v>135</c:v>
                </c:pt>
                <c:pt idx="136">
                  <c:v>168</c:v>
                </c:pt>
                <c:pt idx="137">
                  <c:v>90</c:v>
                </c:pt>
                <c:pt idx="138">
                  <c:v>117</c:v>
                </c:pt>
                <c:pt idx="139">
                  <c:v>103</c:v>
                </c:pt>
                <c:pt idx="140">
                  <c:v>60</c:v>
                </c:pt>
                <c:pt idx="141">
                  <c:v>70</c:v>
                </c:pt>
                <c:pt idx="142">
                  <c:v>118</c:v>
                </c:pt>
                <c:pt idx="143">
                  <c:v>122</c:v>
                </c:pt>
                <c:pt idx="144">
                  <c:v>98</c:v>
                </c:pt>
                <c:pt idx="145">
                  <c:v>105</c:v>
                </c:pt>
                <c:pt idx="146">
                  <c:v>69</c:v>
                </c:pt>
                <c:pt idx="147">
                  <c:v>121</c:v>
                </c:pt>
                <c:pt idx="148">
                  <c:v>94</c:v>
                </c:pt>
                <c:pt idx="149">
                  <c:v>126</c:v>
                </c:pt>
                <c:pt idx="150">
                  <c:v>112</c:v>
                </c:pt>
                <c:pt idx="151">
                  <c:v>102</c:v>
                </c:pt>
                <c:pt idx="152">
                  <c:v>94</c:v>
                </c:pt>
                <c:pt idx="153">
                  <c:v>222</c:v>
                </c:pt>
                <c:pt idx="154">
                  <c:v>31</c:v>
                </c:pt>
                <c:pt idx="155">
                  <c:v>69</c:v>
                </c:pt>
                <c:pt idx="156">
                  <c:v>103</c:v>
                </c:pt>
                <c:pt idx="157">
                  <c:v>139</c:v>
                </c:pt>
                <c:pt idx="158">
                  <c:v>66</c:v>
                </c:pt>
                <c:pt idx="159">
                  <c:v>70</c:v>
                </c:pt>
                <c:pt idx="160">
                  <c:v>27</c:v>
                </c:pt>
                <c:pt idx="161">
                  <c:v>35</c:v>
                </c:pt>
                <c:pt idx="162">
                  <c:v>62</c:v>
                </c:pt>
                <c:pt idx="163">
                  <c:v>63</c:v>
                </c:pt>
                <c:pt idx="164">
                  <c:v>34</c:v>
                </c:pt>
                <c:pt idx="165">
                  <c:v>55</c:v>
                </c:pt>
                <c:pt idx="166">
                  <c:v>58</c:v>
                </c:pt>
                <c:pt idx="167">
                  <c:v>39</c:v>
                </c:pt>
                <c:pt idx="168">
                  <c:v>29</c:v>
                </c:pt>
                <c:pt idx="169">
                  <c:v>38</c:v>
                </c:pt>
                <c:pt idx="170">
                  <c:v>41</c:v>
                </c:pt>
                <c:pt idx="171">
                  <c:v>46</c:v>
                </c:pt>
                <c:pt idx="172">
                  <c:v>46</c:v>
                </c:pt>
                <c:pt idx="173">
                  <c:v>64</c:v>
                </c:pt>
                <c:pt idx="174">
                  <c:v>20</c:v>
                </c:pt>
                <c:pt idx="175">
                  <c:v>6</c:v>
                </c:pt>
                <c:pt idx="176">
                  <c:v>18</c:v>
                </c:pt>
                <c:pt idx="177">
                  <c:v>30</c:v>
                </c:pt>
                <c:pt idx="178">
                  <c:v>20</c:v>
                </c:pt>
                <c:pt idx="179">
                  <c:v>4</c:v>
                </c:pt>
                <c:pt idx="180">
                  <c:v>8</c:v>
                </c:pt>
                <c:pt idx="181">
                  <c:v>6</c:v>
                </c:pt>
                <c:pt idx="182">
                  <c:v>44</c:v>
                </c:pt>
                <c:pt idx="183">
                  <c:v>25</c:v>
                </c:pt>
                <c:pt idx="184">
                  <c:v>0</c:v>
                </c:pt>
                <c:pt idx="185">
                  <c:v>51</c:v>
                </c:pt>
                <c:pt idx="186">
                  <c:v>21</c:v>
                </c:pt>
                <c:pt idx="187">
                  <c:v>11</c:v>
                </c:pt>
                <c:pt idx="188">
                  <c:v>10</c:v>
                </c:pt>
                <c:pt idx="189">
                  <c:v>9</c:v>
                </c:pt>
                <c:pt idx="190">
                  <c:v>18</c:v>
                </c:pt>
                <c:pt idx="191">
                  <c:v>26</c:v>
                </c:pt>
                <c:pt idx="192">
                  <c:v>12</c:v>
                </c:pt>
                <c:pt idx="193">
                  <c:v>10</c:v>
                </c:pt>
                <c:pt idx="194">
                  <c:v>14</c:v>
                </c:pt>
                <c:pt idx="195">
                  <c:v>10</c:v>
                </c:pt>
                <c:pt idx="196">
                  <c:v>7</c:v>
                </c:pt>
                <c:pt idx="197">
                  <c:v>8</c:v>
                </c:pt>
                <c:pt idx="198">
                  <c:v>12</c:v>
                </c:pt>
                <c:pt idx="199">
                  <c:v>17</c:v>
                </c:pt>
                <c:pt idx="200">
                  <c:v>12</c:v>
                </c:pt>
                <c:pt idx="201">
                  <c:v>0</c:v>
                </c:pt>
                <c:pt idx="202">
                  <c:v>13</c:v>
                </c:pt>
                <c:pt idx="203">
                  <c:v>6</c:v>
                </c:pt>
                <c:pt idx="204">
                  <c:v>4</c:v>
                </c:pt>
                <c:pt idx="205">
                  <c:v>8</c:v>
                </c:pt>
                <c:pt idx="206">
                  <c:v>4</c:v>
                </c:pt>
                <c:pt idx="207">
                  <c:v>7</c:v>
                </c:pt>
                <c:pt idx="208">
                  <c:v>4</c:v>
                </c:pt>
                <c:pt idx="209">
                  <c:v>5</c:v>
                </c:pt>
                <c:pt idx="210">
                  <c:v>11</c:v>
                </c:pt>
                <c:pt idx="211">
                  <c:v>11</c:v>
                </c:pt>
                <c:pt idx="212">
                  <c:v>5</c:v>
                </c:pt>
                <c:pt idx="213">
                  <c:v>12</c:v>
                </c:pt>
                <c:pt idx="214">
                  <c:v>6</c:v>
                </c:pt>
                <c:pt idx="215">
                  <c:v>6</c:v>
                </c:pt>
                <c:pt idx="216">
                  <c:v>4</c:v>
                </c:pt>
                <c:pt idx="217">
                  <c:v>2</c:v>
                </c:pt>
                <c:pt idx="218">
                  <c:v>11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6</c:v>
                </c:pt>
                <c:pt idx="223">
                  <c:v>5</c:v>
                </c:pt>
                <c:pt idx="224">
                  <c:v>6</c:v>
                </c:pt>
                <c:pt idx="225">
                  <c:v>4</c:v>
                </c:pt>
                <c:pt idx="226">
                  <c:v>15</c:v>
                </c:pt>
                <c:pt idx="227">
                  <c:v>9</c:v>
                </c:pt>
                <c:pt idx="228">
                  <c:v>5</c:v>
                </c:pt>
                <c:pt idx="229">
                  <c:v>4</c:v>
                </c:pt>
                <c:pt idx="230">
                  <c:v>2</c:v>
                </c:pt>
                <c:pt idx="231">
                  <c:v>6</c:v>
                </c:pt>
                <c:pt idx="232">
                  <c:v>13</c:v>
                </c:pt>
                <c:pt idx="233">
                  <c:v>4</c:v>
                </c:pt>
                <c:pt idx="234">
                  <c:v>5</c:v>
                </c:pt>
                <c:pt idx="235">
                  <c:v>10</c:v>
                </c:pt>
                <c:pt idx="236">
                  <c:v>7</c:v>
                </c:pt>
                <c:pt idx="237">
                  <c:v>2</c:v>
                </c:pt>
                <c:pt idx="238">
                  <c:v>10</c:v>
                </c:pt>
                <c:pt idx="239">
                  <c:v>7</c:v>
                </c:pt>
                <c:pt idx="240">
                  <c:v>4</c:v>
                </c:pt>
                <c:pt idx="241">
                  <c:v>8</c:v>
                </c:pt>
                <c:pt idx="242">
                  <c:v>6</c:v>
                </c:pt>
                <c:pt idx="243">
                  <c:v>5</c:v>
                </c:pt>
                <c:pt idx="244">
                  <c:v>4</c:v>
                </c:pt>
                <c:pt idx="245">
                  <c:v>9</c:v>
                </c:pt>
                <c:pt idx="246">
                  <c:v>6</c:v>
                </c:pt>
                <c:pt idx="247">
                  <c:v>3</c:v>
                </c:pt>
                <c:pt idx="248">
                  <c:v>6</c:v>
                </c:pt>
                <c:pt idx="249">
                  <c:v>0</c:v>
                </c:pt>
                <c:pt idx="250">
                  <c:v>2</c:v>
                </c:pt>
                <c:pt idx="251">
                  <c:v>2</c:v>
                </c:pt>
                <c:pt idx="252">
                  <c:v>1</c:v>
                </c:pt>
                <c:pt idx="253">
                  <c:v>7</c:v>
                </c:pt>
                <c:pt idx="254">
                  <c:v>2</c:v>
                </c:pt>
                <c:pt idx="255">
                  <c:v>8</c:v>
                </c:pt>
                <c:pt idx="256">
                  <c:v>0</c:v>
                </c:pt>
                <c:pt idx="257">
                  <c:v>7</c:v>
                </c:pt>
                <c:pt idx="258">
                  <c:v>1</c:v>
                </c:pt>
                <c:pt idx="259">
                  <c:v>8</c:v>
                </c:pt>
                <c:pt idx="260">
                  <c:v>9</c:v>
                </c:pt>
                <c:pt idx="261">
                  <c:v>5</c:v>
                </c:pt>
                <c:pt idx="262">
                  <c:v>7</c:v>
                </c:pt>
                <c:pt idx="263">
                  <c:v>5</c:v>
                </c:pt>
                <c:pt idx="264">
                  <c:v>6</c:v>
                </c:pt>
                <c:pt idx="265">
                  <c:v>6</c:v>
                </c:pt>
                <c:pt idx="266">
                  <c:v>11</c:v>
                </c:pt>
                <c:pt idx="267">
                  <c:v>6</c:v>
                </c:pt>
                <c:pt idx="268">
                  <c:v>9</c:v>
                </c:pt>
                <c:pt idx="269">
                  <c:v>6</c:v>
                </c:pt>
                <c:pt idx="270">
                  <c:v>6</c:v>
                </c:pt>
                <c:pt idx="271">
                  <c:v>7</c:v>
                </c:pt>
                <c:pt idx="272">
                  <c:v>6</c:v>
                </c:pt>
                <c:pt idx="273">
                  <c:v>10</c:v>
                </c:pt>
                <c:pt idx="274">
                  <c:v>13</c:v>
                </c:pt>
                <c:pt idx="275">
                  <c:v>6</c:v>
                </c:pt>
                <c:pt idx="276">
                  <c:v>22</c:v>
                </c:pt>
                <c:pt idx="277">
                  <c:v>90</c:v>
                </c:pt>
                <c:pt idx="278">
                  <c:v>53</c:v>
                </c:pt>
                <c:pt idx="279">
                  <c:v>19</c:v>
                </c:pt>
                <c:pt idx="280">
                  <c:v>23</c:v>
                </c:pt>
                <c:pt idx="281">
                  <c:v>26</c:v>
                </c:pt>
                <c:pt idx="282">
                  <c:v>11</c:v>
                </c:pt>
                <c:pt idx="283">
                  <c:v>16</c:v>
                </c:pt>
                <c:pt idx="284">
                  <c:v>28</c:v>
                </c:pt>
                <c:pt idx="285">
                  <c:v>0</c:v>
                </c:pt>
                <c:pt idx="286">
                  <c:v>0</c:v>
                </c:pt>
                <c:pt idx="287">
                  <c:v>42</c:v>
                </c:pt>
                <c:pt idx="288">
                  <c:v>27</c:v>
                </c:pt>
                <c:pt idx="289">
                  <c:v>10</c:v>
                </c:pt>
                <c:pt idx="290">
                  <c:v>35</c:v>
                </c:pt>
                <c:pt idx="291">
                  <c:v>23</c:v>
                </c:pt>
                <c:pt idx="292">
                  <c:v>24</c:v>
                </c:pt>
                <c:pt idx="293">
                  <c:v>14</c:v>
                </c:pt>
                <c:pt idx="294">
                  <c:v>18</c:v>
                </c:pt>
                <c:pt idx="295">
                  <c:v>16</c:v>
                </c:pt>
                <c:pt idx="296">
                  <c:v>35</c:v>
                </c:pt>
                <c:pt idx="297">
                  <c:v>33</c:v>
                </c:pt>
                <c:pt idx="298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A0-6B4E-BCB2-B73E82E61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9880575"/>
        <c:axId val="929882207"/>
      </c:lineChart>
      <c:catAx>
        <c:axId val="92988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882207"/>
        <c:crosses val="autoZero"/>
        <c:auto val="1"/>
        <c:lblAlgn val="ctr"/>
        <c:lblOffset val="100"/>
        <c:noMultiLvlLbl val="0"/>
      </c:catAx>
      <c:valAx>
        <c:axId val="92988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88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'Cases-Death'!$P$1</c:f>
              <c:strCache>
                <c:ptCount val="1"/>
                <c:pt idx="0">
                  <c:v>deaths/day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'Cases-Death'!$M$2:$M$308</c:f>
              <c:numCache>
                <c:formatCode>General</c:formatCode>
                <c:ptCount val="3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5.8823529411764705E-3</c:v>
                </c:pt>
                <c:pt idx="32">
                  <c:v>5.8823529411764705E-3</c:v>
                </c:pt>
                <c:pt idx="33">
                  <c:v>1.1764705882352941E-2</c:v>
                </c:pt>
                <c:pt idx="34">
                  <c:v>1.7647058823529412E-2</c:v>
                </c:pt>
                <c:pt idx="35">
                  <c:v>1.7647058823529412E-2</c:v>
                </c:pt>
                <c:pt idx="36">
                  <c:v>1.7647058823529412E-2</c:v>
                </c:pt>
                <c:pt idx="37">
                  <c:v>2.3529411764705882E-2</c:v>
                </c:pt>
                <c:pt idx="38">
                  <c:v>2.3529411764705882E-2</c:v>
                </c:pt>
                <c:pt idx="39">
                  <c:v>2.3529411764705882E-2</c:v>
                </c:pt>
                <c:pt idx="40">
                  <c:v>2.3529411764705882E-2</c:v>
                </c:pt>
                <c:pt idx="41">
                  <c:v>2.9411764705882353E-2</c:v>
                </c:pt>
                <c:pt idx="42">
                  <c:v>2.9411764705882353E-2</c:v>
                </c:pt>
                <c:pt idx="43">
                  <c:v>4.1176470588235294E-2</c:v>
                </c:pt>
                <c:pt idx="44">
                  <c:v>4.1176470588235294E-2</c:v>
                </c:pt>
                <c:pt idx="45">
                  <c:v>4.1176470588235294E-2</c:v>
                </c:pt>
                <c:pt idx="46">
                  <c:v>4.1176470588235294E-2</c:v>
                </c:pt>
                <c:pt idx="47">
                  <c:v>4.1176470588235294E-2</c:v>
                </c:pt>
                <c:pt idx="48">
                  <c:v>3.5294117647058823E-2</c:v>
                </c:pt>
                <c:pt idx="49">
                  <c:v>3.5294117647058823E-2</c:v>
                </c:pt>
                <c:pt idx="50">
                  <c:v>2.9411764705882353E-2</c:v>
                </c:pt>
                <c:pt idx="51">
                  <c:v>2.9411764705882353E-2</c:v>
                </c:pt>
                <c:pt idx="52">
                  <c:v>2.9411764705882353E-2</c:v>
                </c:pt>
                <c:pt idx="53">
                  <c:v>2.9411764705882353E-2</c:v>
                </c:pt>
                <c:pt idx="54">
                  <c:v>2.3529411764705882E-2</c:v>
                </c:pt>
                <c:pt idx="55">
                  <c:v>2.3529411764705882E-2</c:v>
                </c:pt>
                <c:pt idx="56">
                  <c:v>2.3529411764705882E-2</c:v>
                </c:pt>
                <c:pt idx="57">
                  <c:v>2.9411764705882353E-2</c:v>
                </c:pt>
                <c:pt idx="58">
                  <c:v>2.3529411764705882E-2</c:v>
                </c:pt>
                <c:pt idx="59">
                  <c:v>2.3529411764705882E-2</c:v>
                </c:pt>
                <c:pt idx="60">
                  <c:v>1.1764705882352941E-2</c:v>
                </c:pt>
                <c:pt idx="61">
                  <c:v>2.3529411764705882E-2</c:v>
                </c:pt>
                <c:pt idx="62">
                  <c:v>2.3529411764705882E-2</c:v>
                </c:pt>
                <c:pt idx="63">
                  <c:v>2.9411764705882353E-2</c:v>
                </c:pt>
                <c:pt idx="64">
                  <c:v>4.1176470588235294E-2</c:v>
                </c:pt>
                <c:pt idx="65">
                  <c:v>5.2941176470588235E-2</c:v>
                </c:pt>
                <c:pt idx="66">
                  <c:v>7.647058823529411E-2</c:v>
                </c:pt>
                <c:pt idx="67">
                  <c:v>0.1</c:v>
                </c:pt>
                <c:pt idx="68">
                  <c:v>0.11176470588235295</c:v>
                </c:pt>
                <c:pt idx="69">
                  <c:v>0.12941176470588237</c:v>
                </c:pt>
                <c:pt idx="70">
                  <c:v>0.14705882352941177</c:v>
                </c:pt>
                <c:pt idx="71">
                  <c:v>0.21764705882352939</c:v>
                </c:pt>
                <c:pt idx="72">
                  <c:v>0.25294117647058822</c:v>
                </c:pt>
                <c:pt idx="73">
                  <c:v>0.28823529411764703</c:v>
                </c:pt>
                <c:pt idx="74">
                  <c:v>0.31176470588235294</c:v>
                </c:pt>
                <c:pt idx="75">
                  <c:v>0.4</c:v>
                </c:pt>
                <c:pt idx="76">
                  <c:v>0.49411764705882355</c:v>
                </c:pt>
                <c:pt idx="77">
                  <c:v>0.55294117647058827</c:v>
                </c:pt>
                <c:pt idx="78">
                  <c:v>0.74705882352941178</c:v>
                </c:pt>
                <c:pt idx="79">
                  <c:v>0.97058823529411753</c:v>
                </c:pt>
                <c:pt idx="80">
                  <c:v>1.3647058823529412</c:v>
                </c:pt>
                <c:pt idx="81">
                  <c:v>1.7058823529411764</c:v>
                </c:pt>
                <c:pt idx="82">
                  <c:v>2.4</c:v>
                </c:pt>
                <c:pt idx="83">
                  <c:v>3.2294117647058824</c:v>
                </c:pt>
                <c:pt idx="84">
                  <c:v>3.9176470588235297</c:v>
                </c:pt>
                <c:pt idx="85">
                  <c:v>4.8176470588235301</c:v>
                </c:pt>
                <c:pt idx="86">
                  <c:v>5.5352941176470587</c:v>
                </c:pt>
                <c:pt idx="87">
                  <c:v>7.4647058823529404</c:v>
                </c:pt>
                <c:pt idx="88">
                  <c:v>8.1470588235294112</c:v>
                </c:pt>
                <c:pt idx="89">
                  <c:v>9.382352941176471</c:v>
                </c:pt>
                <c:pt idx="90">
                  <c:v>11.188235294117646</c:v>
                </c:pt>
                <c:pt idx="91">
                  <c:v>19.547058823529412</c:v>
                </c:pt>
                <c:pt idx="92">
                  <c:v>23.182352941176468</c:v>
                </c:pt>
                <c:pt idx="93">
                  <c:v>26.952941176470585</c:v>
                </c:pt>
                <c:pt idx="94">
                  <c:v>31.076470588235292</c:v>
                </c:pt>
                <c:pt idx="95">
                  <c:v>35.982352941176472</c:v>
                </c:pt>
                <c:pt idx="96">
                  <c:v>42.635294117647064</c:v>
                </c:pt>
                <c:pt idx="97">
                  <c:v>48.776470588235291</c:v>
                </c:pt>
                <c:pt idx="98">
                  <c:v>54.652941176470584</c:v>
                </c:pt>
                <c:pt idx="99">
                  <c:v>63.788235294117648</c:v>
                </c:pt>
                <c:pt idx="100">
                  <c:v>70.294117647058826</c:v>
                </c:pt>
                <c:pt idx="101">
                  <c:v>77.599999999999994</c:v>
                </c:pt>
                <c:pt idx="102">
                  <c:v>86.17647058823529</c:v>
                </c:pt>
                <c:pt idx="103">
                  <c:v>92.247058823529414</c:v>
                </c:pt>
                <c:pt idx="104">
                  <c:v>97.535294117647055</c:v>
                </c:pt>
                <c:pt idx="105">
                  <c:v>104.96470588235294</c:v>
                </c:pt>
                <c:pt idx="106">
                  <c:v>112.36470588235295</c:v>
                </c:pt>
                <c:pt idx="107">
                  <c:v>118.67058823529412</c:v>
                </c:pt>
                <c:pt idx="108">
                  <c:v>117.15294117647059</c:v>
                </c:pt>
                <c:pt idx="109">
                  <c:v>119.68823529411766</c:v>
                </c:pt>
                <c:pt idx="110">
                  <c:v>123.45882352941176</c:v>
                </c:pt>
                <c:pt idx="111">
                  <c:v>127.41176470588235</c:v>
                </c:pt>
                <c:pt idx="112">
                  <c:v>130.0529411764706</c:v>
                </c:pt>
                <c:pt idx="113">
                  <c:v>133.2764705882353</c:v>
                </c:pt>
                <c:pt idx="114">
                  <c:v>137.27058823529413</c:v>
                </c:pt>
                <c:pt idx="115">
                  <c:v>139.68235294117648</c:v>
                </c:pt>
                <c:pt idx="116">
                  <c:v>138.28823529411767</c:v>
                </c:pt>
                <c:pt idx="117">
                  <c:v>142.96470588235294</c:v>
                </c:pt>
                <c:pt idx="118">
                  <c:v>144.30000000000001</c:v>
                </c:pt>
                <c:pt idx="119">
                  <c:v>145.19411764705882</c:v>
                </c:pt>
                <c:pt idx="120">
                  <c:v>149.68235294117648</c:v>
                </c:pt>
                <c:pt idx="121">
                  <c:v>152.90588235294118</c:v>
                </c:pt>
                <c:pt idx="122">
                  <c:v>153.33529411764704</c:v>
                </c:pt>
                <c:pt idx="123">
                  <c:v>153.74117647058824</c:v>
                </c:pt>
                <c:pt idx="124">
                  <c:v>155.03529411764706</c:v>
                </c:pt>
                <c:pt idx="125">
                  <c:v>157.14117647058825</c:v>
                </c:pt>
                <c:pt idx="126">
                  <c:v>160.12941176470588</c:v>
                </c:pt>
                <c:pt idx="127">
                  <c:v>162.19411764705882</c:v>
                </c:pt>
                <c:pt idx="128">
                  <c:v>164.79411764705884</c:v>
                </c:pt>
                <c:pt idx="129">
                  <c:v>166.76470588235296</c:v>
                </c:pt>
                <c:pt idx="130">
                  <c:v>172.9</c:v>
                </c:pt>
                <c:pt idx="131">
                  <c:v>170</c:v>
                </c:pt>
                <c:pt idx="132">
                  <c:v>168.85294117647058</c:v>
                </c:pt>
                <c:pt idx="133">
                  <c:v>168.93529411764706</c:v>
                </c:pt>
                <c:pt idx="134">
                  <c:v>165.28823529411767</c:v>
                </c:pt>
                <c:pt idx="135">
                  <c:v>164.82941176470587</c:v>
                </c:pt>
                <c:pt idx="136">
                  <c:v>161.9</c:v>
                </c:pt>
                <c:pt idx="137">
                  <c:v>157.34705882352941</c:v>
                </c:pt>
                <c:pt idx="138">
                  <c:v>153.5529411764706</c:v>
                </c:pt>
                <c:pt idx="139">
                  <c:v>151.85882352941175</c:v>
                </c:pt>
                <c:pt idx="140">
                  <c:v>149.37647058823529</c:v>
                </c:pt>
                <c:pt idx="141">
                  <c:v>146.54117647058825</c:v>
                </c:pt>
                <c:pt idx="142">
                  <c:v>144.62941176470588</c:v>
                </c:pt>
                <c:pt idx="143">
                  <c:v>142.74117647058824</c:v>
                </c:pt>
                <c:pt idx="144">
                  <c:v>139.73529411764704</c:v>
                </c:pt>
                <c:pt idx="145">
                  <c:v>135.29411764705884</c:v>
                </c:pt>
                <c:pt idx="146">
                  <c:v>131.68823529411765</c:v>
                </c:pt>
                <c:pt idx="147">
                  <c:v>121.2764705882353</c:v>
                </c:pt>
                <c:pt idx="148">
                  <c:v>120.82941176470588</c:v>
                </c:pt>
                <c:pt idx="149">
                  <c:v>120.13529411764705</c:v>
                </c:pt>
                <c:pt idx="150">
                  <c:v>118.31764705882354</c:v>
                </c:pt>
                <c:pt idx="151">
                  <c:v>116.27058823529413</c:v>
                </c:pt>
                <c:pt idx="152">
                  <c:v>113.32941176470588</c:v>
                </c:pt>
                <c:pt idx="153">
                  <c:v>111.37647058823529</c:v>
                </c:pt>
                <c:pt idx="154">
                  <c:v>109.76470588235296</c:v>
                </c:pt>
                <c:pt idx="155">
                  <c:v>108.94117647058825</c:v>
                </c:pt>
                <c:pt idx="156">
                  <c:v>107.35294117647058</c:v>
                </c:pt>
                <c:pt idx="157">
                  <c:v>105.3</c:v>
                </c:pt>
                <c:pt idx="158">
                  <c:v>103.14705882352942</c:v>
                </c:pt>
                <c:pt idx="159">
                  <c:v>100.54117647058823</c:v>
                </c:pt>
                <c:pt idx="160">
                  <c:v>97.329411764705881</c:v>
                </c:pt>
                <c:pt idx="161">
                  <c:v>94.605882352941165</c:v>
                </c:pt>
                <c:pt idx="162">
                  <c:v>92.082352941176481</c:v>
                </c:pt>
                <c:pt idx="163">
                  <c:v>89.547058823529412</c:v>
                </c:pt>
                <c:pt idx="164">
                  <c:v>87.970588235294116</c:v>
                </c:pt>
                <c:pt idx="165">
                  <c:v>84.558823529411768</c:v>
                </c:pt>
                <c:pt idx="166">
                  <c:v>80.964705882352945</c:v>
                </c:pt>
                <c:pt idx="167">
                  <c:v>76.658823529411762</c:v>
                </c:pt>
                <c:pt idx="168">
                  <c:v>73.094117647058823</c:v>
                </c:pt>
                <c:pt idx="169">
                  <c:v>69.523529411764713</c:v>
                </c:pt>
                <c:pt idx="170">
                  <c:v>66.447058823529417</c:v>
                </c:pt>
                <c:pt idx="171">
                  <c:v>64.064705882352939</c:v>
                </c:pt>
                <c:pt idx="172">
                  <c:v>60.441176470588232</c:v>
                </c:pt>
                <c:pt idx="173">
                  <c:v>57.22941176470588</c:v>
                </c:pt>
                <c:pt idx="174">
                  <c:v>54.570588235294125</c:v>
                </c:pt>
                <c:pt idx="175">
                  <c:v>52.388235294117649</c:v>
                </c:pt>
                <c:pt idx="176">
                  <c:v>50.088235294117645</c:v>
                </c:pt>
                <c:pt idx="177">
                  <c:v>48.347058823529416</c:v>
                </c:pt>
                <c:pt idx="178">
                  <c:v>46.670588235294119</c:v>
                </c:pt>
                <c:pt idx="179">
                  <c:v>44.770588235294113</c:v>
                </c:pt>
                <c:pt idx="180">
                  <c:v>43.017647058823528</c:v>
                </c:pt>
                <c:pt idx="181">
                  <c:v>40.688235294117646</c:v>
                </c:pt>
                <c:pt idx="182">
                  <c:v>38.552941176470583</c:v>
                </c:pt>
                <c:pt idx="183">
                  <c:v>37.517647058823528</c:v>
                </c:pt>
                <c:pt idx="184">
                  <c:v>36.123529411764707</c:v>
                </c:pt>
                <c:pt idx="185">
                  <c:v>34.747058823529414</c:v>
                </c:pt>
                <c:pt idx="186">
                  <c:v>33.647058823529413</c:v>
                </c:pt>
                <c:pt idx="187">
                  <c:v>35.147058823529413</c:v>
                </c:pt>
                <c:pt idx="188">
                  <c:v>34.082352941176467</c:v>
                </c:pt>
                <c:pt idx="189">
                  <c:v>31.86470588235294</c:v>
                </c:pt>
                <c:pt idx="190">
                  <c:v>33.082352941176467</c:v>
                </c:pt>
                <c:pt idx="191">
                  <c:v>33.076470588235296</c:v>
                </c:pt>
                <c:pt idx="192">
                  <c:v>32.135294117647064</c:v>
                </c:pt>
                <c:pt idx="193">
                  <c:v>31.264705882352938</c:v>
                </c:pt>
                <c:pt idx="194">
                  <c:v>31.205882352941178</c:v>
                </c:pt>
                <c:pt idx="195">
                  <c:v>30.276470588235291</c:v>
                </c:pt>
                <c:pt idx="196">
                  <c:v>29.976470588235294</c:v>
                </c:pt>
                <c:pt idx="197">
                  <c:v>30.329411764705885</c:v>
                </c:pt>
                <c:pt idx="198">
                  <c:v>30.3</c:v>
                </c:pt>
                <c:pt idx="199">
                  <c:v>29.958823529411763</c:v>
                </c:pt>
                <c:pt idx="200">
                  <c:v>29.223529411764709</c:v>
                </c:pt>
                <c:pt idx="201">
                  <c:v>31.535294117647062</c:v>
                </c:pt>
                <c:pt idx="202">
                  <c:v>32.082352941176467</c:v>
                </c:pt>
                <c:pt idx="203">
                  <c:v>32.805882352941175</c:v>
                </c:pt>
                <c:pt idx="204">
                  <c:v>31.447058823529414</c:v>
                </c:pt>
                <c:pt idx="205">
                  <c:v>32.147058823529413</c:v>
                </c:pt>
                <c:pt idx="206">
                  <c:v>32.147058823529413</c:v>
                </c:pt>
                <c:pt idx="207">
                  <c:v>32.811764705882354</c:v>
                </c:pt>
                <c:pt idx="208">
                  <c:v>35.494117647058822</c:v>
                </c:pt>
                <c:pt idx="209">
                  <c:v>37.523529411764706</c:v>
                </c:pt>
                <c:pt idx="210">
                  <c:v>39.429411764705883</c:v>
                </c:pt>
                <c:pt idx="211">
                  <c:v>39.623529411764707</c:v>
                </c:pt>
                <c:pt idx="212">
                  <c:v>41.4</c:v>
                </c:pt>
                <c:pt idx="213">
                  <c:v>41.888235294117649</c:v>
                </c:pt>
                <c:pt idx="214">
                  <c:v>41.794117647058826</c:v>
                </c:pt>
                <c:pt idx="215">
                  <c:v>44.017647058823528</c:v>
                </c:pt>
                <c:pt idx="216">
                  <c:v>44.970588235294116</c:v>
                </c:pt>
                <c:pt idx="217">
                  <c:v>46.335294117647059</c:v>
                </c:pt>
                <c:pt idx="218">
                  <c:v>44.947058823529417</c:v>
                </c:pt>
                <c:pt idx="219">
                  <c:v>46.017647058823528</c:v>
                </c:pt>
                <c:pt idx="220">
                  <c:v>45.7</c:v>
                </c:pt>
                <c:pt idx="221">
                  <c:v>44.805882352941175</c:v>
                </c:pt>
                <c:pt idx="222">
                  <c:v>43.288235294117648</c:v>
                </c:pt>
                <c:pt idx="223">
                  <c:v>47.758823529411764</c:v>
                </c:pt>
                <c:pt idx="224">
                  <c:v>46.082352941176467</c:v>
                </c:pt>
                <c:pt idx="225">
                  <c:v>43.723529411764709</c:v>
                </c:pt>
                <c:pt idx="226">
                  <c:v>42.858823529411765</c:v>
                </c:pt>
                <c:pt idx="227">
                  <c:v>41.052941176470583</c:v>
                </c:pt>
                <c:pt idx="228">
                  <c:v>39.952941176470588</c:v>
                </c:pt>
                <c:pt idx="229">
                  <c:v>40.729411764705887</c:v>
                </c:pt>
                <c:pt idx="230">
                  <c:v>40.370588235294115</c:v>
                </c:pt>
                <c:pt idx="231">
                  <c:v>40.770588235294113</c:v>
                </c:pt>
                <c:pt idx="232">
                  <c:v>39.04117647058824</c:v>
                </c:pt>
                <c:pt idx="233">
                  <c:v>39.247058823529414</c:v>
                </c:pt>
                <c:pt idx="234">
                  <c:v>37.841176470588238</c:v>
                </c:pt>
                <c:pt idx="235">
                  <c:v>37.070588235294117</c:v>
                </c:pt>
                <c:pt idx="236">
                  <c:v>38.670588235294119</c:v>
                </c:pt>
                <c:pt idx="237">
                  <c:v>38.641176470588235</c:v>
                </c:pt>
                <c:pt idx="238">
                  <c:v>38.941176470588239</c:v>
                </c:pt>
                <c:pt idx="239">
                  <c:v>40.329411764705881</c:v>
                </c:pt>
                <c:pt idx="240">
                  <c:v>38.794117647058826</c:v>
                </c:pt>
                <c:pt idx="241">
                  <c:v>37.982352941176472</c:v>
                </c:pt>
                <c:pt idx="242">
                  <c:v>37.352941176470587</c:v>
                </c:pt>
                <c:pt idx="243">
                  <c:v>39.276470588235291</c:v>
                </c:pt>
                <c:pt idx="244">
                  <c:v>39.78235294117647</c:v>
                </c:pt>
                <c:pt idx="245">
                  <c:v>40.976470588235294</c:v>
                </c:pt>
                <c:pt idx="246">
                  <c:v>39.594117647058823</c:v>
                </c:pt>
                <c:pt idx="247">
                  <c:v>40.89411764705882</c:v>
                </c:pt>
                <c:pt idx="248">
                  <c:v>40.258823529411764</c:v>
                </c:pt>
                <c:pt idx="249">
                  <c:v>39.447058823529417</c:v>
                </c:pt>
                <c:pt idx="250">
                  <c:v>42.917647058823533</c:v>
                </c:pt>
                <c:pt idx="251">
                  <c:v>44.329411764705881</c:v>
                </c:pt>
                <c:pt idx="252">
                  <c:v>46.094117647058823</c:v>
                </c:pt>
                <c:pt idx="253">
                  <c:v>44.829411764705881</c:v>
                </c:pt>
                <c:pt idx="254">
                  <c:v>46.882352941176471</c:v>
                </c:pt>
                <c:pt idx="255">
                  <c:v>47.088235294117645</c:v>
                </c:pt>
                <c:pt idx="256">
                  <c:v>47.188235294117646</c:v>
                </c:pt>
                <c:pt idx="257">
                  <c:v>45.705882352941174</c:v>
                </c:pt>
                <c:pt idx="258">
                  <c:v>53.641176470588235</c:v>
                </c:pt>
                <c:pt idx="259">
                  <c:v>55.282352941176477</c:v>
                </c:pt>
                <c:pt idx="260">
                  <c:v>54.570588235294125</c:v>
                </c:pt>
                <c:pt idx="261">
                  <c:v>56.805882352941168</c:v>
                </c:pt>
                <c:pt idx="262">
                  <c:v>57.2</c:v>
                </c:pt>
                <c:pt idx="263">
                  <c:v>57.711764705882352</c:v>
                </c:pt>
                <c:pt idx="264">
                  <c:v>62.658823529411769</c:v>
                </c:pt>
                <c:pt idx="265">
                  <c:v>65.470588235294116</c:v>
                </c:pt>
                <c:pt idx="266">
                  <c:v>69.452941176470588</c:v>
                </c:pt>
                <c:pt idx="267">
                  <c:v>70.111764705882351</c:v>
                </c:pt>
                <c:pt idx="268">
                  <c:v>73.447058823529417</c:v>
                </c:pt>
                <c:pt idx="269">
                  <c:v>75.594117647058823</c:v>
                </c:pt>
                <c:pt idx="270">
                  <c:v>77.388235294117649</c:v>
                </c:pt>
                <c:pt idx="271">
                  <c:v>84.064705882352939</c:v>
                </c:pt>
                <c:pt idx="272">
                  <c:v>89.223529411764702</c:v>
                </c:pt>
                <c:pt idx="273">
                  <c:v>93.28235294117647</c:v>
                </c:pt>
                <c:pt idx="274">
                  <c:v>99.71764705882353</c:v>
                </c:pt>
                <c:pt idx="275">
                  <c:v>98.28235294117647</c:v>
                </c:pt>
                <c:pt idx="276">
                  <c:v>102.21764705882353</c:v>
                </c:pt>
                <c:pt idx="277">
                  <c:v>107.06470588235295</c:v>
                </c:pt>
                <c:pt idx="278">
                  <c:v>115.73529411764704</c:v>
                </c:pt>
                <c:pt idx="279">
                  <c:v>122.47058823529412</c:v>
                </c:pt>
                <c:pt idx="280">
                  <c:v>129.99411764705883</c:v>
                </c:pt>
                <c:pt idx="281">
                  <c:v>132.5</c:v>
                </c:pt>
                <c:pt idx="282">
                  <c:v>140.32941176470587</c:v>
                </c:pt>
                <c:pt idx="283">
                  <c:v>145.43529411764706</c:v>
                </c:pt>
                <c:pt idx="284">
                  <c:v>148.75882352941176</c:v>
                </c:pt>
                <c:pt idx="285">
                  <c:v>159.11176470588234</c:v>
                </c:pt>
                <c:pt idx="286">
                  <c:v>167.93529411764706</c:v>
                </c:pt>
                <c:pt idx="287">
                  <c:v>173.37647058823529</c:v>
                </c:pt>
                <c:pt idx="288">
                  <c:v>177.31764705882352</c:v>
                </c:pt>
                <c:pt idx="289">
                  <c:v>185.02352941176471</c:v>
                </c:pt>
                <c:pt idx="290">
                  <c:v>178.61176470588234</c:v>
                </c:pt>
                <c:pt idx="291">
                  <c:v>170.7235294117647</c:v>
                </c:pt>
                <c:pt idx="292">
                  <c:v>190.48823529411766</c:v>
                </c:pt>
                <c:pt idx="293">
                  <c:v>207.11764705882351</c:v>
                </c:pt>
                <c:pt idx="294">
                  <c:v>213.30588235294118</c:v>
                </c:pt>
                <c:pt idx="295">
                  <c:v>214.3</c:v>
                </c:pt>
                <c:pt idx="296">
                  <c:v>218.5</c:v>
                </c:pt>
                <c:pt idx="297">
                  <c:v>220.95882352941175</c:v>
                </c:pt>
                <c:pt idx="298">
                  <c:v>221.25294117647059</c:v>
                </c:pt>
              </c:numCache>
            </c:numRef>
          </c:xVal>
          <c:yVal>
            <c:numRef>
              <c:f>'Cases-Death'!$P$2:$P$308</c:f>
              <c:numCache>
                <c:formatCode>General</c:formatCode>
                <c:ptCount val="3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3</c:v>
                </c:pt>
                <c:pt idx="78">
                  <c:v>4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6</c:v>
                </c:pt>
                <c:pt idx="83">
                  <c:v>2</c:v>
                </c:pt>
                <c:pt idx="84">
                  <c:v>4</c:v>
                </c:pt>
                <c:pt idx="85">
                  <c:v>3</c:v>
                </c:pt>
                <c:pt idx="86">
                  <c:v>8</c:v>
                </c:pt>
                <c:pt idx="87">
                  <c:v>4</c:v>
                </c:pt>
                <c:pt idx="88">
                  <c:v>14</c:v>
                </c:pt>
                <c:pt idx="89">
                  <c:v>7</c:v>
                </c:pt>
                <c:pt idx="90">
                  <c:v>1</c:v>
                </c:pt>
                <c:pt idx="91">
                  <c:v>28</c:v>
                </c:pt>
                <c:pt idx="92">
                  <c:v>7</c:v>
                </c:pt>
                <c:pt idx="93">
                  <c:v>13</c:v>
                </c:pt>
                <c:pt idx="94">
                  <c:v>29</c:v>
                </c:pt>
                <c:pt idx="95">
                  <c:v>49</c:v>
                </c:pt>
                <c:pt idx="96">
                  <c:v>44</c:v>
                </c:pt>
                <c:pt idx="97">
                  <c:v>49</c:v>
                </c:pt>
                <c:pt idx="98">
                  <c:v>43</c:v>
                </c:pt>
                <c:pt idx="99">
                  <c:v>57</c:v>
                </c:pt>
                <c:pt idx="100">
                  <c:v>55</c:v>
                </c:pt>
                <c:pt idx="101">
                  <c:v>74</c:v>
                </c:pt>
                <c:pt idx="102">
                  <c:v>60</c:v>
                </c:pt>
                <c:pt idx="103">
                  <c:v>84</c:v>
                </c:pt>
                <c:pt idx="104">
                  <c:v>64</c:v>
                </c:pt>
                <c:pt idx="105">
                  <c:v>63</c:v>
                </c:pt>
                <c:pt idx="106">
                  <c:v>123</c:v>
                </c:pt>
                <c:pt idx="107">
                  <c:v>107</c:v>
                </c:pt>
                <c:pt idx="108">
                  <c:v>183</c:v>
                </c:pt>
                <c:pt idx="109">
                  <c:v>116</c:v>
                </c:pt>
                <c:pt idx="110">
                  <c:v>158</c:v>
                </c:pt>
                <c:pt idx="111">
                  <c:v>113</c:v>
                </c:pt>
                <c:pt idx="112">
                  <c:v>110</c:v>
                </c:pt>
                <c:pt idx="113">
                  <c:v>144</c:v>
                </c:pt>
                <c:pt idx="114">
                  <c:v>140</c:v>
                </c:pt>
                <c:pt idx="115">
                  <c:v>172</c:v>
                </c:pt>
                <c:pt idx="116">
                  <c:v>156</c:v>
                </c:pt>
                <c:pt idx="117">
                  <c:v>163</c:v>
                </c:pt>
                <c:pt idx="118">
                  <c:v>95</c:v>
                </c:pt>
                <c:pt idx="119">
                  <c:v>147</c:v>
                </c:pt>
                <c:pt idx="120">
                  <c:v>152</c:v>
                </c:pt>
                <c:pt idx="121">
                  <c:v>137</c:v>
                </c:pt>
                <c:pt idx="122">
                  <c:v>188</c:v>
                </c:pt>
                <c:pt idx="123">
                  <c:v>207</c:v>
                </c:pt>
                <c:pt idx="124">
                  <c:v>175</c:v>
                </c:pt>
                <c:pt idx="125">
                  <c:v>116</c:v>
                </c:pt>
                <c:pt idx="126">
                  <c:v>172</c:v>
                </c:pt>
                <c:pt idx="127">
                  <c:v>189</c:v>
                </c:pt>
                <c:pt idx="128">
                  <c:v>189</c:v>
                </c:pt>
                <c:pt idx="129">
                  <c:v>176</c:v>
                </c:pt>
                <c:pt idx="130">
                  <c:v>161</c:v>
                </c:pt>
                <c:pt idx="131">
                  <c:v>124</c:v>
                </c:pt>
                <c:pt idx="132">
                  <c:v>178</c:v>
                </c:pt>
                <c:pt idx="133">
                  <c:v>122</c:v>
                </c:pt>
                <c:pt idx="134">
                  <c:v>176</c:v>
                </c:pt>
                <c:pt idx="135">
                  <c:v>135</c:v>
                </c:pt>
                <c:pt idx="136">
                  <c:v>168</c:v>
                </c:pt>
                <c:pt idx="137">
                  <c:v>90</c:v>
                </c:pt>
                <c:pt idx="138">
                  <c:v>117</c:v>
                </c:pt>
                <c:pt idx="139">
                  <c:v>103</c:v>
                </c:pt>
                <c:pt idx="140">
                  <c:v>60</c:v>
                </c:pt>
                <c:pt idx="141">
                  <c:v>70</c:v>
                </c:pt>
                <c:pt idx="142">
                  <c:v>118</c:v>
                </c:pt>
                <c:pt idx="143">
                  <c:v>122</c:v>
                </c:pt>
                <c:pt idx="144">
                  <c:v>98</c:v>
                </c:pt>
                <c:pt idx="145">
                  <c:v>105</c:v>
                </c:pt>
                <c:pt idx="146">
                  <c:v>69</c:v>
                </c:pt>
                <c:pt idx="147">
                  <c:v>121</c:v>
                </c:pt>
                <c:pt idx="148">
                  <c:v>94</c:v>
                </c:pt>
                <c:pt idx="149">
                  <c:v>126</c:v>
                </c:pt>
                <c:pt idx="150">
                  <c:v>112</c:v>
                </c:pt>
                <c:pt idx="151">
                  <c:v>102</c:v>
                </c:pt>
                <c:pt idx="152">
                  <c:v>94</c:v>
                </c:pt>
                <c:pt idx="153">
                  <c:v>222</c:v>
                </c:pt>
                <c:pt idx="154">
                  <c:v>31</c:v>
                </c:pt>
                <c:pt idx="155">
                  <c:v>69</c:v>
                </c:pt>
                <c:pt idx="156">
                  <c:v>103</c:v>
                </c:pt>
                <c:pt idx="157">
                  <c:v>139</c:v>
                </c:pt>
                <c:pt idx="158">
                  <c:v>66</c:v>
                </c:pt>
                <c:pt idx="159">
                  <c:v>70</c:v>
                </c:pt>
                <c:pt idx="160">
                  <c:v>27</c:v>
                </c:pt>
                <c:pt idx="161">
                  <c:v>35</c:v>
                </c:pt>
                <c:pt idx="162">
                  <c:v>62</c:v>
                </c:pt>
                <c:pt idx="163">
                  <c:v>63</c:v>
                </c:pt>
                <c:pt idx="164">
                  <c:v>34</c:v>
                </c:pt>
                <c:pt idx="165">
                  <c:v>55</c:v>
                </c:pt>
                <c:pt idx="166">
                  <c:v>58</c:v>
                </c:pt>
                <c:pt idx="167">
                  <c:v>39</c:v>
                </c:pt>
                <c:pt idx="168">
                  <c:v>29</c:v>
                </c:pt>
                <c:pt idx="169">
                  <c:v>38</c:v>
                </c:pt>
                <c:pt idx="170">
                  <c:v>41</c:v>
                </c:pt>
                <c:pt idx="171">
                  <c:v>46</c:v>
                </c:pt>
                <c:pt idx="172">
                  <c:v>46</c:v>
                </c:pt>
                <c:pt idx="173">
                  <c:v>64</c:v>
                </c:pt>
                <c:pt idx="174">
                  <c:v>20</c:v>
                </c:pt>
                <c:pt idx="175">
                  <c:v>6</c:v>
                </c:pt>
                <c:pt idx="176">
                  <c:v>18</c:v>
                </c:pt>
                <c:pt idx="177">
                  <c:v>30</c:v>
                </c:pt>
                <c:pt idx="178">
                  <c:v>20</c:v>
                </c:pt>
                <c:pt idx="179">
                  <c:v>4</c:v>
                </c:pt>
                <c:pt idx="180">
                  <c:v>8</c:v>
                </c:pt>
                <c:pt idx="181">
                  <c:v>6</c:v>
                </c:pt>
                <c:pt idx="182">
                  <c:v>44</c:v>
                </c:pt>
                <c:pt idx="183">
                  <c:v>25</c:v>
                </c:pt>
                <c:pt idx="184">
                  <c:v>0</c:v>
                </c:pt>
                <c:pt idx="185">
                  <c:v>51</c:v>
                </c:pt>
                <c:pt idx="186">
                  <c:v>21</c:v>
                </c:pt>
                <c:pt idx="187">
                  <c:v>11</c:v>
                </c:pt>
                <c:pt idx="188">
                  <c:v>10</c:v>
                </c:pt>
                <c:pt idx="189">
                  <c:v>9</c:v>
                </c:pt>
                <c:pt idx="190">
                  <c:v>18</c:v>
                </c:pt>
                <c:pt idx="191">
                  <c:v>26</c:v>
                </c:pt>
                <c:pt idx="192">
                  <c:v>12</c:v>
                </c:pt>
                <c:pt idx="193">
                  <c:v>10</c:v>
                </c:pt>
                <c:pt idx="194">
                  <c:v>14</c:v>
                </c:pt>
                <c:pt idx="195">
                  <c:v>10</c:v>
                </c:pt>
                <c:pt idx="196">
                  <c:v>7</c:v>
                </c:pt>
                <c:pt idx="197">
                  <c:v>8</c:v>
                </c:pt>
                <c:pt idx="198">
                  <c:v>12</c:v>
                </c:pt>
                <c:pt idx="199">
                  <c:v>17</c:v>
                </c:pt>
                <c:pt idx="200">
                  <c:v>12</c:v>
                </c:pt>
                <c:pt idx="201">
                  <c:v>0</c:v>
                </c:pt>
                <c:pt idx="202">
                  <c:v>13</c:v>
                </c:pt>
                <c:pt idx="203">
                  <c:v>6</c:v>
                </c:pt>
                <c:pt idx="204">
                  <c:v>4</c:v>
                </c:pt>
                <c:pt idx="205">
                  <c:v>8</c:v>
                </c:pt>
                <c:pt idx="206">
                  <c:v>4</c:v>
                </c:pt>
                <c:pt idx="207">
                  <c:v>7</c:v>
                </c:pt>
                <c:pt idx="208">
                  <c:v>4</c:v>
                </c:pt>
                <c:pt idx="209">
                  <c:v>5</c:v>
                </c:pt>
                <c:pt idx="210">
                  <c:v>11</c:v>
                </c:pt>
                <c:pt idx="211">
                  <c:v>11</c:v>
                </c:pt>
                <c:pt idx="212">
                  <c:v>5</c:v>
                </c:pt>
                <c:pt idx="213">
                  <c:v>12</c:v>
                </c:pt>
                <c:pt idx="214">
                  <c:v>6</c:v>
                </c:pt>
                <c:pt idx="215">
                  <c:v>6</c:v>
                </c:pt>
                <c:pt idx="216">
                  <c:v>4</c:v>
                </c:pt>
                <c:pt idx="217">
                  <c:v>2</c:v>
                </c:pt>
                <c:pt idx="218">
                  <c:v>11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6</c:v>
                </c:pt>
                <c:pt idx="223">
                  <c:v>5</c:v>
                </c:pt>
                <c:pt idx="224">
                  <c:v>6</c:v>
                </c:pt>
                <c:pt idx="225">
                  <c:v>4</c:v>
                </c:pt>
                <c:pt idx="226">
                  <c:v>15</c:v>
                </c:pt>
                <c:pt idx="227">
                  <c:v>9</c:v>
                </c:pt>
                <c:pt idx="228">
                  <c:v>5</c:v>
                </c:pt>
                <c:pt idx="229">
                  <c:v>4</c:v>
                </c:pt>
                <c:pt idx="230">
                  <c:v>2</c:v>
                </c:pt>
                <c:pt idx="231">
                  <c:v>6</c:v>
                </c:pt>
                <c:pt idx="232">
                  <c:v>13</c:v>
                </c:pt>
                <c:pt idx="233">
                  <c:v>4</c:v>
                </c:pt>
                <c:pt idx="234">
                  <c:v>5</c:v>
                </c:pt>
                <c:pt idx="235">
                  <c:v>10</c:v>
                </c:pt>
                <c:pt idx="236">
                  <c:v>7</c:v>
                </c:pt>
                <c:pt idx="237">
                  <c:v>2</c:v>
                </c:pt>
                <c:pt idx="238">
                  <c:v>10</c:v>
                </c:pt>
                <c:pt idx="239">
                  <c:v>7</c:v>
                </c:pt>
                <c:pt idx="240">
                  <c:v>4</c:v>
                </c:pt>
                <c:pt idx="241">
                  <c:v>8</c:v>
                </c:pt>
                <c:pt idx="242">
                  <c:v>6</c:v>
                </c:pt>
                <c:pt idx="243">
                  <c:v>5</c:v>
                </c:pt>
                <c:pt idx="244">
                  <c:v>4</c:v>
                </c:pt>
                <c:pt idx="245">
                  <c:v>9</c:v>
                </c:pt>
                <c:pt idx="246">
                  <c:v>6</c:v>
                </c:pt>
                <c:pt idx="247">
                  <c:v>3</c:v>
                </c:pt>
                <c:pt idx="248">
                  <c:v>6</c:v>
                </c:pt>
                <c:pt idx="249">
                  <c:v>0</c:v>
                </c:pt>
                <c:pt idx="250">
                  <c:v>2</c:v>
                </c:pt>
                <c:pt idx="251">
                  <c:v>2</c:v>
                </c:pt>
                <c:pt idx="252">
                  <c:v>1</c:v>
                </c:pt>
                <c:pt idx="253">
                  <c:v>7</c:v>
                </c:pt>
                <c:pt idx="254">
                  <c:v>2</c:v>
                </c:pt>
                <c:pt idx="255">
                  <c:v>8</c:v>
                </c:pt>
                <c:pt idx="256">
                  <c:v>0</c:v>
                </c:pt>
                <c:pt idx="257">
                  <c:v>7</c:v>
                </c:pt>
                <c:pt idx="258">
                  <c:v>1</c:v>
                </c:pt>
                <c:pt idx="259">
                  <c:v>8</c:v>
                </c:pt>
                <c:pt idx="260">
                  <c:v>9</c:v>
                </c:pt>
                <c:pt idx="261">
                  <c:v>5</c:v>
                </c:pt>
                <c:pt idx="262">
                  <c:v>7</c:v>
                </c:pt>
                <c:pt idx="263">
                  <c:v>5</c:v>
                </c:pt>
                <c:pt idx="264">
                  <c:v>6</c:v>
                </c:pt>
                <c:pt idx="265">
                  <c:v>6</c:v>
                </c:pt>
                <c:pt idx="266">
                  <c:v>11</c:v>
                </c:pt>
                <c:pt idx="267">
                  <c:v>6</c:v>
                </c:pt>
                <c:pt idx="268">
                  <c:v>9</c:v>
                </c:pt>
                <c:pt idx="269">
                  <c:v>6</c:v>
                </c:pt>
                <c:pt idx="270">
                  <c:v>6</c:v>
                </c:pt>
                <c:pt idx="271">
                  <c:v>7</c:v>
                </c:pt>
                <c:pt idx="272">
                  <c:v>6</c:v>
                </c:pt>
                <c:pt idx="273">
                  <c:v>10</c:v>
                </c:pt>
                <c:pt idx="274">
                  <c:v>13</c:v>
                </c:pt>
                <c:pt idx="275">
                  <c:v>6</c:v>
                </c:pt>
                <c:pt idx="276">
                  <c:v>22</c:v>
                </c:pt>
                <c:pt idx="277">
                  <c:v>90</c:v>
                </c:pt>
                <c:pt idx="278">
                  <c:v>53</c:v>
                </c:pt>
                <c:pt idx="279">
                  <c:v>19</c:v>
                </c:pt>
                <c:pt idx="280">
                  <c:v>23</c:v>
                </c:pt>
                <c:pt idx="281">
                  <c:v>26</c:v>
                </c:pt>
                <c:pt idx="282">
                  <c:v>11</c:v>
                </c:pt>
                <c:pt idx="283">
                  <c:v>16</c:v>
                </c:pt>
                <c:pt idx="284">
                  <c:v>28</c:v>
                </c:pt>
                <c:pt idx="285">
                  <c:v>0</c:v>
                </c:pt>
                <c:pt idx="286">
                  <c:v>0</c:v>
                </c:pt>
                <c:pt idx="287">
                  <c:v>42</c:v>
                </c:pt>
                <c:pt idx="288">
                  <c:v>27</c:v>
                </c:pt>
                <c:pt idx="289">
                  <c:v>10</c:v>
                </c:pt>
                <c:pt idx="290">
                  <c:v>35</c:v>
                </c:pt>
                <c:pt idx="291">
                  <c:v>23</c:v>
                </c:pt>
                <c:pt idx="292">
                  <c:v>24</c:v>
                </c:pt>
                <c:pt idx="293">
                  <c:v>14</c:v>
                </c:pt>
                <c:pt idx="294">
                  <c:v>18</c:v>
                </c:pt>
                <c:pt idx="295">
                  <c:v>16</c:v>
                </c:pt>
                <c:pt idx="296">
                  <c:v>35</c:v>
                </c:pt>
                <c:pt idx="297">
                  <c:v>33</c:v>
                </c:pt>
                <c:pt idx="298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53-AE4D-8D7D-470887D21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384479"/>
        <c:axId val="804251599"/>
      </c:scatterChart>
      <c:valAx>
        <c:axId val="80338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251599"/>
        <c:crosses val="autoZero"/>
        <c:crossBetween val="midCat"/>
      </c:valAx>
      <c:valAx>
        <c:axId val="80425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384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Sheet7!$J$1</c:f>
              <c:strCache>
                <c:ptCount val="1"/>
                <c:pt idx="0">
                  <c:v>deaths/day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Sheet7!$H$2:$H$281</c:f>
              <c:numCache>
                <c:formatCode>General</c:formatCode>
                <c:ptCount val="2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1.3605442176870748E-2</c:v>
                </c:pt>
                <c:pt idx="34">
                  <c:v>1.3605442176870748E-2</c:v>
                </c:pt>
                <c:pt idx="35">
                  <c:v>1.3605442176870748E-2</c:v>
                </c:pt>
                <c:pt idx="36">
                  <c:v>1.3605442176870748E-2</c:v>
                </c:pt>
                <c:pt idx="37">
                  <c:v>2.0408163265306121E-2</c:v>
                </c:pt>
                <c:pt idx="38">
                  <c:v>2.0408163265306121E-2</c:v>
                </c:pt>
                <c:pt idx="39">
                  <c:v>2.7210884353741496E-2</c:v>
                </c:pt>
                <c:pt idx="40">
                  <c:v>2.7210884353741496E-2</c:v>
                </c:pt>
                <c:pt idx="41">
                  <c:v>2.7210884353741496E-2</c:v>
                </c:pt>
                <c:pt idx="42">
                  <c:v>5.4421768707482991E-2</c:v>
                </c:pt>
                <c:pt idx="43">
                  <c:v>6.1224489795918366E-2</c:v>
                </c:pt>
                <c:pt idx="44">
                  <c:v>6.1224489795918366E-2</c:v>
                </c:pt>
                <c:pt idx="45">
                  <c:v>6.8027210884353734E-2</c:v>
                </c:pt>
                <c:pt idx="46">
                  <c:v>6.8027210884353734E-2</c:v>
                </c:pt>
                <c:pt idx="47">
                  <c:v>6.8027210884353734E-2</c:v>
                </c:pt>
                <c:pt idx="48">
                  <c:v>6.8027210884353734E-2</c:v>
                </c:pt>
                <c:pt idx="49">
                  <c:v>6.8027210884353734E-2</c:v>
                </c:pt>
                <c:pt idx="50">
                  <c:v>6.8027210884353734E-2</c:v>
                </c:pt>
                <c:pt idx="51">
                  <c:v>6.8027210884353734E-2</c:v>
                </c:pt>
                <c:pt idx="52">
                  <c:v>6.8027210884353734E-2</c:v>
                </c:pt>
                <c:pt idx="53">
                  <c:v>6.8027210884353734E-2</c:v>
                </c:pt>
                <c:pt idx="54">
                  <c:v>5.4421768707482991E-2</c:v>
                </c:pt>
                <c:pt idx="55">
                  <c:v>6.1224489795918366E-2</c:v>
                </c:pt>
                <c:pt idx="56">
                  <c:v>6.1224489795918366E-2</c:v>
                </c:pt>
                <c:pt idx="57">
                  <c:v>6.1224489795918366E-2</c:v>
                </c:pt>
                <c:pt idx="58">
                  <c:v>6.8027210884353734E-2</c:v>
                </c:pt>
                <c:pt idx="59">
                  <c:v>0.10204081632653061</c:v>
                </c:pt>
                <c:pt idx="60">
                  <c:v>0.12244897959183673</c:v>
                </c:pt>
                <c:pt idx="61">
                  <c:v>0.17687074829931973</c:v>
                </c:pt>
                <c:pt idx="62">
                  <c:v>0.25850340136054423</c:v>
                </c:pt>
                <c:pt idx="63">
                  <c:v>0.26530612244897961</c:v>
                </c:pt>
                <c:pt idx="64">
                  <c:v>0.40816326530612246</c:v>
                </c:pt>
                <c:pt idx="65">
                  <c:v>0.68027210884353739</c:v>
                </c:pt>
                <c:pt idx="66">
                  <c:v>1.0476190476190477</c:v>
                </c:pt>
                <c:pt idx="67">
                  <c:v>1.4285714285714286</c:v>
                </c:pt>
                <c:pt idx="68">
                  <c:v>1.7755102040816326</c:v>
                </c:pt>
                <c:pt idx="69">
                  <c:v>2.3265306122448979</c:v>
                </c:pt>
                <c:pt idx="70">
                  <c:v>2.7346938775510203</c:v>
                </c:pt>
                <c:pt idx="71">
                  <c:v>3.1224489795918369</c:v>
                </c:pt>
                <c:pt idx="72">
                  <c:v>4.129251700680272</c:v>
                </c:pt>
                <c:pt idx="73">
                  <c:v>5.8911564625850348</c:v>
                </c:pt>
                <c:pt idx="74">
                  <c:v>8.6530612244897949</c:v>
                </c:pt>
                <c:pt idx="75">
                  <c:v>11.945578231292517</c:v>
                </c:pt>
                <c:pt idx="76">
                  <c:v>15.19047619047619</c:v>
                </c:pt>
                <c:pt idx="77">
                  <c:v>17.646258503401359</c:v>
                </c:pt>
                <c:pt idx="78">
                  <c:v>20.653061224489797</c:v>
                </c:pt>
                <c:pt idx="79">
                  <c:v>24.795918367346939</c:v>
                </c:pt>
                <c:pt idx="80">
                  <c:v>29.993197278911566</c:v>
                </c:pt>
                <c:pt idx="81">
                  <c:v>36.761904761904759</c:v>
                </c:pt>
                <c:pt idx="82">
                  <c:v>43.884353741496604</c:v>
                </c:pt>
                <c:pt idx="83">
                  <c:v>52.34013605442177</c:v>
                </c:pt>
                <c:pt idx="84">
                  <c:v>60.455782312925173</c:v>
                </c:pt>
                <c:pt idx="85">
                  <c:v>69.680272108843539</c:v>
                </c:pt>
                <c:pt idx="86">
                  <c:v>85.312925170068027</c:v>
                </c:pt>
                <c:pt idx="87">
                  <c:v>101.09523809523809</c:v>
                </c:pt>
                <c:pt idx="88">
                  <c:v>119.02721088435374</c:v>
                </c:pt>
                <c:pt idx="89">
                  <c:v>139.68027210884355</c:v>
                </c:pt>
                <c:pt idx="90">
                  <c:v>160.87755102040816</c:v>
                </c:pt>
                <c:pt idx="91">
                  <c:v>179.66666666666669</c:v>
                </c:pt>
                <c:pt idx="92">
                  <c:v>198.72108843537416</c:v>
                </c:pt>
                <c:pt idx="93">
                  <c:v>226.78231292517006</c:v>
                </c:pt>
                <c:pt idx="94">
                  <c:v>255.72789115646259</c:v>
                </c:pt>
                <c:pt idx="95">
                  <c:v>286.38775510204084</c:v>
                </c:pt>
                <c:pt idx="96">
                  <c:v>316.21088435374151</c:v>
                </c:pt>
                <c:pt idx="97">
                  <c:v>346.36734693877548</c:v>
                </c:pt>
                <c:pt idx="98">
                  <c:v>371.25850340136054</c:v>
                </c:pt>
                <c:pt idx="99">
                  <c:v>392.68707482993199</c:v>
                </c:pt>
                <c:pt idx="100">
                  <c:v>424.46258503401361</c:v>
                </c:pt>
                <c:pt idx="101">
                  <c:v>456.30612244897964</c:v>
                </c:pt>
                <c:pt idx="102">
                  <c:v>484.41496598639458</c:v>
                </c:pt>
                <c:pt idx="103">
                  <c:v>510.28571428571428</c:v>
                </c:pt>
                <c:pt idx="104">
                  <c:v>531.08843537414964</c:v>
                </c:pt>
                <c:pt idx="105">
                  <c:v>547.28571428571433</c:v>
                </c:pt>
                <c:pt idx="106">
                  <c:v>561.64625850340133</c:v>
                </c:pt>
                <c:pt idx="107">
                  <c:v>574.16326530612253</c:v>
                </c:pt>
                <c:pt idx="108">
                  <c:v>587.43537414965988</c:v>
                </c:pt>
                <c:pt idx="109">
                  <c:v>603.57823129251699</c:v>
                </c:pt>
                <c:pt idx="110">
                  <c:v>618.57823129251699</c:v>
                </c:pt>
                <c:pt idx="111">
                  <c:v>630.54421768707482</c:v>
                </c:pt>
                <c:pt idx="112">
                  <c:v>643.46258503401361</c:v>
                </c:pt>
                <c:pt idx="113">
                  <c:v>650.23129251700686</c:v>
                </c:pt>
                <c:pt idx="114">
                  <c:v>654.18367346938783</c:v>
                </c:pt>
                <c:pt idx="115">
                  <c:v>655.85714285714289</c:v>
                </c:pt>
                <c:pt idx="116">
                  <c:v>659.7619047619047</c:v>
                </c:pt>
                <c:pt idx="117">
                  <c:v>661.73469387755097</c:v>
                </c:pt>
                <c:pt idx="118">
                  <c:v>662.13605442176868</c:v>
                </c:pt>
                <c:pt idx="119">
                  <c:v>660.28571428571433</c:v>
                </c:pt>
                <c:pt idx="120">
                  <c:v>659.47619047619048</c:v>
                </c:pt>
                <c:pt idx="121">
                  <c:v>655.55782312925169</c:v>
                </c:pt>
                <c:pt idx="122">
                  <c:v>650.65306122448976</c:v>
                </c:pt>
                <c:pt idx="123">
                  <c:v>652.76870748299314</c:v>
                </c:pt>
                <c:pt idx="124">
                  <c:v>653.50340136054422</c:v>
                </c:pt>
                <c:pt idx="125">
                  <c:v>656.38775510204073</c:v>
                </c:pt>
                <c:pt idx="126">
                  <c:v>654.00680272108843</c:v>
                </c:pt>
                <c:pt idx="127">
                  <c:v>650.55782312925169</c:v>
                </c:pt>
                <c:pt idx="128">
                  <c:v>645.19047619047615</c:v>
                </c:pt>
                <c:pt idx="129">
                  <c:v>640.80952380952385</c:v>
                </c:pt>
                <c:pt idx="130">
                  <c:v>632.38775510204073</c:v>
                </c:pt>
                <c:pt idx="131">
                  <c:v>622.01360544217698</c:v>
                </c:pt>
                <c:pt idx="132">
                  <c:v>609.13605442176868</c:v>
                </c:pt>
                <c:pt idx="133">
                  <c:v>591.69387755102048</c:v>
                </c:pt>
                <c:pt idx="134">
                  <c:v>581.32653061224494</c:v>
                </c:pt>
                <c:pt idx="135">
                  <c:v>572.7006802721088</c:v>
                </c:pt>
                <c:pt idx="136">
                  <c:v>563.46258503401361</c:v>
                </c:pt>
                <c:pt idx="137">
                  <c:v>548.63265306122446</c:v>
                </c:pt>
                <c:pt idx="138">
                  <c:v>531.42176870748301</c:v>
                </c:pt>
                <c:pt idx="139">
                  <c:v>514.79591836734687</c:v>
                </c:pt>
                <c:pt idx="140">
                  <c:v>503.44217687074831</c:v>
                </c:pt>
                <c:pt idx="141">
                  <c:v>492.3197278911565</c:v>
                </c:pt>
                <c:pt idx="142">
                  <c:v>477.91836734693879</c:v>
                </c:pt>
                <c:pt idx="143">
                  <c:v>466.51020408163265</c:v>
                </c:pt>
                <c:pt idx="144">
                  <c:v>447.97959183673464</c:v>
                </c:pt>
                <c:pt idx="145">
                  <c:v>431.70748299319723</c:v>
                </c:pt>
                <c:pt idx="146">
                  <c:v>413.51020408163265</c:v>
                </c:pt>
                <c:pt idx="147">
                  <c:v>401.93197278911566</c:v>
                </c:pt>
                <c:pt idx="148">
                  <c:v>390.92517006802717</c:v>
                </c:pt>
                <c:pt idx="149">
                  <c:v>378.91836734693879</c:v>
                </c:pt>
                <c:pt idx="150">
                  <c:v>365.24489795918367</c:v>
                </c:pt>
                <c:pt idx="151">
                  <c:v>351.69387755102036</c:v>
                </c:pt>
                <c:pt idx="152">
                  <c:v>338.0408163265306</c:v>
                </c:pt>
                <c:pt idx="153">
                  <c:v>327.59183673469391</c:v>
                </c:pt>
                <c:pt idx="154">
                  <c:v>320.57142857142856</c:v>
                </c:pt>
                <c:pt idx="155">
                  <c:v>312.06802721088434</c:v>
                </c:pt>
                <c:pt idx="156">
                  <c:v>297.47619047619048</c:v>
                </c:pt>
                <c:pt idx="157">
                  <c:v>284.42857142857144</c:v>
                </c:pt>
                <c:pt idx="158">
                  <c:v>271.15646258503403</c:v>
                </c:pt>
                <c:pt idx="159">
                  <c:v>261.73469387755102</c:v>
                </c:pt>
                <c:pt idx="160">
                  <c:v>252.17006802721087</c:v>
                </c:pt>
                <c:pt idx="161">
                  <c:v>243.47619047619045</c:v>
                </c:pt>
                <c:pt idx="162">
                  <c:v>235.87755102040816</c:v>
                </c:pt>
                <c:pt idx="163">
                  <c:v>225.74149659863946</c:v>
                </c:pt>
                <c:pt idx="164">
                  <c:v>212.85714285714286</c:v>
                </c:pt>
                <c:pt idx="165">
                  <c:v>202.52380952380955</c:v>
                </c:pt>
                <c:pt idx="166">
                  <c:v>191.93197278911566</c:v>
                </c:pt>
                <c:pt idx="167">
                  <c:v>185.0612244897959</c:v>
                </c:pt>
                <c:pt idx="168">
                  <c:v>180.72789115646259</c:v>
                </c:pt>
                <c:pt idx="169">
                  <c:v>177.0408163265306</c:v>
                </c:pt>
                <c:pt idx="170">
                  <c:v>173.08843537414967</c:v>
                </c:pt>
                <c:pt idx="171">
                  <c:v>169.21088435374148</c:v>
                </c:pt>
                <c:pt idx="172">
                  <c:v>163.61904761904762</c:v>
                </c:pt>
                <c:pt idx="173">
                  <c:v>158.63265306122449</c:v>
                </c:pt>
                <c:pt idx="174">
                  <c:v>154.95238095238096</c:v>
                </c:pt>
                <c:pt idx="175">
                  <c:v>151.97278911564626</c:v>
                </c:pt>
                <c:pt idx="176">
                  <c:v>148.9795918367347</c:v>
                </c:pt>
                <c:pt idx="177">
                  <c:v>145.27210884353741</c:v>
                </c:pt>
                <c:pt idx="178">
                  <c:v>141.20408163265307</c:v>
                </c:pt>
                <c:pt idx="179">
                  <c:v>137.27210884353741</c:v>
                </c:pt>
                <c:pt idx="180">
                  <c:v>133.72108843537416</c:v>
                </c:pt>
                <c:pt idx="181">
                  <c:v>130.66666666666666</c:v>
                </c:pt>
                <c:pt idx="182">
                  <c:v>129.63265306122449</c:v>
                </c:pt>
                <c:pt idx="183">
                  <c:v>127.76190476190477</c:v>
                </c:pt>
                <c:pt idx="184">
                  <c:v>125.25170068027212</c:v>
                </c:pt>
                <c:pt idx="185">
                  <c:v>121.57142857142857</c:v>
                </c:pt>
                <c:pt idx="186">
                  <c:v>117.84353741496599</c:v>
                </c:pt>
                <c:pt idx="187">
                  <c:v>115.0204081632653</c:v>
                </c:pt>
                <c:pt idx="188">
                  <c:v>111.80272108843538</c:v>
                </c:pt>
                <c:pt idx="189">
                  <c:v>108.47619047619048</c:v>
                </c:pt>
                <c:pt idx="190">
                  <c:v>106.65986394557822</c:v>
                </c:pt>
                <c:pt idx="191">
                  <c:v>104.35374149659864</c:v>
                </c:pt>
                <c:pt idx="192">
                  <c:v>100.91836734693878</c:v>
                </c:pt>
                <c:pt idx="193">
                  <c:v>98.741496598639444</c:v>
                </c:pt>
                <c:pt idx="194">
                  <c:v>96.61904761904762</c:v>
                </c:pt>
                <c:pt idx="195">
                  <c:v>93.75510204081634</c:v>
                </c:pt>
                <c:pt idx="196">
                  <c:v>92.088435374149654</c:v>
                </c:pt>
                <c:pt idx="197">
                  <c:v>90.197278911564624</c:v>
                </c:pt>
                <c:pt idx="198">
                  <c:v>89.040816326530617</c:v>
                </c:pt>
                <c:pt idx="199">
                  <c:v>87.673469387755091</c:v>
                </c:pt>
                <c:pt idx="200">
                  <c:v>87.632653061224488</c:v>
                </c:pt>
                <c:pt idx="201">
                  <c:v>87.517006802721085</c:v>
                </c:pt>
                <c:pt idx="202">
                  <c:v>86.823129251700692</c:v>
                </c:pt>
                <c:pt idx="203">
                  <c:v>85.761904761904773</c:v>
                </c:pt>
                <c:pt idx="204">
                  <c:v>85.5374149659864</c:v>
                </c:pt>
                <c:pt idx="205">
                  <c:v>85.965986394557831</c:v>
                </c:pt>
                <c:pt idx="206">
                  <c:v>86.877551020408163</c:v>
                </c:pt>
                <c:pt idx="207">
                  <c:v>87.707482993197274</c:v>
                </c:pt>
                <c:pt idx="208">
                  <c:v>88.585034013605437</c:v>
                </c:pt>
                <c:pt idx="209">
                  <c:v>89.183673469387756</c:v>
                </c:pt>
                <c:pt idx="210">
                  <c:v>89.319727891156461</c:v>
                </c:pt>
                <c:pt idx="211">
                  <c:v>88.068027210884352</c:v>
                </c:pt>
                <c:pt idx="212">
                  <c:v>83.75510204081634</c:v>
                </c:pt>
                <c:pt idx="213">
                  <c:v>84.884353741496597</c:v>
                </c:pt>
                <c:pt idx="214">
                  <c:v>85.925170068027214</c:v>
                </c:pt>
                <c:pt idx="215">
                  <c:v>87.047619047619051</c:v>
                </c:pt>
                <c:pt idx="216">
                  <c:v>88.448979591836732</c:v>
                </c:pt>
                <c:pt idx="217">
                  <c:v>90.496598639455783</c:v>
                </c:pt>
                <c:pt idx="218">
                  <c:v>94.353741496598644</c:v>
                </c:pt>
                <c:pt idx="219">
                  <c:v>93.972789115646265</c:v>
                </c:pt>
                <c:pt idx="220">
                  <c:v>95.374149659863946</c:v>
                </c:pt>
                <c:pt idx="221">
                  <c:v>96.585034013605437</c:v>
                </c:pt>
                <c:pt idx="222">
                  <c:v>97.721088435374142</c:v>
                </c:pt>
                <c:pt idx="223">
                  <c:v>99.006802721088434</c:v>
                </c:pt>
                <c:pt idx="224">
                  <c:v>102.87755102040816</c:v>
                </c:pt>
                <c:pt idx="225">
                  <c:v>105.61904761904762</c:v>
                </c:pt>
                <c:pt idx="226">
                  <c:v>108.03401360544217</c:v>
                </c:pt>
                <c:pt idx="227">
                  <c:v>109.78911564625851</c:v>
                </c:pt>
                <c:pt idx="228">
                  <c:v>112.21088435374149</c:v>
                </c:pt>
                <c:pt idx="229">
                  <c:v>117.03401360544217</c:v>
                </c:pt>
                <c:pt idx="230">
                  <c:v>119.82312925170069</c:v>
                </c:pt>
                <c:pt idx="231">
                  <c:v>124.03401360544217</c:v>
                </c:pt>
                <c:pt idx="232">
                  <c:v>126.36054421768708</c:v>
                </c:pt>
                <c:pt idx="233">
                  <c:v>133.29251700680271</c:v>
                </c:pt>
                <c:pt idx="234">
                  <c:v>133.62585034013605</c:v>
                </c:pt>
                <c:pt idx="235">
                  <c:v>135.91156462585033</c:v>
                </c:pt>
                <c:pt idx="236">
                  <c:v>136.95238095238093</c:v>
                </c:pt>
                <c:pt idx="237">
                  <c:v>140.46938775510205</c:v>
                </c:pt>
                <c:pt idx="238">
                  <c:v>142.49659863945578</c:v>
                </c:pt>
                <c:pt idx="239">
                  <c:v>142.79591836734693</c:v>
                </c:pt>
                <c:pt idx="240">
                  <c:v>146.29251700680271</c:v>
                </c:pt>
                <c:pt idx="241">
                  <c:v>147.36054421768708</c:v>
                </c:pt>
                <c:pt idx="242">
                  <c:v>151.25170068027211</c:v>
                </c:pt>
                <c:pt idx="243">
                  <c:v>154.00680272108843</c:v>
                </c:pt>
                <c:pt idx="244">
                  <c:v>156.38775510204081</c:v>
                </c:pt>
                <c:pt idx="245">
                  <c:v>160.82993197278913</c:v>
                </c:pt>
                <c:pt idx="246">
                  <c:v>164.84353741496599</c:v>
                </c:pt>
                <c:pt idx="247">
                  <c:v>165.84353741496599</c:v>
                </c:pt>
                <c:pt idx="248">
                  <c:v>169.23809523809524</c:v>
                </c:pt>
                <c:pt idx="249">
                  <c:v>173.36054421768708</c:v>
                </c:pt>
                <c:pt idx="250">
                  <c:v>176.76190476190476</c:v>
                </c:pt>
                <c:pt idx="251">
                  <c:v>181.76870748299319</c:v>
                </c:pt>
                <c:pt idx="252">
                  <c:v>195.0204081632653</c:v>
                </c:pt>
                <c:pt idx="253">
                  <c:v>210.22448979591837</c:v>
                </c:pt>
                <c:pt idx="254">
                  <c:v>219.55102040816328</c:v>
                </c:pt>
                <c:pt idx="255">
                  <c:v>232.1156462585034</c:v>
                </c:pt>
                <c:pt idx="256">
                  <c:v>243.93197278911566</c:v>
                </c:pt>
                <c:pt idx="257">
                  <c:v>260.9795918367347</c:v>
                </c:pt>
                <c:pt idx="258">
                  <c:v>276.00680272108843</c:v>
                </c:pt>
                <c:pt idx="259">
                  <c:v>291.57823129251699</c:v>
                </c:pt>
                <c:pt idx="260">
                  <c:v>302.79591836734693</c:v>
                </c:pt>
                <c:pt idx="261">
                  <c:v>315.8503401360544</c:v>
                </c:pt>
                <c:pt idx="262">
                  <c:v>335.8707482993197</c:v>
                </c:pt>
                <c:pt idx="263">
                  <c:v>348.61224489795916</c:v>
                </c:pt>
                <c:pt idx="264">
                  <c:v>369.33333333333337</c:v>
                </c:pt>
                <c:pt idx="265">
                  <c:v>391.87755102040819</c:v>
                </c:pt>
                <c:pt idx="266">
                  <c:v>406.73469387755102</c:v>
                </c:pt>
                <c:pt idx="267">
                  <c:v>426.88435374149657</c:v>
                </c:pt>
                <c:pt idx="268">
                  <c:v>451.58503401360542</c:v>
                </c:pt>
                <c:pt idx="269">
                  <c:v>483.35374149659862</c:v>
                </c:pt>
                <c:pt idx="270">
                  <c:v>516.6802721088435</c:v>
                </c:pt>
                <c:pt idx="271">
                  <c:v>550.23809523809518</c:v>
                </c:pt>
                <c:pt idx="272">
                  <c:v>579</c:v>
                </c:pt>
                <c:pt idx="273">
                  <c:v>597.39455782312928</c:v>
                </c:pt>
                <c:pt idx="274">
                  <c:v>604.85034013605434</c:v>
                </c:pt>
                <c:pt idx="275">
                  <c:v>636.70748299319723</c:v>
                </c:pt>
                <c:pt idx="276">
                  <c:v>666.97278911564626</c:v>
                </c:pt>
                <c:pt idx="277">
                  <c:v>694.14965986394566</c:v>
                </c:pt>
                <c:pt idx="278">
                  <c:v>717.47619047619048</c:v>
                </c:pt>
                <c:pt idx="279">
                  <c:v>781.24489795918362</c:v>
                </c:pt>
              </c:numCache>
            </c:numRef>
          </c:xVal>
          <c:yVal>
            <c:numRef>
              <c:f>Sheet7!$J$2:$J$281</c:f>
              <c:numCache>
                <c:formatCode>General</c:formatCode>
                <c:ptCount val="2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19</c:v>
                </c:pt>
                <c:pt idx="76">
                  <c:v>14</c:v>
                </c:pt>
                <c:pt idx="77">
                  <c:v>22</c:v>
                </c:pt>
                <c:pt idx="78">
                  <c:v>17</c:v>
                </c:pt>
                <c:pt idx="79">
                  <c:v>34</c:v>
                </c:pt>
                <c:pt idx="80">
                  <c:v>46</c:v>
                </c:pt>
                <c:pt idx="81">
                  <c:v>32</c:v>
                </c:pt>
                <c:pt idx="82">
                  <c:v>58</c:v>
                </c:pt>
                <c:pt idx="83">
                  <c:v>36</c:v>
                </c:pt>
                <c:pt idx="84">
                  <c:v>76</c:v>
                </c:pt>
                <c:pt idx="85">
                  <c:v>148</c:v>
                </c:pt>
                <c:pt idx="86">
                  <c:v>191</c:v>
                </c:pt>
                <c:pt idx="87">
                  <c:v>181</c:v>
                </c:pt>
                <c:pt idx="88">
                  <c:v>288</c:v>
                </c:pt>
                <c:pt idx="89">
                  <c:v>292</c:v>
                </c:pt>
                <c:pt idx="90">
                  <c:v>212</c:v>
                </c:pt>
                <c:pt idx="91">
                  <c:v>374</c:v>
                </c:pt>
                <c:pt idx="92">
                  <c:v>403</c:v>
                </c:pt>
                <c:pt idx="93">
                  <c:v>672</c:v>
                </c:pt>
                <c:pt idx="94">
                  <c:v>657</c:v>
                </c:pt>
                <c:pt idx="95">
                  <c:v>736</c:v>
                </c:pt>
                <c:pt idx="96">
                  <c:v>756</c:v>
                </c:pt>
                <c:pt idx="97">
                  <c:v>599</c:v>
                </c:pt>
                <c:pt idx="98">
                  <c:v>567</c:v>
                </c:pt>
                <c:pt idx="99">
                  <c:v>1105</c:v>
                </c:pt>
                <c:pt idx="100">
                  <c:v>1030</c:v>
                </c:pt>
                <c:pt idx="101">
                  <c:v>1116</c:v>
                </c:pt>
                <c:pt idx="102">
                  <c:v>1122</c:v>
                </c:pt>
                <c:pt idx="103">
                  <c:v>843</c:v>
                </c:pt>
                <c:pt idx="104">
                  <c:v>657</c:v>
                </c:pt>
                <c:pt idx="105">
                  <c:v>724</c:v>
                </c:pt>
                <c:pt idx="106">
                  <c:v>1076</c:v>
                </c:pt>
                <c:pt idx="107">
                  <c:v>880</c:v>
                </c:pt>
                <c:pt idx="108">
                  <c:v>1036</c:v>
                </c:pt>
                <c:pt idx="109">
                  <c:v>913</c:v>
                </c:pt>
                <c:pt idx="110">
                  <c:v>1105</c:v>
                </c:pt>
                <c:pt idx="111">
                  <c:v>432</c:v>
                </c:pt>
                <c:pt idx="112">
                  <c:v>570</c:v>
                </c:pt>
                <c:pt idx="113">
                  <c:v>1224</c:v>
                </c:pt>
                <c:pt idx="114">
                  <c:v>847</c:v>
                </c:pt>
                <c:pt idx="115">
                  <c:v>682</c:v>
                </c:pt>
                <c:pt idx="116">
                  <c:v>1010</c:v>
                </c:pt>
                <c:pt idx="117">
                  <c:v>815</c:v>
                </c:pt>
                <c:pt idx="118">
                  <c:v>364</c:v>
                </c:pt>
                <c:pt idx="119">
                  <c:v>320</c:v>
                </c:pt>
                <c:pt idx="120">
                  <c:v>969</c:v>
                </c:pt>
                <c:pt idx="121">
                  <c:v>769</c:v>
                </c:pt>
                <c:pt idx="122">
                  <c:v>634</c:v>
                </c:pt>
                <c:pt idx="123">
                  <c:v>698</c:v>
                </c:pt>
                <c:pt idx="124">
                  <c:v>584</c:v>
                </c:pt>
                <c:pt idx="125">
                  <c:v>253</c:v>
                </c:pt>
                <c:pt idx="126">
                  <c:v>272</c:v>
                </c:pt>
                <c:pt idx="127">
                  <c:v>726</c:v>
                </c:pt>
                <c:pt idx="128">
                  <c:v>647</c:v>
                </c:pt>
                <c:pt idx="129">
                  <c:v>458</c:v>
                </c:pt>
                <c:pt idx="130">
                  <c:v>579</c:v>
                </c:pt>
                <c:pt idx="131">
                  <c:v>275</c:v>
                </c:pt>
                <c:pt idx="132">
                  <c:v>217</c:v>
                </c:pt>
                <c:pt idx="133">
                  <c:v>187</c:v>
                </c:pt>
                <c:pt idx="134">
                  <c:v>614</c:v>
                </c:pt>
                <c:pt idx="135">
                  <c:v>447</c:v>
                </c:pt>
                <c:pt idx="136">
                  <c:v>352</c:v>
                </c:pt>
                <c:pt idx="137">
                  <c:v>350</c:v>
                </c:pt>
                <c:pt idx="138">
                  <c:v>411</c:v>
                </c:pt>
                <c:pt idx="139">
                  <c:v>67</c:v>
                </c:pt>
                <c:pt idx="140">
                  <c:v>146</c:v>
                </c:pt>
                <c:pt idx="141">
                  <c:v>500</c:v>
                </c:pt>
                <c:pt idx="142">
                  <c:v>328</c:v>
                </c:pt>
                <c:pt idx="143">
                  <c:v>273</c:v>
                </c:pt>
                <c:pt idx="144">
                  <c:v>291</c:v>
                </c:pt>
                <c:pt idx="145">
                  <c:v>220</c:v>
                </c:pt>
                <c:pt idx="146">
                  <c:v>379</c:v>
                </c:pt>
                <c:pt idx="147">
                  <c:v>104</c:v>
                </c:pt>
                <c:pt idx="148">
                  <c:v>131</c:v>
                </c:pt>
                <c:pt idx="149">
                  <c:v>422</c:v>
                </c:pt>
                <c:pt idx="150">
                  <c:v>343</c:v>
                </c:pt>
                <c:pt idx="151">
                  <c:v>274</c:v>
                </c:pt>
                <c:pt idx="152">
                  <c:v>154</c:v>
                </c:pt>
                <c:pt idx="153">
                  <c:v>60</c:v>
                </c:pt>
                <c:pt idx="154">
                  <c:v>86</c:v>
                </c:pt>
                <c:pt idx="155">
                  <c:v>249</c:v>
                </c:pt>
                <c:pt idx="156">
                  <c:v>254</c:v>
                </c:pt>
                <c:pt idx="157">
                  <c:v>130</c:v>
                </c:pt>
                <c:pt idx="158">
                  <c:v>258</c:v>
                </c:pt>
                <c:pt idx="159">
                  <c:v>143</c:v>
                </c:pt>
                <c:pt idx="160">
                  <c:v>54</c:v>
                </c:pt>
                <c:pt idx="161">
                  <c:v>47</c:v>
                </c:pt>
                <c:pt idx="162">
                  <c:v>195</c:v>
                </c:pt>
                <c:pt idx="163">
                  <c:v>164</c:v>
                </c:pt>
                <c:pt idx="164">
                  <c:v>76</c:v>
                </c:pt>
                <c:pt idx="165">
                  <c:v>131</c:v>
                </c:pt>
                <c:pt idx="166">
                  <c:v>107</c:v>
                </c:pt>
                <c:pt idx="167">
                  <c:v>27</c:v>
                </c:pt>
                <c:pt idx="168">
                  <c:v>29</c:v>
                </c:pt>
                <c:pt idx="169">
                  <c:v>120</c:v>
                </c:pt>
                <c:pt idx="170">
                  <c:v>110</c:v>
                </c:pt>
                <c:pt idx="171">
                  <c:v>67</c:v>
                </c:pt>
                <c:pt idx="172">
                  <c:v>84</c:v>
                </c:pt>
                <c:pt idx="173">
                  <c:v>71</c:v>
                </c:pt>
                <c:pt idx="174">
                  <c:v>31</c:v>
                </c:pt>
                <c:pt idx="175">
                  <c:v>14</c:v>
                </c:pt>
                <c:pt idx="176">
                  <c:v>94</c:v>
                </c:pt>
                <c:pt idx="177">
                  <c:v>87</c:v>
                </c:pt>
                <c:pt idx="178">
                  <c:v>99</c:v>
                </c:pt>
                <c:pt idx="179">
                  <c:v>77</c:v>
                </c:pt>
                <c:pt idx="180">
                  <c:v>40</c:v>
                </c:pt>
                <c:pt idx="181">
                  <c:v>31</c:v>
                </c:pt>
                <c:pt idx="182">
                  <c:v>21</c:v>
                </c:pt>
                <c:pt idx="183">
                  <c:v>53</c:v>
                </c:pt>
                <c:pt idx="184">
                  <c:v>97</c:v>
                </c:pt>
                <c:pt idx="185">
                  <c:v>41</c:v>
                </c:pt>
                <c:pt idx="186">
                  <c:v>49</c:v>
                </c:pt>
                <c:pt idx="187">
                  <c:v>32</c:v>
                </c:pt>
                <c:pt idx="188">
                  <c:v>19</c:v>
                </c:pt>
                <c:pt idx="189">
                  <c:v>11</c:v>
                </c:pt>
                <c:pt idx="190">
                  <c:v>54</c:v>
                </c:pt>
                <c:pt idx="191">
                  <c:v>57</c:v>
                </c:pt>
                <c:pt idx="192">
                  <c:v>31</c:v>
                </c:pt>
                <c:pt idx="193">
                  <c:v>34</c:v>
                </c:pt>
                <c:pt idx="194">
                  <c:v>17</c:v>
                </c:pt>
                <c:pt idx="195">
                  <c:v>9</c:v>
                </c:pt>
                <c:pt idx="196">
                  <c:v>10</c:v>
                </c:pt>
                <c:pt idx="197">
                  <c:v>44</c:v>
                </c:pt>
                <c:pt idx="198">
                  <c:v>26</c:v>
                </c:pt>
                <c:pt idx="199">
                  <c:v>24</c:v>
                </c:pt>
                <c:pt idx="200">
                  <c:v>26</c:v>
                </c:pt>
                <c:pt idx="201">
                  <c:v>9</c:v>
                </c:pt>
                <c:pt idx="202">
                  <c:v>11</c:v>
                </c:pt>
                <c:pt idx="203">
                  <c:v>10</c:v>
                </c:pt>
                <c:pt idx="204">
                  <c:v>25</c:v>
                </c:pt>
                <c:pt idx="205">
                  <c:v>17</c:v>
                </c:pt>
                <c:pt idx="206">
                  <c:v>9</c:v>
                </c:pt>
                <c:pt idx="207">
                  <c:v>32</c:v>
                </c:pt>
                <c:pt idx="208">
                  <c:v>15</c:v>
                </c:pt>
                <c:pt idx="209">
                  <c:v>8</c:v>
                </c:pt>
                <c:pt idx="210">
                  <c:v>3</c:v>
                </c:pt>
                <c:pt idx="211">
                  <c:v>21</c:v>
                </c:pt>
                <c:pt idx="212">
                  <c:v>34</c:v>
                </c:pt>
                <c:pt idx="213">
                  <c:v>0</c:v>
                </c:pt>
                <c:pt idx="214">
                  <c:v>20</c:v>
                </c:pt>
                <c:pt idx="215">
                  <c:v>13</c:v>
                </c:pt>
                <c:pt idx="216">
                  <c:v>5</c:v>
                </c:pt>
                <c:pt idx="217">
                  <c:v>1</c:v>
                </c:pt>
                <c:pt idx="218">
                  <c:v>18</c:v>
                </c:pt>
                <c:pt idx="219">
                  <c:v>14</c:v>
                </c:pt>
                <c:pt idx="220">
                  <c:v>18</c:v>
                </c:pt>
                <c:pt idx="221">
                  <c:v>12</c:v>
                </c:pt>
                <c:pt idx="222">
                  <c:v>3</c:v>
                </c:pt>
                <c:pt idx="223">
                  <c:v>5</c:v>
                </c:pt>
                <c:pt idx="224">
                  <c:v>18</c:v>
                </c:pt>
                <c:pt idx="225">
                  <c:v>13</c:v>
                </c:pt>
                <c:pt idx="226">
                  <c:v>20</c:v>
                </c:pt>
                <c:pt idx="227">
                  <c:v>18</c:v>
                </c:pt>
                <c:pt idx="228">
                  <c:v>11</c:v>
                </c:pt>
                <c:pt idx="229">
                  <c:v>3</c:v>
                </c:pt>
                <c:pt idx="230">
                  <c:v>5</c:v>
                </c:pt>
                <c:pt idx="231">
                  <c:v>3</c:v>
                </c:pt>
                <c:pt idx="232">
                  <c:v>12</c:v>
                </c:pt>
                <c:pt idx="233">
                  <c:v>16</c:v>
                </c:pt>
                <c:pt idx="234">
                  <c:v>6</c:v>
                </c:pt>
                <c:pt idx="235">
                  <c:v>2</c:v>
                </c:pt>
                <c:pt idx="236">
                  <c:v>18</c:v>
                </c:pt>
                <c:pt idx="237">
                  <c:v>6</c:v>
                </c:pt>
                <c:pt idx="238">
                  <c:v>4</c:v>
                </c:pt>
                <c:pt idx="239">
                  <c:v>16</c:v>
                </c:pt>
                <c:pt idx="240">
                  <c:v>16</c:v>
                </c:pt>
                <c:pt idx="241">
                  <c:v>12</c:v>
                </c:pt>
                <c:pt idx="242">
                  <c:v>9</c:v>
                </c:pt>
                <c:pt idx="243">
                  <c:v>12</c:v>
                </c:pt>
                <c:pt idx="244">
                  <c:v>1</c:v>
                </c:pt>
                <c:pt idx="245">
                  <c:v>2</c:v>
                </c:pt>
                <c:pt idx="246">
                  <c:v>3</c:v>
                </c:pt>
                <c:pt idx="247">
                  <c:v>10</c:v>
                </c:pt>
                <c:pt idx="248">
                  <c:v>13</c:v>
                </c:pt>
                <c:pt idx="249">
                  <c:v>10</c:v>
                </c:pt>
                <c:pt idx="250">
                  <c:v>12</c:v>
                </c:pt>
                <c:pt idx="251">
                  <c:v>2</c:v>
                </c:pt>
                <c:pt idx="252">
                  <c:v>3</c:v>
                </c:pt>
                <c:pt idx="253">
                  <c:v>32</c:v>
                </c:pt>
                <c:pt idx="254">
                  <c:v>8</c:v>
                </c:pt>
                <c:pt idx="255">
                  <c:v>14</c:v>
                </c:pt>
                <c:pt idx="256">
                  <c:v>6</c:v>
                </c:pt>
                <c:pt idx="257">
                  <c:v>9</c:v>
                </c:pt>
                <c:pt idx="258">
                  <c:v>5</c:v>
                </c:pt>
                <c:pt idx="259">
                  <c:v>9</c:v>
                </c:pt>
                <c:pt idx="260">
                  <c:v>27</c:v>
                </c:pt>
                <c:pt idx="261">
                  <c:v>20</c:v>
                </c:pt>
                <c:pt idx="262">
                  <c:v>21</c:v>
                </c:pt>
                <c:pt idx="263">
                  <c:v>27</c:v>
                </c:pt>
                <c:pt idx="264">
                  <c:v>27</c:v>
                </c:pt>
                <c:pt idx="265">
                  <c:v>18</c:v>
                </c:pt>
                <c:pt idx="266">
                  <c:v>11</c:v>
                </c:pt>
                <c:pt idx="267">
                  <c:v>37</c:v>
                </c:pt>
                <c:pt idx="268">
                  <c:v>37</c:v>
                </c:pt>
                <c:pt idx="269">
                  <c:v>40</c:v>
                </c:pt>
                <c:pt idx="270">
                  <c:v>34</c:v>
                </c:pt>
                <c:pt idx="271">
                  <c:v>35</c:v>
                </c:pt>
                <c:pt idx="272">
                  <c:v>17</c:v>
                </c:pt>
                <c:pt idx="273">
                  <c:v>13</c:v>
                </c:pt>
                <c:pt idx="274">
                  <c:v>71</c:v>
                </c:pt>
                <c:pt idx="275">
                  <c:v>71</c:v>
                </c:pt>
                <c:pt idx="276">
                  <c:v>59</c:v>
                </c:pt>
                <c:pt idx="277">
                  <c:v>66</c:v>
                </c:pt>
                <c:pt idx="278">
                  <c:v>49</c:v>
                </c:pt>
                <c:pt idx="279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76-B048-82AB-E132A1437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683807"/>
        <c:axId val="796852591"/>
      </c:scatterChart>
      <c:valAx>
        <c:axId val="796683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852591"/>
        <c:crosses val="autoZero"/>
        <c:crossBetween val="midCat"/>
      </c:valAx>
      <c:valAx>
        <c:axId val="79685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683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Sheet7!$H$1</c:f>
              <c:strCache>
                <c:ptCount val="1"/>
                <c:pt idx="0">
                  <c:v>21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Sheet7!$H$2:$H$281</c:f>
              <c:numCache>
                <c:formatCode>General</c:formatCode>
                <c:ptCount val="2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1.3605442176870748E-2</c:v>
                </c:pt>
                <c:pt idx="34">
                  <c:v>1.3605442176870748E-2</c:v>
                </c:pt>
                <c:pt idx="35">
                  <c:v>1.3605442176870748E-2</c:v>
                </c:pt>
                <c:pt idx="36">
                  <c:v>1.3605442176870748E-2</c:v>
                </c:pt>
                <c:pt idx="37">
                  <c:v>2.0408163265306121E-2</c:v>
                </c:pt>
                <c:pt idx="38">
                  <c:v>2.0408163265306121E-2</c:v>
                </c:pt>
                <c:pt idx="39">
                  <c:v>2.7210884353741496E-2</c:v>
                </c:pt>
                <c:pt idx="40">
                  <c:v>2.7210884353741496E-2</c:v>
                </c:pt>
                <c:pt idx="41">
                  <c:v>2.7210884353741496E-2</c:v>
                </c:pt>
                <c:pt idx="42">
                  <c:v>5.4421768707482991E-2</c:v>
                </c:pt>
                <c:pt idx="43">
                  <c:v>6.1224489795918366E-2</c:v>
                </c:pt>
                <c:pt idx="44">
                  <c:v>6.1224489795918366E-2</c:v>
                </c:pt>
                <c:pt idx="45">
                  <c:v>6.8027210884353734E-2</c:v>
                </c:pt>
                <c:pt idx="46">
                  <c:v>6.8027210884353734E-2</c:v>
                </c:pt>
                <c:pt idx="47">
                  <c:v>6.8027210884353734E-2</c:v>
                </c:pt>
                <c:pt idx="48">
                  <c:v>6.8027210884353734E-2</c:v>
                </c:pt>
                <c:pt idx="49">
                  <c:v>6.8027210884353734E-2</c:v>
                </c:pt>
                <c:pt idx="50">
                  <c:v>6.8027210884353734E-2</c:v>
                </c:pt>
                <c:pt idx="51">
                  <c:v>6.8027210884353734E-2</c:v>
                </c:pt>
                <c:pt idx="52">
                  <c:v>6.8027210884353734E-2</c:v>
                </c:pt>
                <c:pt idx="53">
                  <c:v>6.8027210884353734E-2</c:v>
                </c:pt>
                <c:pt idx="54">
                  <c:v>5.4421768707482991E-2</c:v>
                </c:pt>
                <c:pt idx="55">
                  <c:v>6.1224489795918366E-2</c:v>
                </c:pt>
                <c:pt idx="56">
                  <c:v>6.1224489795918366E-2</c:v>
                </c:pt>
                <c:pt idx="57">
                  <c:v>6.1224489795918366E-2</c:v>
                </c:pt>
                <c:pt idx="58">
                  <c:v>6.8027210884353734E-2</c:v>
                </c:pt>
                <c:pt idx="59">
                  <c:v>0.10204081632653061</c:v>
                </c:pt>
                <c:pt idx="60">
                  <c:v>0.12244897959183673</c:v>
                </c:pt>
                <c:pt idx="61">
                  <c:v>0.17687074829931973</c:v>
                </c:pt>
                <c:pt idx="62">
                  <c:v>0.25850340136054423</c:v>
                </c:pt>
                <c:pt idx="63">
                  <c:v>0.26530612244897961</c:v>
                </c:pt>
                <c:pt idx="64">
                  <c:v>0.40816326530612246</c:v>
                </c:pt>
                <c:pt idx="65">
                  <c:v>0.68027210884353739</c:v>
                </c:pt>
                <c:pt idx="66">
                  <c:v>1.0476190476190477</c:v>
                </c:pt>
                <c:pt idx="67">
                  <c:v>1.4285714285714286</c:v>
                </c:pt>
                <c:pt idx="68">
                  <c:v>1.7755102040816326</c:v>
                </c:pt>
                <c:pt idx="69">
                  <c:v>2.3265306122448979</c:v>
                </c:pt>
                <c:pt idx="70">
                  <c:v>2.7346938775510203</c:v>
                </c:pt>
                <c:pt idx="71">
                  <c:v>3.1224489795918369</c:v>
                </c:pt>
                <c:pt idx="72">
                  <c:v>4.129251700680272</c:v>
                </c:pt>
                <c:pt idx="73">
                  <c:v>5.8911564625850348</c:v>
                </c:pt>
                <c:pt idx="74">
                  <c:v>8.6530612244897949</c:v>
                </c:pt>
                <c:pt idx="75">
                  <c:v>11.945578231292517</c:v>
                </c:pt>
                <c:pt idx="76">
                  <c:v>15.19047619047619</c:v>
                </c:pt>
                <c:pt idx="77">
                  <c:v>17.646258503401359</c:v>
                </c:pt>
                <c:pt idx="78">
                  <c:v>20.653061224489797</c:v>
                </c:pt>
                <c:pt idx="79">
                  <c:v>24.795918367346939</c:v>
                </c:pt>
                <c:pt idx="80">
                  <c:v>29.993197278911566</c:v>
                </c:pt>
                <c:pt idx="81">
                  <c:v>36.761904761904759</c:v>
                </c:pt>
                <c:pt idx="82">
                  <c:v>43.884353741496604</c:v>
                </c:pt>
                <c:pt idx="83">
                  <c:v>52.34013605442177</c:v>
                </c:pt>
                <c:pt idx="84">
                  <c:v>60.455782312925173</c:v>
                </c:pt>
                <c:pt idx="85">
                  <c:v>69.680272108843539</c:v>
                </c:pt>
                <c:pt idx="86">
                  <c:v>85.312925170068027</c:v>
                </c:pt>
                <c:pt idx="87">
                  <c:v>101.09523809523809</c:v>
                </c:pt>
                <c:pt idx="88">
                  <c:v>119.02721088435374</c:v>
                </c:pt>
                <c:pt idx="89">
                  <c:v>139.68027210884355</c:v>
                </c:pt>
                <c:pt idx="90">
                  <c:v>160.87755102040816</c:v>
                </c:pt>
                <c:pt idx="91">
                  <c:v>179.66666666666669</c:v>
                </c:pt>
                <c:pt idx="92">
                  <c:v>198.72108843537416</c:v>
                </c:pt>
                <c:pt idx="93">
                  <c:v>226.78231292517006</c:v>
                </c:pt>
                <c:pt idx="94">
                  <c:v>255.72789115646259</c:v>
                </c:pt>
                <c:pt idx="95">
                  <c:v>286.38775510204084</c:v>
                </c:pt>
                <c:pt idx="96">
                  <c:v>316.21088435374151</c:v>
                </c:pt>
                <c:pt idx="97">
                  <c:v>346.36734693877548</c:v>
                </c:pt>
                <c:pt idx="98">
                  <c:v>371.25850340136054</c:v>
                </c:pt>
                <c:pt idx="99">
                  <c:v>392.68707482993199</c:v>
                </c:pt>
                <c:pt idx="100">
                  <c:v>424.46258503401361</c:v>
                </c:pt>
                <c:pt idx="101">
                  <c:v>456.30612244897964</c:v>
                </c:pt>
                <c:pt idx="102">
                  <c:v>484.41496598639458</c:v>
                </c:pt>
                <c:pt idx="103">
                  <c:v>510.28571428571428</c:v>
                </c:pt>
                <c:pt idx="104">
                  <c:v>531.08843537414964</c:v>
                </c:pt>
                <c:pt idx="105">
                  <c:v>547.28571428571433</c:v>
                </c:pt>
                <c:pt idx="106">
                  <c:v>561.64625850340133</c:v>
                </c:pt>
                <c:pt idx="107">
                  <c:v>574.16326530612253</c:v>
                </c:pt>
                <c:pt idx="108">
                  <c:v>587.43537414965988</c:v>
                </c:pt>
                <c:pt idx="109">
                  <c:v>603.57823129251699</c:v>
                </c:pt>
                <c:pt idx="110">
                  <c:v>618.57823129251699</c:v>
                </c:pt>
                <c:pt idx="111">
                  <c:v>630.54421768707482</c:v>
                </c:pt>
                <c:pt idx="112">
                  <c:v>643.46258503401361</c:v>
                </c:pt>
                <c:pt idx="113">
                  <c:v>650.23129251700686</c:v>
                </c:pt>
                <c:pt idx="114">
                  <c:v>654.18367346938783</c:v>
                </c:pt>
                <c:pt idx="115">
                  <c:v>655.85714285714289</c:v>
                </c:pt>
                <c:pt idx="116">
                  <c:v>659.7619047619047</c:v>
                </c:pt>
                <c:pt idx="117">
                  <c:v>661.73469387755097</c:v>
                </c:pt>
                <c:pt idx="118">
                  <c:v>662.13605442176868</c:v>
                </c:pt>
                <c:pt idx="119">
                  <c:v>660.28571428571433</c:v>
                </c:pt>
                <c:pt idx="120">
                  <c:v>659.47619047619048</c:v>
                </c:pt>
                <c:pt idx="121">
                  <c:v>655.55782312925169</c:v>
                </c:pt>
                <c:pt idx="122">
                  <c:v>650.65306122448976</c:v>
                </c:pt>
                <c:pt idx="123">
                  <c:v>652.76870748299314</c:v>
                </c:pt>
                <c:pt idx="124">
                  <c:v>653.50340136054422</c:v>
                </c:pt>
                <c:pt idx="125">
                  <c:v>656.38775510204073</c:v>
                </c:pt>
                <c:pt idx="126">
                  <c:v>654.00680272108843</c:v>
                </c:pt>
                <c:pt idx="127">
                  <c:v>650.55782312925169</c:v>
                </c:pt>
                <c:pt idx="128">
                  <c:v>645.19047619047615</c:v>
                </c:pt>
                <c:pt idx="129">
                  <c:v>640.80952380952385</c:v>
                </c:pt>
                <c:pt idx="130">
                  <c:v>632.38775510204073</c:v>
                </c:pt>
                <c:pt idx="131">
                  <c:v>622.01360544217698</c:v>
                </c:pt>
                <c:pt idx="132">
                  <c:v>609.13605442176868</c:v>
                </c:pt>
                <c:pt idx="133">
                  <c:v>591.69387755102048</c:v>
                </c:pt>
                <c:pt idx="134">
                  <c:v>581.32653061224494</c:v>
                </c:pt>
                <c:pt idx="135">
                  <c:v>572.7006802721088</c:v>
                </c:pt>
                <c:pt idx="136">
                  <c:v>563.46258503401361</c:v>
                </c:pt>
                <c:pt idx="137">
                  <c:v>548.63265306122446</c:v>
                </c:pt>
                <c:pt idx="138">
                  <c:v>531.42176870748301</c:v>
                </c:pt>
                <c:pt idx="139">
                  <c:v>514.79591836734687</c:v>
                </c:pt>
                <c:pt idx="140">
                  <c:v>503.44217687074831</c:v>
                </c:pt>
                <c:pt idx="141">
                  <c:v>492.3197278911565</c:v>
                </c:pt>
                <c:pt idx="142">
                  <c:v>477.91836734693879</c:v>
                </c:pt>
                <c:pt idx="143">
                  <c:v>466.51020408163265</c:v>
                </c:pt>
                <c:pt idx="144">
                  <c:v>447.97959183673464</c:v>
                </c:pt>
                <c:pt idx="145">
                  <c:v>431.70748299319723</c:v>
                </c:pt>
                <c:pt idx="146">
                  <c:v>413.51020408163265</c:v>
                </c:pt>
                <c:pt idx="147">
                  <c:v>401.93197278911566</c:v>
                </c:pt>
                <c:pt idx="148">
                  <c:v>390.92517006802717</c:v>
                </c:pt>
                <c:pt idx="149">
                  <c:v>378.91836734693879</c:v>
                </c:pt>
                <c:pt idx="150">
                  <c:v>365.24489795918367</c:v>
                </c:pt>
                <c:pt idx="151">
                  <c:v>351.69387755102036</c:v>
                </c:pt>
                <c:pt idx="152">
                  <c:v>338.0408163265306</c:v>
                </c:pt>
                <c:pt idx="153">
                  <c:v>327.59183673469391</c:v>
                </c:pt>
                <c:pt idx="154">
                  <c:v>320.57142857142856</c:v>
                </c:pt>
                <c:pt idx="155">
                  <c:v>312.06802721088434</c:v>
                </c:pt>
                <c:pt idx="156">
                  <c:v>297.47619047619048</c:v>
                </c:pt>
                <c:pt idx="157">
                  <c:v>284.42857142857144</c:v>
                </c:pt>
                <c:pt idx="158">
                  <c:v>271.15646258503403</c:v>
                </c:pt>
                <c:pt idx="159">
                  <c:v>261.73469387755102</c:v>
                </c:pt>
                <c:pt idx="160">
                  <c:v>252.17006802721087</c:v>
                </c:pt>
                <c:pt idx="161">
                  <c:v>243.47619047619045</c:v>
                </c:pt>
                <c:pt idx="162">
                  <c:v>235.87755102040816</c:v>
                </c:pt>
                <c:pt idx="163">
                  <c:v>225.74149659863946</c:v>
                </c:pt>
                <c:pt idx="164">
                  <c:v>212.85714285714286</c:v>
                </c:pt>
                <c:pt idx="165">
                  <c:v>202.52380952380955</c:v>
                </c:pt>
                <c:pt idx="166">
                  <c:v>191.93197278911566</c:v>
                </c:pt>
                <c:pt idx="167">
                  <c:v>185.0612244897959</c:v>
                </c:pt>
                <c:pt idx="168">
                  <c:v>180.72789115646259</c:v>
                </c:pt>
                <c:pt idx="169">
                  <c:v>177.0408163265306</c:v>
                </c:pt>
                <c:pt idx="170">
                  <c:v>173.08843537414967</c:v>
                </c:pt>
                <c:pt idx="171">
                  <c:v>169.21088435374148</c:v>
                </c:pt>
                <c:pt idx="172">
                  <c:v>163.61904761904762</c:v>
                </c:pt>
                <c:pt idx="173">
                  <c:v>158.63265306122449</c:v>
                </c:pt>
                <c:pt idx="174">
                  <c:v>154.95238095238096</c:v>
                </c:pt>
                <c:pt idx="175">
                  <c:v>151.97278911564626</c:v>
                </c:pt>
                <c:pt idx="176">
                  <c:v>148.9795918367347</c:v>
                </c:pt>
                <c:pt idx="177">
                  <c:v>145.27210884353741</c:v>
                </c:pt>
                <c:pt idx="178">
                  <c:v>141.20408163265307</c:v>
                </c:pt>
                <c:pt idx="179">
                  <c:v>137.27210884353741</c:v>
                </c:pt>
                <c:pt idx="180">
                  <c:v>133.72108843537416</c:v>
                </c:pt>
                <c:pt idx="181">
                  <c:v>130.66666666666666</c:v>
                </c:pt>
                <c:pt idx="182">
                  <c:v>129.63265306122449</c:v>
                </c:pt>
                <c:pt idx="183">
                  <c:v>127.76190476190477</c:v>
                </c:pt>
                <c:pt idx="184">
                  <c:v>125.25170068027212</c:v>
                </c:pt>
                <c:pt idx="185">
                  <c:v>121.57142857142857</c:v>
                </c:pt>
                <c:pt idx="186">
                  <c:v>117.84353741496599</c:v>
                </c:pt>
                <c:pt idx="187">
                  <c:v>115.0204081632653</c:v>
                </c:pt>
                <c:pt idx="188">
                  <c:v>111.80272108843538</c:v>
                </c:pt>
                <c:pt idx="189">
                  <c:v>108.47619047619048</c:v>
                </c:pt>
                <c:pt idx="190">
                  <c:v>106.65986394557822</c:v>
                </c:pt>
                <c:pt idx="191">
                  <c:v>104.35374149659864</c:v>
                </c:pt>
                <c:pt idx="192">
                  <c:v>100.91836734693878</c:v>
                </c:pt>
                <c:pt idx="193">
                  <c:v>98.741496598639444</c:v>
                </c:pt>
                <c:pt idx="194">
                  <c:v>96.61904761904762</c:v>
                </c:pt>
                <c:pt idx="195">
                  <c:v>93.75510204081634</c:v>
                </c:pt>
                <c:pt idx="196">
                  <c:v>92.088435374149654</c:v>
                </c:pt>
                <c:pt idx="197">
                  <c:v>90.197278911564624</c:v>
                </c:pt>
                <c:pt idx="198">
                  <c:v>89.040816326530617</c:v>
                </c:pt>
                <c:pt idx="199">
                  <c:v>87.673469387755091</c:v>
                </c:pt>
                <c:pt idx="200">
                  <c:v>87.632653061224488</c:v>
                </c:pt>
                <c:pt idx="201">
                  <c:v>87.517006802721085</c:v>
                </c:pt>
                <c:pt idx="202">
                  <c:v>86.823129251700692</c:v>
                </c:pt>
                <c:pt idx="203">
                  <c:v>85.761904761904773</c:v>
                </c:pt>
                <c:pt idx="204">
                  <c:v>85.5374149659864</c:v>
                </c:pt>
                <c:pt idx="205">
                  <c:v>85.965986394557831</c:v>
                </c:pt>
                <c:pt idx="206">
                  <c:v>86.877551020408163</c:v>
                </c:pt>
                <c:pt idx="207">
                  <c:v>87.707482993197274</c:v>
                </c:pt>
                <c:pt idx="208">
                  <c:v>88.585034013605437</c:v>
                </c:pt>
                <c:pt idx="209">
                  <c:v>89.183673469387756</c:v>
                </c:pt>
                <c:pt idx="210">
                  <c:v>89.319727891156461</c:v>
                </c:pt>
                <c:pt idx="211">
                  <c:v>88.068027210884352</c:v>
                </c:pt>
                <c:pt idx="212">
                  <c:v>83.75510204081634</c:v>
                </c:pt>
                <c:pt idx="213">
                  <c:v>84.884353741496597</c:v>
                </c:pt>
                <c:pt idx="214">
                  <c:v>85.925170068027214</c:v>
                </c:pt>
                <c:pt idx="215">
                  <c:v>87.047619047619051</c:v>
                </c:pt>
                <c:pt idx="216">
                  <c:v>88.448979591836732</c:v>
                </c:pt>
                <c:pt idx="217">
                  <c:v>90.496598639455783</c:v>
                </c:pt>
                <c:pt idx="218">
                  <c:v>94.353741496598644</c:v>
                </c:pt>
                <c:pt idx="219">
                  <c:v>93.972789115646265</c:v>
                </c:pt>
                <c:pt idx="220">
                  <c:v>95.374149659863946</c:v>
                </c:pt>
                <c:pt idx="221">
                  <c:v>96.585034013605437</c:v>
                </c:pt>
                <c:pt idx="222">
                  <c:v>97.721088435374142</c:v>
                </c:pt>
                <c:pt idx="223">
                  <c:v>99.006802721088434</c:v>
                </c:pt>
                <c:pt idx="224">
                  <c:v>102.87755102040816</c:v>
                </c:pt>
                <c:pt idx="225">
                  <c:v>105.61904761904762</c:v>
                </c:pt>
                <c:pt idx="226">
                  <c:v>108.03401360544217</c:v>
                </c:pt>
                <c:pt idx="227">
                  <c:v>109.78911564625851</c:v>
                </c:pt>
                <c:pt idx="228">
                  <c:v>112.21088435374149</c:v>
                </c:pt>
                <c:pt idx="229">
                  <c:v>117.03401360544217</c:v>
                </c:pt>
                <c:pt idx="230">
                  <c:v>119.82312925170069</c:v>
                </c:pt>
                <c:pt idx="231">
                  <c:v>124.03401360544217</c:v>
                </c:pt>
                <c:pt idx="232">
                  <c:v>126.36054421768708</c:v>
                </c:pt>
                <c:pt idx="233">
                  <c:v>133.29251700680271</c:v>
                </c:pt>
                <c:pt idx="234">
                  <c:v>133.62585034013605</c:v>
                </c:pt>
                <c:pt idx="235">
                  <c:v>135.91156462585033</c:v>
                </c:pt>
                <c:pt idx="236">
                  <c:v>136.95238095238093</c:v>
                </c:pt>
                <c:pt idx="237">
                  <c:v>140.46938775510205</c:v>
                </c:pt>
                <c:pt idx="238">
                  <c:v>142.49659863945578</c:v>
                </c:pt>
                <c:pt idx="239">
                  <c:v>142.79591836734693</c:v>
                </c:pt>
                <c:pt idx="240">
                  <c:v>146.29251700680271</c:v>
                </c:pt>
                <c:pt idx="241">
                  <c:v>147.36054421768708</c:v>
                </c:pt>
                <c:pt idx="242">
                  <c:v>151.25170068027211</c:v>
                </c:pt>
                <c:pt idx="243">
                  <c:v>154.00680272108843</c:v>
                </c:pt>
                <c:pt idx="244">
                  <c:v>156.38775510204081</c:v>
                </c:pt>
                <c:pt idx="245">
                  <c:v>160.82993197278913</c:v>
                </c:pt>
                <c:pt idx="246">
                  <c:v>164.84353741496599</c:v>
                </c:pt>
                <c:pt idx="247">
                  <c:v>165.84353741496599</c:v>
                </c:pt>
                <c:pt idx="248">
                  <c:v>169.23809523809524</c:v>
                </c:pt>
                <c:pt idx="249">
                  <c:v>173.36054421768708</c:v>
                </c:pt>
                <c:pt idx="250">
                  <c:v>176.76190476190476</c:v>
                </c:pt>
                <c:pt idx="251">
                  <c:v>181.76870748299319</c:v>
                </c:pt>
                <c:pt idx="252">
                  <c:v>195.0204081632653</c:v>
                </c:pt>
                <c:pt idx="253">
                  <c:v>210.22448979591837</c:v>
                </c:pt>
                <c:pt idx="254">
                  <c:v>219.55102040816328</c:v>
                </c:pt>
                <c:pt idx="255">
                  <c:v>232.1156462585034</c:v>
                </c:pt>
                <c:pt idx="256">
                  <c:v>243.93197278911566</c:v>
                </c:pt>
                <c:pt idx="257">
                  <c:v>260.9795918367347</c:v>
                </c:pt>
                <c:pt idx="258">
                  <c:v>276.00680272108843</c:v>
                </c:pt>
                <c:pt idx="259">
                  <c:v>291.57823129251699</c:v>
                </c:pt>
                <c:pt idx="260">
                  <c:v>302.79591836734693</c:v>
                </c:pt>
                <c:pt idx="261">
                  <c:v>315.8503401360544</c:v>
                </c:pt>
                <c:pt idx="262">
                  <c:v>335.8707482993197</c:v>
                </c:pt>
                <c:pt idx="263">
                  <c:v>348.61224489795916</c:v>
                </c:pt>
                <c:pt idx="264">
                  <c:v>369.33333333333337</c:v>
                </c:pt>
                <c:pt idx="265">
                  <c:v>391.87755102040819</c:v>
                </c:pt>
                <c:pt idx="266">
                  <c:v>406.73469387755102</c:v>
                </c:pt>
                <c:pt idx="267">
                  <c:v>426.88435374149657</c:v>
                </c:pt>
                <c:pt idx="268">
                  <c:v>451.58503401360542</c:v>
                </c:pt>
                <c:pt idx="269">
                  <c:v>483.35374149659862</c:v>
                </c:pt>
                <c:pt idx="270">
                  <c:v>516.6802721088435</c:v>
                </c:pt>
                <c:pt idx="271">
                  <c:v>550.23809523809518</c:v>
                </c:pt>
                <c:pt idx="272">
                  <c:v>579</c:v>
                </c:pt>
                <c:pt idx="273">
                  <c:v>597.39455782312928</c:v>
                </c:pt>
                <c:pt idx="274">
                  <c:v>604.85034013605434</c:v>
                </c:pt>
                <c:pt idx="275">
                  <c:v>636.70748299319723</c:v>
                </c:pt>
                <c:pt idx="276">
                  <c:v>666.97278911564626</c:v>
                </c:pt>
                <c:pt idx="277">
                  <c:v>694.14965986394566</c:v>
                </c:pt>
                <c:pt idx="278">
                  <c:v>717.47619047619048</c:v>
                </c:pt>
                <c:pt idx="279">
                  <c:v>781.24489795918362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9F-7343-84C8-3AFE492C3839}"/>
            </c:ext>
          </c:extLst>
        </c:ser>
        <c:ser>
          <c:idx val="1"/>
          <c:order val="1"/>
          <c:tx>
            <c:strRef>
              <c:f>Sheet7!$J$1</c:f>
              <c:strCache>
                <c:ptCount val="1"/>
                <c:pt idx="0">
                  <c:v>deaths/day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Sheet7!$J$2:$J$281</c:f>
              <c:numCache>
                <c:formatCode>General</c:formatCode>
                <c:ptCount val="2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19</c:v>
                </c:pt>
                <c:pt idx="76">
                  <c:v>14</c:v>
                </c:pt>
                <c:pt idx="77">
                  <c:v>22</c:v>
                </c:pt>
                <c:pt idx="78">
                  <c:v>17</c:v>
                </c:pt>
                <c:pt idx="79">
                  <c:v>34</c:v>
                </c:pt>
                <c:pt idx="80">
                  <c:v>46</c:v>
                </c:pt>
                <c:pt idx="81">
                  <c:v>32</c:v>
                </c:pt>
                <c:pt idx="82">
                  <c:v>58</c:v>
                </c:pt>
                <c:pt idx="83">
                  <c:v>36</c:v>
                </c:pt>
                <c:pt idx="84">
                  <c:v>76</c:v>
                </c:pt>
                <c:pt idx="85">
                  <c:v>148</c:v>
                </c:pt>
                <c:pt idx="86">
                  <c:v>191</c:v>
                </c:pt>
                <c:pt idx="87">
                  <c:v>181</c:v>
                </c:pt>
                <c:pt idx="88">
                  <c:v>288</c:v>
                </c:pt>
                <c:pt idx="89">
                  <c:v>292</c:v>
                </c:pt>
                <c:pt idx="90">
                  <c:v>212</c:v>
                </c:pt>
                <c:pt idx="91">
                  <c:v>374</c:v>
                </c:pt>
                <c:pt idx="92">
                  <c:v>403</c:v>
                </c:pt>
                <c:pt idx="93">
                  <c:v>672</c:v>
                </c:pt>
                <c:pt idx="94">
                  <c:v>657</c:v>
                </c:pt>
                <c:pt idx="95">
                  <c:v>736</c:v>
                </c:pt>
                <c:pt idx="96">
                  <c:v>756</c:v>
                </c:pt>
                <c:pt idx="97">
                  <c:v>599</c:v>
                </c:pt>
                <c:pt idx="98">
                  <c:v>567</c:v>
                </c:pt>
                <c:pt idx="99">
                  <c:v>1105</c:v>
                </c:pt>
                <c:pt idx="100">
                  <c:v>1030</c:v>
                </c:pt>
                <c:pt idx="101">
                  <c:v>1116</c:v>
                </c:pt>
                <c:pt idx="102">
                  <c:v>1122</c:v>
                </c:pt>
                <c:pt idx="103">
                  <c:v>843</c:v>
                </c:pt>
                <c:pt idx="104">
                  <c:v>657</c:v>
                </c:pt>
                <c:pt idx="105">
                  <c:v>724</c:v>
                </c:pt>
                <c:pt idx="106">
                  <c:v>1076</c:v>
                </c:pt>
                <c:pt idx="107">
                  <c:v>880</c:v>
                </c:pt>
                <c:pt idx="108">
                  <c:v>1036</c:v>
                </c:pt>
                <c:pt idx="109">
                  <c:v>913</c:v>
                </c:pt>
                <c:pt idx="110">
                  <c:v>1105</c:v>
                </c:pt>
                <c:pt idx="111">
                  <c:v>432</c:v>
                </c:pt>
                <c:pt idx="112">
                  <c:v>570</c:v>
                </c:pt>
                <c:pt idx="113">
                  <c:v>1224</c:v>
                </c:pt>
                <c:pt idx="114">
                  <c:v>847</c:v>
                </c:pt>
                <c:pt idx="115">
                  <c:v>682</c:v>
                </c:pt>
                <c:pt idx="116">
                  <c:v>1010</c:v>
                </c:pt>
                <c:pt idx="117">
                  <c:v>815</c:v>
                </c:pt>
                <c:pt idx="118">
                  <c:v>364</c:v>
                </c:pt>
                <c:pt idx="119">
                  <c:v>320</c:v>
                </c:pt>
                <c:pt idx="120">
                  <c:v>969</c:v>
                </c:pt>
                <c:pt idx="121">
                  <c:v>769</c:v>
                </c:pt>
                <c:pt idx="122">
                  <c:v>634</c:v>
                </c:pt>
                <c:pt idx="123">
                  <c:v>698</c:v>
                </c:pt>
                <c:pt idx="124">
                  <c:v>584</c:v>
                </c:pt>
                <c:pt idx="125">
                  <c:v>253</c:v>
                </c:pt>
                <c:pt idx="126">
                  <c:v>272</c:v>
                </c:pt>
                <c:pt idx="127">
                  <c:v>726</c:v>
                </c:pt>
                <c:pt idx="128">
                  <c:v>647</c:v>
                </c:pt>
                <c:pt idx="129">
                  <c:v>458</c:v>
                </c:pt>
                <c:pt idx="130">
                  <c:v>579</c:v>
                </c:pt>
                <c:pt idx="131">
                  <c:v>275</c:v>
                </c:pt>
                <c:pt idx="132">
                  <c:v>217</c:v>
                </c:pt>
                <c:pt idx="133">
                  <c:v>187</c:v>
                </c:pt>
                <c:pt idx="134">
                  <c:v>614</c:v>
                </c:pt>
                <c:pt idx="135">
                  <c:v>447</c:v>
                </c:pt>
                <c:pt idx="136">
                  <c:v>352</c:v>
                </c:pt>
                <c:pt idx="137">
                  <c:v>350</c:v>
                </c:pt>
                <c:pt idx="138">
                  <c:v>411</c:v>
                </c:pt>
                <c:pt idx="139">
                  <c:v>67</c:v>
                </c:pt>
                <c:pt idx="140">
                  <c:v>146</c:v>
                </c:pt>
                <c:pt idx="141">
                  <c:v>500</c:v>
                </c:pt>
                <c:pt idx="142">
                  <c:v>328</c:v>
                </c:pt>
                <c:pt idx="143">
                  <c:v>273</c:v>
                </c:pt>
                <c:pt idx="144">
                  <c:v>291</c:v>
                </c:pt>
                <c:pt idx="145">
                  <c:v>220</c:v>
                </c:pt>
                <c:pt idx="146">
                  <c:v>379</c:v>
                </c:pt>
                <c:pt idx="147">
                  <c:v>104</c:v>
                </c:pt>
                <c:pt idx="148">
                  <c:v>131</c:v>
                </c:pt>
                <c:pt idx="149">
                  <c:v>422</c:v>
                </c:pt>
                <c:pt idx="150">
                  <c:v>343</c:v>
                </c:pt>
                <c:pt idx="151">
                  <c:v>274</c:v>
                </c:pt>
                <c:pt idx="152">
                  <c:v>154</c:v>
                </c:pt>
                <c:pt idx="153">
                  <c:v>60</c:v>
                </c:pt>
                <c:pt idx="154">
                  <c:v>86</c:v>
                </c:pt>
                <c:pt idx="155">
                  <c:v>249</c:v>
                </c:pt>
                <c:pt idx="156">
                  <c:v>254</c:v>
                </c:pt>
                <c:pt idx="157">
                  <c:v>130</c:v>
                </c:pt>
                <c:pt idx="158">
                  <c:v>258</c:v>
                </c:pt>
                <c:pt idx="159">
                  <c:v>143</c:v>
                </c:pt>
                <c:pt idx="160">
                  <c:v>54</c:v>
                </c:pt>
                <c:pt idx="161">
                  <c:v>47</c:v>
                </c:pt>
                <c:pt idx="162">
                  <c:v>195</c:v>
                </c:pt>
                <c:pt idx="163">
                  <c:v>164</c:v>
                </c:pt>
                <c:pt idx="164">
                  <c:v>76</c:v>
                </c:pt>
                <c:pt idx="165">
                  <c:v>131</c:v>
                </c:pt>
                <c:pt idx="166">
                  <c:v>107</c:v>
                </c:pt>
                <c:pt idx="167">
                  <c:v>27</c:v>
                </c:pt>
                <c:pt idx="168">
                  <c:v>29</c:v>
                </c:pt>
                <c:pt idx="169">
                  <c:v>120</c:v>
                </c:pt>
                <c:pt idx="170">
                  <c:v>110</c:v>
                </c:pt>
                <c:pt idx="171">
                  <c:v>67</c:v>
                </c:pt>
                <c:pt idx="172">
                  <c:v>84</c:v>
                </c:pt>
                <c:pt idx="173">
                  <c:v>71</c:v>
                </c:pt>
                <c:pt idx="174">
                  <c:v>31</c:v>
                </c:pt>
                <c:pt idx="175">
                  <c:v>14</c:v>
                </c:pt>
                <c:pt idx="176">
                  <c:v>94</c:v>
                </c:pt>
                <c:pt idx="177">
                  <c:v>87</c:v>
                </c:pt>
                <c:pt idx="178">
                  <c:v>99</c:v>
                </c:pt>
                <c:pt idx="179">
                  <c:v>77</c:v>
                </c:pt>
                <c:pt idx="180">
                  <c:v>40</c:v>
                </c:pt>
                <c:pt idx="181">
                  <c:v>31</c:v>
                </c:pt>
                <c:pt idx="182">
                  <c:v>21</c:v>
                </c:pt>
                <c:pt idx="183">
                  <c:v>53</c:v>
                </c:pt>
                <c:pt idx="184">
                  <c:v>97</c:v>
                </c:pt>
                <c:pt idx="185">
                  <c:v>41</c:v>
                </c:pt>
                <c:pt idx="186">
                  <c:v>49</c:v>
                </c:pt>
                <c:pt idx="187">
                  <c:v>32</c:v>
                </c:pt>
                <c:pt idx="188">
                  <c:v>19</c:v>
                </c:pt>
                <c:pt idx="189">
                  <c:v>11</c:v>
                </c:pt>
                <c:pt idx="190">
                  <c:v>54</c:v>
                </c:pt>
                <c:pt idx="191">
                  <c:v>57</c:v>
                </c:pt>
                <c:pt idx="192">
                  <c:v>31</c:v>
                </c:pt>
                <c:pt idx="193">
                  <c:v>34</c:v>
                </c:pt>
                <c:pt idx="194">
                  <c:v>17</c:v>
                </c:pt>
                <c:pt idx="195">
                  <c:v>9</c:v>
                </c:pt>
                <c:pt idx="196">
                  <c:v>10</c:v>
                </c:pt>
                <c:pt idx="197">
                  <c:v>44</c:v>
                </c:pt>
                <c:pt idx="198">
                  <c:v>26</c:v>
                </c:pt>
                <c:pt idx="199">
                  <c:v>24</c:v>
                </c:pt>
                <c:pt idx="200">
                  <c:v>26</c:v>
                </c:pt>
                <c:pt idx="201">
                  <c:v>9</c:v>
                </c:pt>
                <c:pt idx="202">
                  <c:v>11</c:v>
                </c:pt>
                <c:pt idx="203">
                  <c:v>10</c:v>
                </c:pt>
                <c:pt idx="204">
                  <c:v>25</c:v>
                </c:pt>
                <c:pt idx="205">
                  <c:v>17</c:v>
                </c:pt>
                <c:pt idx="206">
                  <c:v>9</c:v>
                </c:pt>
                <c:pt idx="207">
                  <c:v>32</c:v>
                </c:pt>
                <c:pt idx="208">
                  <c:v>15</c:v>
                </c:pt>
                <c:pt idx="209">
                  <c:v>8</c:v>
                </c:pt>
                <c:pt idx="210">
                  <c:v>3</c:v>
                </c:pt>
                <c:pt idx="211">
                  <c:v>21</c:v>
                </c:pt>
                <c:pt idx="212">
                  <c:v>34</c:v>
                </c:pt>
                <c:pt idx="213">
                  <c:v>0</c:v>
                </c:pt>
                <c:pt idx="214">
                  <c:v>20</c:v>
                </c:pt>
                <c:pt idx="215">
                  <c:v>13</c:v>
                </c:pt>
                <c:pt idx="216">
                  <c:v>5</c:v>
                </c:pt>
                <c:pt idx="217">
                  <c:v>1</c:v>
                </c:pt>
                <c:pt idx="218">
                  <c:v>18</c:v>
                </c:pt>
                <c:pt idx="219">
                  <c:v>14</c:v>
                </c:pt>
                <c:pt idx="220">
                  <c:v>18</c:v>
                </c:pt>
                <c:pt idx="221">
                  <c:v>12</c:v>
                </c:pt>
                <c:pt idx="222">
                  <c:v>3</c:v>
                </c:pt>
                <c:pt idx="223">
                  <c:v>5</c:v>
                </c:pt>
                <c:pt idx="224">
                  <c:v>18</c:v>
                </c:pt>
                <c:pt idx="225">
                  <c:v>13</c:v>
                </c:pt>
                <c:pt idx="226">
                  <c:v>20</c:v>
                </c:pt>
                <c:pt idx="227">
                  <c:v>18</c:v>
                </c:pt>
                <c:pt idx="228">
                  <c:v>11</c:v>
                </c:pt>
                <c:pt idx="229">
                  <c:v>3</c:v>
                </c:pt>
                <c:pt idx="230">
                  <c:v>5</c:v>
                </c:pt>
                <c:pt idx="231">
                  <c:v>3</c:v>
                </c:pt>
                <c:pt idx="232">
                  <c:v>12</c:v>
                </c:pt>
                <c:pt idx="233">
                  <c:v>16</c:v>
                </c:pt>
                <c:pt idx="234">
                  <c:v>6</c:v>
                </c:pt>
                <c:pt idx="235">
                  <c:v>2</c:v>
                </c:pt>
                <c:pt idx="236">
                  <c:v>18</c:v>
                </c:pt>
                <c:pt idx="237">
                  <c:v>6</c:v>
                </c:pt>
                <c:pt idx="238">
                  <c:v>4</c:v>
                </c:pt>
                <c:pt idx="239">
                  <c:v>16</c:v>
                </c:pt>
                <c:pt idx="240">
                  <c:v>16</c:v>
                </c:pt>
                <c:pt idx="241">
                  <c:v>12</c:v>
                </c:pt>
                <c:pt idx="242">
                  <c:v>9</c:v>
                </c:pt>
                <c:pt idx="243">
                  <c:v>12</c:v>
                </c:pt>
                <c:pt idx="244">
                  <c:v>1</c:v>
                </c:pt>
                <c:pt idx="245">
                  <c:v>2</c:v>
                </c:pt>
                <c:pt idx="246">
                  <c:v>3</c:v>
                </c:pt>
                <c:pt idx="247">
                  <c:v>10</c:v>
                </c:pt>
                <c:pt idx="248">
                  <c:v>13</c:v>
                </c:pt>
                <c:pt idx="249">
                  <c:v>10</c:v>
                </c:pt>
                <c:pt idx="250">
                  <c:v>12</c:v>
                </c:pt>
                <c:pt idx="251">
                  <c:v>2</c:v>
                </c:pt>
                <c:pt idx="252">
                  <c:v>3</c:v>
                </c:pt>
                <c:pt idx="253">
                  <c:v>32</c:v>
                </c:pt>
                <c:pt idx="254">
                  <c:v>8</c:v>
                </c:pt>
                <c:pt idx="255">
                  <c:v>14</c:v>
                </c:pt>
                <c:pt idx="256">
                  <c:v>6</c:v>
                </c:pt>
                <c:pt idx="257">
                  <c:v>9</c:v>
                </c:pt>
                <c:pt idx="258">
                  <c:v>5</c:v>
                </c:pt>
                <c:pt idx="259">
                  <c:v>9</c:v>
                </c:pt>
                <c:pt idx="260">
                  <c:v>27</c:v>
                </c:pt>
                <c:pt idx="261">
                  <c:v>20</c:v>
                </c:pt>
                <c:pt idx="262">
                  <c:v>21</c:v>
                </c:pt>
                <c:pt idx="263">
                  <c:v>27</c:v>
                </c:pt>
                <c:pt idx="264">
                  <c:v>27</c:v>
                </c:pt>
                <c:pt idx="265">
                  <c:v>18</c:v>
                </c:pt>
                <c:pt idx="266">
                  <c:v>11</c:v>
                </c:pt>
                <c:pt idx="267">
                  <c:v>37</c:v>
                </c:pt>
                <c:pt idx="268">
                  <c:v>37</c:v>
                </c:pt>
                <c:pt idx="269">
                  <c:v>40</c:v>
                </c:pt>
                <c:pt idx="270">
                  <c:v>34</c:v>
                </c:pt>
                <c:pt idx="271">
                  <c:v>35</c:v>
                </c:pt>
                <c:pt idx="272">
                  <c:v>17</c:v>
                </c:pt>
                <c:pt idx="273">
                  <c:v>13</c:v>
                </c:pt>
                <c:pt idx="274">
                  <c:v>71</c:v>
                </c:pt>
                <c:pt idx="275">
                  <c:v>71</c:v>
                </c:pt>
                <c:pt idx="276">
                  <c:v>59</c:v>
                </c:pt>
                <c:pt idx="277">
                  <c:v>66</c:v>
                </c:pt>
                <c:pt idx="278">
                  <c:v>49</c:v>
                </c:pt>
                <c:pt idx="27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9F-7343-84C8-3AFE492C3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142271"/>
        <c:axId val="1189142655"/>
      </c:lineChart>
      <c:catAx>
        <c:axId val="118914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142655"/>
        <c:crosses val="autoZero"/>
        <c:auto val="1"/>
        <c:lblAlgn val="ctr"/>
        <c:lblOffset val="100"/>
        <c:noMultiLvlLbl val="0"/>
      </c:catAx>
      <c:valAx>
        <c:axId val="118914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14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Sheet8!$H$1:$H$281</c:f>
              <c:strCache>
                <c:ptCount val="281"/>
                <c:pt idx="0">
                  <c:v>21 days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0.004761905</c:v>
                </c:pt>
                <c:pt idx="24">
                  <c:v>0.004761905</c:v>
                </c:pt>
                <c:pt idx="25">
                  <c:v>0.004761905</c:v>
                </c:pt>
                <c:pt idx="26">
                  <c:v>0.004761905</c:v>
                </c:pt>
                <c:pt idx="27">
                  <c:v>0.00952381</c:v>
                </c:pt>
                <c:pt idx="28">
                  <c:v>0.00952381</c:v>
                </c:pt>
                <c:pt idx="29">
                  <c:v>0.023809524</c:v>
                </c:pt>
                <c:pt idx="30">
                  <c:v>0.023809524</c:v>
                </c:pt>
                <c:pt idx="31">
                  <c:v>0.023809524</c:v>
                </c:pt>
                <c:pt idx="32">
                  <c:v>0.023809524</c:v>
                </c:pt>
                <c:pt idx="33">
                  <c:v>0.028571429</c:v>
                </c:pt>
                <c:pt idx="34">
                  <c:v>0.033333333</c:v>
                </c:pt>
                <c:pt idx="35">
                  <c:v>0.038095238</c:v>
                </c:pt>
                <c:pt idx="36">
                  <c:v>0.052380952</c:v>
                </c:pt>
                <c:pt idx="37">
                  <c:v>0.052380952</c:v>
                </c:pt>
                <c:pt idx="38">
                  <c:v>0.052380952</c:v>
                </c:pt>
                <c:pt idx="39">
                  <c:v>0.057142857</c:v>
                </c:pt>
                <c:pt idx="40">
                  <c:v>0.057142857</c:v>
                </c:pt>
                <c:pt idx="41">
                  <c:v>0.057142857</c:v>
                </c:pt>
                <c:pt idx="42">
                  <c:v>0.057142857</c:v>
                </c:pt>
                <c:pt idx="43">
                  <c:v>0.057142857</c:v>
                </c:pt>
                <c:pt idx="44">
                  <c:v>0.057142857</c:v>
                </c:pt>
                <c:pt idx="45">
                  <c:v>0.057142857</c:v>
                </c:pt>
                <c:pt idx="46">
                  <c:v>0.061904762</c:v>
                </c:pt>
                <c:pt idx="47">
                  <c:v>0.066666667</c:v>
                </c:pt>
                <c:pt idx="48">
                  <c:v>0.061904762</c:v>
                </c:pt>
                <c:pt idx="49">
                  <c:v>0.061904762</c:v>
                </c:pt>
                <c:pt idx="50">
                  <c:v>0.047619048</c:v>
                </c:pt>
                <c:pt idx="51">
                  <c:v>0.047619048</c:v>
                </c:pt>
                <c:pt idx="52">
                  <c:v>0.047619048</c:v>
                </c:pt>
                <c:pt idx="53">
                  <c:v>0.047619048</c:v>
                </c:pt>
                <c:pt idx="54">
                  <c:v>0.047619048</c:v>
                </c:pt>
                <c:pt idx="55">
                  <c:v>0.133333333</c:v>
                </c:pt>
                <c:pt idx="56">
                  <c:v>0.128571429</c:v>
                </c:pt>
                <c:pt idx="57">
                  <c:v>0.114285714</c:v>
                </c:pt>
                <c:pt idx="58">
                  <c:v>0.2</c:v>
                </c:pt>
                <c:pt idx="59">
                  <c:v>0.2</c:v>
                </c:pt>
                <c:pt idx="60">
                  <c:v>0.223809524</c:v>
                </c:pt>
                <c:pt idx="61">
                  <c:v>0.228571429</c:v>
                </c:pt>
                <c:pt idx="62">
                  <c:v>0.257142857</c:v>
                </c:pt>
                <c:pt idx="63">
                  <c:v>0.271428571</c:v>
                </c:pt>
                <c:pt idx="64">
                  <c:v>0.366666667</c:v>
                </c:pt>
                <c:pt idx="65">
                  <c:v>0.428571429</c:v>
                </c:pt>
                <c:pt idx="66">
                  <c:v>0.533333333</c:v>
                </c:pt>
                <c:pt idx="67">
                  <c:v>0.69047619</c:v>
                </c:pt>
                <c:pt idx="68">
                  <c:v>1.038095238</c:v>
                </c:pt>
                <c:pt idx="69">
                  <c:v>1.538095238</c:v>
                </c:pt>
                <c:pt idx="70">
                  <c:v>1.99047619</c:v>
                </c:pt>
                <c:pt idx="71">
                  <c:v>2.566666667</c:v>
                </c:pt>
                <c:pt idx="72">
                  <c:v>3.519047619</c:v>
                </c:pt>
                <c:pt idx="73">
                  <c:v>4.80952381</c:v>
                </c:pt>
                <c:pt idx="74">
                  <c:v>6.176190476</c:v>
                </c:pt>
                <c:pt idx="75">
                  <c:v>7.842857143</c:v>
                </c:pt>
                <c:pt idx="76">
                  <c:v>10.18571429</c:v>
                </c:pt>
                <c:pt idx="77">
                  <c:v>13.88571429</c:v>
                </c:pt>
                <c:pt idx="78">
                  <c:v>17.8047619</c:v>
                </c:pt>
                <c:pt idx="79">
                  <c:v>21.94285714</c:v>
                </c:pt>
                <c:pt idx="80">
                  <c:v>30.35238095</c:v>
                </c:pt>
                <c:pt idx="81">
                  <c:v>44.55238095</c:v>
                </c:pt>
                <c:pt idx="82">
                  <c:v>67.57142857</c:v>
                </c:pt>
                <c:pt idx="83">
                  <c:v>93.13333333</c:v>
                </c:pt>
                <c:pt idx="84">
                  <c:v>127.0380952</c:v>
                </c:pt>
                <c:pt idx="85">
                  <c:v>167.2238095</c:v>
                </c:pt>
                <c:pt idx="86">
                  <c:v>220.6619048</c:v>
                </c:pt>
                <c:pt idx="87">
                  <c:v>262.4095238</c:v>
                </c:pt>
                <c:pt idx="88">
                  <c:v>328.7380952</c:v>
                </c:pt>
                <c:pt idx="89">
                  <c:v>408.3714286</c:v>
                </c:pt>
                <c:pt idx="90">
                  <c:v>496.8952381</c:v>
                </c:pt>
                <c:pt idx="91">
                  <c:v>591.5809524</c:v>
                </c:pt>
                <c:pt idx="92">
                  <c:v>678.4333333</c:v>
                </c:pt>
                <c:pt idx="93">
                  <c:v>780.3142857</c:v>
                </c:pt>
                <c:pt idx="94">
                  <c:v>898.0619048</c:v>
                </c:pt>
                <c:pt idx="95">
                  <c:v>1025.757143</c:v>
                </c:pt>
                <c:pt idx="96">
                  <c:v>1161.319048</c:v>
                </c:pt>
                <c:pt idx="97">
                  <c:v>1313.290476</c:v>
                </c:pt>
                <c:pt idx="98">
                  <c:v>1472.790476</c:v>
                </c:pt>
                <c:pt idx="99">
                  <c:v>1589.814286</c:v>
                </c:pt>
                <c:pt idx="100">
                  <c:v>1731.119048</c:v>
                </c:pt>
                <c:pt idx="101">
                  <c:v>1868.485714</c:v>
                </c:pt>
                <c:pt idx="102">
                  <c:v>2012.938095</c:v>
                </c:pt>
                <c:pt idx="103">
                  <c:v>2151.347619</c:v>
                </c:pt>
                <c:pt idx="104">
                  <c:v>2294.933333</c:v>
                </c:pt>
                <c:pt idx="105">
                  <c:v>2396.209524</c:v>
                </c:pt>
                <c:pt idx="106">
                  <c:v>2487.452381</c:v>
                </c:pt>
                <c:pt idx="107">
                  <c:v>2553.104762</c:v>
                </c:pt>
                <c:pt idx="108">
                  <c:v>2639.452381</c:v>
                </c:pt>
                <c:pt idx="109">
                  <c:v>2716.52381</c:v>
                </c:pt>
                <c:pt idx="110">
                  <c:v>2787.333333</c:v>
                </c:pt>
                <c:pt idx="111">
                  <c:v>2845.133333</c:v>
                </c:pt>
                <c:pt idx="112">
                  <c:v>2906.766667</c:v>
                </c:pt>
                <c:pt idx="113">
                  <c:v>2936.485714</c:v>
                </c:pt>
                <c:pt idx="114">
                  <c:v>2967.295238</c:v>
                </c:pt>
                <c:pt idx="115">
                  <c:v>3025.82381</c:v>
                </c:pt>
                <c:pt idx="116">
                  <c:v>2980.514286</c:v>
                </c:pt>
                <c:pt idx="117">
                  <c:v>2969.67619</c:v>
                </c:pt>
                <c:pt idx="118">
                  <c:v>2916.947619</c:v>
                </c:pt>
                <c:pt idx="119">
                  <c:v>2984.838095</c:v>
                </c:pt>
                <c:pt idx="120">
                  <c:v>2991.785714</c:v>
                </c:pt>
                <c:pt idx="121">
                  <c:v>2953.595238</c:v>
                </c:pt>
                <c:pt idx="122">
                  <c:v>2922.733333</c:v>
                </c:pt>
                <c:pt idx="123">
                  <c:v>2894.17619</c:v>
                </c:pt>
                <c:pt idx="124">
                  <c:v>2875.204762</c:v>
                </c:pt>
                <c:pt idx="125">
                  <c:v>2867.719048</c:v>
                </c:pt>
                <c:pt idx="126">
                  <c:v>2871.990476</c:v>
                </c:pt>
                <c:pt idx="127">
                  <c:v>2859.380952</c:v>
                </c:pt>
                <c:pt idx="128">
                  <c:v>2847.809524</c:v>
                </c:pt>
                <c:pt idx="129">
                  <c:v>2833.138095</c:v>
                </c:pt>
                <c:pt idx="130">
                  <c:v>2804.471429</c:v>
                </c:pt>
                <c:pt idx="131">
                  <c:v>2788.766667</c:v>
                </c:pt>
                <c:pt idx="132">
                  <c:v>2770.309524</c:v>
                </c:pt>
                <c:pt idx="133">
                  <c:v>2735.5</c:v>
                </c:pt>
                <c:pt idx="134">
                  <c:v>2714.819048</c:v>
                </c:pt>
                <c:pt idx="135">
                  <c:v>2667.447619</c:v>
                </c:pt>
                <c:pt idx="136">
                  <c:v>2594.871429</c:v>
                </c:pt>
                <c:pt idx="137">
                  <c:v>2610.080952</c:v>
                </c:pt>
                <c:pt idx="138">
                  <c:v>2612.938095</c:v>
                </c:pt>
                <c:pt idx="139">
                  <c:v>2632.728571</c:v>
                </c:pt>
                <c:pt idx="140">
                  <c:v>2518.242857</c:v>
                </c:pt>
                <c:pt idx="141">
                  <c:v>2480.22381</c:v>
                </c:pt>
                <c:pt idx="142">
                  <c:v>2476.890476</c:v>
                </c:pt>
                <c:pt idx="143">
                  <c:v>2457.071429</c:v>
                </c:pt>
                <c:pt idx="144">
                  <c:v>2437.828571</c:v>
                </c:pt>
                <c:pt idx="145">
                  <c:v>2416.480952</c:v>
                </c:pt>
                <c:pt idx="146">
                  <c:v>2369.77619</c:v>
                </c:pt>
                <c:pt idx="147">
                  <c:v>2331.433333</c:v>
                </c:pt>
                <c:pt idx="148">
                  <c:v>2310.461905</c:v>
                </c:pt>
                <c:pt idx="149">
                  <c:v>2293.657143</c:v>
                </c:pt>
                <c:pt idx="150">
                  <c:v>2270.17619</c:v>
                </c:pt>
                <c:pt idx="151">
                  <c:v>2244.428571</c:v>
                </c:pt>
                <c:pt idx="152">
                  <c:v>2213.228571</c:v>
                </c:pt>
                <c:pt idx="153">
                  <c:v>2205.514286</c:v>
                </c:pt>
                <c:pt idx="154">
                  <c:v>2194.490476</c:v>
                </c:pt>
                <c:pt idx="155">
                  <c:v>2192.342857</c:v>
                </c:pt>
                <c:pt idx="156">
                  <c:v>2206.480952</c:v>
                </c:pt>
                <c:pt idx="157">
                  <c:v>2199.319048</c:v>
                </c:pt>
                <c:pt idx="158">
                  <c:v>2194.161905</c:v>
                </c:pt>
                <c:pt idx="159">
                  <c:v>2165.57619</c:v>
                </c:pt>
                <c:pt idx="160">
                  <c:v>2164.004762</c:v>
                </c:pt>
                <c:pt idx="161">
                  <c:v>2153.22381</c:v>
                </c:pt>
                <c:pt idx="162">
                  <c:v>2169.552381</c:v>
                </c:pt>
                <c:pt idx="163">
                  <c:v>2155.17619</c:v>
                </c:pt>
                <c:pt idx="164">
                  <c:v>2148.961905</c:v>
                </c:pt>
                <c:pt idx="165">
                  <c:v>2136.242857</c:v>
                </c:pt>
                <c:pt idx="166">
                  <c:v>2124.095238</c:v>
                </c:pt>
                <c:pt idx="167">
                  <c:v>2131.2</c:v>
                </c:pt>
                <c:pt idx="168">
                  <c:v>2151.695238</c:v>
                </c:pt>
                <c:pt idx="169">
                  <c:v>2146.814286</c:v>
                </c:pt>
                <c:pt idx="170">
                  <c:v>2151.066667</c:v>
                </c:pt>
                <c:pt idx="171">
                  <c:v>2173.9</c:v>
                </c:pt>
                <c:pt idx="172">
                  <c:v>2206.461905</c:v>
                </c:pt>
                <c:pt idx="173">
                  <c:v>2234.771429</c:v>
                </c:pt>
                <c:pt idx="174">
                  <c:v>2256.542857</c:v>
                </c:pt>
                <c:pt idx="175">
                  <c:v>2308.261905</c:v>
                </c:pt>
                <c:pt idx="176">
                  <c:v>2336.766667</c:v>
                </c:pt>
                <c:pt idx="177">
                  <c:v>2385.833333</c:v>
                </c:pt>
                <c:pt idx="178">
                  <c:v>2453.338095</c:v>
                </c:pt>
                <c:pt idx="179">
                  <c:v>2523.052381</c:v>
                </c:pt>
                <c:pt idx="180">
                  <c:v>2617.380952</c:v>
                </c:pt>
                <c:pt idx="181">
                  <c:v>2714.280952</c:v>
                </c:pt>
                <c:pt idx="182">
                  <c:v>2810.771429</c:v>
                </c:pt>
                <c:pt idx="183">
                  <c:v>2888.728571</c:v>
                </c:pt>
                <c:pt idx="184">
                  <c:v>2996.985714</c:v>
                </c:pt>
                <c:pt idx="185">
                  <c:v>3117.057143</c:v>
                </c:pt>
                <c:pt idx="186">
                  <c:v>3266.742857</c:v>
                </c:pt>
                <c:pt idx="187">
                  <c:v>3412.057143</c:v>
                </c:pt>
                <c:pt idx="188">
                  <c:v>3549.214286</c:v>
                </c:pt>
                <c:pt idx="189">
                  <c:v>3642.933333</c:v>
                </c:pt>
                <c:pt idx="190">
                  <c:v>3783.647619</c:v>
                </c:pt>
                <c:pt idx="191">
                  <c:v>3926.661905</c:v>
                </c:pt>
                <c:pt idx="192">
                  <c:v>4087.461905</c:v>
                </c:pt>
                <c:pt idx="193">
                  <c:v>4246.257143</c:v>
                </c:pt>
                <c:pt idx="194">
                  <c:v>4414.07619</c:v>
                </c:pt>
                <c:pt idx="195">
                  <c:v>4588.914286</c:v>
                </c:pt>
                <c:pt idx="196">
                  <c:v>4726.5</c:v>
                </c:pt>
                <c:pt idx="197">
                  <c:v>4876.333333</c:v>
                </c:pt>
                <c:pt idx="198">
                  <c:v>5003.590476</c:v>
                </c:pt>
                <c:pt idx="199">
                  <c:v>5164.533333</c:v>
                </c:pt>
                <c:pt idx="200">
                  <c:v>5323.47619</c:v>
                </c:pt>
                <c:pt idx="201">
                  <c:v>5494.814286</c:v>
                </c:pt>
                <c:pt idx="202">
                  <c:v>5618.466667</c:v>
                </c:pt>
                <c:pt idx="203">
                  <c:v>5719.719048</c:v>
                </c:pt>
                <c:pt idx="204">
                  <c:v>5829.828571</c:v>
                </c:pt>
                <c:pt idx="205">
                  <c:v>5902.180952</c:v>
                </c:pt>
                <c:pt idx="206">
                  <c:v>6036.314286</c:v>
                </c:pt>
                <c:pt idx="207">
                  <c:v>6116.314286</c:v>
                </c:pt>
                <c:pt idx="208">
                  <c:v>6162.966667</c:v>
                </c:pt>
                <c:pt idx="209">
                  <c:v>6277.180952</c:v>
                </c:pt>
                <c:pt idx="210">
                  <c:v>6373.738095</c:v>
                </c:pt>
                <c:pt idx="211">
                  <c:v>6406.595238</c:v>
                </c:pt>
                <c:pt idx="212">
                  <c:v>6436.371429</c:v>
                </c:pt>
                <c:pt idx="213">
                  <c:v>6456.661905</c:v>
                </c:pt>
                <c:pt idx="214">
                  <c:v>6533.228571</c:v>
                </c:pt>
                <c:pt idx="215">
                  <c:v>6557.171429</c:v>
                </c:pt>
                <c:pt idx="216">
                  <c:v>6559.066667</c:v>
                </c:pt>
                <c:pt idx="217">
                  <c:v>6536.952381</c:v>
                </c:pt>
                <c:pt idx="218">
                  <c:v>6490.538095</c:v>
                </c:pt>
                <c:pt idx="219">
                  <c:v>6430.980952</c:v>
                </c:pt>
                <c:pt idx="220">
                  <c:v>6378.633333</c:v>
                </c:pt>
                <c:pt idx="221">
                  <c:v>6307.619048</c:v>
                </c:pt>
                <c:pt idx="222">
                  <c:v>6225.833333</c:v>
                </c:pt>
                <c:pt idx="223">
                  <c:v>6162.290476</c:v>
                </c:pt>
                <c:pt idx="224">
                  <c:v>6126.442857</c:v>
                </c:pt>
                <c:pt idx="225">
                  <c:v>6055.257143</c:v>
                </c:pt>
                <c:pt idx="226">
                  <c:v>6020.87619</c:v>
                </c:pt>
                <c:pt idx="227">
                  <c:v>5900.709524</c:v>
                </c:pt>
                <c:pt idx="228">
                  <c:v>5839.247619</c:v>
                </c:pt>
                <c:pt idx="229">
                  <c:v>5781.619048</c:v>
                </c:pt>
                <c:pt idx="230">
                  <c:v>5716.909524</c:v>
                </c:pt>
                <c:pt idx="231">
                  <c:v>5633.990476</c:v>
                </c:pt>
                <c:pt idx="232">
                  <c:v>5567.852381</c:v>
                </c:pt>
                <c:pt idx="233">
                  <c:v>5466.961905</c:v>
                </c:pt>
                <c:pt idx="234">
                  <c:v>5382.947619</c:v>
                </c:pt>
                <c:pt idx="235">
                  <c:v>5251.714286</c:v>
                </c:pt>
                <c:pt idx="236">
                  <c:v>5137.3</c:v>
                </c:pt>
                <c:pt idx="237">
                  <c:v>5055.666667</c:v>
                </c:pt>
                <c:pt idx="238">
                  <c:v>4988.861905</c:v>
                </c:pt>
                <c:pt idx="239">
                  <c:v>4926.933333</c:v>
                </c:pt>
                <c:pt idx="240">
                  <c:v>4892.128571</c:v>
                </c:pt>
                <c:pt idx="241">
                  <c:v>4799.719048</c:v>
                </c:pt>
                <c:pt idx="242">
                  <c:v>4752.309524</c:v>
                </c:pt>
                <c:pt idx="243">
                  <c:v>4686.37619</c:v>
                </c:pt>
                <c:pt idx="244">
                  <c:v>4645.919048</c:v>
                </c:pt>
                <c:pt idx="245">
                  <c:v>4588.404762</c:v>
                </c:pt>
                <c:pt idx="246">
                  <c:v>4534.757143</c:v>
                </c:pt>
                <c:pt idx="247">
                  <c:v>4460.090476</c:v>
                </c:pt>
                <c:pt idx="248">
                  <c:v>4449.738095</c:v>
                </c:pt>
                <c:pt idx="249">
                  <c:v>4367.895238</c:v>
                </c:pt>
                <c:pt idx="250">
                  <c:v>4297.204762</c:v>
                </c:pt>
                <c:pt idx="251">
                  <c:v>4231.647619</c:v>
                </c:pt>
                <c:pt idx="252">
                  <c:v>4212.861905</c:v>
                </c:pt>
                <c:pt idx="253">
                  <c:v>4157.866667</c:v>
                </c:pt>
                <c:pt idx="254">
                  <c:v>4106.409524</c:v>
                </c:pt>
                <c:pt idx="255">
                  <c:v>4025.604762</c:v>
                </c:pt>
                <c:pt idx="256">
                  <c:v>3951.8</c:v>
                </c:pt>
                <c:pt idx="257">
                  <c:v>3920.857143</c:v>
                </c:pt>
                <c:pt idx="258">
                  <c:v>3912.195238</c:v>
                </c:pt>
                <c:pt idx="259">
                  <c:v>3895.252381</c:v>
                </c:pt>
                <c:pt idx="260">
                  <c:v>3892.228571</c:v>
                </c:pt>
                <c:pt idx="261">
                  <c:v>3875.766667</c:v>
                </c:pt>
                <c:pt idx="262">
                  <c:v>3939.357143</c:v>
                </c:pt>
                <c:pt idx="263">
                  <c:v>3852.452381</c:v>
                </c:pt>
                <c:pt idx="264">
                  <c:v>3841.3</c:v>
                </c:pt>
                <c:pt idx="265">
                  <c:v>3843.942857</c:v>
                </c:pt>
                <c:pt idx="266">
                  <c:v>3825.619048</c:v>
                </c:pt>
                <c:pt idx="267">
                  <c:v>3845.957143</c:v>
                </c:pt>
                <c:pt idx="268">
                  <c:v>3937.87619</c:v>
                </c:pt>
                <c:pt idx="269">
                  <c:v>3907.72381</c:v>
                </c:pt>
                <c:pt idx="270">
                  <c:v>3903.8</c:v>
                </c:pt>
                <c:pt idx="271">
                  <c:v>3941.72381</c:v>
                </c:pt>
                <c:pt idx="272">
                  <c:v>3960.495238</c:v>
                </c:pt>
                <c:pt idx="273">
                  <c:v>3966.342857</c:v>
                </c:pt>
                <c:pt idx="274">
                  <c:v>3993.452381</c:v>
                </c:pt>
                <c:pt idx="275">
                  <c:v>4035.109524</c:v>
                </c:pt>
                <c:pt idx="276">
                  <c:v>4110.8</c:v>
                </c:pt>
                <c:pt idx="277">
                  <c:v>4158.680952</c:v>
                </c:pt>
                <c:pt idx="278">
                  <c:v>4193.271429</c:v>
                </c:pt>
                <c:pt idx="279">
                  <c:v>4223.795238</c:v>
                </c:pt>
                <c:pt idx="280">
                  <c:v>4270.647619</c:v>
                </c:pt>
              </c:strCache>
            </c:strRef>
          </c:xVal>
          <c:yVal>
            <c:numRef>
              <c:f>Sheet8!$J$1:$J$281</c:f>
              <c:numCache>
                <c:formatCode>General</c:formatCode>
                <c:ptCount val="2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4</c:v>
                </c:pt>
                <c:pt idx="65">
                  <c:v>3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3</c:v>
                </c:pt>
                <c:pt idx="70">
                  <c:v>4</c:v>
                </c:pt>
                <c:pt idx="71">
                  <c:v>5</c:v>
                </c:pt>
                <c:pt idx="72">
                  <c:v>2</c:v>
                </c:pt>
                <c:pt idx="73">
                  <c:v>2</c:v>
                </c:pt>
                <c:pt idx="74">
                  <c:v>10</c:v>
                </c:pt>
                <c:pt idx="75">
                  <c:v>7</c:v>
                </c:pt>
                <c:pt idx="76">
                  <c:v>10</c:v>
                </c:pt>
                <c:pt idx="77">
                  <c:v>12</c:v>
                </c:pt>
                <c:pt idx="78">
                  <c:v>16</c:v>
                </c:pt>
                <c:pt idx="79">
                  <c:v>23</c:v>
                </c:pt>
                <c:pt idx="80">
                  <c:v>42</c:v>
                </c:pt>
                <c:pt idx="81">
                  <c:v>0</c:v>
                </c:pt>
                <c:pt idx="82">
                  <c:v>110</c:v>
                </c:pt>
                <c:pt idx="83">
                  <c:v>80</c:v>
                </c:pt>
                <c:pt idx="84">
                  <c:v>131</c:v>
                </c:pt>
                <c:pt idx="85">
                  <c:v>119</c:v>
                </c:pt>
                <c:pt idx="86">
                  <c:v>211</c:v>
                </c:pt>
                <c:pt idx="87">
                  <c:v>249</c:v>
                </c:pt>
                <c:pt idx="88">
                  <c:v>246</c:v>
                </c:pt>
                <c:pt idx="89">
                  <c:v>411</c:v>
                </c:pt>
                <c:pt idx="90">
                  <c:v>484</c:v>
                </c:pt>
                <c:pt idx="91">
                  <c:v>318</c:v>
                </c:pt>
                <c:pt idx="92">
                  <c:v>661</c:v>
                </c:pt>
                <c:pt idx="93">
                  <c:v>909</c:v>
                </c:pt>
                <c:pt idx="94">
                  <c:v>1059</c:v>
                </c:pt>
                <c:pt idx="95">
                  <c:v>915</c:v>
                </c:pt>
                <c:pt idx="96">
                  <c:v>1104</c:v>
                </c:pt>
                <c:pt idx="97">
                  <c:v>1344</c:v>
                </c:pt>
                <c:pt idx="98">
                  <c:v>1146</c:v>
                </c:pt>
                <c:pt idx="99">
                  <c:v>1342</c:v>
                </c:pt>
                <c:pt idx="100">
                  <c:v>1906</c:v>
                </c:pt>
                <c:pt idx="101">
                  <c:v>1922</c:v>
                </c:pt>
                <c:pt idx="102">
                  <c:v>1873</c:v>
                </c:pt>
                <c:pt idx="103">
                  <c:v>2087</c:v>
                </c:pt>
                <c:pt idx="104">
                  <c:v>1831</c:v>
                </c:pt>
                <c:pt idx="105">
                  <c:v>1500</c:v>
                </c:pt>
                <c:pt idx="106">
                  <c:v>1541</c:v>
                </c:pt>
                <c:pt idx="107">
                  <c:v>2408</c:v>
                </c:pt>
                <c:pt idx="108">
                  <c:v>4928</c:v>
                </c:pt>
                <c:pt idx="109">
                  <c:v>2299</c:v>
                </c:pt>
                <c:pt idx="110">
                  <c:v>3770</c:v>
                </c:pt>
                <c:pt idx="111">
                  <c:v>1856</c:v>
                </c:pt>
                <c:pt idx="112">
                  <c:v>1772</c:v>
                </c:pt>
                <c:pt idx="113">
                  <c:v>1857</c:v>
                </c:pt>
                <c:pt idx="114">
                  <c:v>2524</c:v>
                </c:pt>
                <c:pt idx="115">
                  <c:v>1721</c:v>
                </c:pt>
                <c:pt idx="116">
                  <c:v>3179</c:v>
                </c:pt>
                <c:pt idx="117">
                  <c:v>1054</c:v>
                </c:pt>
                <c:pt idx="118">
                  <c:v>2172</c:v>
                </c:pt>
                <c:pt idx="119">
                  <c:v>1687</c:v>
                </c:pt>
                <c:pt idx="120">
                  <c:v>1369</c:v>
                </c:pt>
                <c:pt idx="121">
                  <c:v>2110</c:v>
                </c:pt>
                <c:pt idx="122">
                  <c:v>2611</c:v>
                </c:pt>
                <c:pt idx="123">
                  <c:v>2040</c:v>
                </c:pt>
                <c:pt idx="124">
                  <c:v>2062</c:v>
                </c:pt>
                <c:pt idx="125">
                  <c:v>1317</c:v>
                </c:pt>
                <c:pt idx="126">
                  <c:v>1297</c:v>
                </c:pt>
                <c:pt idx="127">
                  <c:v>1252</c:v>
                </c:pt>
                <c:pt idx="128">
                  <c:v>2144</c:v>
                </c:pt>
                <c:pt idx="129">
                  <c:v>2353</c:v>
                </c:pt>
                <c:pt idx="130">
                  <c:v>2239</c:v>
                </c:pt>
                <c:pt idx="131">
                  <c:v>1510</c:v>
                </c:pt>
                <c:pt idx="132">
                  <c:v>1614</c:v>
                </c:pt>
                <c:pt idx="133">
                  <c:v>734</c:v>
                </c:pt>
                <c:pt idx="134">
                  <c:v>1156</c:v>
                </c:pt>
                <c:pt idx="135">
                  <c:v>1703</c:v>
                </c:pt>
                <c:pt idx="136">
                  <c:v>1746</c:v>
                </c:pt>
                <c:pt idx="137">
                  <c:v>1773</c:v>
                </c:pt>
                <c:pt idx="138">
                  <c:v>1662</c:v>
                </c:pt>
                <c:pt idx="139">
                  <c:v>1186</c:v>
                </c:pt>
                <c:pt idx="140">
                  <c:v>808</c:v>
                </c:pt>
                <c:pt idx="141">
                  <c:v>791</c:v>
                </c:pt>
                <c:pt idx="142">
                  <c:v>1568</c:v>
                </c:pt>
                <c:pt idx="143">
                  <c:v>1518</c:v>
                </c:pt>
                <c:pt idx="144">
                  <c:v>1263</c:v>
                </c:pt>
                <c:pt idx="145">
                  <c:v>1305</c:v>
                </c:pt>
                <c:pt idx="146">
                  <c:v>1080</c:v>
                </c:pt>
                <c:pt idx="147">
                  <c:v>633</c:v>
                </c:pt>
                <c:pt idx="148">
                  <c:v>500</c:v>
                </c:pt>
                <c:pt idx="149">
                  <c:v>696</c:v>
                </c:pt>
                <c:pt idx="150">
                  <c:v>1526</c:v>
                </c:pt>
                <c:pt idx="151">
                  <c:v>1175</c:v>
                </c:pt>
                <c:pt idx="152">
                  <c:v>1219</c:v>
                </c:pt>
                <c:pt idx="153">
                  <c:v>945</c:v>
                </c:pt>
                <c:pt idx="154">
                  <c:v>602</c:v>
                </c:pt>
                <c:pt idx="155">
                  <c:v>764</c:v>
                </c:pt>
                <c:pt idx="156">
                  <c:v>1034</c:v>
                </c:pt>
                <c:pt idx="157">
                  <c:v>994</c:v>
                </c:pt>
                <c:pt idx="158">
                  <c:v>1036</c:v>
                </c:pt>
                <c:pt idx="159">
                  <c:v>932</c:v>
                </c:pt>
                <c:pt idx="160">
                  <c:v>659</c:v>
                </c:pt>
                <c:pt idx="161">
                  <c:v>712</c:v>
                </c:pt>
                <c:pt idx="162">
                  <c:v>493</c:v>
                </c:pt>
                <c:pt idx="163">
                  <c:v>999</c:v>
                </c:pt>
                <c:pt idx="164">
                  <c:v>918</c:v>
                </c:pt>
                <c:pt idx="165">
                  <c:v>896</c:v>
                </c:pt>
                <c:pt idx="166">
                  <c:v>849</c:v>
                </c:pt>
                <c:pt idx="167">
                  <c:v>767</c:v>
                </c:pt>
                <c:pt idx="168">
                  <c:v>296</c:v>
                </c:pt>
                <c:pt idx="169">
                  <c:v>395</c:v>
                </c:pt>
                <c:pt idx="170">
                  <c:v>836</c:v>
                </c:pt>
                <c:pt idx="171">
                  <c:v>754</c:v>
                </c:pt>
                <c:pt idx="172">
                  <c:v>717</c:v>
                </c:pt>
                <c:pt idx="173">
                  <c:v>678</c:v>
                </c:pt>
                <c:pt idx="174">
                  <c:v>607</c:v>
                </c:pt>
                <c:pt idx="175">
                  <c:v>256</c:v>
                </c:pt>
                <c:pt idx="176">
                  <c:v>427</c:v>
                </c:pt>
                <c:pt idx="177">
                  <c:v>826</c:v>
                </c:pt>
                <c:pt idx="178">
                  <c:v>751</c:v>
                </c:pt>
                <c:pt idx="179">
                  <c:v>2437</c:v>
                </c:pt>
                <c:pt idx="180">
                  <c:v>623</c:v>
                </c:pt>
                <c:pt idx="181">
                  <c:v>500</c:v>
                </c:pt>
                <c:pt idx="182">
                  <c:v>265</c:v>
                </c:pt>
                <c:pt idx="183">
                  <c:v>336</c:v>
                </c:pt>
                <c:pt idx="184">
                  <c:v>1270</c:v>
                </c:pt>
                <c:pt idx="185">
                  <c:v>652</c:v>
                </c:pt>
                <c:pt idx="186">
                  <c:v>678</c:v>
                </c:pt>
                <c:pt idx="187">
                  <c:v>694</c:v>
                </c:pt>
                <c:pt idx="188">
                  <c:v>242</c:v>
                </c:pt>
                <c:pt idx="189">
                  <c:v>271</c:v>
                </c:pt>
                <c:pt idx="190">
                  <c:v>359</c:v>
                </c:pt>
                <c:pt idx="191">
                  <c:v>1174</c:v>
                </c:pt>
                <c:pt idx="192">
                  <c:v>829</c:v>
                </c:pt>
                <c:pt idx="193">
                  <c:v>982</c:v>
                </c:pt>
                <c:pt idx="194">
                  <c:v>806</c:v>
                </c:pt>
                <c:pt idx="195">
                  <c:v>717</c:v>
                </c:pt>
                <c:pt idx="196">
                  <c:v>391</c:v>
                </c:pt>
                <c:pt idx="197">
                  <c:v>400</c:v>
                </c:pt>
                <c:pt idx="198">
                  <c:v>861</c:v>
                </c:pt>
                <c:pt idx="199">
                  <c:v>953</c:v>
                </c:pt>
                <c:pt idx="200">
                  <c:v>939</c:v>
                </c:pt>
                <c:pt idx="201">
                  <c:v>908</c:v>
                </c:pt>
                <c:pt idx="202">
                  <c:v>853</c:v>
                </c:pt>
                <c:pt idx="203">
                  <c:v>415</c:v>
                </c:pt>
                <c:pt idx="204">
                  <c:v>372</c:v>
                </c:pt>
                <c:pt idx="205">
                  <c:v>1160</c:v>
                </c:pt>
                <c:pt idx="206">
                  <c:v>1124</c:v>
                </c:pt>
                <c:pt idx="207">
                  <c:v>1052</c:v>
                </c:pt>
                <c:pt idx="208">
                  <c:v>1304</c:v>
                </c:pt>
                <c:pt idx="209">
                  <c:v>914</c:v>
                </c:pt>
                <c:pt idx="210">
                  <c:v>475</c:v>
                </c:pt>
                <c:pt idx="211">
                  <c:v>1076</c:v>
                </c:pt>
                <c:pt idx="212">
                  <c:v>1245</c:v>
                </c:pt>
                <c:pt idx="213">
                  <c:v>1457</c:v>
                </c:pt>
                <c:pt idx="214">
                  <c:v>1357</c:v>
                </c:pt>
                <c:pt idx="215">
                  <c:v>1244</c:v>
                </c:pt>
                <c:pt idx="216">
                  <c:v>1133</c:v>
                </c:pt>
                <c:pt idx="217">
                  <c:v>413</c:v>
                </c:pt>
                <c:pt idx="218">
                  <c:v>543</c:v>
                </c:pt>
                <c:pt idx="219">
                  <c:v>1403</c:v>
                </c:pt>
                <c:pt idx="220">
                  <c:v>1450</c:v>
                </c:pt>
                <c:pt idx="221">
                  <c:v>1848</c:v>
                </c:pt>
                <c:pt idx="222">
                  <c:v>1252</c:v>
                </c:pt>
                <c:pt idx="223">
                  <c:v>1069</c:v>
                </c:pt>
                <c:pt idx="224">
                  <c:v>513</c:v>
                </c:pt>
                <c:pt idx="225">
                  <c:v>523</c:v>
                </c:pt>
                <c:pt idx="226">
                  <c:v>1076</c:v>
                </c:pt>
                <c:pt idx="227">
                  <c:v>1490</c:v>
                </c:pt>
                <c:pt idx="228">
                  <c:v>1083</c:v>
                </c:pt>
                <c:pt idx="229">
                  <c:v>1336</c:v>
                </c:pt>
                <c:pt idx="230">
                  <c:v>1035</c:v>
                </c:pt>
                <c:pt idx="231">
                  <c:v>571</c:v>
                </c:pt>
                <c:pt idx="232">
                  <c:v>445</c:v>
                </c:pt>
                <c:pt idx="233">
                  <c:v>1324</c:v>
                </c:pt>
                <c:pt idx="234">
                  <c:v>1356</c:v>
                </c:pt>
                <c:pt idx="235">
                  <c:v>1078</c:v>
                </c:pt>
                <c:pt idx="236">
                  <c:v>1151</c:v>
                </c:pt>
                <c:pt idx="237">
                  <c:v>956</c:v>
                </c:pt>
                <c:pt idx="238">
                  <c:v>444</c:v>
                </c:pt>
                <c:pt idx="239">
                  <c:v>473</c:v>
                </c:pt>
                <c:pt idx="240">
                  <c:v>1207</c:v>
                </c:pt>
                <c:pt idx="241">
                  <c:v>1228</c:v>
                </c:pt>
                <c:pt idx="242">
                  <c:v>1110</c:v>
                </c:pt>
                <c:pt idx="243">
                  <c:v>949</c:v>
                </c:pt>
                <c:pt idx="244">
                  <c:v>1006</c:v>
                </c:pt>
                <c:pt idx="245">
                  <c:v>290</c:v>
                </c:pt>
                <c:pt idx="246">
                  <c:v>529</c:v>
                </c:pt>
                <c:pt idx="247">
                  <c:v>1091</c:v>
                </c:pt>
                <c:pt idx="248">
                  <c:v>1055</c:v>
                </c:pt>
                <c:pt idx="249">
                  <c:v>1053</c:v>
                </c:pt>
                <c:pt idx="250">
                  <c:v>968</c:v>
                </c:pt>
                <c:pt idx="251">
                  <c:v>773</c:v>
                </c:pt>
                <c:pt idx="252">
                  <c:v>403</c:v>
                </c:pt>
                <c:pt idx="253">
                  <c:v>267</c:v>
                </c:pt>
                <c:pt idx="254">
                  <c:v>471</c:v>
                </c:pt>
                <c:pt idx="255">
                  <c:v>1136</c:v>
                </c:pt>
                <c:pt idx="256">
                  <c:v>974</c:v>
                </c:pt>
                <c:pt idx="257">
                  <c:v>1227</c:v>
                </c:pt>
                <c:pt idx="258">
                  <c:v>685</c:v>
                </c:pt>
                <c:pt idx="259">
                  <c:v>378</c:v>
                </c:pt>
                <c:pt idx="260">
                  <c:v>451</c:v>
                </c:pt>
                <c:pt idx="261">
                  <c:v>1407</c:v>
                </c:pt>
                <c:pt idx="262">
                  <c:v>865</c:v>
                </c:pt>
                <c:pt idx="263">
                  <c:v>831</c:v>
                </c:pt>
                <c:pt idx="264">
                  <c:v>956</c:v>
                </c:pt>
                <c:pt idx="265">
                  <c:v>669</c:v>
                </c:pt>
                <c:pt idx="266">
                  <c:v>251</c:v>
                </c:pt>
                <c:pt idx="267">
                  <c:v>372</c:v>
                </c:pt>
                <c:pt idx="268">
                  <c:v>926</c:v>
                </c:pt>
                <c:pt idx="269">
                  <c:v>1102</c:v>
                </c:pt>
                <c:pt idx="270">
                  <c:v>901</c:v>
                </c:pt>
                <c:pt idx="271">
                  <c:v>964</c:v>
                </c:pt>
                <c:pt idx="272">
                  <c:v>723</c:v>
                </c:pt>
                <c:pt idx="273">
                  <c:v>259</c:v>
                </c:pt>
                <c:pt idx="274">
                  <c:v>314</c:v>
                </c:pt>
                <c:pt idx="275">
                  <c:v>928</c:v>
                </c:pt>
                <c:pt idx="276">
                  <c:v>930</c:v>
                </c:pt>
                <c:pt idx="277">
                  <c:v>880</c:v>
                </c:pt>
                <c:pt idx="278">
                  <c:v>908</c:v>
                </c:pt>
                <c:pt idx="279">
                  <c:v>678</c:v>
                </c:pt>
                <c:pt idx="280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27-994E-8EFE-AAD25FD28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658111"/>
        <c:axId val="813097743"/>
      </c:scatterChart>
      <c:valAx>
        <c:axId val="81365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097743"/>
        <c:crosses val="autoZero"/>
        <c:crossBetween val="midCat"/>
      </c:valAx>
      <c:valAx>
        <c:axId val="81309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658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Sheet8!$H$1</c:f>
              <c:strCache>
                <c:ptCount val="1"/>
                <c:pt idx="0">
                  <c:v>21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Sheet8!$H$2:$H$281</c:f>
              <c:numCache>
                <c:formatCode>General</c:formatCode>
                <c:ptCount val="2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4.7619047619047615E-3</c:v>
                </c:pt>
                <c:pt idx="23">
                  <c:v>4.7619047619047615E-3</c:v>
                </c:pt>
                <c:pt idx="24">
                  <c:v>4.7619047619047615E-3</c:v>
                </c:pt>
                <c:pt idx="25">
                  <c:v>4.7619047619047615E-3</c:v>
                </c:pt>
                <c:pt idx="26">
                  <c:v>9.5238095238095229E-3</c:v>
                </c:pt>
                <c:pt idx="27">
                  <c:v>9.5238095238095229E-3</c:v>
                </c:pt>
                <c:pt idx="28">
                  <c:v>2.3809523809523808E-2</c:v>
                </c:pt>
                <c:pt idx="29">
                  <c:v>2.3809523809523808E-2</c:v>
                </c:pt>
                <c:pt idx="30">
                  <c:v>2.3809523809523808E-2</c:v>
                </c:pt>
                <c:pt idx="31">
                  <c:v>2.3809523809523808E-2</c:v>
                </c:pt>
                <c:pt idx="32">
                  <c:v>2.8571428571428571E-2</c:v>
                </c:pt>
                <c:pt idx="33">
                  <c:v>3.3333333333333333E-2</c:v>
                </c:pt>
                <c:pt idx="34">
                  <c:v>3.8095238095238092E-2</c:v>
                </c:pt>
                <c:pt idx="35">
                  <c:v>5.2380952380952382E-2</c:v>
                </c:pt>
                <c:pt idx="36">
                  <c:v>5.2380952380952382E-2</c:v>
                </c:pt>
                <c:pt idx="37">
                  <c:v>5.2380952380952382E-2</c:v>
                </c:pt>
                <c:pt idx="38">
                  <c:v>5.7142857142857141E-2</c:v>
                </c:pt>
                <c:pt idx="39">
                  <c:v>5.7142857142857141E-2</c:v>
                </c:pt>
                <c:pt idx="40">
                  <c:v>5.7142857142857141E-2</c:v>
                </c:pt>
                <c:pt idx="41">
                  <c:v>5.7142857142857141E-2</c:v>
                </c:pt>
                <c:pt idx="42">
                  <c:v>5.7142857142857141E-2</c:v>
                </c:pt>
                <c:pt idx="43">
                  <c:v>5.7142857142857141E-2</c:v>
                </c:pt>
                <c:pt idx="44">
                  <c:v>5.7142857142857141E-2</c:v>
                </c:pt>
                <c:pt idx="45">
                  <c:v>6.1904761904761907E-2</c:v>
                </c:pt>
                <c:pt idx="46">
                  <c:v>6.6666666666666666E-2</c:v>
                </c:pt>
                <c:pt idx="47">
                  <c:v>6.1904761904761907E-2</c:v>
                </c:pt>
                <c:pt idx="48">
                  <c:v>6.1904761904761907E-2</c:v>
                </c:pt>
                <c:pt idx="49">
                  <c:v>4.7619047619047616E-2</c:v>
                </c:pt>
                <c:pt idx="50">
                  <c:v>4.7619047619047616E-2</c:v>
                </c:pt>
                <c:pt idx="51">
                  <c:v>4.7619047619047616E-2</c:v>
                </c:pt>
                <c:pt idx="52">
                  <c:v>4.7619047619047616E-2</c:v>
                </c:pt>
                <c:pt idx="53">
                  <c:v>4.7619047619047616E-2</c:v>
                </c:pt>
                <c:pt idx="54">
                  <c:v>0.13333333333333333</c:v>
                </c:pt>
                <c:pt idx="55">
                  <c:v>0.12857142857142859</c:v>
                </c:pt>
                <c:pt idx="56">
                  <c:v>0.11428571428571428</c:v>
                </c:pt>
                <c:pt idx="57">
                  <c:v>0.2</c:v>
                </c:pt>
                <c:pt idx="58">
                  <c:v>0.2</c:v>
                </c:pt>
                <c:pt idx="59">
                  <c:v>0.22380952380952382</c:v>
                </c:pt>
                <c:pt idx="60">
                  <c:v>0.22857142857142856</c:v>
                </c:pt>
                <c:pt idx="61">
                  <c:v>0.25714285714285717</c:v>
                </c:pt>
                <c:pt idx="62">
                  <c:v>0.27142857142857146</c:v>
                </c:pt>
                <c:pt idx="63">
                  <c:v>0.36666666666666664</c:v>
                </c:pt>
                <c:pt idx="64">
                  <c:v>0.42857142857142855</c:v>
                </c:pt>
                <c:pt idx="65">
                  <c:v>0.53333333333333333</c:v>
                </c:pt>
                <c:pt idx="66">
                  <c:v>0.69047619047619047</c:v>
                </c:pt>
                <c:pt idx="67">
                  <c:v>1.0380952380952382</c:v>
                </c:pt>
                <c:pt idx="68">
                  <c:v>1.5380952380952382</c:v>
                </c:pt>
                <c:pt idx="69">
                  <c:v>1.9904761904761905</c:v>
                </c:pt>
                <c:pt idx="70">
                  <c:v>2.5666666666666669</c:v>
                </c:pt>
                <c:pt idx="71">
                  <c:v>3.519047619047619</c:v>
                </c:pt>
                <c:pt idx="72">
                  <c:v>4.8095238095238093</c:v>
                </c:pt>
                <c:pt idx="73">
                  <c:v>6.1761904761904756</c:v>
                </c:pt>
                <c:pt idx="74">
                  <c:v>7.8428571428571434</c:v>
                </c:pt>
                <c:pt idx="75">
                  <c:v>10.185714285714287</c:v>
                </c:pt>
                <c:pt idx="76">
                  <c:v>13.885714285714286</c:v>
                </c:pt>
                <c:pt idx="77">
                  <c:v>17.804761904761904</c:v>
                </c:pt>
                <c:pt idx="78">
                  <c:v>21.942857142857143</c:v>
                </c:pt>
                <c:pt idx="79">
                  <c:v>30.352380952380951</c:v>
                </c:pt>
                <c:pt idx="80">
                  <c:v>44.55238095238095</c:v>
                </c:pt>
                <c:pt idx="81">
                  <c:v>67.571428571428569</c:v>
                </c:pt>
                <c:pt idx="82">
                  <c:v>93.13333333333334</c:v>
                </c:pt>
                <c:pt idx="83">
                  <c:v>127.03809523809522</c:v>
                </c:pt>
                <c:pt idx="84">
                  <c:v>167.22380952380951</c:v>
                </c:pt>
                <c:pt idx="85">
                  <c:v>220.66190476190476</c:v>
                </c:pt>
                <c:pt idx="86">
                  <c:v>262.40952380952382</c:v>
                </c:pt>
                <c:pt idx="87">
                  <c:v>328.73809523809524</c:v>
                </c:pt>
                <c:pt idx="88">
                  <c:v>408.37142857142857</c:v>
                </c:pt>
                <c:pt idx="89">
                  <c:v>496.89523809523808</c:v>
                </c:pt>
                <c:pt idx="90">
                  <c:v>591.58095238095234</c:v>
                </c:pt>
                <c:pt idx="91">
                  <c:v>678.43333333333328</c:v>
                </c:pt>
                <c:pt idx="92">
                  <c:v>780.31428571428569</c:v>
                </c:pt>
                <c:pt idx="93">
                  <c:v>898.06190476190477</c:v>
                </c:pt>
                <c:pt idx="94">
                  <c:v>1025.757142857143</c:v>
                </c:pt>
                <c:pt idx="95">
                  <c:v>1161.3190476190478</c:v>
                </c:pt>
                <c:pt idx="96">
                  <c:v>1313.2904761904761</c:v>
                </c:pt>
                <c:pt idx="97">
                  <c:v>1472.7904761904761</c:v>
                </c:pt>
                <c:pt idx="98">
                  <c:v>1589.8142857142857</c:v>
                </c:pt>
                <c:pt idx="99">
                  <c:v>1731.1190476190477</c:v>
                </c:pt>
                <c:pt idx="100">
                  <c:v>1868.485714285714</c:v>
                </c:pt>
                <c:pt idx="101">
                  <c:v>2012.9380952380955</c:v>
                </c:pt>
                <c:pt idx="102">
                  <c:v>2151.347619047619</c:v>
                </c:pt>
                <c:pt idx="103">
                  <c:v>2294.9333333333334</c:v>
                </c:pt>
                <c:pt idx="104">
                  <c:v>2396.2095238095235</c:v>
                </c:pt>
                <c:pt idx="105">
                  <c:v>2487.4523809523807</c:v>
                </c:pt>
                <c:pt idx="106">
                  <c:v>2553.1047619047617</c:v>
                </c:pt>
                <c:pt idx="107">
                  <c:v>2639.4523809523807</c:v>
                </c:pt>
                <c:pt idx="108">
                  <c:v>2716.5238095238096</c:v>
                </c:pt>
                <c:pt idx="109">
                  <c:v>2787.333333333333</c:v>
                </c:pt>
                <c:pt idx="110">
                  <c:v>2845.1333333333332</c:v>
                </c:pt>
                <c:pt idx="111">
                  <c:v>2906.7666666666669</c:v>
                </c:pt>
                <c:pt idx="112">
                  <c:v>2936.485714285714</c:v>
                </c:pt>
                <c:pt idx="113">
                  <c:v>2967.2952380952383</c:v>
                </c:pt>
                <c:pt idx="114">
                  <c:v>3025.8238095238094</c:v>
                </c:pt>
                <c:pt idx="115">
                  <c:v>2980.514285714286</c:v>
                </c:pt>
                <c:pt idx="116">
                  <c:v>2969.6761904761906</c:v>
                </c:pt>
                <c:pt idx="117">
                  <c:v>2916.9476190476189</c:v>
                </c:pt>
                <c:pt idx="118">
                  <c:v>2984.8380952380953</c:v>
                </c:pt>
                <c:pt idx="119">
                  <c:v>2991.7857142857142</c:v>
                </c:pt>
                <c:pt idx="120">
                  <c:v>2953.5952380952381</c:v>
                </c:pt>
                <c:pt idx="121">
                  <c:v>2922.7333333333331</c:v>
                </c:pt>
                <c:pt idx="122">
                  <c:v>2894.1761904761906</c:v>
                </c:pt>
                <c:pt idx="123">
                  <c:v>2875.2047619047617</c:v>
                </c:pt>
                <c:pt idx="124">
                  <c:v>2867.7190476190476</c:v>
                </c:pt>
                <c:pt idx="125">
                  <c:v>2871.9904761904763</c:v>
                </c:pt>
                <c:pt idx="126">
                  <c:v>2859.3809523809523</c:v>
                </c:pt>
                <c:pt idx="127">
                  <c:v>2847.8095238095239</c:v>
                </c:pt>
                <c:pt idx="128">
                  <c:v>2833.1380952380955</c:v>
                </c:pt>
                <c:pt idx="129">
                  <c:v>2804.4714285714285</c:v>
                </c:pt>
                <c:pt idx="130">
                  <c:v>2788.7666666666669</c:v>
                </c:pt>
                <c:pt idx="131">
                  <c:v>2770.3095238095239</c:v>
                </c:pt>
                <c:pt idx="132">
                  <c:v>2735.5</c:v>
                </c:pt>
                <c:pt idx="133">
                  <c:v>2714.8190476190475</c:v>
                </c:pt>
                <c:pt idx="134">
                  <c:v>2667.4476190476189</c:v>
                </c:pt>
                <c:pt idx="135">
                  <c:v>2594.8714285714286</c:v>
                </c:pt>
                <c:pt idx="136">
                  <c:v>2610.0809523809521</c:v>
                </c:pt>
                <c:pt idx="137">
                  <c:v>2612.9380952380952</c:v>
                </c:pt>
                <c:pt idx="138">
                  <c:v>2632.7285714285713</c:v>
                </c:pt>
                <c:pt idx="139">
                  <c:v>2518.2428571428572</c:v>
                </c:pt>
                <c:pt idx="140">
                  <c:v>2480.2238095238095</c:v>
                </c:pt>
                <c:pt idx="141">
                  <c:v>2476.8904761904764</c:v>
                </c:pt>
                <c:pt idx="142">
                  <c:v>2457.0714285714284</c:v>
                </c:pt>
                <c:pt idx="143">
                  <c:v>2437.8285714285712</c:v>
                </c:pt>
                <c:pt idx="144">
                  <c:v>2416.4809523809522</c:v>
                </c:pt>
                <c:pt idx="145">
                  <c:v>2369.7761904761905</c:v>
                </c:pt>
                <c:pt idx="146">
                  <c:v>2331.4333333333334</c:v>
                </c:pt>
                <c:pt idx="147">
                  <c:v>2310.4619047619044</c:v>
                </c:pt>
                <c:pt idx="148">
                  <c:v>2293.6571428571428</c:v>
                </c:pt>
                <c:pt idx="149">
                  <c:v>2270.1761904761906</c:v>
                </c:pt>
                <c:pt idx="150">
                  <c:v>2244.4285714285716</c:v>
                </c:pt>
                <c:pt idx="151">
                  <c:v>2213.2285714285713</c:v>
                </c:pt>
                <c:pt idx="152">
                  <c:v>2205.514285714286</c:v>
                </c:pt>
                <c:pt idx="153">
                  <c:v>2194.4904761904763</c:v>
                </c:pt>
                <c:pt idx="154">
                  <c:v>2192.3428571428572</c:v>
                </c:pt>
                <c:pt idx="155">
                  <c:v>2206.4809523809522</c:v>
                </c:pt>
                <c:pt idx="156">
                  <c:v>2199.3190476190475</c:v>
                </c:pt>
                <c:pt idx="157">
                  <c:v>2194.1619047619047</c:v>
                </c:pt>
                <c:pt idx="158">
                  <c:v>2165.5761904761903</c:v>
                </c:pt>
                <c:pt idx="159">
                  <c:v>2164.0047619047618</c:v>
                </c:pt>
                <c:pt idx="160">
                  <c:v>2153.2238095238095</c:v>
                </c:pt>
                <c:pt idx="161">
                  <c:v>2169.5523809523811</c:v>
                </c:pt>
                <c:pt idx="162">
                  <c:v>2155.1761904761906</c:v>
                </c:pt>
                <c:pt idx="163">
                  <c:v>2148.9619047619044</c:v>
                </c:pt>
                <c:pt idx="164">
                  <c:v>2136.2428571428572</c:v>
                </c:pt>
                <c:pt idx="165">
                  <c:v>2124.0952380952381</c:v>
                </c:pt>
                <c:pt idx="166">
                  <c:v>2131.1999999999998</c:v>
                </c:pt>
                <c:pt idx="167">
                  <c:v>2151.695238095238</c:v>
                </c:pt>
                <c:pt idx="168">
                  <c:v>2146.8142857142857</c:v>
                </c:pt>
                <c:pt idx="169">
                  <c:v>2151.0666666666666</c:v>
                </c:pt>
                <c:pt idx="170">
                  <c:v>2173.9</c:v>
                </c:pt>
                <c:pt idx="171">
                  <c:v>2206.4619047619044</c:v>
                </c:pt>
                <c:pt idx="172">
                  <c:v>2234.7714285714287</c:v>
                </c:pt>
                <c:pt idx="173">
                  <c:v>2256.5428571428574</c:v>
                </c:pt>
                <c:pt idx="174">
                  <c:v>2308.2619047619046</c:v>
                </c:pt>
                <c:pt idx="175">
                  <c:v>2336.7666666666669</c:v>
                </c:pt>
                <c:pt idx="176">
                  <c:v>2385.833333333333</c:v>
                </c:pt>
                <c:pt idx="177">
                  <c:v>2453.3380952380953</c:v>
                </c:pt>
                <c:pt idx="178">
                  <c:v>2523.0523809523811</c:v>
                </c:pt>
                <c:pt idx="179">
                  <c:v>2617.3809523809523</c:v>
                </c:pt>
                <c:pt idx="180">
                  <c:v>2714.2809523809524</c:v>
                </c:pt>
                <c:pt idx="181">
                  <c:v>2810.7714285714287</c:v>
                </c:pt>
                <c:pt idx="182">
                  <c:v>2888.7285714285713</c:v>
                </c:pt>
                <c:pt idx="183">
                  <c:v>2996.985714285714</c:v>
                </c:pt>
                <c:pt idx="184">
                  <c:v>3117.0571428571429</c:v>
                </c:pt>
                <c:pt idx="185">
                  <c:v>3266.7428571428572</c:v>
                </c:pt>
                <c:pt idx="186">
                  <c:v>3412.0571428571429</c:v>
                </c:pt>
                <c:pt idx="187">
                  <c:v>3549.2142857142853</c:v>
                </c:pt>
                <c:pt idx="188">
                  <c:v>3642.9333333333334</c:v>
                </c:pt>
                <c:pt idx="189">
                  <c:v>3783.6476190476192</c:v>
                </c:pt>
                <c:pt idx="190">
                  <c:v>3926.6619047619047</c:v>
                </c:pt>
                <c:pt idx="191">
                  <c:v>4087.4619047619044</c:v>
                </c:pt>
                <c:pt idx="192">
                  <c:v>4246.2571428571428</c:v>
                </c:pt>
                <c:pt idx="193">
                  <c:v>4414.0761904761912</c:v>
                </c:pt>
                <c:pt idx="194">
                  <c:v>4588.9142857142851</c:v>
                </c:pt>
                <c:pt idx="195">
                  <c:v>4726.5</c:v>
                </c:pt>
                <c:pt idx="196">
                  <c:v>4876.3333333333339</c:v>
                </c:pt>
                <c:pt idx="197">
                  <c:v>5003.5904761904767</c:v>
                </c:pt>
                <c:pt idx="198">
                  <c:v>5164.5333333333338</c:v>
                </c:pt>
                <c:pt idx="199">
                  <c:v>5323.4761904761908</c:v>
                </c:pt>
                <c:pt idx="200">
                  <c:v>5494.8142857142857</c:v>
                </c:pt>
                <c:pt idx="201">
                  <c:v>5618.4666666666662</c:v>
                </c:pt>
                <c:pt idx="202">
                  <c:v>5719.7190476190472</c:v>
                </c:pt>
                <c:pt idx="203">
                  <c:v>5829.8285714285721</c:v>
                </c:pt>
                <c:pt idx="204">
                  <c:v>5902.1809523809525</c:v>
                </c:pt>
                <c:pt idx="205">
                  <c:v>6036.3142857142857</c:v>
                </c:pt>
                <c:pt idx="206">
                  <c:v>6116.3142857142857</c:v>
                </c:pt>
                <c:pt idx="207">
                  <c:v>6162.9666666666662</c:v>
                </c:pt>
                <c:pt idx="208">
                  <c:v>6277.1809523809525</c:v>
                </c:pt>
                <c:pt idx="209">
                  <c:v>6373.7380952380954</c:v>
                </c:pt>
                <c:pt idx="210">
                  <c:v>6406.5952380952385</c:v>
                </c:pt>
                <c:pt idx="211">
                  <c:v>6436.3714285714286</c:v>
                </c:pt>
                <c:pt idx="212">
                  <c:v>6456.6619047619042</c:v>
                </c:pt>
                <c:pt idx="213">
                  <c:v>6533.2285714285717</c:v>
                </c:pt>
                <c:pt idx="214">
                  <c:v>6557.1714285714288</c:v>
                </c:pt>
                <c:pt idx="215">
                  <c:v>6559.0666666666675</c:v>
                </c:pt>
                <c:pt idx="216">
                  <c:v>6536.9523809523807</c:v>
                </c:pt>
                <c:pt idx="217">
                  <c:v>6490.5380952380956</c:v>
                </c:pt>
                <c:pt idx="218">
                  <c:v>6430.9809523809527</c:v>
                </c:pt>
                <c:pt idx="219">
                  <c:v>6378.6333333333332</c:v>
                </c:pt>
                <c:pt idx="220">
                  <c:v>6307.6190476190477</c:v>
                </c:pt>
                <c:pt idx="221">
                  <c:v>6225.8333333333339</c:v>
                </c:pt>
                <c:pt idx="222">
                  <c:v>6162.2904761904765</c:v>
                </c:pt>
                <c:pt idx="223">
                  <c:v>6126.4428571428571</c:v>
                </c:pt>
                <c:pt idx="224">
                  <c:v>6055.2571428571428</c:v>
                </c:pt>
                <c:pt idx="225">
                  <c:v>6020.8761904761905</c:v>
                </c:pt>
                <c:pt idx="226">
                  <c:v>5900.7095238095235</c:v>
                </c:pt>
                <c:pt idx="227">
                  <c:v>5839.2476190476191</c:v>
                </c:pt>
                <c:pt idx="228">
                  <c:v>5781.6190476190477</c:v>
                </c:pt>
                <c:pt idx="229">
                  <c:v>5716.9095238095233</c:v>
                </c:pt>
                <c:pt idx="230">
                  <c:v>5633.9904761904763</c:v>
                </c:pt>
                <c:pt idx="231">
                  <c:v>5567.8523809523813</c:v>
                </c:pt>
                <c:pt idx="232">
                  <c:v>5466.9619047619044</c:v>
                </c:pt>
                <c:pt idx="233">
                  <c:v>5382.9476190476189</c:v>
                </c:pt>
                <c:pt idx="234">
                  <c:v>5251.7142857142853</c:v>
                </c:pt>
                <c:pt idx="235">
                  <c:v>5137.3</c:v>
                </c:pt>
                <c:pt idx="236">
                  <c:v>5055.6666666666661</c:v>
                </c:pt>
                <c:pt idx="237">
                  <c:v>4988.861904761905</c:v>
                </c:pt>
                <c:pt idx="238">
                  <c:v>4926.9333333333334</c:v>
                </c:pt>
                <c:pt idx="239">
                  <c:v>4892.1285714285714</c:v>
                </c:pt>
                <c:pt idx="240">
                  <c:v>4799.7190476190472</c:v>
                </c:pt>
                <c:pt idx="241">
                  <c:v>4752.3095238095239</c:v>
                </c:pt>
                <c:pt idx="242">
                  <c:v>4686.3761904761905</c:v>
                </c:pt>
                <c:pt idx="243">
                  <c:v>4645.919047619047</c:v>
                </c:pt>
                <c:pt idx="244">
                  <c:v>4588.4047619047615</c:v>
                </c:pt>
                <c:pt idx="245">
                  <c:v>4534.7571428571428</c:v>
                </c:pt>
                <c:pt idx="246">
                  <c:v>4460.0904761904767</c:v>
                </c:pt>
                <c:pt idx="247">
                  <c:v>4449.7380952380954</c:v>
                </c:pt>
                <c:pt idx="248">
                  <c:v>4367.8952380952378</c:v>
                </c:pt>
                <c:pt idx="249">
                  <c:v>4297.2047619047617</c:v>
                </c:pt>
                <c:pt idx="250">
                  <c:v>4231.6476190476187</c:v>
                </c:pt>
                <c:pt idx="251">
                  <c:v>4212.861904761905</c:v>
                </c:pt>
                <c:pt idx="252">
                  <c:v>4157.8666666666668</c:v>
                </c:pt>
                <c:pt idx="253">
                  <c:v>4106.4095238095233</c:v>
                </c:pt>
                <c:pt idx="254">
                  <c:v>4025.6047619047617</c:v>
                </c:pt>
                <c:pt idx="255">
                  <c:v>3951.8</c:v>
                </c:pt>
                <c:pt idx="256">
                  <c:v>3920.8571428571427</c:v>
                </c:pt>
                <c:pt idx="257">
                  <c:v>3912.195238095238</c:v>
                </c:pt>
                <c:pt idx="258">
                  <c:v>3895.2523809523809</c:v>
                </c:pt>
                <c:pt idx="259">
                  <c:v>3892.2285714285717</c:v>
                </c:pt>
                <c:pt idx="260">
                  <c:v>3875.7666666666664</c:v>
                </c:pt>
                <c:pt idx="261">
                  <c:v>3939.3571428571427</c:v>
                </c:pt>
                <c:pt idx="262">
                  <c:v>3852.4523809523807</c:v>
                </c:pt>
                <c:pt idx="263">
                  <c:v>3841.3</c:v>
                </c:pt>
                <c:pt idx="264">
                  <c:v>3843.9428571428571</c:v>
                </c:pt>
                <c:pt idx="265">
                  <c:v>3825.6190476190473</c:v>
                </c:pt>
                <c:pt idx="266">
                  <c:v>3845.9571428571426</c:v>
                </c:pt>
                <c:pt idx="267">
                  <c:v>3937.8761904761909</c:v>
                </c:pt>
                <c:pt idx="268">
                  <c:v>3907.723809523809</c:v>
                </c:pt>
                <c:pt idx="269">
                  <c:v>3903.8</c:v>
                </c:pt>
                <c:pt idx="270">
                  <c:v>3941.723809523809</c:v>
                </c:pt>
                <c:pt idx="271">
                  <c:v>3960.4952380952382</c:v>
                </c:pt>
                <c:pt idx="272">
                  <c:v>3966.3428571428572</c:v>
                </c:pt>
                <c:pt idx="273">
                  <c:v>3993.4523809523807</c:v>
                </c:pt>
                <c:pt idx="274">
                  <c:v>4035.1095238095236</c:v>
                </c:pt>
                <c:pt idx="275">
                  <c:v>4110.8</c:v>
                </c:pt>
                <c:pt idx="276">
                  <c:v>4158.6809523809525</c:v>
                </c:pt>
                <c:pt idx="277">
                  <c:v>4193.2714285714283</c:v>
                </c:pt>
                <c:pt idx="278">
                  <c:v>4223.7952380952383</c:v>
                </c:pt>
                <c:pt idx="279">
                  <c:v>4270.6476190476187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2-F041-B946-38DB6437D74A}"/>
            </c:ext>
          </c:extLst>
        </c:ser>
        <c:ser>
          <c:idx val="1"/>
          <c:order val="1"/>
          <c:tx>
            <c:strRef>
              <c:f>Sheet8!$J$1</c:f>
              <c:strCache>
                <c:ptCount val="1"/>
                <c:pt idx="0">
                  <c:v>deaths/day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Sheet8!$J$2:$J$281</c:f>
              <c:numCache>
                <c:formatCode>General</c:formatCode>
                <c:ptCount val="2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4</c:v>
                </c:pt>
                <c:pt idx="64">
                  <c:v>3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2</c:v>
                </c:pt>
                <c:pt idx="72">
                  <c:v>2</c:v>
                </c:pt>
                <c:pt idx="73">
                  <c:v>10</c:v>
                </c:pt>
                <c:pt idx="74">
                  <c:v>7</c:v>
                </c:pt>
                <c:pt idx="75">
                  <c:v>10</c:v>
                </c:pt>
                <c:pt idx="76">
                  <c:v>12</c:v>
                </c:pt>
                <c:pt idx="77">
                  <c:v>16</c:v>
                </c:pt>
                <c:pt idx="78">
                  <c:v>23</c:v>
                </c:pt>
                <c:pt idx="79">
                  <c:v>42</c:v>
                </c:pt>
                <c:pt idx="80">
                  <c:v>0</c:v>
                </c:pt>
                <c:pt idx="81">
                  <c:v>110</c:v>
                </c:pt>
                <c:pt idx="82">
                  <c:v>80</c:v>
                </c:pt>
                <c:pt idx="83">
                  <c:v>131</c:v>
                </c:pt>
                <c:pt idx="84">
                  <c:v>119</c:v>
                </c:pt>
                <c:pt idx="85">
                  <c:v>211</c:v>
                </c:pt>
                <c:pt idx="86">
                  <c:v>249</c:v>
                </c:pt>
                <c:pt idx="87">
                  <c:v>246</c:v>
                </c:pt>
                <c:pt idx="88">
                  <c:v>411</c:v>
                </c:pt>
                <c:pt idx="89">
                  <c:v>484</c:v>
                </c:pt>
                <c:pt idx="90">
                  <c:v>318</c:v>
                </c:pt>
                <c:pt idx="91">
                  <c:v>661</c:v>
                </c:pt>
                <c:pt idx="92">
                  <c:v>909</c:v>
                </c:pt>
                <c:pt idx="93">
                  <c:v>1059</c:v>
                </c:pt>
                <c:pt idx="94">
                  <c:v>915</c:v>
                </c:pt>
                <c:pt idx="95">
                  <c:v>1104</c:v>
                </c:pt>
                <c:pt idx="96">
                  <c:v>1344</c:v>
                </c:pt>
                <c:pt idx="97">
                  <c:v>1146</c:v>
                </c:pt>
                <c:pt idx="98">
                  <c:v>1342</c:v>
                </c:pt>
                <c:pt idx="99">
                  <c:v>1906</c:v>
                </c:pt>
                <c:pt idx="100">
                  <c:v>1922</c:v>
                </c:pt>
                <c:pt idx="101">
                  <c:v>1873</c:v>
                </c:pt>
                <c:pt idx="102">
                  <c:v>2087</c:v>
                </c:pt>
                <c:pt idx="103">
                  <c:v>1831</c:v>
                </c:pt>
                <c:pt idx="104">
                  <c:v>1500</c:v>
                </c:pt>
                <c:pt idx="105">
                  <c:v>1541</c:v>
                </c:pt>
                <c:pt idx="106">
                  <c:v>2408</c:v>
                </c:pt>
                <c:pt idx="107">
                  <c:v>4928</c:v>
                </c:pt>
                <c:pt idx="108">
                  <c:v>2299</c:v>
                </c:pt>
                <c:pt idx="109">
                  <c:v>3770</c:v>
                </c:pt>
                <c:pt idx="110">
                  <c:v>1856</c:v>
                </c:pt>
                <c:pt idx="111">
                  <c:v>1772</c:v>
                </c:pt>
                <c:pt idx="112">
                  <c:v>1857</c:v>
                </c:pt>
                <c:pt idx="113">
                  <c:v>2524</c:v>
                </c:pt>
                <c:pt idx="114">
                  <c:v>1721</c:v>
                </c:pt>
                <c:pt idx="115">
                  <c:v>3179</c:v>
                </c:pt>
                <c:pt idx="116">
                  <c:v>1054</c:v>
                </c:pt>
                <c:pt idx="117">
                  <c:v>2172</c:v>
                </c:pt>
                <c:pt idx="118">
                  <c:v>1687</c:v>
                </c:pt>
                <c:pt idx="119">
                  <c:v>1369</c:v>
                </c:pt>
                <c:pt idx="120">
                  <c:v>2110</c:v>
                </c:pt>
                <c:pt idx="121">
                  <c:v>2611</c:v>
                </c:pt>
                <c:pt idx="122">
                  <c:v>2040</c:v>
                </c:pt>
                <c:pt idx="123">
                  <c:v>2062</c:v>
                </c:pt>
                <c:pt idx="124">
                  <c:v>1317</c:v>
                </c:pt>
                <c:pt idx="125">
                  <c:v>1297</c:v>
                </c:pt>
                <c:pt idx="126">
                  <c:v>1252</c:v>
                </c:pt>
                <c:pt idx="127">
                  <c:v>2144</c:v>
                </c:pt>
                <c:pt idx="128">
                  <c:v>2353</c:v>
                </c:pt>
                <c:pt idx="129">
                  <c:v>2239</c:v>
                </c:pt>
                <c:pt idx="130">
                  <c:v>1510</c:v>
                </c:pt>
                <c:pt idx="131">
                  <c:v>1614</c:v>
                </c:pt>
                <c:pt idx="132">
                  <c:v>734</c:v>
                </c:pt>
                <c:pt idx="133">
                  <c:v>1156</c:v>
                </c:pt>
                <c:pt idx="134">
                  <c:v>1703</c:v>
                </c:pt>
                <c:pt idx="135">
                  <c:v>1746</c:v>
                </c:pt>
                <c:pt idx="136">
                  <c:v>1773</c:v>
                </c:pt>
                <c:pt idx="137">
                  <c:v>1662</c:v>
                </c:pt>
                <c:pt idx="138">
                  <c:v>1186</c:v>
                </c:pt>
                <c:pt idx="139">
                  <c:v>808</c:v>
                </c:pt>
                <c:pt idx="140">
                  <c:v>791</c:v>
                </c:pt>
                <c:pt idx="141">
                  <c:v>1568</c:v>
                </c:pt>
                <c:pt idx="142">
                  <c:v>1518</c:v>
                </c:pt>
                <c:pt idx="143">
                  <c:v>1263</c:v>
                </c:pt>
                <c:pt idx="144">
                  <c:v>1305</c:v>
                </c:pt>
                <c:pt idx="145">
                  <c:v>1080</c:v>
                </c:pt>
                <c:pt idx="146">
                  <c:v>633</c:v>
                </c:pt>
                <c:pt idx="147">
                  <c:v>500</c:v>
                </c:pt>
                <c:pt idx="148">
                  <c:v>696</c:v>
                </c:pt>
                <c:pt idx="149">
                  <c:v>1526</c:v>
                </c:pt>
                <c:pt idx="150">
                  <c:v>1175</c:v>
                </c:pt>
                <c:pt idx="151">
                  <c:v>1219</c:v>
                </c:pt>
                <c:pt idx="152">
                  <c:v>945</c:v>
                </c:pt>
                <c:pt idx="153">
                  <c:v>602</c:v>
                </c:pt>
                <c:pt idx="154">
                  <c:v>764</c:v>
                </c:pt>
                <c:pt idx="155">
                  <c:v>1034</c:v>
                </c:pt>
                <c:pt idx="156">
                  <c:v>994</c:v>
                </c:pt>
                <c:pt idx="157">
                  <c:v>1036</c:v>
                </c:pt>
                <c:pt idx="158">
                  <c:v>932</c:v>
                </c:pt>
                <c:pt idx="159">
                  <c:v>659</c:v>
                </c:pt>
                <c:pt idx="160">
                  <c:v>712</c:v>
                </c:pt>
                <c:pt idx="161">
                  <c:v>493</c:v>
                </c:pt>
                <c:pt idx="162">
                  <c:v>999</c:v>
                </c:pt>
                <c:pt idx="163">
                  <c:v>918</c:v>
                </c:pt>
                <c:pt idx="164">
                  <c:v>896</c:v>
                </c:pt>
                <c:pt idx="165">
                  <c:v>849</c:v>
                </c:pt>
                <c:pt idx="166">
                  <c:v>767</c:v>
                </c:pt>
                <c:pt idx="167">
                  <c:v>296</c:v>
                </c:pt>
                <c:pt idx="168">
                  <c:v>395</c:v>
                </c:pt>
                <c:pt idx="169">
                  <c:v>836</c:v>
                </c:pt>
                <c:pt idx="170">
                  <c:v>754</c:v>
                </c:pt>
                <c:pt idx="171">
                  <c:v>717</c:v>
                </c:pt>
                <c:pt idx="172">
                  <c:v>678</c:v>
                </c:pt>
                <c:pt idx="173">
                  <c:v>607</c:v>
                </c:pt>
                <c:pt idx="174">
                  <c:v>256</c:v>
                </c:pt>
                <c:pt idx="175">
                  <c:v>427</c:v>
                </c:pt>
                <c:pt idx="176">
                  <c:v>826</c:v>
                </c:pt>
                <c:pt idx="177">
                  <c:v>751</c:v>
                </c:pt>
                <c:pt idx="178">
                  <c:v>2437</c:v>
                </c:pt>
                <c:pt idx="179">
                  <c:v>623</c:v>
                </c:pt>
                <c:pt idx="180">
                  <c:v>500</c:v>
                </c:pt>
                <c:pt idx="181">
                  <c:v>265</c:v>
                </c:pt>
                <c:pt idx="182">
                  <c:v>336</c:v>
                </c:pt>
                <c:pt idx="183">
                  <c:v>1270</c:v>
                </c:pt>
                <c:pt idx="184">
                  <c:v>652</c:v>
                </c:pt>
                <c:pt idx="185">
                  <c:v>678</c:v>
                </c:pt>
                <c:pt idx="186">
                  <c:v>694</c:v>
                </c:pt>
                <c:pt idx="187">
                  <c:v>242</c:v>
                </c:pt>
                <c:pt idx="188">
                  <c:v>271</c:v>
                </c:pt>
                <c:pt idx="189">
                  <c:v>359</c:v>
                </c:pt>
                <c:pt idx="190">
                  <c:v>1174</c:v>
                </c:pt>
                <c:pt idx="191">
                  <c:v>829</c:v>
                </c:pt>
                <c:pt idx="192">
                  <c:v>982</c:v>
                </c:pt>
                <c:pt idx="193">
                  <c:v>806</c:v>
                </c:pt>
                <c:pt idx="194">
                  <c:v>717</c:v>
                </c:pt>
                <c:pt idx="195">
                  <c:v>391</c:v>
                </c:pt>
                <c:pt idx="196">
                  <c:v>400</c:v>
                </c:pt>
                <c:pt idx="197">
                  <c:v>861</c:v>
                </c:pt>
                <c:pt idx="198">
                  <c:v>953</c:v>
                </c:pt>
                <c:pt idx="199">
                  <c:v>939</c:v>
                </c:pt>
                <c:pt idx="200">
                  <c:v>908</c:v>
                </c:pt>
                <c:pt idx="201">
                  <c:v>853</c:v>
                </c:pt>
                <c:pt idx="202">
                  <c:v>415</c:v>
                </c:pt>
                <c:pt idx="203">
                  <c:v>372</c:v>
                </c:pt>
                <c:pt idx="204">
                  <c:v>1160</c:v>
                </c:pt>
                <c:pt idx="205">
                  <c:v>1124</c:v>
                </c:pt>
                <c:pt idx="206">
                  <c:v>1052</c:v>
                </c:pt>
                <c:pt idx="207">
                  <c:v>1304</c:v>
                </c:pt>
                <c:pt idx="208">
                  <c:v>914</c:v>
                </c:pt>
                <c:pt idx="209">
                  <c:v>475</c:v>
                </c:pt>
                <c:pt idx="210">
                  <c:v>1076</c:v>
                </c:pt>
                <c:pt idx="211">
                  <c:v>1245</c:v>
                </c:pt>
                <c:pt idx="212">
                  <c:v>1457</c:v>
                </c:pt>
                <c:pt idx="213">
                  <c:v>1357</c:v>
                </c:pt>
                <c:pt idx="214">
                  <c:v>1244</c:v>
                </c:pt>
                <c:pt idx="215">
                  <c:v>1133</c:v>
                </c:pt>
                <c:pt idx="216">
                  <c:v>413</c:v>
                </c:pt>
                <c:pt idx="217">
                  <c:v>543</c:v>
                </c:pt>
                <c:pt idx="218">
                  <c:v>1403</c:v>
                </c:pt>
                <c:pt idx="219">
                  <c:v>1450</c:v>
                </c:pt>
                <c:pt idx="220">
                  <c:v>1848</c:v>
                </c:pt>
                <c:pt idx="221">
                  <c:v>1252</c:v>
                </c:pt>
                <c:pt idx="222">
                  <c:v>1069</c:v>
                </c:pt>
                <c:pt idx="223">
                  <c:v>513</c:v>
                </c:pt>
                <c:pt idx="224">
                  <c:v>523</c:v>
                </c:pt>
                <c:pt idx="225">
                  <c:v>1076</c:v>
                </c:pt>
                <c:pt idx="226">
                  <c:v>1490</c:v>
                </c:pt>
                <c:pt idx="227">
                  <c:v>1083</c:v>
                </c:pt>
                <c:pt idx="228">
                  <c:v>1336</c:v>
                </c:pt>
                <c:pt idx="229">
                  <c:v>1035</c:v>
                </c:pt>
                <c:pt idx="230">
                  <c:v>571</c:v>
                </c:pt>
                <c:pt idx="231">
                  <c:v>445</c:v>
                </c:pt>
                <c:pt idx="232">
                  <c:v>1324</c:v>
                </c:pt>
                <c:pt idx="233">
                  <c:v>1356</c:v>
                </c:pt>
                <c:pt idx="234">
                  <c:v>1078</c:v>
                </c:pt>
                <c:pt idx="235">
                  <c:v>1151</c:v>
                </c:pt>
                <c:pt idx="236">
                  <c:v>956</c:v>
                </c:pt>
                <c:pt idx="237">
                  <c:v>444</c:v>
                </c:pt>
                <c:pt idx="238">
                  <c:v>473</c:v>
                </c:pt>
                <c:pt idx="239">
                  <c:v>1207</c:v>
                </c:pt>
                <c:pt idx="240">
                  <c:v>1228</c:v>
                </c:pt>
                <c:pt idx="241">
                  <c:v>1110</c:v>
                </c:pt>
                <c:pt idx="242">
                  <c:v>949</c:v>
                </c:pt>
                <c:pt idx="243">
                  <c:v>1006</c:v>
                </c:pt>
                <c:pt idx="244">
                  <c:v>290</c:v>
                </c:pt>
                <c:pt idx="245">
                  <c:v>529</c:v>
                </c:pt>
                <c:pt idx="246">
                  <c:v>1091</c:v>
                </c:pt>
                <c:pt idx="247">
                  <c:v>1055</c:v>
                </c:pt>
                <c:pt idx="248">
                  <c:v>1053</c:v>
                </c:pt>
                <c:pt idx="249">
                  <c:v>968</c:v>
                </c:pt>
                <c:pt idx="250">
                  <c:v>773</c:v>
                </c:pt>
                <c:pt idx="251">
                  <c:v>403</c:v>
                </c:pt>
                <c:pt idx="252">
                  <c:v>267</c:v>
                </c:pt>
                <c:pt idx="253">
                  <c:v>471</c:v>
                </c:pt>
                <c:pt idx="254">
                  <c:v>1136</c:v>
                </c:pt>
                <c:pt idx="255">
                  <c:v>974</c:v>
                </c:pt>
                <c:pt idx="256">
                  <c:v>1227</c:v>
                </c:pt>
                <c:pt idx="257">
                  <c:v>685</c:v>
                </c:pt>
                <c:pt idx="258">
                  <c:v>378</c:v>
                </c:pt>
                <c:pt idx="259">
                  <c:v>451</c:v>
                </c:pt>
                <c:pt idx="260">
                  <c:v>1407</c:v>
                </c:pt>
                <c:pt idx="261">
                  <c:v>865</c:v>
                </c:pt>
                <c:pt idx="262">
                  <c:v>831</c:v>
                </c:pt>
                <c:pt idx="263">
                  <c:v>956</c:v>
                </c:pt>
                <c:pt idx="264">
                  <c:v>669</c:v>
                </c:pt>
                <c:pt idx="265">
                  <c:v>251</c:v>
                </c:pt>
                <c:pt idx="266">
                  <c:v>372</c:v>
                </c:pt>
                <c:pt idx="267">
                  <c:v>926</c:v>
                </c:pt>
                <c:pt idx="268">
                  <c:v>1102</c:v>
                </c:pt>
                <c:pt idx="269">
                  <c:v>901</c:v>
                </c:pt>
                <c:pt idx="270">
                  <c:v>964</c:v>
                </c:pt>
                <c:pt idx="271">
                  <c:v>723</c:v>
                </c:pt>
                <c:pt idx="272">
                  <c:v>259</c:v>
                </c:pt>
                <c:pt idx="273">
                  <c:v>314</c:v>
                </c:pt>
                <c:pt idx="274">
                  <c:v>928</c:v>
                </c:pt>
                <c:pt idx="275">
                  <c:v>930</c:v>
                </c:pt>
                <c:pt idx="276">
                  <c:v>880</c:v>
                </c:pt>
                <c:pt idx="277">
                  <c:v>908</c:v>
                </c:pt>
                <c:pt idx="278">
                  <c:v>678</c:v>
                </c:pt>
                <c:pt idx="27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12-F041-B946-38DB6437D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908095"/>
        <c:axId val="803909727"/>
      </c:lineChart>
      <c:catAx>
        <c:axId val="80390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909727"/>
        <c:crosses val="autoZero"/>
        <c:auto val="1"/>
        <c:lblAlgn val="ctr"/>
        <c:lblOffset val="100"/>
        <c:noMultiLvlLbl val="0"/>
      </c:catAx>
      <c:valAx>
        <c:axId val="80390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90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38</xdr:col>
      <xdr:colOff>215900</xdr:colOff>
      <xdr:row>29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5E8F36-1011-CA46-9EE9-572D9F610A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12700</xdr:rowOff>
    </xdr:from>
    <xdr:to>
      <xdr:col>38</xdr:col>
      <xdr:colOff>241300</xdr:colOff>
      <xdr:row>68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C50777-C143-174E-A732-E5B8BB5E5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1295400</xdr:colOff>
      <xdr:row>61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5A4B2E-735D-9247-8363-26FF6A07A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12700</xdr:colOff>
      <xdr:row>60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824577-87FF-1941-B219-DF904F4A4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0</xdr:colOff>
      <xdr:row>61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10AB3D-BCA1-C048-BAEC-AEA301A367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812800</xdr:colOff>
      <xdr:row>43</xdr:row>
      <xdr:rowOff>190500</xdr:rowOff>
    </xdr:from>
    <xdr:to>
      <xdr:col>35</xdr:col>
      <xdr:colOff>12700</xdr:colOff>
      <xdr:row>68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66FE303-21F2-D342-A408-F25ADBE0F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806450</xdr:colOff>
      <xdr:row>22</xdr:row>
      <xdr:rowOff>184150</xdr:rowOff>
    </xdr:from>
    <xdr:to>
      <xdr:col>32</xdr:col>
      <xdr:colOff>127000</xdr:colOff>
      <xdr:row>43</xdr:row>
      <xdr:rowOff>25400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51D493F-EB2E-7242-9377-EE448D4C5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6350</xdr:colOff>
      <xdr:row>1</xdr:row>
      <xdr:rowOff>6350</xdr:rowOff>
    </xdr:from>
    <xdr:to>
      <xdr:col>32</xdr:col>
      <xdr:colOff>50800</xdr:colOff>
      <xdr:row>21</xdr:row>
      <xdr:rowOff>38100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6E8D8E3-C73F-8243-BF23-FEF5E5EF77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584200</xdr:colOff>
      <xdr:row>0</xdr:row>
      <xdr:rowOff>0</xdr:rowOff>
    </xdr:from>
    <xdr:to>
      <xdr:col>15</xdr:col>
      <xdr:colOff>57700</xdr:colOff>
      <xdr:row>30</xdr:row>
      <xdr:rowOff>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73D3BAB3-9E99-F04F-ACA5-791FBD5969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62700" y="0"/>
          <a:ext cx="6077500" cy="609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289707</xdr:colOff>
      <xdr:row>30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803EE42-145B-C643-ACC6-CAC7360903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6068207" cy="6096000"/>
        </a:xfrm>
        <a:prstGeom prst="rect">
          <a:avLst/>
        </a:prstGeom>
      </xdr:spPr>
    </xdr:pic>
    <xdr:clientData/>
  </xdr:twoCellAnchor>
  <xdr:twoCellAnchor editAs="oneCell">
    <xdr:from>
      <xdr:col>15</xdr:col>
      <xdr:colOff>469900</xdr:colOff>
      <xdr:row>0</xdr:row>
      <xdr:rowOff>0</xdr:rowOff>
    </xdr:from>
    <xdr:to>
      <xdr:col>22</xdr:col>
      <xdr:colOff>753893</xdr:colOff>
      <xdr:row>30</xdr:row>
      <xdr:rowOff>12700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76192C6D-B99A-D640-8641-075B1694AA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52400" y="0"/>
          <a:ext cx="6062493" cy="6108700"/>
        </a:xfrm>
        <a:prstGeom prst="rect">
          <a:avLst/>
        </a:prstGeom>
      </xdr:spPr>
    </xdr:pic>
    <xdr:clientData/>
  </xdr:twoCellAnchor>
  <xdr:twoCellAnchor editAs="oneCell">
    <xdr:from>
      <xdr:col>23</xdr:col>
      <xdr:colOff>355600</xdr:colOff>
      <xdr:row>0</xdr:row>
      <xdr:rowOff>0</xdr:rowOff>
    </xdr:from>
    <xdr:to>
      <xdr:col>30</xdr:col>
      <xdr:colOff>648778</xdr:colOff>
      <xdr:row>30</xdr:row>
      <xdr:rowOff>12700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53A19CCC-C06E-1140-9C54-DE1587978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342100" y="0"/>
          <a:ext cx="6071678" cy="6108700"/>
        </a:xfrm>
        <a:prstGeom prst="rect">
          <a:avLst/>
        </a:prstGeom>
      </xdr:spPr>
    </xdr:pic>
    <xdr:clientData/>
  </xdr:twoCellAnchor>
  <xdr:twoCellAnchor editAs="oneCell">
    <xdr:from>
      <xdr:col>31</xdr:col>
      <xdr:colOff>266701</xdr:colOff>
      <xdr:row>0</xdr:row>
      <xdr:rowOff>0</xdr:rowOff>
    </xdr:from>
    <xdr:to>
      <xdr:col>38</xdr:col>
      <xdr:colOff>546101</xdr:colOff>
      <xdr:row>29</xdr:row>
      <xdr:rowOff>202151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34D3624F-3A5C-BC42-A295-714E4BFE6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5857201" y="0"/>
          <a:ext cx="6057900" cy="609495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190500</xdr:rowOff>
    </xdr:from>
    <xdr:to>
      <xdr:col>7</xdr:col>
      <xdr:colOff>289749</xdr:colOff>
      <xdr:row>60</xdr:row>
      <xdr:rowOff>190500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3B2AEDC3-89B6-904A-88C2-D7F51C2DB6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6286500"/>
          <a:ext cx="6068249" cy="6096000"/>
        </a:xfrm>
        <a:prstGeom prst="rect">
          <a:avLst/>
        </a:prstGeom>
      </xdr:spPr>
    </xdr:pic>
    <xdr:clientData/>
  </xdr:twoCellAnchor>
  <xdr:twoCellAnchor editAs="oneCell">
    <xdr:from>
      <xdr:col>7</xdr:col>
      <xdr:colOff>571500</xdr:colOff>
      <xdr:row>30</xdr:row>
      <xdr:rowOff>201092</xdr:rowOff>
    </xdr:from>
    <xdr:to>
      <xdr:col>15</xdr:col>
      <xdr:colOff>66576</xdr:colOff>
      <xdr:row>61</xdr:row>
      <xdr:rowOff>38100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9C60A421-572A-5D4B-9F55-11B89E8E93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350000" y="6297092"/>
          <a:ext cx="6099076" cy="6136208"/>
        </a:xfrm>
        <a:prstGeom prst="rect">
          <a:avLst/>
        </a:prstGeom>
      </xdr:spPr>
    </xdr:pic>
    <xdr:clientData/>
  </xdr:twoCellAnchor>
  <xdr:twoCellAnchor editAs="oneCell">
    <xdr:from>
      <xdr:col>15</xdr:col>
      <xdr:colOff>469900</xdr:colOff>
      <xdr:row>30</xdr:row>
      <xdr:rowOff>190501</xdr:rowOff>
    </xdr:from>
    <xdr:to>
      <xdr:col>22</xdr:col>
      <xdr:colOff>774700</xdr:colOff>
      <xdr:row>61</xdr:row>
      <xdr:rowOff>30325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9FB6C990-D1A2-1C4F-8E62-146BC3CC5A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852400" y="6286501"/>
          <a:ext cx="6083300" cy="6139024"/>
        </a:xfrm>
        <a:prstGeom prst="rect">
          <a:avLst/>
        </a:prstGeom>
      </xdr:spPr>
    </xdr:pic>
    <xdr:clientData/>
  </xdr:twoCellAnchor>
  <xdr:twoCellAnchor editAs="oneCell">
    <xdr:from>
      <xdr:col>23</xdr:col>
      <xdr:colOff>317500</xdr:colOff>
      <xdr:row>31</xdr:row>
      <xdr:rowOff>0</xdr:rowOff>
    </xdr:from>
    <xdr:to>
      <xdr:col>30</xdr:col>
      <xdr:colOff>647700</xdr:colOff>
      <xdr:row>61</xdr:row>
      <xdr:rowOff>49891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23E53F-D7E1-C74E-8CB1-646851ADA8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9304000" y="6299200"/>
          <a:ext cx="6108700" cy="6145891"/>
        </a:xfrm>
        <a:prstGeom prst="rect">
          <a:avLst/>
        </a:prstGeom>
      </xdr:spPr>
    </xdr:pic>
    <xdr:clientData/>
  </xdr:twoCellAnchor>
  <xdr:twoCellAnchor editAs="oneCell">
    <xdr:from>
      <xdr:col>31</xdr:col>
      <xdr:colOff>266700</xdr:colOff>
      <xdr:row>31</xdr:row>
      <xdr:rowOff>1</xdr:rowOff>
    </xdr:from>
    <xdr:to>
      <xdr:col>38</xdr:col>
      <xdr:colOff>553094</xdr:colOff>
      <xdr:row>60</xdr:row>
      <xdr:rowOff>190501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7964C75-552D-354D-AB6D-DD3DE2A6B5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5857200" y="6299201"/>
          <a:ext cx="6064894" cy="6083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12700</xdr:colOff>
      <xdr:row>3</xdr:row>
      <xdr:rowOff>12700</xdr:rowOff>
    </xdr:from>
    <xdr:to>
      <xdr:col>22</xdr:col>
      <xdr:colOff>546100</xdr:colOff>
      <xdr:row>19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CE73EF-C62C-4542-BD8F-829A9B2B4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25400</xdr:colOff>
      <xdr:row>20</xdr:row>
      <xdr:rowOff>101600</xdr:rowOff>
    </xdr:from>
    <xdr:to>
      <xdr:col>22</xdr:col>
      <xdr:colOff>571500</xdr:colOff>
      <xdr:row>48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CBB679-DB79-8242-81B8-D69595860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628650</xdr:colOff>
      <xdr:row>1</xdr:row>
      <xdr:rowOff>171450</xdr:rowOff>
    </xdr:from>
    <xdr:to>
      <xdr:col>20</xdr:col>
      <xdr:colOff>241300</xdr:colOff>
      <xdr:row>21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9B9312-4ED8-AD48-BBAB-A26F67884F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666750</xdr:colOff>
      <xdr:row>23</xdr:row>
      <xdr:rowOff>12706</xdr:rowOff>
    </xdr:from>
    <xdr:to>
      <xdr:col>20</xdr:col>
      <xdr:colOff>241300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8227FF-CB31-2C40-88E6-28E20DA0A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704850</xdr:colOff>
      <xdr:row>1</xdr:row>
      <xdr:rowOff>38100</xdr:rowOff>
    </xdr:from>
    <xdr:to>
      <xdr:col>16</xdr:col>
      <xdr:colOff>323850</xdr:colOff>
      <xdr:row>14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4FB623-A226-9042-B36E-DCDE32C3A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190500</xdr:colOff>
      <xdr:row>16</xdr:row>
      <xdr:rowOff>152400</xdr:rowOff>
    </xdr:from>
    <xdr:to>
      <xdr:col>16</xdr:col>
      <xdr:colOff>635000</xdr:colOff>
      <xdr:row>30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8B7E93-C568-2840-BDB2-8E40BAC80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1086701</xdr:colOff>
      <xdr:row>4</xdr:row>
      <xdr:rowOff>78557</xdr:rowOff>
    </xdr:from>
    <xdr:to>
      <xdr:col>21</xdr:col>
      <xdr:colOff>667730</xdr:colOff>
      <xdr:row>54</xdr:row>
      <xdr:rowOff>91650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82F1BA-30E5-704A-8FFE-B5A8774FD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26459</xdr:colOff>
      <xdr:row>61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361875C-71D3-0247-8A58-BD7AF9FBB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0.91105</cdr:x>
      <cdr:y>0.96612</cdr:y>
    </cdr:from>
    <cdr:to>
      <cdr:x>0.99316</cdr:x>
      <cdr:y>0.99454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3DEC2CB-1A0B-6A46-B911-58F2751A3687}"/>
            </a:ext>
          </a:extLst>
        </cdr:cNvPr>
        <cdr:cNvSpPr txBox="1"/>
      </cdr:nvSpPr>
      <cdr:spPr>
        <a:xfrm xmlns:a="http://schemas.openxmlformats.org/drawingml/2006/main">
          <a:off x="12329584" y="11694584"/>
          <a:ext cx="1111249" cy="3439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800" b="1"/>
            <a:t>x-axis</a:t>
          </a:r>
          <a:r>
            <a:rPr lang="en-US" sz="1800" b="1" baseline="0"/>
            <a:t> is K</a:t>
          </a:r>
        </a:p>
        <a:p xmlns:a="http://schemas.openxmlformats.org/drawingml/2006/main">
          <a:endParaRPr lang="en-US" sz="18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05712-A6F7-F146-BB39-57C09BE024BB}">
  <dimension ref="A1:J32"/>
  <sheetViews>
    <sheetView workbookViewId="0">
      <selection activeCell="A50" sqref="A50"/>
    </sheetView>
  </sheetViews>
  <sheetFormatPr baseColWidth="10" defaultRowHeight="16"/>
  <cols>
    <col min="1" max="1" width="37.83203125" bestFit="1" customWidth="1"/>
    <col min="4" max="4" width="7.5" bestFit="1" customWidth="1"/>
    <col min="5" max="5" width="2.1640625" bestFit="1" customWidth="1"/>
  </cols>
  <sheetData>
    <row r="1" spans="1:10">
      <c r="A1" t="s">
        <v>0</v>
      </c>
      <c r="D1" t="s">
        <v>5</v>
      </c>
      <c r="E1">
        <v>5</v>
      </c>
      <c r="G1" s="1"/>
      <c r="H1" s="2"/>
      <c r="I1" s="2">
        <v>5</v>
      </c>
      <c r="J1" s="3"/>
    </row>
    <row r="2" spans="1:10">
      <c r="A2" t="s">
        <v>1</v>
      </c>
      <c r="D2" t="s">
        <v>6</v>
      </c>
      <c r="E2">
        <v>5</v>
      </c>
      <c r="G2" s="4"/>
      <c r="H2" s="5"/>
      <c r="I2" s="5">
        <v>5</v>
      </c>
      <c r="J2" s="6"/>
    </row>
    <row r="3" spans="1:10">
      <c r="A3" t="s">
        <v>2</v>
      </c>
      <c r="D3" t="s">
        <v>7</v>
      </c>
      <c r="E3">
        <v>5</v>
      </c>
      <c r="G3" s="4"/>
      <c r="H3" s="5">
        <v>5</v>
      </c>
      <c r="I3" s="5"/>
      <c r="J3" s="6"/>
    </row>
    <row r="4" spans="1:10">
      <c r="A4" t="s">
        <v>3</v>
      </c>
      <c r="D4" t="s">
        <v>8</v>
      </c>
      <c r="E4">
        <v>5</v>
      </c>
      <c r="G4" s="4"/>
      <c r="H4" s="5"/>
      <c r="I4" s="5">
        <v>5</v>
      </c>
      <c r="J4" s="6"/>
    </row>
    <row r="5" spans="1:10">
      <c r="A5" t="s">
        <v>4</v>
      </c>
      <c r="D5" t="s">
        <v>9</v>
      </c>
      <c r="E5">
        <v>5</v>
      </c>
      <c r="G5" s="4"/>
      <c r="H5" s="5"/>
      <c r="I5" s="5"/>
      <c r="J5" s="6">
        <v>5</v>
      </c>
    </row>
    <row r="6" spans="1:10">
      <c r="D6" t="s">
        <v>10</v>
      </c>
      <c r="E6">
        <v>5</v>
      </c>
      <c r="G6" s="4"/>
      <c r="H6" s="5"/>
      <c r="I6" s="5"/>
      <c r="J6" s="6">
        <v>5</v>
      </c>
    </row>
    <row r="7" spans="1:10">
      <c r="D7" t="s">
        <v>11</v>
      </c>
      <c r="E7">
        <v>5</v>
      </c>
      <c r="G7" s="4"/>
      <c r="H7" s="5"/>
      <c r="I7" s="5">
        <v>5</v>
      </c>
      <c r="J7" s="6"/>
    </row>
    <row r="8" spans="1:10">
      <c r="D8" t="s">
        <v>12</v>
      </c>
      <c r="E8">
        <v>5</v>
      </c>
      <c r="G8" s="4"/>
      <c r="H8" s="5"/>
      <c r="I8" s="5">
        <v>5</v>
      </c>
      <c r="J8" s="6"/>
    </row>
    <row r="9" spans="1:10">
      <c r="D9" t="s">
        <v>13</v>
      </c>
      <c r="E9">
        <v>5</v>
      </c>
      <c r="G9" s="4"/>
      <c r="H9" s="5"/>
      <c r="I9" s="5"/>
      <c r="J9" s="6">
        <v>5</v>
      </c>
    </row>
    <row r="10" spans="1:10">
      <c r="D10" t="s">
        <v>14</v>
      </c>
      <c r="E10">
        <v>5</v>
      </c>
      <c r="G10" s="4"/>
      <c r="H10" s="5"/>
      <c r="I10" s="5"/>
      <c r="J10" s="6">
        <v>5</v>
      </c>
    </row>
    <row r="11" spans="1:10">
      <c r="D11" t="s">
        <v>15</v>
      </c>
      <c r="E11">
        <v>5</v>
      </c>
      <c r="G11" s="4"/>
      <c r="H11" s="5"/>
      <c r="I11" s="5"/>
      <c r="J11" s="6">
        <v>5</v>
      </c>
    </row>
    <row r="12" spans="1:10">
      <c r="D12" t="s">
        <v>16</v>
      </c>
      <c r="E12">
        <v>5</v>
      </c>
      <c r="G12" s="4"/>
      <c r="H12" s="5"/>
      <c r="I12" s="5">
        <v>5</v>
      </c>
      <c r="J12" s="6"/>
    </row>
    <row r="13" spans="1:10">
      <c r="D13" t="s">
        <v>17</v>
      </c>
      <c r="E13">
        <v>5</v>
      </c>
      <c r="G13" s="4">
        <v>5</v>
      </c>
      <c r="H13" s="5"/>
      <c r="I13" s="5"/>
      <c r="J13" s="6"/>
    </row>
    <row r="14" spans="1:10">
      <c r="D14" t="s">
        <v>18</v>
      </c>
      <c r="E14">
        <v>5</v>
      </c>
      <c r="G14" s="4"/>
      <c r="H14" s="5"/>
      <c r="I14" s="5">
        <v>5</v>
      </c>
      <c r="J14" s="6"/>
    </row>
    <row r="15" spans="1:10">
      <c r="D15" t="s">
        <v>19</v>
      </c>
      <c r="E15">
        <v>5</v>
      </c>
      <c r="G15" s="4"/>
      <c r="H15" s="5"/>
      <c r="I15" s="5"/>
      <c r="J15" s="6">
        <v>5</v>
      </c>
    </row>
    <row r="16" spans="1:10">
      <c r="D16" t="s">
        <v>20</v>
      </c>
      <c r="E16">
        <v>3</v>
      </c>
      <c r="G16" s="4"/>
      <c r="H16" s="5"/>
      <c r="I16" s="5">
        <v>3</v>
      </c>
      <c r="J16" s="6"/>
    </row>
    <row r="17" spans="1:10">
      <c r="D17" t="s">
        <v>21</v>
      </c>
      <c r="E17">
        <v>5</v>
      </c>
      <c r="G17" s="4"/>
      <c r="H17" s="5"/>
      <c r="I17" s="5"/>
      <c r="J17" s="6">
        <v>5</v>
      </c>
    </row>
    <row r="18" spans="1:10">
      <c r="D18" t="s">
        <v>22</v>
      </c>
      <c r="E18">
        <v>5</v>
      </c>
      <c r="G18" s="4">
        <v>5</v>
      </c>
      <c r="H18" s="5"/>
      <c r="I18" s="5"/>
      <c r="J18" s="6"/>
    </row>
    <row r="19" spans="1:10">
      <c r="D19" t="s">
        <v>23</v>
      </c>
      <c r="E19">
        <v>5</v>
      </c>
      <c r="G19" s="4"/>
      <c r="H19" s="5">
        <v>5</v>
      </c>
      <c r="I19" s="5"/>
      <c r="J19" s="6"/>
    </row>
    <row r="20" spans="1:10" ht="17" thickBot="1">
      <c r="D20" t="s">
        <v>24</v>
      </c>
      <c r="E20">
        <v>1</v>
      </c>
      <c r="G20" s="7">
        <v>1</v>
      </c>
      <c r="H20" s="8"/>
      <c r="I20" s="8"/>
      <c r="J20" s="9"/>
    </row>
    <row r="26" spans="1:10">
      <c r="A26" t="s">
        <v>25</v>
      </c>
    </row>
    <row r="27" spans="1:10">
      <c r="A27" t="s">
        <v>26</v>
      </c>
    </row>
    <row r="28" spans="1:10">
      <c r="A28" t="s">
        <v>27</v>
      </c>
    </row>
    <row r="29" spans="1:10">
      <c r="A29" t="s">
        <v>28</v>
      </c>
    </row>
    <row r="30" spans="1:10">
      <c r="A30" t="s">
        <v>29</v>
      </c>
    </row>
    <row r="31" spans="1:10">
      <c r="A31" t="s">
        <v>30</v>
      </c>
    </row>
    <row r="32" spans="1:10">
      <c r="A32" t="s">
        <v>31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58E43-85B5-B84F-9BAD-9E7D3F25153C}">
  <dimension ref="A1:J281"/>
  <sheetViews>
    <sheetView workbookViewId="0">
      <pane ySplit="1" topLeftCell="A2" activePane="bottomLeft" state="frozen"/>
      <selection pane="bottomLeft" activeCell="G1" sqref="G1:J1048576"/>
    </sheetView>
  </sheetViews>
  <sheetFormatPr baseColWidth="10" defaultRowHeight="16"/>
  <sheetData>
    <row r="1" spans="1:10">
      <c r="A1" t="s">
        <v>32</v>
      </c>
      <c r="B1" t="s">
        <v>33</v>
      </c>
      <c r="C1" t="s">
        <v>34</v>
      </c>
      <c r="D1" t="s">
        <v>35</v>
      </c>
      <c r="F1" t="s">
        <v>319</v>
      </c>
      <c r="G1" t="s">
        <v>321</v>
      </c>
      <c r="H1" t="s">
        <v>325</v>
      </c>
      <c r="J1" t="s">
        <v>320</v>
      </c>
    </row>
    <row r="2" spans="1:10">
      <c r="A2" t="s">
        <v>324</v>
      </c>
      <c r="B2" t="s">
        <v>39</v>
      </c>
      <c r="C2">
        <v>0</v>
      </c>
      <c r="D2">
        <v>0</v>
      </c>
      <c r="F2">
        <v>1</v>
      </c>
      <c r="G2">
        <v>0</v>
      </c>
      <c r="H2">
        <v>0</v>
      </c>
      <c r="J2">
        <v>0</v>
      </c>
    </row>
    <row r="3" spans="1:10">
      <c r="A3" t="s">
        <v>324</v>
      </c>
      <c r="B3" t="s">
        <v>40</v>
      </c>
      <c r="C3">
        <v>0</v>
      </c>
      <c r="D3">
        <v>0</v>
      </c>
      <c r="F3">
        <v>2</v>
      </c>
      <c r="G3">
        <f t="shared" ref="G3:G66" si="0">C3-C2</f>
        <v>0</v>
      </c>
      <c r="H3">
        <v>0</v>
      </c>
      <c r="J3">
        <f t="shared" ref="J3:J66" si="1">D3-D2</f>
        <v>0</v>
      </c>
    </row>
    <row r="4" spans="1:10">
      <c r="A4" t="s">
        <v>324</v>
      </c>
      <c r="B4" t="s">
        <v>41</v>
      </c>
      <c r="C4">
        <v>0</v>
      </c>
      <c r="D4">
        <v>0</v>
      </c>
      <c r="F4">
        <v>3</v>
      </c>
      <c r="G4">
        <f t="shared" si="0"/>
        <v>0</v>
      </c>
      <c r="H4">
        <v>0</v>
      </c>
      <c r="J4">
        <f t="shared" si="1"/>
        <v>0</v>
      </c>
    </row>
    <row r="5" spans="1:10">
      <c r="A5" t="s">
        <v>324</v>
      </c>
      <c r="B5" t="s">
        <v>42</v>
      </c>
      <c r="C5">
        <v>0</v>
      </c>
      <c r="D5">
        <v>0</v>
      </c>
      <c r="F5">
        <v>4</v>
      </c>
      <c r="G5">
        <f t="shared" si="0"/>
        <v>0</v>
      </c>
      <c r="H5">
        <v>0</v>
      </c>
      <c r="J5">
        <f t="shared" si="1"/>
        <v>0</v>
      </c>
    </row>
    <row r="6" spans="1:10">
      <c r="A6" t="s">
        <v>324</v>
      </c>
      <c r="B6" t="s">
        <v>43</v>
      </c>
      <c r="C6">
        <v>0</v>
      </c>
      <c r="D6">
        <v>0</v>
      </c>
      <c r="F6">
        <v>5</v>
      </c>
      <c r="G6">
        <f t="shared" si="0"/>
        <v>0</v>
      </c>
      <c r="H6">
        <v>0</v>
      </c>
      <c r="J6">
        <f t="shared" si="1"/>
        <v>0</v>
      </c>
    </row>
    <row r="7" spans="1:10">
      <c r="A7" t="s">
        <v>324</v>
      </c>
      <c r="B7" t="s">
        <v>44</v>
      </c>
      <c r="C7">
        <v>0</v>
      </c>
      <c r="D7">
        <v>0</v>
      </c>
      <c r="F7">
        <v>6</v>
      </c>
      <c r="G7">
        <f t="shared" si="0"/>
        <v>0</v>
      </c>
      <c r="H7">
        <v>0</v>
      </c>
      <c r="J7">
        <f t="shared" si="1"/>
        <v>0</v>
      </c>
    </row>
    <row r="8" spans="1:10">
      <c r="A8" t="s">
        <v>324</v>
      </c>
      <c r="B8" t="s">
        <v>45</v>
      </c>
      <c r="C8">
        <v>0</v>
      </c>
      <c r="D8">
        <v>0</v>
      </c>
      <c r="F8">
        <v>7</v>
      </c>
      <c r="G8">
        <f t="shared" si="0"/>
        <v>0</v>
      </c>
      <c r="H8">
        <v>0</v>
      </c>
      <c r="J8">
        <f t="shared" si="1"/>
        <v>0</v>
      </c>
    </row>
    <row r="9" spans="1:10">
      <c r="A9" t="s">
        <v>324</v>
      </c>
      <c r="B9" t="s">
        <v>46</v>
      </c>
      <c r="C9">
        <v>0</v>
      </c>
      <c r="D9">
        <v>0</v>
      </c>
      <c r="F9">
        <v>8</v>
      </c>
      <c r="G9">
        <f t="shared" si="0"/>
        <v>0</v>
      </c>
      <c r="H9">
        <v>0</v>
      </c>
      <c r="J9">
        <f t="shared" si="1"/>
        <v>0</v>
      </c>
    </row>
    <row r="10" spans="1:10">
      <c r="A10" t="s">
        <v>324</v>
      </c>
      <c r="B10" t="s">
        <v>47</v>
      </c>
      <c r="C10">
        <v>0</v>
      </c>
      <c r="D10">
        <v>0</v>
      </c>
      <c r="F10">
        <v>9</v>
      </c>
      <c r="G10">
        <f t="shared" si="0"/>
        <v>0</v>
      </c>
      <c r="H10">
        <v>0</v>
      </c>
      <c r="J10">
        <f t="shared" si="1"/>
        <v>0</v>
      </c>
    </row>
    <row r="11" spans="1:10">
      <c r="A11" t="s">
        <v>324</v>
      </c>
      <c r="B11" t="s">
        <v>48</v>
      </c>
      <c r="C11">
        <v>0</v>
      </c>
      <c r="D11">
        <v>0</v>
      </c>
      <c r="F11">
        <v>10</v>
      </c>
      <c r="G11">
        <f t="shared" si="0"/>
        <v>0</v>
      </c>
      <c r="H11">
        <v>0</v>
      </c>
      <c r="J11">
        <f t="shared" si="1"/>
        <v>0</v>
      </c>
    </row>
    <row r="12" spans="1:10">
      <c r="A12" t="s">
        <v>324</v>
      </c>
      <c r="B12" t="s">
        <v>49</v>
      </c>
      <c r="C12">
        <v>0</v>
      </c>
      <c r="D12">
        <v>0</v>
      </c>
      <c r="F12">
        <v>11</v>
      </c>
      <c r="G12">
        <f t="shared" si="0"/>
        <v>0</v>
      </c>
      <c r="H12">
        <v>0</v>
      </c>
      <c r="J12">
        <f t="shared" si="1"/>
        <v>0</v>
      </c>
    </row>
    <row r="13" spans="1:10">
      <c r="A13" t="s">
        <v>324</v>
      </c>
      <c r="B13" t="s">
        <v>50</v>
      </c>
      <c r="C13">
        <v>0</v>
      </c>
      <c r="D13">
        <v>0</v>
      </c>
      <c r="F13">
        <v>12</v>
      </c>
      <c r="G13">
        <f t="shared" si="0"/>
        <v>0</v>
      </c>
      <c r="H13">
        <v>0</v>
      </c>
      <c r="J13">
        <f t="shared" si="1"/>
        <v>0</v>
      </c>
    </row>
    <row r="14" spans="1:10">
      <c r="A14" t="s">
        <v>324</v>
      </c>
      <c r="B14" t="s">
        <v>51</v>
      </c>
      <c r="C14">
        <v>0</v>
      </c>
      <c r="D14">
        <v>0</v>
      </c>
      <c r="F14">
        <v>13</v>
      </c>
      <c r="G14">
        <f t="shared" si="0"/>
        <v>0</v>
      </c>
      <c r="H14">
        <v>0</v>
      </c>
      <c r="J14">
        <f t="shared" si="1"/>
        <v>0</v>
      </c>
    </row>
    <row r="15" spans="1:10">
      <c r="A15" t="s">
        <v>324</v>
      </c>
      <c r="B15" t="s">
        <v>52</v>
      </c>
      <c r="C15">
        <v>0</v>
      </c>
      <c r="D15">
        <v>0</v>
      </c>
      <c r="F15">
        <v>14</v>
      </c>
      <c r="G15">
        <f t="shared" si="0"/>
        <v>0</v>
      </c>
      <c r="H15">
        <v>0</v>
      </c>
      <c r="J15">
        <f t="shared" si="1"/>
        <v>0</v>
      </c>
    </row>
    <row r="16" spans="1:10">
      <c r="A16" t="s">
        <v>324</v>
      </c>
      <c r="B16" t="s">
        <v>53</v>
      </c>
      <c r="C16">
        <v>0</v>
      </c>
      <c r="D16">
        <v>0</v>
      </c>
      <c r="F16">
        <v>15</v>
      </c>
      <c r="G16">
        <f t="shared" si="0"/>
        <v>0</v>
      </c>
      <c r="H16">
        <v>0</v>
      </c>
      <c r="J16">
        <f t="shared" si="1"/>
        <v>0</v>
      </c>
    </row>
    <row r="17" spans="1:10">
      <c r="A17" t="s">
        <v>324</v>
      </c>
      <c r="B17" t="s">
        <v>54</v>
      </c>
      <c r="C17">
        <v>0</v>
      </c>
      <c r="D17">
        <v>0</v>
      </c>
      <c r="F17">
        <v>16</v>
      </c>
      <c r="G17">
        <f t="shared" si="0"/>
        <v>0</v>
      </c>
      <c r="H17">
        <v>0</v>
      </c>
      <c r="J17">
        <f t="shared" si="1"/>
        <v>0</v>
      </c>
    </row>
    <row r="18" spans="1:10">
      <c r="A18" t="s">
        <v>324</v>
      </c>
      <c r="B18" t="s">
        <v>55</v>
      </c>
      <c r="C18">
        <v>0</v>
      </c>
      <c r="D18">
        <v>0</v>
      </c>
      <c r="F18">
        <v>17</v>
      </c>
      <c r="G18">
        <f t="shared" si="0"/>
        <v>0</v>
      </c>
      <c r="H18">
        <v>0</v>
      </c>
      <c r="J18">
        <f t="shared" si="1"/>
        <v>0</v>
      </c>
    </row>
    <row r="19" spans="1:10">
      <c r="A19" t="s">
        <v>324</v>
      </c>
      <c r="B19" t="s">
        <v>56</v>
      </c>
      <c r="C19">
        <v>0</v>
      </c>
      <c r="D19">
        <v>0</v>
      </c>
      <c r="F19">
        <v>18</v>
      </c>
      <c r="G19">
        <f t="shared" si="0"/>
        <v>0</v>
      </c>
      <c r="H19">
        <v>0</v>
      </c>
      <c r="J19">
        <f t="shared" si="1"/>
        <v>0</v>
      </c>
    </row>
    <row r="20" spans="1:10">
      <c r="A20" t="s">
        <v>324</v>
      </c>
      <c r="B20" t="s">
        <v>57</v>
      </c>
      <c r="C20">
        <v>0</v>
      </c>
      <c r="D20">
        <v>0</v>
      </c>
      <c r="F20">
        <v>19</v>
      </c>
      <c r="G20">
        <f t="shared" si="0"/>
        <v>0</v>
      </c>
      <c r="H20">
        <v>0</v>
      </c>
      <c r="J20">
        <f t="shared" si="1"/>
        <v>0</v>
      </c>
    </row>
    <row r="21" spans="1:10">
      <c r="A21" t="s">
        <v>324</v>
      </c>
      <c r="B21" t="s">
        <v>58</v>
      </c>
      <c r="C21">
        <v>0</v>
      </c>
      <c r="D21">
        <v>0</v>
      </c>
      <c r="F21">
        <v>20</v>
      </c>
      <c r="G21">
        <f t="shared" si="0"/>
        <v>0</v>
      </c>
      <c r="H21">
        <v>0</v>
      </c>
      <c r="J21">
        <f t="shared" si="1"/>
        <v>0</v>
      </c>
    </row>
    <row r="22" spans="1:10">
      <c r="A22" t="s">
        <v>324</v>
      </c>
      <c r="B22" t="s">
        <v>59</v>
      </c>
      <c r="C22">
        <v>0</v>
      </c>
      <c r="D22">
        <v>0</v>
      </c>
      <c r="F22">
        <v>21</v>
      </c>
      <c r="G22">
        <f t="shared" si="0"/>
        <v>0</v>
      </c>
      <c r="H22">
        <v>0</v>
      </c>
      <c r="J22">
        <f t="shared" si="1"/>
        <v>0</v>
      </c>
    </row>
    <row r="23" spans="1:10">
      <c r="A23" t="s">
        <v>324</v>
      </c>
      <c r="B23" t="s">
        <v>60</v>
      </c>
      <c r="C23">
        <v>1</v>
      </c>
      <c r="D23">
        <v>0</v>
      </c>
      <c r="F23">
        <v>22</v>
      </c>
      <c r="G23">
        <f t="shared" si="0"/>
        <v>1</v>
      </c>
      <c r="H23">
        <f>SUM(G2:G22)/21/10</f>
        <v>0</v>
      </c>
      <c r="J23">
        <f t="shared" si="1"/>
        <v>0</v>
      </c>
    </row>
    <row r="24" spans="1:10">
      <c r="A24" t="s">
        <v>324</v>
      </c>
      <c r="B24" t="s">
        <v>61</v>
      </c>
      <c r="C24">
        <v>1</v>
      </c>
      <c r="D24">
        <v>0</v>
      </c>
      <c r="F24">
        <v>23</v>
      </c>
      <c r="G24">
        <f t="shared" si="0"/>
        <v>0</v>
      </c>
      <c r="H24">
        <f>SUM(G3:G23)/21/10</f>
        <v>4.7619047619047615E-3</v>
      </c>
      <c r="J24">
        <f t="shared" si="1"/>
        <v>0</v>
      </c>
    </row>
    <row r="25" spans="1:10">
      <c r="A25" t="s">
        <v>324</v>
      </c>
      <c r="B25" t="s">
        <v>62</v>
      </c>
      <c r="C25">
        <v>1</v>
      </c>
      <c r="D25">
        <v>0</v>
      </c>
      <c r="F25">
        <v>24</v>
      </c>
      <c r="G25">
        <f t="shared" si="0"/>
        <v>0</v>
      </c>
      <c r="H25">
        <f t="shared" ref="H25:H87" si="2">SUM(G4:G24)/21/10</f>
        <v>4.7619047619047615E-3</v>
      </c>
      <c r="J25">
        <f t="shared" si="1"/>
        <v>0</v>
      </c>
    </row>
    <row r="26" spans="1:10">
      <c r="A26" t="s">
        <v>324</v>
      </c>
      <c r="B26" t="s">
        <v>63</v>
      </c>
      <c r="C26">
        <v>1</v>
      </c>
      <c r="D26">
        <v>0</v>
      </c>
      <c r="F26">
        <v>25</v>
      </c>
      <c r="G26">
        <f t="shared" si="0"/>
        <v>0</v>
      </c>
      <c r="H26">
        <f t="shared" si="2"/>
        <v>4.7619047619047615E-3</v>
      </c>
      <c r="J26">
        <f t="shared" si="1"/>
        <v>0</v>
      </c>
    </row>
    <row r="27" spans="1:10">
      <c r="A27" t="s">
        <v>324</v>
      </c>
      <c r="B27" t="s">
        <v>64</v>
      </c>
      <c r="C27">
        <v>2</v>
      </c>
      <c r="D27">
        <v>0</v>
      </c>
      <c r="F27">
        <v>26</v>
      </c>
      <c r="G27">
        <f t="shared" si="0"/>
        <v>1</v>
      </c>
      <c r="H27">
        <f t="shared" si="2"/>
        <v>4.7619047619047615E-3</v>
      </c>
      <c r="J27">
        <f t="shared" si="1"/>
        <v>0</v>
      </c>
    </row>
    <row r="28" spans="1:10">
      <c r="A28" t="s">
        <v>324</v>
      </c>
      <c r="B28" t="s">
        <v>65</v>
      </c>
      <c r="C28">
        <v>2</v>
      </c>
      <c r="D28">
        <v>0</v>
      </c>
      <c r="F28">
        <v>27</v>
      </c>
      <c r="G28">
        <f t="shared" si="0"/>
        <v>0</v>
      </c>
      <c r="H28">
        <f t="shared" si="2"/>
        <v>9.5238095238095229E-3</v>
      </c>
      <c r="J28">
        <f t="shared" si="1"/>
        <v>0</v>
      </c>
    </row>
    <row r="29" spans="1:10">
      <c r="A29" t="s">
        <v>324</v>
      </c>
      <c r="B29" t="s">
        <v>66</v>
      </c>
      <c r="C29">
        <v>5</v>
      </c>
      <c r="D29">
        <v>0</v>
      </c>
      <c r="F29">
        <v>28</v>
      </c>
      <c r="G29">
        <f t="shared" si="0"/>
        <v>3</v>
      </c>
      <c r="H29">
        <f t="shared" si="2"/>
        <v>9.5238095238095229E-3</v>
      </c>
      <c r="J29">
        <f t="shared" si="1"/>
        <v>0</v>
      </c>
    </row>
    <row r="30" spans="1:10">
      <c r="A30" t="s">
        <v>324</v>
      </c>
      <c r="B30" t="s">
        <v>67</v>
      </c>
      <c r="C30">
        <v>5</v>
      </c>
      <c r="D30">
        <v>0</v>
      </c>
      <c r="F30">
        <v>29</v>
      </c>
      <c r="G30">
        <f t="shared" si="0"/>
        <v>0</v>
      </c>
      <c r="H30">
        <f t="shared" si="2"/>
        <v>2.3809523809523808E-2</v>
      </c>
      <c r="J30">
        <f t="shared" si="1"/>
        <v>0</v>
      </c>
    </row>
    <row r="31" spans="1:10">
      <c r="A31" t="s">
        <v>324</v>
      </c>
      <c r="B31" t="s">
        <v>68</v>
      </c>
      <c r="C31">
        <v>5</v>
      </c>
      <c r="D31">
        <v>0</v>
      </c>
      <c r="F31">
        <v>30</v>
      </c>
      <c r="G31">
        <f t="shared" si="0"/>
        <v>0</v>
      </c>
      <c r="H31">
        <f t="shared" si="2"/>
        <v>2.3809523809523808E-2</v>
      </c>
      <c r="J31">
        <f t="shared" si="1"/>
        <v>0</v>
      </c>
    </row>
    <row r="32" spans="1:10">
      <c r="A32" t="s">
        <v>324</v>
      </c>
      <c r="B32" t="s">
        <v>69</v>
      </c>
      <c r="C32">
        <v>5</v>
      </c>
      <c r="D32">
        <v>0</v>
      </c>
      <c r="F32">
        <v>31</v>
      </c>
      <c r="G32">
        <f t="shared" si="0"/>
        <v>0</v>
      </c>
      <c r="H32">
        <f t="shared" si="2"/>
        <v>2.3809523809523808E-2</v>
      </c>
      <c r="J32">
        <f t="shared" si="1"/>
        <v>0</v>
      </c>
    </row>
    <row r="33" spans="1:10">
      <c r="A33" t="s">
        <v>324</v>
      </c>
      <c r="B33" t="s">
        <v>70</v>
      </c>
      <c r="C33">
        <v>6</v>
      </c>
      <c r="D33">
        <v>0</v>
      </c>
      <c r="F33">
        <v>32</v>
      </c>
      <c r="G33">
        <f t="shared" si="0"/>
        <v>1</v>
      </c>
      <c r="H33">
        <f t="shared" si="2"/>
        <v>2.3809523809523808E-2</v>
      </c>
      <c r="J33">
        <f t="shared" si="1"/>
        <v>0</v>
      </c>
    </row>
    <row r="34" spans="1:10">
      <c r="A34" t="s">
        <v>324</v>
      </c>
      <c r="B34" t="s">
        <v>71</v>
      </c>
      <c r="C34">
        <v>7</v>
      </c>
      <c r="D34">
        <v>0</v>
      </c>
      <c r="F34">
        <v>33</v>
      </c>
      <c r="G34">
        <f t="shared" si="0"/>
        <v>1</v>
      </c>
      <c r="H34">
        <f t="shared" si="2"/>
        <v>2.8571428571428571E-2</v>
      </c>
      <c r="J34">
        <f t="shared" si="1"/>
        <v>0</v>
      </c>
    </row>
    <row r="35" spans="1:10">
      <c r="A35" t="s">
        <v>324</v>
      </c>
      <c r="B35" t="s">
        <v>72</v>
      </c>
      <c r="C35">
        <v>8</v>
      </c>
      <c r="D35">
        <v>0</v>
      </c>
      <c r="F35">
        <v>34</v>
      </c>
      <c r="G35">
        <f t="shared" si="0"/>
        <v>1</v>
      </c>
      <c r="H35">
        <f t="shared" si="2"/>
        <v>3.3333333333333333E-2</v>
      </c>
      <c r="J35">
        <f t="shared" si="1"/>
        <v>0</v>
      </c>
    </row>
    <row r="36" spans="1:10">
      <c r="A36" t="s">
        <v>324</v>
      </c>
      <c r="B36" t="s">
        <v>73</v>
      </c>
      <c r="C36">
        <v>11</v>
      </c>
      <c r="D36">
        <v>0</v>
      </c>
      <c r="F36">
        <v>35</v>
      </c>
      <c r="G36">
        <f t="shared" si="0"/>
        <v>3</v>
      </c>
      <c r="H36">
        <f t="shared" si="2"/>
        <v>3.8095238095238092E-2</v>
      </c>
      <c r="J36">
        <f t="shared" si="1"/>
        <v>0</v>
      </c>
    </row>
    <row r="37" spans="1:10">
      <c r="A37" t="s">
        <v>324</v>
      </c>
      <c r="B37" t="s">
        <v>74</v>
      </c>
      <c r="C37">
        <v>11</v>
      </c>
      <c r="D37">
        <v>0</v>
      </c>
      <c r="F37">
        <v>36</v>
      </c>
      <c r="G37">
        <f t="shared" si="0"/>
        <v>0</v>
      </c>
      <c r="H37">
        <f t="shared" si="2"/>
        <v>5.2380952380952382E-2</v>
      </c>
      <c r="J37">
        <f t="shared" si="1"/>
        <v>0</v>
      </c>
    </row>
    <row r="38" spans="1:10">
      <c r="A38" t="s">
        <v>324</v>
      </c>
      <c r="B38" t="s">
        <v>75</v>
      </c>
      <c r="C38">
        <v>11</v>
      </c>
      <c r="D38">
        <v>0</v>
      </c>
      <c r="F38">
        <v>37</v>
      </c>
      <c r="G38">
        <f t="shared" si="0"/>
        <v>0</v>
      </c>
      <c r="H38">
        <f t="shared" si="2"/>
        <v>5.2380952380952382E-2</v>
      </c>
      <c r="J38">
        <f t="shared" si="1"/>
        <v>0</v>
      </c>
    </row>
    <row r="39" spans="1:10">
      <c r="A39" t="s">
        <v>324</v>
      </c>
      <c r="B39" t="s">
        <v>76</v>
      </c>
      <c r="C39">
        <v>12</v>
      </c>
      <c r="D39">
        <v>0</v>
      </c>
      <c r="F39">
        <v>38</v>
      </c>
      <c r="G39">
        <f t="shared" si="0"/>
        <v>1</v>
      </c>
      <c r="H39">
        <f t="shared" si="2"/>
        <v>5.2380952380952382E-2</v>
      </c>
      <c r="J39">
        <f t="shared" si="1"/>
        <v>0</v>
      </c>
    </row>
    <row r="40" spans="1:10">
      <c r="A40" t="s">
        <v>324</v>
      </c>
      <c r="B40" t="s">
        <v>77</v>
      </c>
      <c r="C40">
        <v>12</v>
      </c>
      <c r="D40">
        <v>0</v>
      </c>
      <c r="F40">
        <v>39</v>
      </c>
      <c r="G40">
        <f t="shared" si="0"/>
        <v>0</v>
      </c>
      <c r="H40">
        <f t="shared" si="2"/>
        <v>5.7142857142857141E-2</v>
      </c>
      <c r="J40">
        <f t="shared" si="1"/>
        <v>0</v>
      </c>
    </row>
    <row r="41" spans="1:10">
      <c r="A41" t="s">
        <v>324</v>
      </c>
      <c r="B41" t="s">
        <v>78</v>
      </c>
      <c r="C41">
        <v>12</v>
      </c>
      <c r="D41">
        <v>0</v>
      </c>
      <c r="F41">
        <v>40</v>
      </c>
      <c r="G41">
        <f t="shared" si="0"/>
        <v>0</v>
      </c>
      <c r="H41">
        <f t="shared" si="2"/>
        <v>5.7142857142857141E-2</v>
      </c>
      <c r="J41">
        <f t="shared" si="1"/>
        <v>0</v>
      </c>
    </row>
    <row r="42" spans="1:10">
      <c r="A42" t="s">
        <v>324</v>
      </c>
      <c r="B42" t="s">
        <v>79</v>
      </c>
      <c r="C42">
        <v>12</v>
      </c>
      <c r="D42">
        <v>0</v>
      </c>
      <c r="F42">
        <v>41</v>
      </c>
      <c r="G42">
        <f t="shared" si="0"/>
        <v>0</v>
      </c>
      <c r="H42">
        <f t="shared" si="2"/>
        <v>5.7142857142857141E-2</v>
      </c>
      <c r="J42">
        <f t="shared" si="1"/>
        <v>0</v>
      </c>
    </row>
    <row r="43" spans="1:10">
      <c r="A43" t="s">
        <v>324</v>
      </c>
      <c r="B43" t="s">
        <v>80</v>
      </c>
      <c r="C43">
        <v>12</v>
      </c>
      <c r="D43">
        <v>0</v>
      </c>
      <c r="F43">
        <v>42</v>
      </c>
      <c r="G43">
        <f t="shared" si="0"/>
        <v>0</v>
      </c>
      <c r="H43">
        <f t="shared" si="2"/>
        <v>5.7142857142857141E-2</v>
      </c>
      <c r="J43">
        <f t="shared" si="1"/>
        <v>0</v>
      </c>
    </row>
    <row r="44" spans="1:10">
      <c r="A44" t="s">
        <v>324</v>
      </c>
      <c r="B44" t="s">
        <v>81</v>
      </c>
      <c r="C44">
        <v>13</v>
      </c>
      <c r="D44">
        <v>0</v>
      </c>
      <c r="F44">
        <v>43</v>
      </c>
      <c r="G44">
        <f t="shared" si="0"/>
        <v>1</v>
      </c>
      <c r="H44">
        <f t="shared" si="2"/>
        <v>5.7142857142857141E-2</v>
      </c>
      <c r="J44">
        <f t="shared" si="1"/>
        <v>0</v>
      </c>
    </row>
    <row r="45" spans="1:10">
      <c r="A45" t="s">
        <v>324</v>
      </c>
      <c r="B45" t="s">
        <v>82</v>
      </c>
      <c r="C45">
        <v>13</v>
      </c>
      <c r="D45">
        <v>0</v>
      </c>
      <c r="F45">
        <v>44</v>
      </c>
      <c r="G45">
        <f t="shared" si="0"/>
        <v>0</v>
      </c>
      <c r="H45">
        <f t="shared" si="2"/>
        <v>5.7142857142857141E-2</v>
      </c>
      <c r="J45">
        <f t="shared" si="1"/>
        <v>0</v>
      </c>
    </row>
    <row r="46" spans="1:10">
      <c r="A46" t="s">
        <v>324</v>
      </c>
      <c r="B46" t="s">
        <v>83</v>
      </c>
      <c r="C46">
        <v>14</v>
      </c>
      <c r="D46">
        <v>0</v>
      </c>
      <c r="F46">
        <v>45</v>
      </c>
      <c r="G46">
        <f t="shared" si="0"/>
        <v>1</v>
      </c>
      <c r="H46">
        <f t="shared" si="2"/>
        <v>5.7142857142857141E-2</v>
      </c>
      <c r="J46">
        <f t="shared" si="1"/>
        <v>0</v>
      </c>
    </row>
    <row r="47" spans="1:10">
      <c r="A47" t="s">
        <v>324</v>
      </c>
      <c r="B47" t="s">
        <v>84</v>
      </c>
      <c r="C47">
        <v>15</v>
      </c>
      <c r="D47">
        <v>0</v>
      </c>
      <c r="F47">
        <v>46</v>
      </c>
      <c r="G47">
        <f t="shared" si="0"/>
        <v>1</v>
      </c>
      <c r="H47">
        <f t="shared" si="2"/>
        <v>6.1904761904761907E-2</v>
      </c>
      <c r="J47">
        <f t="shared" si="1"/>
        <v>0</v>
      </c>
    </row>
    <row r="48" spans="1:10">
      <c r="A48" t="s">
        <v>324</v>
      </c>
      <c r="B48" t="s">
        <v>85</v>
      </c>
      <c r="C48">
        <v>15</v>
      </c>
      <c r="D48">
        <v>0</v>
      </c>
      <c r="F48">
        <v>47</v>
      </c>
      <c r="G48">
        <f t="shared" si="0"/>
        <v>0</v>
      </c>
      <c r="H48">
        <f t="shared" si="2"/>
        <v>6.6666666666666666E-2</v>
      </c>
      <c r="J48">
        <f t="shared" si="1"/>
        <v>0</v>
      </c>
    </row>
    <row r="49" spans="1:10">
      <c r="A49" t="s">
        <v>324</v>
      </c>
      <c r="B49" t="s">
        <v>86</v>
      </c>
      <c r="C49">
        <v>15</v>
      </c>
      <c r="D49">
        <v>0</v>
      </c>
      <c r="F49">
        <v>48</v>
      </c>
      <c r="G49">
        <f t="shared" si="0"/>
        <v>0</v>
      </c>
      <c r="H49">
        <f t="shared" si="2"/>
        <v>6.1904761904761907E-2</v>
      </c>
      <c r="J49">
        <f t="shared" si="1"/>
        <v>0</v>
      </c>
    </row>
    <row r="50" spans="1:10">
      <c r="A50" t="s">
        <v>324</v>
      </c>
      <c r="B50" t="s">
        <v>87</v>
      </c>
      <c r="C50">
        <v>15</v>
      </c>
      <c r="D50">
        <v>0</v>
      </c>
      <c r="F50">
        <v>49</v>
      </c>
      <c r="G50">
        <f t="shared" si="0"/>
        <v>0</v>
      </c>
      <c r="H50">
        <f t="shared" si="2"/>
        <v>6.1904761904761907E-2</v>
      </c>
      <c r="J50">
        <f t="shared" si="1"/>
        <v>0</v>
      </c>
    </row>
    <row r="51" spans="1:10">
      <c r="A51" t="s">
        <v>324</v>
      </c>
      <c r="B51" t="s">
        <v>88</v>
      </c>
      <c r="C51">
        <v>15</v>
      </c>
      <c r="D51">
        <v>0</v>
      </c>
      <c r="F51">
        <v>50</v>
      </c>
      <c r="G51">
        <f t="shared" si="0"/>
        <v>0</v>
      </c>
      <c r="H51">
        <f t="shared" si="2"/>
        <v>4.7619047619047616E-2</v>
      </c>
      <c r="J51">
        <f t="shared" si="1"/>
        <v>0</v>
      </c>
    </row>
    <row r="52" spans="1:10">
      <c r="A52" t="s">
        <v>324</v>
      </c>
      <c r="B52" t="s">
        <v>89</v>
      </c>
      <c r="C52">
        <v>15</v>
      </c>
      <c r="D52">
        <v>0</v>
      </c>
      <c r="F52">
        <v>51</v>
      </c>
      <c r="G52">
        <f t="shared" si="0"/>
        <v>0</v>
      </c>
      <c r="H52">
        <f t="shared" si="2"/>
        <v>4.7619047619047616E-2</v>
      </c>
      <c r="J52">
        <f t="shared" si="1"/>
        <v>0</v>
      </c>
    </row>
    <row r="53" spans="1:10">
      <c r="A53" t="s">
        <v>324</v>
      </c>
      <c r="B53" t="s">
        <v>90</v>
      </c>
      <c r="C53">
        <v>15</v>
      </c>
      <c r="D53">
        <v>0</v>
      </c>
      <c r="F53">
        <v>52</v>
      </c>
      <c r="G53">
        <f t="shared" si="0"/>
        <v>0</v>
      </c>
      <c r="H53">
        <f t="shared" si="2"/>
        <v>4.7619047619047616E-2</v>
      </c>
      <c r="J53">
        <f t="shared" si="1"/>
        <v>0</v>
      </c>
    </row>
    <row r="54" spans="1:10">
      <c r="A54" t="s">
        <v>324</v>
      </c>
      <c r="B54" t="s">
        <v>91</v>
      </c>
      <c r="C54">
        <v>16</v>
      </c>
      <c r="D54">
        <v>0</v>
      </c>
      <c r="F54">
        <v>53</v>
      </c>
      <c r="G54">
        <f t="shared" si="0"/>
        <v>1</v>
      </c>
      <c r="H54">
        <f t="shared" si="2"/>
        <v>4.7619047619047616E-2</v>
      </c>
      <c r="J54">
        <f t="shared" si="1"/>
        <v>0</v>
      </c>
    </row>
    <row r="55" spans="1:10">
      <c r="A55" t="s">
        <v>324</v>
      </c>
      <c r="B55" t="s">
        <v>92</v>
      </c>
      <c r="C55">
        <v>35</v>
      </c>
      <c r="D55">
        <v>0</v>
      </c>
      <c r="F55">
        <v>54</v>
      </c>
      <c r="G55">
        <f t="shared" si="0"/>
        <v>19</v>
      </c>
      <c r="H55">
        <f t="shared" si="2"/>
        <v>4.7619047619047616E-2</v>
      </c>
      <c r="J55">
        <f t="shared" si="1"/>
        <v>0</v>
      </c>
    </row>
    <row r="56" spans="1:10">
      <c r="A56" t="s">
        <v>324</v>
      </c>
      <c r="B56" t="s">
        <v>93</v>
      </c>
      <c r="C56">
        <v>35</v>
      </c>
      <c r="D56">
        <v>0</v>
      </c>
      <c r="F56">
        <v>55</v>
      </c>
      <c r="G56">
        <f t="shared" si="0"/>
        <v>0</v>
      </c>
      <c r="H56">
        <f t="shared" si="2"/>
        <v>0.13333333333333333</v>
      </c>
      <c r="J56">
        <f t="shared" si="1"/>
        <v>0</v>
      </c>
    </row>
    <row r="57" spans="1:10">
      <c r="A57" t="s">
        <v>324</v>
      </c>
      <c r="B57" t="s">
        <v>94</v>
      </c>
      <c r="C57">
        <v>35</v>
      </c>
      <c r="D57">
        <v>0</v>
      </c>
      <c r="F57">
        <v>56</v>
      </c>
      <c r="G57">
        <f t="shared" si="0"/>
        <v>0</v>
      </c>
      <c r="H57">
        <f t="shared" si="2"/>
        <v>0.12857142857142859</v>
      </c>
      <c r="J57">
        <f t="shared" si="1"/>
        <v>0</v>
      </c>
    </row>
    <row r="58" spans="1:10">
      <c r="A58" t="s">
        <v>324</v>
      </c>
      <c r="B58" t="s">
        <v>95</v>
      </c>
      <c r="C58">
        <v>53</v>
      </c>
      <c r="D58">
        <v>0</v>
      </c>
      <c r="F58">
        <v>57</v>
      </c>
      <c r="G58">
        <f t="shared" si="0"/>
        <v>18</v>
      </c>
      <c r="H58">
        <f t="shared" si="2"/>
        <v>0.11428571428571428</v>
      </c>
      <c r="J58">
        <f t="shared" si="1"/>
        <v>0</v>
      </c>
    </row>
    <row r="59" spans="1:10">
      <c r="A59" t="s">
        <v>324</v>
      </c>
      <c r="B59" t="s">
        <v>96</v>
      </c>
      <c r="C59">
        <v>53</v>
      </c>
      <c r="D59">
        <v>0</v>
      </c>
      <c r="F59">
        <v>58</v>
      </c>
      <c r="G59">
        <f t="shared" si="0"/>
        <v>0</v>
      </c>
      <c r="H59">
        <f t="shared" si="2"/>
        <v>0.2</v>
      </c>
      <c r="J59">
        <f t="shared" si="1"/>
        <v>0</v>
      </c>
    </row>
    <row r="60" spans="1:10">
      <c r="A60" t="s">
        <v>324</v>
      </c>
      <c r="B60" t="s">
        <v>97</v>
      </c>
      <c r="C60">
        <v>59</v>
      </c>
      <c r="D60">
        <v>0</v>
      </c>
      <c r="F60">
        <v>59</v>
      </c>
      <c r="G60">
        <f t="shared" si="0"/>
        <v>6</v>
      </c>
      <c r="H60">
        <f t="shared" si="2"/>
        <v>0.2</v>
      </c>
      <c r="J60">
        <f t="shared" si="1"/>
        <v>0</v>
      </c>
    </row>
    <row r="61" spans="1:10">
      <c r="A61" t="s">
        <v>324</v>
      </c>
      <c r="B61" t="s">
        <v>98</v>
      </c>
      <c r="C61">
        <v>60</v>
      </c>
      <c r="D61">
        <v>0</v>
      </c>
      <c r="F61">
        <v>60</v>
      </c>
      <c r="G61">
        <f t="shared" si="0"/>
        <v>1</v>
      </c>
      <c r="H61">
        <f t="shared" si="2"/>
        <v>0.22380952380952382</v>
      </c>
      <c r="J61">
        <f t="shared" si="1"/>
        <v>0</v>
      </c>
    </row>
    <row r="62" spans="1:10">
      <c r="A62" t="s">
        <v>324</v>
      </c>
      <c r="B62" t="s">
        <v>99</v>
      </c>
      <c r="C62">
        <v>66</v>
      </c>
      <c r="D62">
        <v>0</v>
      </c>
      <c r="F62">
        <v>61</v>
      </c>
      <c r="G62">
        <f t="shared" si="0"/>
        <v>6</v>
      </c>
      <c r="H62">
        <f t="shared" si="2"/>
        <v>0.22857142857142856</v>
      </c>
      <c r="J62">
        <f t="shared" si="1"/>
        <v>0</v>
      </c>
    </row>
    <row r="63" spans="1:10">
      <c r="A63" t="s">
        <v>324</v>
      </c>
      <c r="B63" t="s">
        <v>100</v>
      </c>
      <c r="C63">
        <v>69</v>
      </c>
      <c r="D63">
        <v>1</v>
      </c>
      <c r="F63">
        <v>62</v>
      </c>
      <c r="G63">
        <f t="shared" si="0"/>
        <v>3</v>
      </c>
      <c r="H63">
        <f t="shared" si="2"/>
        <v>0.25714285714285717</v>
      </c>
      <c r="J63">
        <f t="shared" si="1"/>
        <v>1</v>
      </c>
    </row>
    <row r="64" spans="1:10">
      <c r="A64" t="s">
        <v>324</v>
      </c>
      <c r="B64" t="s">
        <v>101</v>
      </c>
      <c r="C64">
        <v>89</v>
      </c>
      <c r="D64">
        <v>2</v>
      </c>
      <c r="F64">
        <v>63</v>
      </c>
      <c r="G64">
        <f t="shared" si="0"/>
        <v>20</v>
      </c>
      <c r="H64">
        <f t="shared" si="2"/>
        <v>0.27142857142857146</v>
      </c>
      <c r="J64">
        <f t="shared" si="1"/>
        <v>1</v>
      </c>
    </row>
    <row r="65" spans="1:10">
      <c r="A65" t="s">
        <v>324</v>
      </c>
      <c r="B65" t="s">
        <v>102</v>
      </c>
      <c r="C65">
        <v>103</v>
      </c>
      <c r="D65">
        <v>6</v>
      </c>
      <c r="F65">
        <v>64</v>
      </c>
      <c r="G65">
        <f t="shared" si="0"/>
        <v>14</v>
      </c>
      <c r="H65">
        <f t="shared" si="2"/>
        <v>0.36666666666666664</v>
      </c>
      <c r="J65">
        <f t="shared" si="1"/>
        <v>4</v>
      </c>
    </row>
    <row r="66" spans="1:10">
      <c r="A66" t="s">
        <v>324</v>
      </c>
      <c r="B66" t="s">
        <v>103</v>
      </c>
      <c r="C66">
        <v>125</v>
      </c>
      <c r="D66">
        <v>9</v>
      </c>
      <c r="F66">
        <v>65</v>
      </c>
      <c r="G66">
        <f t="shared" si="0"/>
        <v>22</v>
      </c>
      <c r="H66">
        <f t="shared" si="2"/>
        <v>0.42857142857142855</v>
      </c>
      <c r="J66">
        <f t="shared" si="1"/>
        <v>3</v>
      </c>
    </row>
    <row r="67" spans="1:10">
      <c r="A67" t="s">
        <v>324</v>
      </c>
      <c r="B67" t="s">
        <v>104</v>
      </c>
      <c r="C67">
        <v>159</v>
      </c>
      <c r="D67">
        <v>11</v>
      </c>
      <c r="F67">
        <v>66</v>
      </c>
      <c r="G67">
        <f t="shared" ref="G67:G130" si="3">C67-C66</f>
        <v>34</v>
      </c>
      <c r="H67">
        <f t="shared" si="2"/>
        <v>0.53333333333333333</v>
      </c>
      <c r="J67">
        <f t="shared" ref="J67:J130" si="4">D67-D66</f>
        <v>2</v>
      </c>
    </row>
    <row r="68" spans="1:10">
      <c r="A68" t="s">
        <v>324</v>
      </c>
      <c r="B68" t="s">
        <v>105</v>
      </c>
      <c r="C68">
        <v>233</v>
      </c>
      <c r="D68">
        <v>12</v>
      </c>
      <c r="F68">
        <v>67</v>
      </c>
      <c r="G68">
        <f t="shared" si="3"/>
        <v>74</v>
      </c>
      <c r="H68">
        <f t="shared" si="2"/>
        <v>0.69047619047619047</v>
      </c>
      <c r="J68">
        <f t="shared" si="4"/>
        <v>1</v>
      </c>
    </row>
    <row r="69" spans="1:10">
      <c r="A69" t="s">
        <v>324</v>
      </c>
      <c r="B69" t="s">
        <v>106</v>
      </c>
      <c r="C69">
        <v>338</v>
      </c>
      <c r="D69">
        <v>14</v>
      </c>
      <c r="F69">
        <v>68</v>
      </c>
      <c r="G69">
        <f t="shared" si="3"/>
        <v>105</v>
      </c>
      <c r="H69">
        <f t="shared" si="2"/>
        <v>1.0380952380952382</v>
      </c>
      <c r="J69">
        <f t="shared" si="4"/>
        <v>2</v>
      </c>
    </row>
    <row r="70" spans="1:10">
      <c r="A70" t="s">
        <v>324</v>
      </c>
      <c r="B70" t="s">
        <v>107</v>
      </c>
      <c r="C70">
        <v>433</v>
      </c>
      <c r="D70">
        <v>17</v>
      </c>
      <c r="F70">
        <v>69</v>
      </c>
      <c r="G70">
        <f t="shared" si="3"/>
        <v>95</v>
      </c>
      <c r="H70">
        <f t="shared" si="2"/>
        <v>1.5380952380952382</v>
      </c>
      <c r="J70">
        <f t="shared" si="4"/>
        <v>3</v>
      </c>
    </row>
    <row r="71" spans="1:10">
      <c r="A71" t="s">
        <v>324</v>
      </c>
      <c r="B71" t="s">
        <v>108</v>
      </c>
      <c r="C71">
        <v>554</v>
      </c>
      <c r="D71">
        <v>21</v>
      </c>
      <c r="F71">
        <v>70</v>
      </c>
      <c r="G71">
        <f t="shared" si="3"/>
        <v>121</v>
      </c>
      <c r="H71">
        <f t="shared" si="2"/>
        <v>1.9904761904761905</v>
      </c>
      <c r="J71">
        <f t="shared" si="4"/>
        <v>4</v>
      </c>
    </row>
    <row r="72" spans="1:10">
      <c r="A72" t="s">
        <v>324</v>
      </c>
      <c r="B72" t="s">
        <v>109</v>
      </c>
      <c r="C72">
        <v>754</v>
      </c>
      <c r="D72">
        <v>26</v>
      </c>
      <c r="F72">
        <v>71</v>
      </c>
      <c r="G72">
        <f t="shared" si="3"/>
        <v>200</v>
      </c>
      <c r="H72">
        <f t="shared" si="2"/>
        <v>2.5666666666666669</v>
      </c>
      <c r="J72">
        <f t="shared" si="4"/>
        <v>5</v>
      </c>
    </row>
    <row r="73" spans="1:10">
      <c r="A73" t="s">
        <v>324</v>
      </c>
      <c r="B73" t="s">
        <v>110</v>
      </c>
      <c r="C73">
        <v>1025</v>
      </c>
      <c r="D73">
        <v>28</v>
      </c>
      <c r="F73">
        <v>72</v>
      </c>
      <c r="G73">
        <f t="shared" si="3"/>
        <v>271</v>
      </c>
      <c r="H73">
        <f t="shared" si="2"/>
        <v>3.519047619047619</v>
      </c>
      <c r="J73">
        <f t="shared" si="4"/>
        <v>2</v>
      </c>
    </row>
    <row r="74" spans="1:10">
      <c r="A74" t="s">
        <v>324</v>
      </c>
      <c r="B74" t="s">
        <v>111</v>
      </c>
      <c r="C74">
        <v>1312</v>
      </c>
      <c r="D74">
        <v>30</v>
      </c>
      <c r="F74">
        <v>73</v>
      </c>
      <c r="G74">
        <f t="shared" si="3"/>
        <v>287</v>
      </c>
      <c r="H74">
        <f t="shared" si="2"/>
        <v>4.8095238095238093</v>
      </c>
      <c r="J74">
        <f t="shared" si="4"/>
        <v>2</v>
      </c>
    </row>
    <row r="75" spans="1:10">
      <c r="A75" t="s">
        <v>324</v>
      </c>
      <c r="B75" t="s">
        <v>112</v>
      </c>
      <c r="C75">
        <v>1663</v>
      </c>
      <c r="D75">
        <v>40</v>
      </c>
      <c r="F75">
        <v>74</v>
      </c>
      <c r="G75">
        <f t="shared" si="3"/>
        <v>351</v>
      </c>
      <c r="H75">
        <f t="shared" si="2"/>
        <v>6.1761904761904756</v>
      </c>
      <c r="J75">
        <f t="shared" si="4"/>
        <v>10</v>
      </c>
    </row>
    <row r="76" spans="1:10">
      <c r="A76" t="s">
        <v>324</v>
      </c>
      <c r="B76" t="s">
        <v>113</v>
      </c>
      <c r="C76">
        <v>2174</v>
      </c>
      <c r="D76">
        <v>47</v>
      </c>
      <c r="F76">
        <v>75</v>
      </c>
      <c r="G76">
        <f t="shared" si="3"/>
        <v>511</v>
      </c>
      <c r="H76">
        <f t="shared" si="2"/>
        <v>7.8428571428571434</v>
      </c>
      <c r="J76">
        <f t="shared" si="4"/>
        <v>7</v>
      </c>
    </row>
    <row r="77" spans="1:10">
      <c r="A77" t="s">
        <v>324</v>
      </c>
      <c r="B77" t="s">
        <v>114</v>
      </c>
      <c r="C77">
        <v>2951</v>
      </c>
      <c r="D77">
        <v>57</v>
      </c>
      <c r="F77">
        <v>76</v>
      </c>
      <c r="G77">
        <f t="shared" si="3"/>
        <v>777</v>
      </c>
      <c r="H77">
        <f t="shared" si="2"/>
        <v>10.185714285714287</v>
      </c>
      <c r="J77">
        <f t="shared" si="4"/>
        <v>10</v>
      </c>
    </row>
    <row r="78" spans="1:10">
      <c r="A78" t="s">
        <v>324</v>
      </c>
      <c r="B78" t="s">
        <v>115</v>
      </c>
      <c r="C78">
        <v>3774</v>
      </c>
      <c r="D78">
        <v>69</v>
      </c>
      <c r="F78">
        <v>77</v>
      </c>
      <c r="G78">
        <f t="shared" si="3"/>
        <v>823</v>
      </c>
      <c r="H78">
        <f t="shared" si="2"/>
        <v>13.885714285714286</v>
      </c>
      <c r="J78">
        <f t="shared" si="4"/>
        <v>12</v>
      </c>
    </row>
    <row r="79" spans="1:10">
      <c r="A79" t="s">
        <v>324</v>
      </c>
      <c r="B79" t="s">
        <v>116</v>
      </c>
      <c r="C79">
        <v>4661</v>
      </c>
      <c r="D79">
        <v>85</v>
      </c>
      <c r="F79">
        <v>78</v>
      </c>
      <c r="G79">
        <f t="shared" si="3"/>
        <v>887</v>
      </c>
      <c r="H79">
        <f t="shared" si="2"/>
        <v>17.804761904761904</v>
      </c>
      <c r="J79">
        <f t="shared" si="4"/>
        <v>16</v>
      </c>
    </row>
    <row r="80" spans="1:10">
      <c r="A80" t="s">
        <v>324</v>
      </c>
      <c r="B80" t="s">
        <v>117</v>
      </c>
      <c r="C80">
        <v>6427</v>
      </c>
      <c r="D80">
        <v>108</v>
      </c>
      <c r="F80">
        <v>79</v>
      </c>
      <c r="G80">
        <f t="shared" si="3"/>
        <v>1766</v>
      </c>
      <c r="H80">
        <f t="shared" si="2"/>
        <v>21.942857142857143</v>
      </c>
      <c r="J80">
        <f t="shared" si="4"/>
        <v>23</v>
      </c>
    </row>
    <row r="81" spans="1:10">
      <c r="A81" t="s">
        <v>324</v>
      </c>
      <c r="B81" t="s">
        <v>118</v>
      </c>
      <c r="C81">
        <v>9415</v>
      </c>
      <c r="D81">
        <v>150</v>
      </c>
      <c r="F81">
        <v>80</v>
      </c>
      <c r="G81">
        <f t="shared" si="3"/>
        <v>2988</v>
      </c>
      <c r="H81">
        <f t="shared" si="2"/>
        <v>30.352380952380951</v>
      </c>
      <c r="J81">
        <f t="shared" si="4"/>
        <v>42</v>
      </c>
    </row>
    <row r="82" spans="1:10">
      <c r="A82" t="s">
        <v>324</v>
      </c>
      <c r="B82" t="s">
        <v>119</v>
      </c>
      <c r="C82">
        <v>14250</v>
      </c>
      <c r="D82">
        <v>150</v>
      </c>
      <c r="F82">
        <v>81</v>
      </c>
      <c r="G82">
        <f t="shared" si="3"/>
        <v>4835</v>
      </c>
      <c r="H82">
        <f t="shared" si="2"/>
        <v>44.55238095238095</v>
      </c>
      <c r="J82">
        <f t="shared" si="4"/>
        <v>0</v>
      </c>
    </row>
    <row r="83" spans="1:10">
      <c r="A83" t="s">
        <v>324</v>
      </c>
      <c r="B83" t="s">
        <v>120</v>
      </c>
      <c r="C83">
        <v>19624</v>
      </c>
      <c r="D83">
        <v>260</v>
      </c>
      <c r="F83">
        <v>82</v>
      </c>
      <c r="G83">
        <f t="shared" si="3"/>
        <v>5374</v>
      </c>
      <c r="H83">
        <f t="shared" si="2"/>
        <v>67.571428571428569</v>
      </c>
      <c r="J83">
        <f t="shared" si="4"/>
        <v>110</v>
      </c>
    </row>
    <row r="84" spans="1:10">
      <c r="A84" t="s">
        <v>324</v>
      </c>
      <c r="B84" t="s">
        <v>121</v>
      </c>
      <c r="C84">
        <v>26747</v>
      </c>
      <c r="D84">
        <v>340</v>
      </c>
      <c r="F84">
        <v>83</v>
      </c>
      <c r="G84">
        <f t="shared" si="3"/>
        <v>7123</v>
      </c>
      <c r="H84">
        <f t="shared" si="2"/>
        <v>93.13333333333334</v>
      </c>
      <c r="J84">
        <f t="shared" si="4"/>
        <v>80</v>
      </c>
    </row>
    <row r="85" spans="1:10">
      <c r="A85" t="s">
        <v>324</v>
      </c>
      <c r="B85" t="s">
        <v>122</v>
      </c>
      <c r="C85">
        <v>35206</v>
      </c>
      <c r="D85">
        <v>471</v>
      </c>
      <c r="F85">
        <v>84</v>
      </c>
      <c r="G85">
        <f t="shared" si="3"/>
        <v>8459</v>
      </c>
      <c r="H85">
        <f t="shared" si="2"/>
        <v>127.03809523809522</v>
      </c>
      <c r="J85">
        <f t="shared" si="4"/>
        <v>131</v>
      </c>
    </row>
    <row r="86" spans="1:10">
      <c r="A86" t="s">
        <v>324</v>
      </c>
      <c r="B86" t="s">
        <v>123</v>
      </c>
      <c r="C86">
        <v>46442</v>
      </c>
      <c r="D86">
        <v>590</v>
      </c>
      <c r="F86">
        <v>85</v>
      </c>
      <c r="G86">
        <f t="shared" si="3"/>
        <v>11236</v>
      </c>
      <c r="H86">
        <f t="shared" si="2"/>
        <v>167.22380952380951</v>
      </c>
      <c r="J86">
        <f t="shared" si="4"/>
        <v>119</v>
      </c>
    </row>
    <row r="87" spans="1:10">
      <c r="A87" t="s">
        <v>324</v>
      </c>
      <c r="B87" t="s">
        <v>124</v>
      </c>
      <c r="C87">
        <v>55231</v>
      </c>
      <c r="D87">
        <v>801</v>
      </c>
      <c r="F87">
        <v>86</v>
      </c>
      <c r="G87">
        <f t="shared" si="3"/>
        <v>8789</v>
      </c>
      <c r="H87">
        <f t="shared" si="2"/>
        <v>220.66190476190476</v>
      </c>
      <c r="J87">
        <f t="shared" si="4"/>
        <v>211</v>
      </c>
    </row>
    <row r="88" spans="1:10">
      <c r="A88" t="s">
        <v>324</v>
      </c>
      <c r="B88" t="s">
        <v>125</v>
      </c>
      <c r="C88">
        <v>69194</v>
      </c>
      <c r="D88">
        <v>1050</v>
      </c>
      <c r="F88">
        <v>87</v>
      </c>
      <c r="G88">
        <f t="shared" si="3"/>
        <v>13963</v>
      </c>
      <c r="H88">
        <f t="shared" ref="H88:H151" si="5">SUM(G67:G87)/21/10</f>
        <v>262.40952380952382</v>
      </c>
      <c r="J88">
        <f t="shared" si="4"/>
        <v>249</v>
      </c>
    </row>
    <row r="89" spans="1:10">
      <c r="A89" t="s">
        <v>324</v>
      </c>
      <c r="B89" t="s">
        <v>126</v>
      </c>
      <c r="C89">
        <v>85991</v>
      </c>
      <c r="D89">
        <v>1296</v>
      </c>
      <c r="F89">
        <v>88</v>
      </c>
      <c r="G89">
        <f t="shared" si="3"/>
        <v>16797</v>
      </c>
      <c r="H89">
        <f t="shared" si="5"/>
        <v>328.73809523809524</v>
      </c>
      <c r="J89">
        <f t="shared" si="4"/>
        <v>246</v>
      </c>
    </row>
    <row r="90" spans="1:10">
      <c r="A90" t="s">
        <v>324</v>
      </c>
      <c r="B90" t="s">
        <v>127</v>
      </c>
      <c r="C90">
        <v>104686</v>
      </c>
      <c r="D90">
        <v>1707</v>
      </c>
      <c r="F90">
        <v>89</v>
      </c>
      <c r="G90">
        <f t="shared" si="3"/>
        <v>18695</v>
      </c>
      <c r="H90">
        <f t="shared" si="5"/>
        <v>408.37142857142857</v>
      </c>
      <c r="J90">
        <f t="shared" si="4"/>
        <v>411</v>
      </c>
    </row>
    <row r="91" spans="1:10">
      <c r="A91" t="s">
        <v>324</v>
      </c>
      <c r="B91" t="s">
        <v>128</v>
      </c>
      <c r="C91">
        <v>124665</v>
      </c>
      <c r="D91">
        <v>2191</v>
      </c>
      <c r="F91">
        <v>90</v>
      </c>
      <c r="G91">
        <f t="shared" si="3"/>
        <v>19979</v>
      </c>
      <c r="H91">
        <f t="shared" si="5"/>
        <v>496.89523809523808</v>
      </c>
      <c r="J91">
        <f t="shared" si="4"/>
        <v>484</v>
      </c>
    </row>
    <row r="92" spans="1:10">
      <c r="A92" t="s">
        <v>324</v>
      </c>
      <c r="B92" t="s">
        <v>129</v>
      </c>
      <c r="C92">
        <v>143025</v>
      </c>
      <c r="D92">
        <v>2509</v>
      </c>
      <c r="F92">
        <v>91</v>
      </c>
      <c r="G92">
        <f t="shared" si="3"/>
        <v>18360</v>
      </c>
      <c r="H92">
        <f t="shared" si="5"/>
        <v>591.58095238095234</v>
      </c>
      <c r="J92">
        <f t="shared" si="4"/>
        <v>318</v>
      </c>
    </row>
    <row r="93" spans="1:10">
      <c r="A93" t="s">
        <v>324</v>
      </c>
      <c r="B93" t="s">
        <v>130</v>
      </c>
      <c r="C93">
        <v>164620</v>
      </c>
      <c r="D93">
        <v>3170</v>
      </c>
      <c r="F93">
        <v>92</v>
      </c>
      <c r="G93">
        <f t="shared" si="3"/>
        <v>21595</v>
      </c>
      <c r="H93">
        <f t="shared" si="5"/>
        <v>678.43333333333328</v>
      </c>
      <c r="J93">
        <f t="shared" si="4"/>
        <v>661</v>
      </c>
    </row>
    <row r="94" spans="1:10">
      <c r="A94" t="s">
        <v>324</v>
      </c>
      <c r="B94" t="s">
        <v>131</v>
      </c>
      <c r="C94">
        <v>189618</v>
      </c>
      <c r="D94">
        <v>4079</v>
      </c>
      <c r="F94">
        <v>93</v>
      </c>
      <c r="G94">
        <f t="shared" si="3"/>
        <v>24998</v>
      </c>
      <c r="H94">
        <f t="shared" si="5"/>
        <v>780.31428571428569</v>
      </c>
      <c r="J94">
        <f t="shared" si="4"/>
        <v>909</v>
      </c>
    </row>
    <row r="95" spans="1:10">
      <c r="A95" t="s">
        <v>324</v>
      </c>
      <c r="B95" t="s">
        <v>132</v>
      </c>
      <c r="C95">
        <v>216721</v>
      </c>
      <c r="D95">
        <v>5138</v>
      </c>
      <c r="F95">
        <v>94</v>
      </c>
      <c r="G95">
        <f t="shared" si="3"/>
        <v>27103</v>
      </c>
      <c r="H95">
        <f t="shared" si="5"/>
        <v>898.06190476190477</v>
      </c>
      <c r="J95">
        <f t="shared" si="4"/>
        <v>1059</v>
      </c>
    </row>
    <row r="96" spans="1:10">
      <c r="A96" t="s">
        <v>324</v>
      </c>
      <c r="B96" t="s">
        <v>133</v>
      </c>
      <c r="C96">
        <v>245540</v>
      </c>
      <c r="D96">
        <v>6053</v>
      </c>
      <c r="F96">
        <v>95</v>
      </c>
      <c r="G96">
        <f t="shared" si="3"/>
        <v>28819</v>
      </c>
      <c r="H96">
        <f t="shared" si="5"/>
        <v>1025.757142857143</v>
      </c>
      <c r="J96">
        <f t="shared" si="4"/>
        <v>915</v>
      </c>
    </row>
    <row r="97" spans="1:10">
      <c r="A97" t="s">
        <v>324</v>
      </c>
      <c r="B97" t="s">
        <v>134</v>
      </c>
      <c r="C97">
        <v>277965</v>
      </c>
      <c r="D97">
        <v>7157</v>
      </c>
      <c r="F97">
        <v>96</v>
      </c>
      <c r="G97">
        <f t="shared" si="3"/>
        <v>32425</v>
      </c>
      <c r="H97">
        <f t="shared" si="5"/>
        <v>1161.3190476190478</v>
      </c>
      <c r="J97">
        <f t="shared" si="4"/>
        <v>1104</v>
      </c>
    </row>
    <row r="98" spans="1:10">
      <c r="A98" t="s">
        <v>324</v>
      </c>
      <c r="B98" t="s">
        <v>135</v>
      </c>
      <c r="C98">
        <v>312237</v>
      </c>
      <c r="D98">
        <v>8501</v>
      </c>
      <c r="F98">
        <v>97</v>
      </c>
      <c r="G98">
        <f t="shared" si="3"/>
        <v>34272</v>
      </c>
      <c r="H98">
        <f t="shared" si="5"/>
        <v>1313.2904761904761</v>
      </c>
      <c r="J98">
        <f t="shared" si="4"/>
        <v>1344</v>
      </c>
    </row>
    <row r="99" spans="1:10">
      <c r="A99" t="s">
        <v>324</v>
      </c>
      <c r="B99" t="s">
        <v>136</v>
      </c>
      <c r="C99">
        <v>337635</v>
      </c>
      <c r="D99">
        <v>9647</v>
      </c>
      <c r="F99">
        <v>98</v>
      </c>
      <c r="G99">
        <f t="shared" si="3"/>
        <v>25398</v>
      </c>
      <c r="H99">
        <f t="shared" si="5"/>
        <v>1472.7904761904761</v>
      </c>
      <c r="J99">
        <f t="shared" si="4"/>
        <v>1146</v>
      </c>
    </row>
    <row r="100" spans="1:10">
      <c r="A100" t="s">
        <v>324</v>
      </c>
      <c r="B100" t="s">
        <v>137</v>
      </c>
      <c r="C100">
        <v>368196</v>
      </c>
      <c r="D100">
        <v>10989</v>
      </c>
      <c r="F100">
        <v>99</v>
      </c>
      <c r="G100">
        <f t="shared" si="3"/>
        <v>30561</v>
      </c>
      <c r="H100">
        <f t="shared" si="5"/>
        <v>1589.8142857142857</v>
      </c>
      <c r="J100">
        <f t="shared" si="4"/>
        <v>1342</v>
      </c>
    </row>
    <row r="101" spans="1:10">
      <c r="A101" t="s">
        <v>324</v>
      </c>
      <c r="B101" t="s">
        <v>138</v>
      </c>
      <c r="C101">
        <v>398809</v>
      </c>
      <c r="D101">
        <v>12895</v>
      </c>
      <c r="F101">
        <v>100</v>
      </c>
      <c r="G101">
        <f t="shared" si="3"/>
        <v>30613</v>
      </c>
      <c r="H101">
        <f t="shared" si="5"/>
        <v>1731.1190476190477</v>
      </c>
      <c r="J101">
        <f t="shared" si="4"/>
        <v>1906</v>
      </c>
    </row>
    <row r="102" spans="1:10">
      <c r="A102" t="s">
        <v>324</v>
      </c>
      <c r="B102" t="s">
        <v>139</v>
      </c>
      <c r="C102">
        <v>432132</v>
      </c>
      <c r="D102">
        <v>14817</v>
      </c>
      <c r="F102">
        <v>101</v>
      </c>
      <c r="G102">
        <f t="shared" si="3"/>
        <v>33323</v>
      </c>
      <c r="H102">
        <f t="shared" si="5"/>
        <v>1868.485714285714</v>
      </c>
      <c r="J102">
        <f t="shared" si="4"/>
        <v>1922</v>
      </c>
    </row>
    <row r="103" spans="1:10">
      <c r="A103" t="s">
        <v>324</v>
      </c>
      <c r="B103" t="s">
        <v>140</v>
      </c>
      <c r="C103">
        <v>466033</v>
      </c>
      <c r="D103">
        <v>16690</v>
      </c>
      <c r="F103">
        <v>102</v>
      </c>
      <c r="G103">
        <f t="shared" si="3"/>
        <v>33901</v>
      </c>
      <c r="H103">
        <f t="shared" si="5"/>
        <v>2012.9380952380955</v>
      </c>
      <c r="J103">
        <f t="shared" si="4"/>
        <v>1873</v>
      </c>
    </row>
    <row r="104" spans="1:10">
      <c r="A104" t="s">
        <v>324</v>
      </c>
      <c r="B104" t="s">
        <v>141</v>
      </c>
      <c r="C104">
        <v>501560</v>
      </c>
      <c r="D104">
        <v>18777</v>
      </c>
      <c r="F104">
        <v>103</v>
      </c>
      <c r="G104">
        <f t="shared" si="3"/>
        <v>35527</v>
      </c>
      <c r="H104">
        <f t="shared" si="5"/>
        <v>2151.347619047619</v>
      </c>
      <c r="J104">
        <f t="shared" si="4"/>
        <v>2087</v>
      </c>
    </row>
    <row r="105" spans="1:10">
      <c r="A105" t="s">
        <v>324</v>
      </c>
      <c r="B105" t="s">
        <v>142</v>
      </c>
      <c r="C105">
        <v>529951</v>
      </c>
      <c r="D105">
        <v>20608</v>
      </c>
      <c r="F105">
        <v>104</v>
      </c>
      <c r="G105">
        <f t="shared" si="3"/>
        <v>28391</v>
      </c>
      <c r="H105">
        <f t="shared" si="5"/>
        <v>2294.9333333333334</v>
      </c>
      <c r="J105">
        <f t="shared" si="4"/>
        <v>1831</v>
      </c>
    </row>
    <row r="106" spans="1:10">
      <c r="A106" t="s">
        <v>324</v>
      </c>
      <c r="B106" t="s">
        <v>143</v>
      </c>
      <c r="C106">
        <v>557571</v>
      </c>
      <c r="D106">
        <v>22108</v>
      </c>
      <c r="F106">
        <v>105</v>
      </c>
      <c r="G106">
        <f t="shared" si="3"/>
        <v>27620</v>
      </c>
      <c r="H106">
        <f t="shared" si="5"/>
        <v>2396.2095238095235</v>
      </c>
      <c r="J106">
        <f t="shared" si="4"/>
        <v>1500</v>
      </c>
    </row>
    <row r="107" spans="1:10">
      <c r="A107" t="s">
        <v>324</v>
      </c>
      <c r="B107" t="s">
        <v>144</v>
      </c>
      <c r="C107">
        <v>582594</v>
      </c>
      <c r="D107">
        <v>23649</v>
      </c>
      <c r="F107">
        <v>106</v>
      </c>
      <c r="G107">
        <f t="shared" si="3"/>
        <v>25023</v>
      </c>
      <c r="H107">
        <f t="shared" si="5"/>
        <v>2487.4523809523807</v>
      </c>
      <c r="J107">
        <f t="shared" si="4"/>
        <v>1541</v>
      </c>
    </row>
    <row r="108" spans="1:10">
      <c r="A108" t="s">
        <v>324</v>
      </c>
      <c r="B108" t="s">
        <v>145</v>
      </c>
      <c r="C108">
        <v>609516</v>
      </c>
      <c r="D108">
        <v>26057</v>
      </c>
      <c r="F108">
        <v>107</v>
      </c>
      <c r="G108">
        <f t="shared" si="3"/>
        <v>26922</v>
      </c>
      <c r="H108">
        <f t="shared" si="5"/>
        <v>2553.1047619047617</v>
      </c>
      <c r="J108">
        <f t="shared" si="4"/>
        <v>2408</v>
      </c>
    </row>
    <row r="109" spans="1:10">
      <c r="A109" t="s">
        <v>324</v>
      </c>
      <c r="B109" t="s">
        <v>146</v>
      </c>
      <c r="C109">
        <v>639664</v>
      </c>
      <c r="D109">
        <v>30985</v>
      </c>
      <c r="F109">
        <v>108</v>
      </c>
      <c r="G109">
        <f t="shared" si="3"/>
        <v>30148</v>
      </c>
      <c r="H109">
        <f t="shared" si="5"/>
        <v>2639.4523809523807</v>
      </c>
      <c r="J109">
        <f t="shared" si="4"/>
        <v>4928</v>
      </c>
    </row>
    <row r="110" spans="1:10">
      <c r="A110" t="s">
        <v>324</v>
      </c>
      <c r="B110" t="s">
        <v>147</v>
      </c>
      <c r="C110">
        <v>671331</v>
      </c>
      <c r="D110">
        <v>33284</v>
      </c>
      <c r="F110">
        <v>109</v>
      </c>
      <c r="G110">
        <f t="shared" si="3"/>
        <v>31667</v>
      </c>
      <c r="H110">
        <f t="shared" si="5"/>
        <v>2716.5238095238096</v>
      </c>
      <c r="J110">
        <f t="shared" si="4"/>
        <v>2299</v>
      </c>
    </row>
    <row r="111" spans="1:10">
      <c r="A111" t="s">
        <v>324</v>
      </c>
      <c r="B111" t="s">
        <v>148</v>
      </c>
      <c r="C111">
        <v>702164</v>
      </c>
      <c r="D111">
        <v>37054</v>
      </c>
      <c r="F111">
        <v>110</v>
      </c>
      <c r="G111">
        <f t="shared" si="3"/>
        <v>30833</v>
      </c>
      <c r="H111">
        <f t="shared" si="5"/>
        <v>2787.333333333333</v>
      </c>
      <c r="J111">
        <f t="shared" si="4"/>
        <v>3770</v>
      </c>
    </row>
    <row r="112" spans="1:10">
      <c r="A112" t="s">
        <v>324</v>
      </c>
      <c r="B112" t="s">
        <v>149</v>
      </c>
      <c r="C112">
        <v>735086</v>
      </c>
      <c r="D112">
        <v>38910</v>
      </c>
      <c r="F112">
        <v>111</v>
      </c>
      <c r="G112">
        <f t="shared" si="3"/>
        <v>32922</v>
      </c>
      <c r="H112">
        <f t="shared" si="5"/>
        <v>2845.1333333333332</v>
      </c>
      <c r="J112">
        <f t="shared" si="4"/>
        <v>1856</v>
      </c>
    </row>
    <row r="113" spans="1:10">
      <c r="A113" t="s">
        <v>324</v>
      </c>
      <c r="B113" t="s">
        <v>150</v>
      </c>
      <c r="C113">
        <v>759687</v>
      </c>
      <c r="D113">
        <v>40682</v>
      </c>
      <c r="F113">
        <v>112</v>
      </c>
      <c r="G113">
        <f t="shared" si="3"/>
        <v>24601</v>
      </c>
      <c r="H113">
        <f t="shared" si="5"/>
        <v>2906.7666666666669</v>
      </c>
      <c r="J113">
        <f t="shared" si="4"/>
        <v>1772</v>
      </c>
    </row>
    <row r="114" spans="1:10">
      <c r="A114" t="s">
        <v>324</v>
      </c>
      <c r="B114" t="s">
        <v>151</v>
      </c>
      <c r="C114">
        <v>787752</v>
      </c>
      <c r="D114">
        <v>42539</v>
      </c>
      <c r="F114">
        <v>113</v>
      </c>
      <c r="G114">
        <f t="shared" si="3"/>
        <v>28065</v>
      </c>
      <c r="H114">
        <f t="shared" si="5"/>
        <v>2936.485714285714</v>
      </c>
      <c r="J114">
        <f t="shared" si="4"/>
        <v>1857</v>
      </c>
    </row>
    <row r="115" spans="1:10">
      <c r="A115" t="s">
        <v>324</v>
      </c>
      <c r="B115" t="s">
        <v>152</v>
      </c>
      <c r="C115">
        <v>825041</v>
      </c>
      <c r="D115">
        <v>45063</v>
      </c>
      <c r="F115">
        <v>114</v>
      </c>
      <c r="G115">
        <f t="shared" si="3"/>
        <v>37289</v>
      </c>
      <c r="H115">
        <f t="shared" si="5"/>
        <v>2967.2952380952383</v>
      </c>
      <c r="J115">
        <f t="shared" si="4"/>
        <v>2524</v>
      </c>
    </row>
    <row r="116" spans="1:10">
      <c r="A116" t="s">
        <v>324</v>
      </c>
      <c r="B116" t="s">
        <v>153</v>
      </c>
      <c r="C116">
        <v>842629</v>
      </c>
      <c r="D116">
        <v>46784</v>
      </c>
      <c r="F116">
        <v>115</v>
      </c>
      <c r="G116">
        <f t="shared" si="3"/>
        <v>17588</v>
      </c>
      <c r="H116">
        <f t="shared" si="5"/>
        <v>3025.8238095238094</v>
      </c>
      <c r="J116">
        <f t="shared" si="4"/>
        <v>1721</v>
      </c>
    </row>
    <row r="117" spans="1:10">
      <c r="A117" t="s">
        <v>324</v>
      </c>
      <c r="B117" t="s">
        <v>154</v>
      </c>
      <c r="C117">
        <v>869172</v>
      </c>
      <c r="D117">
        <v>49963</v>
      </c>
      <c r="F117">
        <v>116</v>
      </c>
      <c r="G117">
        <f t="shared" si="3"/>
        <v>26543</v>
      </c>
      <c r="H117">
        <f t="shared" si="5"/>
        <v>2980.514285714286</v>
      </c>
      <c r="J117">
        <f t="shared" si="4"/>
        <v>3179</v>
      </c>
    </row>
    <row r="118" spans="1:10">
      <c r="A118" t="s">
        <v>324</v>
      </c>
      <c r="B118" t="s">
        <v>155</v>
      </c>
      <c r="C118">
        <v>890524</v>
      </c>
      <c r="D118">
        <v>51017</v>
      </c>
      <c r="F118">
        <v>117</v>
      </c>
      <c r="G118">
        <f t="shared" si="3"/>
        <v>21352</v>
      </c>
      <c r="H118">
        <f t="shared" si="5"/>
        <v>2969.6761904761906</v>
      </c>
      <c r="J118">
        <f t="shared" si="4"/>
        <v>1054</v>
      </c>
    </row>
    <row r="119" spans="1:10">
      <c r="A119" t="s">
        <v>324</v>
      </c>
      <c r="B119" t="s">
        <v>156</v>
      </c>
      <c r="C119">
        <v>939053</v>
      </c>
      <c r="D119">
        <v>53189</v>
      </c>
      <c r="F119">
        <v>118</v>
      </c>
      <c r="G119">
        <f t="shared" si="3"/>
        <v>48529</v>
      </c>
      <c r="H119">
        <f t="shared" si="5"/>
        <v>2916.9476190476189</v>
      </c>
      <c r="J119">
        <f t="shared" si="4"/>
        <v>2172</v>
      </c>
    </row>
    <row r="120" spans="1:10">
      <c r="A120" t="s">
        <v>324</v>
      </c>
      <c r="B120" t="s">
        <v>157</v>
      </c>
      <c r="C120">
        <v>965910</v>
      </c>
      <c r="D120">
        <v>54876</v>
      </c>
      <c r="F120">
        <v>119</v>
      </c>
      <c r="G120">
        <f t="shared" si="3"/>
        <v>26857</v>
      </c>
      <c r="H120">
        <f t="shared" si="5"/>
        <v>2984.8380952380953</v>
      </c>
      <c r="J120">
        <f t="shared" si="4"/>
        <v>1687</v>
      </c>
    </row>
    <row r="121" spans="1:10">
      <c r="A121" t="s">
        <v>324</v>
      </c>
      <c r="B121" t="s">
        <v>158</v>
      </c>
      <c r="C121">
        <v>988451</v>
      </c>
      <c r="D121">
        <v>56245</v>
      </c>
      <c r="F121">
        <v>120</v>
      </c>
      <c r="G121">
        <f t="shared" si="3"/>
        <v>22541</v>
      </c>
      <c r="H121">
        <f t="shared" si="5"/>
        <v>2991.7857142857142</v>
      </c>
      <c r="J121">
        <f t="shared" si="4"/>
        <v>1369</v>
      </c>
    </row>
    <row r="122" spans="1:10">
      <c r="A122" t="s">
        <v>324</v>
      </c>
      <c r="B122" t="s">
        <v>159</v>
      </c>
      <c r="C122">
        <v>1012583</v>
      </c>
      <c r="D122">
        <v>58355</v>
      </c>
      <c r="F122">
        <v>121</v>
      </c>
      <c r="G122">
        <f t="shared" si="3"/>
        <v>24132</v>
      </c>
      <c r="H122">
        <f t="shared" si="5"/>
        <v>2953.5952380952381</v>
      </c>
      <c r="J122">
        <f t="shared" si="4"/>
        <v>2110</v>
      </c>
    </row>
    <row r="123" spans="1:10">
      <c r="A123" t="s">
        <v>324</v>
      </c>
      <c r="B123" t="s">
        <v>160</v>
      </c>
      <c r="C123">
        <v>1039909</v>
      </c>
      <c r="D123">
        <v>60966</v>
      </c>
      <c r="F123">
        <v>122</v>
      </c>
      <c r="G123">
        <f t="shared" si="3"/>
        <v>27326</v>
      </c>
      <c r="H123">
        <f t="shared" si="5"/>
        <v>2922.7333333333331</v>
      </c>
      <c r="J123">
        <f t="shared" si="4"/>
        <v>2611</v>
      </c>
    </row>
    <row r="124" spans="1:10">
      <c r="A124" t="s">
        <v>324</v>
      </c>
      <c r="B124" t="s">
        <v>161</v>
      </c>
      <c r="C124">
        <v>1069826</v>
      </c>
      <c r="D124">
        <v>63006</v>
      </c>
      <c r="F124">
        <v>123</v>
      </c>
      <c r="G124">
        <f t="shared" si="3"/>
        <v>29917</v>
      </c>
      <c r="H124">
        <f t="shared" si="5"/>
        <v>2894.1761904761906</v>
      </c>
      <c r="J124">
        <f t="shared" si="4"/>
        <v>2040</v>
      </c>
    </row>
    <row r="125" spans="1:10">
      <c r="A125" t="s">
        <v>324</v>
      </c>
      <c r="B125" t="s">
        <v>162</v>
      </c>
      <c r="C125">
        <v>1103781</v>
      </c>
      <c r="D125">
        <v>65068</v>
      </c>
      <c r="F125">
        <v>124</v>
      </c>
      <c r="G125">
        <f t="shared" si="3"/>
        <v>33955</v>
      </c>
      <c r="H125">
        <f t="shared" si="5"/>
        <v>2875.2047619047617</v>
      </c>
      <c r="J125">
        <f t="shared" si="4"/>
        <v>2062</v>
      </c>
    </row>
    <row r="126" spans="1:10">
      <c r="A126" t="s">
        <v>324</v>
      </c>
      <c r="B126" t="s">
        <v>163</v>
      </c>
      <c r="C126">
        <v>1133069</v>
      </c>
      <c r="D126">
        <v>66385</v>
      </c>
      <c r="F126">
        <v>125</v>
      </c>
      <c r="G126">
        <f t="shared" si="3"/>
        <v>29288</v>
      </c>
      <c r="H126">
        <f t="shared" si="5"/>
        <v>2867.7190476190476</v>
      </c>
      <c r="J126">
        <f t="shared" si="4"/>
        <v>1317</v>
      </c>
    </row>
    <row r="127" spans="1:10">
      <c r="A127" t="s">
        <v>324</v>
      </c>
      <c r="B127" t="s">
        <v>164</v>
      </c>
      <c r="C127">
        <v>1158041</v>
      </c>
      <c r="D127">
        <v>67682</v>
      </c>
      <c r="F127">
        <v>126</v>
      </c>
      <c r="G127">
        <f t="shared" si="3"/>
        <v>24972</v>
      </c>
      <c r="H127">
        <f t="shared" si="5"/>
        <v>2871.9904761904763</v>
      </c>
      <c r="J127">
        <f t="shared" si="4"/>
        <v>1297</v>
      </c>
    </row>
    <row r="128" spans="1:10">
      <c r="A128" t="s">
        <v>324</v>
      </c>
      <c r="B128" t="s">
        <v>165</v>
      </c>
      <c r="C128">
        <v>1180634</v>
      </c>
      <c r="D128">
        <v>68934</v>
      </c>
      <c r="F128">
        <v>127</v>
      </c>
      <c r="G128">
        <f t="shared" si="3"/>
        <v>22593</v>
      </c>
      <c r="H128">
        <f t="shared" si="5"/>
        <v>2859.3809523809523</v>
      </c>
      <c r="J128">
        <f t="shared" si="4"/>
        <v>1252</v>
      </c>
    </row>
    <row r="129" spans="1:10">
      <c r="A129" t="s">
        <v>324</v>
      </c>
      <c r="B129" t="s">
        <v>166</v>
      </c>
      <c r="C129">
        <v>1204475</v>
      </c>
      <c r="D129">
        <v>71078</v>
      </c>
      <c r="F129">
        <v>128</v>
      </c>
      <c r="G129">
        <f t="shared" si="3"/>
        <v>23841</v>
      </c>
      <c r="H129">
        <f t="shared" si="5"/>
        <v>2847.8095238095239</v>
      </c>
      <c r="J129">
        <f t="shared" si="4"/>
        <v>2144</v>
      </c>
    </row>
    <row r="130" spans="1:10">
      <c r="A130" t="s">
        <v>324</v>
      </c>
      <c r="B130" t="s">
        <v>167</v>
      </c>
      <c r="C130">
        <v>1228603</v>
      </c>
      <c r="D130">
        <v>73431</v>
      </c>
      <c r="F130">
        <v>129</v>
      </c>
      <c r="G130">
        <f t="shared" si="3"/>
        <v>24128</v>
      </c>
      <c r="H130">
        <f t="shared" si="5"/>
        <v>2833.1380952380955</v>
      </c>
      <c r="J130">
        <f t="shared" si="4"/>
        <v>2353</v>
      </c>
    </row>
    <row r="131" spans="1:10">
      <c r="A131" t="s">
        <v>324</v>
      </c>
      <c r="B131" t="s">
        <v>168</v>
      </c>
      <c r="C131">
        <v>1256972</v>
      </c>
      <c r="D131">
        <v>75670</v>
      </c>
      <c r="F131">
        <v>130</v>
      </c>
      <c r="G131">
        <f t="shared" ref="G131:G194" si="6">C131-C130</f>
        <v>28369</v>
      </c>
      <c r="H131">
        <f t="shared" si="5"/>
        <v>2804.4714285714285</v>
      </c>
      <c r="J131">
        <f t="shared" ref="J131:J194" si="7">D131-D130</f>
        <v>2239</v>
      </c>
    </row>
    <row r="132" spans="1:10">
      <c r="A132" t="s">
        <v>324</v>
      </c>
      <c r="B132" t="s">
        <v>169</v>
      </c>
      <c r="C132">
        <v>1283929</v>
      </c>
      <c r="D132">
        <v>77180</v>
      </c>
      <c r="F132">
        <v>131</v>
      </c>
      <c r="G132">
        <f t="shared" si="6"/>
        <v>26957</v>
      </c>
      <c r="H132">
        <f t="shared" si="5"/>
        <v>2788.7666666666669</v>
      </c>
      <c r="J132">
        <f t="shared" si="7"/>
        <v>1510</v>
      </c>
    </row>
    <row r="133" spans="1:10">
      <c r="A133" t="s">
        <v>324</v>
      </c>
      <c r="B133" t="s">
        <v>170</v>
      </c>
      <c r="C133">
        <v>1309541</v>
      </c>
      <c r="D133">
        <v>78794</v>
      </c>
      <c r="F133">
        <v>132</v>
      </c>
      <c r="G133">
        <f t="shared" si="6"/>
        <v>25612</v>
      </c>
      <c r="H133">
        <f t="shared" si="5"/>
        <v>2770.3095238095239</v>
      </c>
      <c r="J133">
        <f t="shared" si="7"/>
        <v>1614</v>
      </c>
    </row>
    <row r="134" spans="1:10">
      <c r="A134" t="s">
        <v>324</v>
      </c>
      <c r="B134" t="s">
        <v>171</v>
      </c>
      <c r="C134">
        <v>1329799</v>
      </c>
      <c r="D134">
        <v>79528</v>
      </c>
      <c r="F134">
        <v>133</v>
      </c>
      <c r="G134">
        <f t="shared" si="6"/>
        <v>20258</v>
      </c>
      <c r="H134">
        <f t="shared" si="5"/>
        <v>2735.5</v>
      </c>
      <c r="J134">
        <f t="shared" si="7"/>
        <v>734</v>
      </c>
    </row>
    <row r="135" spans="1:10">
      <c r="A135" t="s">
        <v>324</v>
      </c>
      <c r="B135" t="s">
        <v>172</v>
      </c>
      <c r="C135">
        <v>1347916</v>
      </c>
      <c r="D135">
        <v>80684</v>
      </c>
      <c r="F135">
        <v>134</v>
      </c>
      <c r="G135">
        <f t="shared" si="6"/>
        <v>18117</v>
      </c>
      <c r="H135">
        <f t="shared" si="5"/>
        <v>2714.8190476190475</v>
      </c>
      <c r="J135">
        <f t="shared" si="7"/>
        <v>1156</v>
      </c>
    </row>
    <row r="136" spans="1:10">
      <c r="A136" t="s">
        <v>324</v>
      </c>
      <c r="B136" t="s">
        <v>173</v>
      </c>
      <c r="C136">
        <v>1369964</v>
      </c>
      <c r="D136">
        <v>82387</v>
      </c>
      <c r="F136">
        <v>135</v>
      </c>
      <c r="G136">
        <f t="shared" si="6"/>
        <v>22048</v>
      </c>
      <c r="H136">
        <f t="shared" si="5"/>
        <v>2667.4476190476189</v>
      </c>
      <c r="J136">
        <f t="shared" si="7"/>
        <v>1703</v>
      </c>
    </row>
    <row r="137" spans="1:10">
      <c r="A137" t="s">
        <v>324</v>
      </c>
      <c r="B137" t="s">
        <v>174</v>
      </c>
      <c r="C137">
        <v>1390746</v>
      </c>
      <c r="D137">
        <v>84133</v>
      </c>
      <c r="F137">
        <v>136</v>
      </c>
      <c r="G137">
        <f t="shared" si="6"/>
        <v>20782</v>
      </c>
      <c r="H137">
        <f t="shared" si="5"/>
        <v>2594.8714285714286</v>
      </c>
      <c r="J137">
        <f t="shared" si="7"/>
        <v>1746</v>
      </c>
    </row>
    <row r="138" spans="1:10">
      <c r="A138" t="s">
        <v>324</v>
      </c>
      <c r="B138" t="s">
        <v>175</v>
      </c>
      <c r="C138">
        <v>1417889</v>
      </c>
      <c r="D138">
        <v>85906</v>
      </c>
      <c r="F138">
        <v>137</v>
      </c>
      <c r="G138">
        <f t="shared" si="6"/>
        <v>27143</v>
      </c>
      <c r="H138">
        <f t="shared" si="5"/>
        <v>2610.0809523809521</v>
      </c>
      <c r="J138">
        <f t="shared" si="7"/>
        <v>1773</v>
      </c>
    </row>
    <row r="139" spans="1:10">
      <c r="A139" t="s">
        <v>324</v>
      </c>
      <c r="B139" t="s">
        <v>176</v>
      </c>
      <c r="C139">
        <v>1443397</v>
      </c>
      <c r="D139">
        <v>87568</v>
      </c>
      <c r="F139">
        <v>138</v>
      </c>
      <c r="G139">
        <f t="shared" si="6"/>
        <v>25508</v>
      </c>
      <c r="H139">
        <f t="shared" si="5"/>
        <v>2612.9380952380952</v>
      </c>
      <c r="J139">
        <f t="shared" si="7"/>
        <v>1662</v>
      </c>
    </row>
    <row r="140" spans="1:10">
      <c r="A140" t="s">
        <v>324</v>
      </c>
      <c r="B140" t="s">
        <v>177</v>
      </c>
      <c r="C140">
        <v>1467884</v>
      </c>
      <c r="D140">
        <v>88754</v>
      </c>
      <c r="F140">
        <v>139</v>
      </c>
      <c r="G140">
        <f t="shared" si="6"/>
        <v>24487</v>
      </c>
      <c r="H140">
        <f t="shared" si="5"/>
        <v>2632.7285714285713</v>
      </c>
      <c r="J140">
        <f t="shared" si="7"/>
        <v>1186</v>
      </c>
    </row>
    <row r="141" spans="1:10">
      <c r="A141" t="s">
        <v>324</v>
      </c>
      <c r="B141" t="s">
        <v>178</v>
      </c>
      <c r="C141">
        <v>1486757</v>
      </c>
      <c r="D141">
        <v>89562</v>
      </c>
      <c r="F141">
        <v>140</v>
      </c>
      <c r="G141">
        <f t="shared" si="6"/>
        <v>18873</v>
      </c>
      <c r="H141">
        <f t="shared" si="5"/>
        <v>2518.2428571428572</v>
      </c>
      <c r="J141">
        <f t="shared" si="7"/>
        <v>808</v>
      </c>
    </row>
    <row r="142" spans="1:10">
      <c r="A142" t="s">
        <v>324</v>
      </c>
      <c r="B142" t="s">
        <v>179</v>
      </c>
      <c r="C142">
        <v>1508598</v>
      </c>
      <c r="D142">
        <v>90353</v>
      </c>
      <c r="F142">
        <v>141</v>
      </c>
      <c r="G142">
        <f t="shared" si="6"/>
        <v>21841</v>
      </c>
      <c r="H142">
        <f t="shared" si="5"/>
        <v>2480.2238095238095</v>
      </c>
      <c r="J142">
        <f t="shared" si="7"/>
        <v>791</v>
      </c>
    </row>
    <row r="143" spans="1:10">
      <c r="A143" t="s">
        <v>324</v>
      </c>
      <c r="B143" t="s">
        <v>180</v>
      </c>
      <c r="C143">
        <v>1528568</v>
      </c>
      <c r="D143">
        <v>91921</v>
      </c>
      <c r="F143">
        <v>142</v>
      </c>
      <c r="G143">
        <f t="shared" si="6"/>
        <v>19970</v>
      </c>
      <c r="H143">
        <f t="shared" si="5"/>
        <v>2476.8904761904764</v>
      </c>
      <c r="J143">
        <f t="shared" si="7"/>
        <v>1568</v>
      </c>
    </row>
    <row r="144" spans="1:10">
      <c r="A144" t="s">
        <v>324</v>
      </c>
      <c r="B144" t="s">
        <v>181</v>
      </c>
      <c r="C144">
        <v>1551853</v>
      </c>
      <c r="D144">
        <v>93439</v>
      </c>
      <c r="F144">
        <v>143</v>
      </c>
      <c r="G144">
        <f t="shared" si="6"/>
        <v>23285</v>
      </c>
      <c r="H144">
        <f t="shared" si="5"/>
        <v>2457.0714285714284</v>
      </c>
      <c r="J144">
        <f t="shared" si="7"/>
        <v>1518</v>
      </c>
    </row>
    <row r="145" spans="1:10">
      <c r="A145" t="s">
        <v>324</v>
      </c>
      <c r="B145" t="s">
        <v>182</v>
      </c>
      <c r="C145">
        <v>1577287</v>
      </c>
      <c r="D145">
        <v>94702</v>
      </c>
      <c r="F145">
        <v>144</v>
      </c>
      <c r="G145">
        <f t="shared" si="6"/>
        <v>25434</v>
      </c>
      <c r="H145">
        <f t="shared" si="5"/>
        <v>2437.8285714285712</v>
      </c>
      <c r="J145">
        <f t="shared" si="7"/>
        <v>1263</v>
      </c>
    </row>
    <row r="146" spans="1:10">
      <c r="A146" t="s">
        <v>324</v>
      </c>
      <c r="B146" t="s">
        <v>183</v>
      </c>
      <c r="C146">
        <v>1601434</v>
      </c>
      <c r="D146">
        <v>96007</v>
      </c>
      <c r="F146">
        <v>145</v>
      </c>
      <c r="G146">
        <f t="shared" si="6"/>
        <v>24147</v>
      </c>
      <c r="H146">
        <f t="shared" si="5"/>
        <v>2416.4809523809522</v>
      </c>
      <c r="J146">
        <f t="shared" si="7"/>
        <v>1305</v>
      </c>
    </row>
    <row r="147" spans="1:10">
      <c r="A147" t="s">
        <v>324</v>
      </c>
      <c r="B147" t="s">
        <v>184</v>
      </c>
      <c r="C147">
        <v>1622670</v>
      </c>
      <c r="D147">
        <v>97087</v>
      </c>
      <c r="F147">
        <v>146</v>
      </c>
      <c r="G147">
        <f t="shared" si="6"/>
        <v>21236</v>
      </c>
      <c r="H147">
        <f t="shared" si="5"/>
        <v>2369.7761904761905</v>
      </c>
      <c r="J147">
        <f t="shared" si="7"/>
        <v>1080</v>
      </c>
    </row>
    <row r="148" spans="1:10">
      <c r="A148" t="s">
        <v>324</v>
      </c>
      <c r="B148" t="s">
        <v>185</v>
      </c>
      <c r="C148">
        <v>1643238</v>
      </c>
      <c r="D148">
        <v>97720</v>
      </c>
      <c r="F148">
        <v>147</v>
      </c>
      <c r="G148">
        <f t="shared" si="6"/>
        <v>20568</v>
      </c>
      <c r="H148">
        <f t="shared" si="5"/>
        <v>2331.4333333333334</v>
      </c>
      <c r="J148">
        <f t="shared" si="7"/>
        <v>633</v>
      </c>
    </row>
    <row r="149" spans="1:10">
      <c r="A149" t="s">
        <v>324</v>
      </c>
      <c r="B149" t="s">
        <v>186</v>
      </c>
      <c r="C149">
        <v>1662302</v>
      </c>
      <c r="D149">
        <v>98220</v>
      </c>
      <c r="F149">
        <v>148</v>
      </c>
      <c r="G149">
        <f t="shared" si="6"/>
        <v>19064</v>
      </c>
      <c r="H149">
        <f t="shared" si="5"/>
        <v>2310.4619047619044</v>
      </c>
      <c r="J149">
        <f t="shared" si="7"/>
        <v>500</v>
      </c>
    </row>
    <row r="150" spans="1:10">
      <c r="A150" t="s">
        <v>324</v>
      </c>
      <c r="B150" t="s">
        <v>187</v>
      </c>
      <c r="C150">
        <v>1681212</v>
      </c>
      <c r="D150">
        <v>98916</v>
      </c>
      <c r="F150">
        <v>149</v>
      </c>
      <c r="G150">
        <f t="shared" si="6"/>
        <v>18910</v>
      </c>
      <c r="H150">
        <f t="shared" si="5"/>
        <v>2293.6571428571428</v>
      </c>
      <c r="J150">
        <f t="shared" si="7"/>
        <v>696</v>
      </c>
    </row>
    <row r="151" spans="1:10">
      <c r="A151" t="s">
        <v>324</v>
      </c>
      <c r="B151" t="s">
        <v>188</v>
      </c>
      <c r="C151">
        <v>1699933</v>
      </c>
      <c r="D151">
        <v>100442</v>
      </c>
      <c r="F151">
        <v>150</v>
      </c>
      <c r="G151">
        <f t="shared" si="6"/>
        <v>18721</v>
      </c>
      <c r="H151">
        <f t="shared" si="5"/>
        <v>2270.1761904761906</v>
      </c>
      <c r="J151">
        <f t="shared" si="7"/>
        <v>1526</v>
      </c>
    </row>
    <row r="152" spans="1:10">
      <c r="A152" t="s">
        <v>324</v>
      </c>
      <c r="B152" t="s">
        <v>189</v>
      </c>
      <c r="C152">
        <v>1721750</v>
      </c>
      <c r="D152">
        <v>101617</v>
      </c>
      <c r="F152">
        <v>151</v>
      </c>
      <c r="G152">
        <f t="shared" si="6"/>
        <v>21817</v>
      </c>
      <c r="H152">
        <f t="shared" ref="H152:H215" si="8">SUM(G131:G151)/21/10</f>
        <v>2244.4285714285716</v>
      </c>
      <c r="J152">
        <f t="shared" si="7"/>
        <v>1175</v>
      </c>
    </row>
    <row r="153" spans="1:10">
      <c r="A153" t="s">
        <v>324</v>
      </c>
      <c r="B153" t="s">
        <v>190</v>
      </c>
      <c r="C153">
        <v>1747087</v>
      </c>
      <c r="D153">
        <v>102836</v>
      </c>
      <c r="F153">
        <v>152</v>
      </c>
      <c r="G153">
        <f t="shared" si="6"/>
        <v>25337</v>
      </c>
      <c r="H153">
        <f t="shared" si="8"/>
        <v>2213.2285714285713</v>
      </c>
      <c r="J153">
        <f t="shared" si="7"/>
        <v>1219</v>
      </c>
    </row>
    <row r="154" spans="1:10">
      <c r="A154" t="s">
        <v>324</v>
      </c>
      <c r="B154" t="s">
        <v>191</v>
      </c>
      <c r="C154">
        <v>1770384</v>
      </c>
      <c r="D154">
        <v>103781</v>
      </c>
      <c r="F154">
        <v>153</v>
      </c>
      <c r="G154">
        <f t="shared" si="6"/>
        <v>23297</v>
      </c>
      <c r="H154">
        <f t="shared" si="8"/>
        <v>2205.514285714286</v>
      </c>
      <c r="J154">
        <f t="shared" si="7"/>
        <v>945</v>
      </c>
    </row>
    <row r="155" spans="1:10">
      <c r="A155" t="s">
        <v>324</v>
      </c>
      <c r="B155" t="s">
        <v>192</v>
      </c>
      <c r="C155">
        <v>1790191</v>
      </c>
      <c r="D155">
        <v>104383</v>
      </c>
      <c r="F155">
        <v>154</v>
      </c>
      <c r="G155">
        <f t="shared" si="6"/>
        <v>19807</v>
      </c>
      <c r="H155">
        <f t="shared" si="8"/>
        <v>2194.4904761904763</v>
      </c>
      <c r="J155">
        <f t="shared" si="7"/>
        <v>602</v>
      </c>
    </row>
    <row r="156" spans="1:10">
      <c r="A156" t="s">
        <v>324</v>
      </c>
      <c r="B156" t="s">
        <v>193</v>
      </c>
      <c r="C156">
        <v>1811277</v>
      </c>
      <c r="D156">
        <v>105147</v>
      </c>
      <c r="F156">
        <v>155</v>
      </c>
      <c r="G156">
        <f t="shared" si="6"/>
        <v>21086</v>
      </c>
      <c r="H156">
        <f t="shared" si="8"/>
        <v>2192.3428571428572</v>
      </c>
      <c r="J156">
        <f t="shared" si="7"/>
        <v>764</v>
      </c>
    </row>
    <row r="157" spans="1:10">
      <c r="A157" t="s">
        <v>324</v>
      </c>
      <c r="B157" t="s">
        <v>194</v>
      </c>
      <c r="C157">
        <v>1831821</v>
      </c>
      <c r="D157">
        <v>106181</v>
      </c>
      <c r="F157">
        <v>156</v>
      </c>
      <c r="G157">
        <f t="shared" si="6"/>
        <v>20544</v>
      </c>
      <c r="H157">
        <f t="shared" si="8"/>
        <v>2206.4809523809522</v>
      </c>
      <c r="J157">
        <f t="shared" si="7"/>
        <v>1034</v>
      </c>
    </row>
    <row r="158" spans="1:10">
      <c r="A158" t="s">
        <v>324</v>
      </c>
      <c r="B158" t="s">
        <v>195</v>
      </c>
      <c r="C158">
        <v>1851520</v>
      </c>
      <c r="D158">
        <v>107175</v>
      </c>
      <c r="F158">
        <v>157</v>
      </c>
      <c r="G158">
        <f t="shared" si="6"/>
        <v>19699</v>
      </c>
      <c r="H158">
        <f t="shared" si="8"/>
        <v>2199.3190476190475</v>
      </c>
      <c r="J158">
        <f t="shared" si="7"/>
        <v>994</v>
      </c>
    </row>
    <row r="159" spans="1:10">
      <c r="A159" t="s">
        <v>324</v>
      </c>
      <c r="B159" t="s">
        <v>196</v>
      </c>
      <c r="C159">
        <v>1872660</v>
      </c>
      <c r="D159">
        <v>108211</v>
      </c>
      <c r="F159">
        <v>158</v>
      </c>
      <c r="G159">
        <f t="shared" si="6"/>
        <v>21140</v>
      </c>
      <c r="H159">
        <f t="shared" si="8"/>
        <v>2194.1619047619047</v>
      </c>
      <c r="J159">
        <f t="shared" si="7"/>
        <v>1036</v>
      </c>
    </row>
    <row r="160" spans="1:10">
      <c r="A160" t="s">
        <v>324</v>
      </c>
      <c r="B160" t="s">
        <v>197</v>
      </c>
      <c r="C160">
        <v>1897838</v>
      </c>
      <c r="D160">
        <v>109143</v>
      </c>
      <c r="F160">
        <v>159</v>
      </c>
      <c r="G160">
        <f t="shared" si="6"/>
        <v>25178</v>
      </c>
      <c r="H160">
        <f t="shared" si="8"/>
        <v>2165.5761904761903</v>
      </c>
      <c r="J160">
        <f t="shared" si="7"/>
        <v>932</v>
      </c>
    </row>
    <row r="161" spans="1:10">
      <c r="A161" t="s">
        <v>324</v>
      </c>
      <c r="B161" t="s">
        <v>198</v>
      </c>
      <c r="C161">
        <v>1920061</v>
      </c>
      <c r="D161">
        <v>109802</v>
      </c>
      <c r="F161">
        <v>160</v>
      </c>
      <c r="G161">
        <f t="shared" si="6"/>
        <v>22223</v>
      </c>
      <c r="H161">
        <f t="shared" si="8"/>
        <v>2164.0047619047618</v>
      </c>
      <c r="J161">
        <f t="shared" si="7"/>
        <v>659</v>
      </c>
    </row>
    <row r="162" spans="1:10">
      <c r="A162" t="s">
        <v>324</v>
      </c>
      <c r="B162" t="s">
        <v>199</v>
      </c>
      <c r="C162">
        <v>1942363</v>
      </c>
      <c r="D162">
        <v>110514</v>
      </c>
      <c r="F162">
        <v>161</v>
      </c>
      <c r="G162">
        <f t="shared" si="6"/>
        <v>22302</v>
      </c>
      <c r="H162">
        <f t="shared" si="8"/>
        <v>2153.2238095238095</v>
      </c>
      <c r="J162">
        <f t="shared" si="7"/>
        <v>712</v>
      </c>
    </row>
    <row r="163" spans="1:10">
      <c r="A163" t="s">
        <v>324</v>
      </c>
      <c r="B163" t="s">
        <v>200</v>
      </c>
      <c r="C163">
        <v>1961185</v>
      </c>
      <c r="D163">
        <v>111007</v>
      </c>
      <c r="F163">
        <v>162</v>
      </c>
      <c r="G163">
        <f t="shared" si="6"/>
        <v>18822</v>
      </c>
      <c r="H163">
        <f t="shared" si="8"/>
        <v>2169.5523809523811</v>
      </c>
      <c r="J163">
        <f t="shared" si="7"/>
        <v>493</v>
      </c>
    </row>
    <row r="164" spans="1:10">
      <c r="A164" t="s">
        <v>324</v>
      </c>
      <c r="B164" t="s">
        <v>201</v>
      </c>
      <c r="C164">
        <v>1979850</v>
      </c>
      <c r="D164">
        <v>112006</v>
      </c>
      <c r="F164">
        <v>163</v>
      </c>
      <c r="G164">
        <f t="shared" si="6"/>
        <v>18665</v>
      </c>
      <c r="H164">
        <f t="shared" si="8"/>
        <v>2155.1761904761906</v>
      </c>
      <c r="J164">
        <f t="shared" si="7"/>
        <v>999</v>
      </c>
    </row>
    <row r="165" spans="1:10">
      <c r="A165" t="s">
        <v>324</v>
      </c>
      <c r="B165" t="s">
        <v>202</v>
      </c>
      <c r="C165">
        <v>2000464</v>
      </c>
      <c r="D165">
        <v>112924</v>
      </c>
      <c r="F165">
        <v>164</v>
      </c>
      <c r="G165">
        <f t="shared" si="6"/>
        <v>20614</v>
      </c>
      <c r="H165">
        <f t="shared" si="8"/>
        <v>2148.9619047619044</v>
      </c>
      <c r="J165">
        <f t="shared" si="7"/>
        <v>918</v>
      </c>
    </row>
    <row r="166" spans="1:10">
      <c r="A166" t="s">
        <v>324</v>
      </c>
      <c r="B166" t="s">
        <v>203</v>
      </c>
      <c r="C166">
        <v>2023347</v>
      </c>
      <c r="D166">
        <v>113820</v>
      </c>
      <c r="F166">
        <v>165</v>
      </c>
      <c r="G166">
        <f t="shared" si="6"/>
        <v>22883</v>
      </c>
      <c r="H166">
        <f t="shared" si="8"/>
        <v>2136.2428571428572</v>
      </c>
      <c r="J166">
        <f t="shared" si="7"/>
        <v>896</v>
      </c>
    </row>
    <row r="167" spans="1:10">
      <c r="A167" t="s">
        <v>324</v>
      </c>
      <c r="B167" t="s">
        <v>204</v>
      </c>
      <c r="C167">
        <v>2048986</v>
      </c>
      <c r="D167">
        <v>114669</v>
      </c>
      <c r="F167">
        <v>166</v>
      </c>
      <c r="G167">
        <f t="shared" si="6"/>
        <v>25639</v>
      </c>
      <c r="H167">
        <f t="shared" si="8"/>
        <v>2124.0952380952381</v>
      </c>
      <c r="J167">
        <f t="shared" si="7"/>
        <v>849</v>
      </c>
    </row>
    <row r="168" spans="1:10">
      <c r="A168" t="s">
        <v>324</v>
      </c>
      <c r="B168" t="s">
        <v>205</v>
      </c>
      <c r="C168">
        <v>2074526</v>
      </c>
      <c r="D168">
        <v>115436</v>
      </c>
      <c r="F168">
        <v>167</v>
      </c>
      <c r="G168">
        <f t="shared" si="6"/>
        <v>25540</v>
      </c>
      <c r="H168">
        <f t="shared" si="8"/>
        <v>2131.1999999999998</v>
      </c>
      <c r="J168">
        <f t="shared" si="7"/>
        <v>767</v>
      </c>
    </row>
    <row r="169" spans="1:10">
      <c r="A169" t="s">
        <v>324</v>
      </c>
      <c r="B169" t="s">
        <v>206</v>
      </c>
      <c r="C169">
        <v>2094069</v>
      </c>
      <c r="D169">
        <v>115732</v>
      </c>
      <c r="F169">
        <v>168</v>
      </c>
      <c r="G169">
        <f t="shared" si="6"/>
        <v>19543</v>
      </c>
      <c r="H169">
        <f t="shared" si="8"/>
        <v>2151.695238095238</v>
      </c>
      <c r="J169">
        <f t="shared" si="7"/>
        <v>296</v>
      </c>
    </row>
    <row r="170" spans="1:10">
      <c r="A170" t="s">
        <v>324</v>
      </c>
      <c r="B170" t="s">
        <v>207</v>
      </c>
      <c r="C170">
        <v>2114026</v>
      </c>
      <c r="D170">
        <v>116127</v>
      </c>
      <c r="F170">
        <v>169</v>
      </c>
      <c r="G170">
        <f t="shared" si="6"/>
        <v>19957</v>
      </c>
      <c r="H170">
        <f t="shared" si="8"/>
        <v>2146.8142857142857</v>
      </c>
      <c r="J170">
        <f t="shared" si="7"/>
        <v>395</v>
      </c>
    </row>
    <row r="171" spans="1:10">
      <c r="A171" t="s">
        <v>324</v>
      </c>
      <c r="B171" t="s">
        <v>208</v>
      </c>
      <c r="C171">
        <v>2137731</v>
      </c>
      <c r="D171">
        <v>116963</v>
      </c>
      <c r="F171">
        <v>170</v>
      </c>
      <c r="G171">
        <f t="shared" si="6"/>
        <v>23705</v>
      </c>
      <c r="H171">
        <f t="shared" si="8"/>
        <v>2151.0666666666666</v>
      </c>
      <c r="J171">
        <f t="shared" si="7"/>
        <v>836</v>
      </c>
    </row>
    <row r="172" spans="1:10">
      <c r="A172" t="s">
        <v>324</v>
      </c>
      <c r="B172" t="s">
        <v>209</v>
      </c>
      <c r="C172">
        <v>2163290</v>
      </c>
      <c r="D172">
        <v>117717</v>
      </c>
      <c r="F172">
        <v>171</v>
      </c>
      <c r="G172">
        <f t="shared" si="6"/>
        <v>25559</v>
      </c>
      <c r="H172">
        <f t="shared" si="8"/>
        <v>2173.9</v>
      </c>
      <c r="J172">
        <f t="shared" si="7"/>
        <v>754</v>
      </c>
    </row>
    <row r="173" spans="1:10">
      <c r="A173" t="s">
        <v>324</v>
      </c>
      <c r="B173" t="s">
        <v>210</v>
      </c>
      <c r="C173">
        <v>2191052</v>
      </c>
      <c r="D173">
        <v>118434</v>
      </c>
      <c r="F173">
        <v>172</v>
      </c>
      <c r="G173">
        <f t="shared" si="6"/>
        <v>27762</v>
      </c>
      <c r="H173">
        <f t="shared" si="8"/>
        <v>2206.4619047619044</v>
      </c>
      <c r="J173">
        <f t="shared" si="7"/>
        <v>717</v>
      </c>
    </row>
    <row r="174" spans="1:10">
      <c r="A174" t="s">
        <v>324</v>
      </c>
      <c r="B174" t="s">
        <v>211</v>
      </c>
      <c r="C174">
        <v>2220961</v>
      </c>
      <c r="D174">
        <v>119112</v>
      </c>
      <c r="F174">
        <v>173</v>
      </c>
      <c r="G174">
        <f t="shared" si="6"/>
        <v>29909</v>
      </c>
      <c r="H174">
        <f t="shared" si="8"/>
        <v>2234.7714285714287</v>
      </c>
      <c r="J174">
        <f t="shared" si="7"/>
        <v>678</v>
      </c>
    </row>
    <row r="175" spans="1:10">
      <c r="A175" t="s">
        <v>324</v>
      </c>
      <c r="B175" t="s">
        <v>212</v>
      </c>
      <c r="C175">
        <v>2255119</v>
      </c>
      <c r="D175">
        <v>119719</v>
      </c>
      <c r="F175">
        <v>174</v>
      </c>
      <c r="G175">
        <f t="shared" si="6"/>
        <v>34158</v>
      </c>
      <c r="H175">
        <f t="shared" si="8"/>
        <v>2256.5428571428574</v>
      </c>
      <c r="J175">
        <f t="shared" si="7"/>
        <v>607</v>
      </c>
    </row>
    <row r="176" spans="1:10">
      <c r="A176" t="s">
        <v>324</v>
      </c>
      <c r="B176" t="s">
        <v>213</v>
      </c>
      <c r="C176">
        <v>2280912</v>
      </c>
      <c r="D176">
        <v>119975</v>
      </c>
      <c r="F176">
        <v>175</v>
      </c>
      <c r="G176">
        <f t="shared" si="6"/>
        <v>25793</v>
      </c>
      <c r="H176">
        <f t="shared" si="8"/>
        <v>2308.2619047619046</v>
      </c>
      <c r="J176">
        <f t="shared" si="7"/>
        <v>256</v>
      </c>
    </row>
    <row r="177" spans="1:10">
      <c r="A177" t="s">
        <v>324</v>
      </c>
      <c r="B177" t="s">
        <v>214</v>
      </c>
      <c r="C177">
        <v>2312302</v>
      </c>
      <c r="D177">
        <v>120402</v>
      </c>
      <c r="F177">
        <v>176</v>
      </c>
      <c r="G177">
        <f t="shared" si="6"/>
        <v>31390</v>
      </c>
      <c r="H177">
        <f t="shared" si="8"/>
        <v>2336.7666666666669</v>
      </c>
      <c r="J177">
        <f t="shared" si="7"/>
        <v>427</v>
      </c>
    </row>
    <row r="178" spans="1:10">
      <c r="A178" t="s">
        <v>324</v>
      </c>
      <c r="B178" t="s">
        <v>215</v>
      </c>
      <c r="C178">
        <v>2347022</v>
      </c>
      <c r="D178">
        <v>121228</v>
      </c>
      <c r="F178">
        <v>177</v>
      </c>
      <c r="G178">
        <f t="shared" si="6"/>
        <v>34720</v>
      </c>
      <c r="H178">
        <f t="shared" si="8"/>
        <v>2385.833333333333</v>
      </c>
      <c r="J178">
        <f t="shared" si="7"/>
        <v>826</v>
      </c>
    </row>
    <row r="179" spans="1:10">
      <c r="A179" t="s">
        <v>324</v>
      </c>
      <c r="B179" t="s">
        <v>216</v>
      </c>
      <c r="C179">
        <v>2381361</v>
      </c>
      <c r="D179">
        <v>121979</v>
      </c>
      <c r="F179">
        <v>178</v>
      </c>
      <c r="G179">
        <f t="shared" si="6"/>
        <v>34339</v>
      </c>
      <c r="H179">
        <f t="shared" si="8"/>
        <v>2453.3380952380953</v>
      </c>
      <c r="J179">
        <f t="shared" si="7"/>
        <v>751</v>
      </c>
    </row>
    <row r="180" spans="1:10">
      <c r="A180" t="s">
        <v>324</v>
      </c>
      <c r="B180" t="s">
        <v>217</v>
      </c>
      <c r="C180">
        <v>2422310</v>
      </c>
      <c r="D180">
        <v>124416</v>
      </c>
      <c r="F180">
        <v>179</v>
      </c>
      <c r="G180">
        <f t="shared" si="6"/>
        <v>40949</v>
      </c>
      <c r="H180">
        <f t="shared" si="8"/>
        <v>2523.0523809523811</v>
      </c>
      <c r="J180">
        <f t="shared" si="7"/>
        <v>2437</v>
      </c>
    </row>
    <row r="181" spans="1:10">
      <c r="A181" t="s">
        <v>324</v>
      </c>
      <c r="B181" t="s">
        <v>218</v>
      </c>
      <c r="C181">
        <v>2467837</v>
      </c>
      <c r="D181">
        <v>125039</v>
      </c>
      <c r="F181">
        <v>180</v>
      </c>
      <c r="G181">
        <f t="shared" si="6"/>
        <v>45527</v>
      </c>
      <c r="H181">
        <f t="shared" si="8"/>
        <v>2617.3809523809523</v>
      </c>
      <c r="J181">
        <f t="shared" si="7"/>
        <v>623</v>
      </c>
    </row>
    <row r="182" spans="1:10">
      <c r="A182" t="s">
        <v>324</v>
      </c>
      <c r="B182" t="s">
        <v>219</v>
      </c>
      <c r="C182">
        <v>2510323</v>
      </c>
      <c r="D182">
        <v>125539</v>
      </c>
      <c r="F182">
        <v>181</v>
      </c>
      <c r="G182">
        <f t="shared" si="6"/>
        <v>42486</v>
      </c>
      <c r="H182">
        <f t="shared" si="8"/>
        <v>2714.2809523809524</v>
      </c>
      <c r="J182">
        <f t="shared" si="7"/>
        <v>500</v>
      </c>
    </row>
    <row r="183" spans="1:10">
      <c r="A183" t="s">
        <v>324</v>
      </c>
      <c r="B183" t="s">
        <v>220</v>
      </c>
      <c r="C183">
        <v>2548996</v>
      </c>
      <c r="D183">
        <v>125804</v>
      </c>
      <c r="F183">
        <v>182</v>
      </c>
      <c r="G183">
        <f t="shared" si="6"/>
        <v>38673</v>
      </c>
      <c r="H183">
        <f t="shared" si="8"/>
        <v>2810.7714285714287</v>
      </c>
      <c r="J183">
        <f t="shared" si="7"/>
        <v>265</v>
      </c>
    </row>
    <row r="184" spans="1:10">
      <c r="A184" t="s">
        <v>324</v>
      </c>
      <c r="B184" t="s">
        <v>221</v>
      </c>
      <c r="C184">
        <v>2590552</v>
      </c>
      <c r="D184">
        <v>126140</v>
      </c>
      <c r="F184">
        <v>183</v>
      </c>
      <c r="G184">
        <f t="shared" si="6"/>
        <v>41556</v>
      </c>
      <c r="H184">
        <f t="shared" si="8"/>
        <v>2888.7285714285713</v>
      </c>
      <c r="J184">
        <f t="shared" si="7"/>
        <v>336</v>
      </c>
    </row>
    <row r="185" spans="1:10">
      <c r="A185" t="s">
        <v>324</v>
      </c>
      <c r="B185" t="s">
        <v>222</v>
      </c>
      <c r="C185">
        <v>2634432</v>
      </c>
      <c r="D185">
        <v>127410</v>
      </c>
      <c r="F185">
        <v>184</v>
      </c>
      <c r="G185">
        <f t="shared" si="6"/>
        <v>43880</v>
      </c>
      <c r="H185">
        <f t="shared" si="8"/>
        <v>2996.985714285714</v>
      </c>
      <c r="J185">
        <f t="shared" si="7"/>
        <v>1270</v>
      </c>
    </row>
    <row r="186" spans="1:10">
      <c r="A186" t="s">
        <v>324</v>
      </c>
      <c r="B186" t="s">
        <v>223</v>
      </c>
      <c r="C186">
        <v>2686480</v>
      </c>
      <c r="D186">
        <v>128062</v>
      </c>
      <c r="F186">
        <v>185</v>
      </c>
      <c r="G186">
        <f t="shared" si="6"/>
        <v>52048</v>
      </c>
      <c r="H186">
        <f t="shared" si="8"/>
        <v>3117.0571428571429</v>
      </c>
      <c r="J186">
        <f t="shared" si="7"/>
        <v>652</v>
      </c>
    </row>
    <row r="187" spans="1:10">
      <c r="A187" t="s">
        <v>324</v>
      </c>
      <c r="B187" t="s">
        <v>224</v>
      </c>
      <c r="C187">
        <v>2739879</v>
      </c>
      <c r="D187">
        <v>128740</v>
      </c>
      <c r="F187">
        <v>186</v>
      </c>
      <c r="G187">
        <f t="shared" si="6"/>
        <v>53399</v>
      </c>
      <c r="H187">
        <f t="shared" si="8"/>
        <v>3266.7428571428572</v>
      </c>
      <c r="J187">
        <f t="shared" si="7"/>
        <v>678</v>
      </c>
    </row>
    <row r="188" spans="1:10">
      <c r="A188" t="s">
        <v>324</v>
      </c>
      <c r="B188" t="s">
        <v>225</v>
      </c>
      <c r="C188">
        <v>2794321</v>
      </c>
      <c r="D188">
        <v>129434</v>
      </c>
      <c r="F188">
        <v>187</v>
      </c>
      <c r="G188">
        <f t="shared" si="6"/>
        <v>54442</v>
      </c>
      <c r="H188">
        <f t="shared" si="8"/>
        <v>3412.0571428571429</v>
      </c>
      <c r="J188">
        <f t="shared" si="7"/>
        <v>694</v>
      </c>
    </row>
    <row r="189" spans="1:10">
      <c r="A189" t="s">
        <v>324</v>
      </c>
      <c r="B189" t="s">
        <v>226</v>
      </c>
      <c r="C189">
        <v>2839542</v>
      </c>
      <c r="D189">
        <v>129676</v>
      </c>
      <c r="F189">
        <v>188</v>
      </c>
      <c r="G189">
        <f t="shared" si="6"/>
        <v>45221</v>
      </c>
      <c r="H189">
        <f t="shared" si="8"/>
        <v>3549.2142857142853</v>
      </c>
      <c r="J189">
        <f t="shared" si="7"/>
        <v>242</v>
      </c>
    </row>
    <row r="190" spans="1:10">
      <c r="A190" t="s">
        <v>324</v>
      </c>
      <c r="B190" t="s">
        <v>227</v>
      </c>
      <c r="C190">
        <v>2888635</v>
      </c>
      <c r="D190">
        <v>129947</v>
      </c>
      <c r="F190">
        <v>189</v>
      </c>
      <c r="G190">
        <f t="shared" si="6"/>
        <v>49093</v>
      </c>
      <c r="H190">
        <f t="shared" si="8"/>
        <v>3642.9333333333334</v>
      </c>
      <c r="J190">
        <f t="shared" si="7"/>
        <v>271</v>
      </c>
    </row>
    <row r="191" spans="1:10">
      <c r="A191" t="s">
        <v>324</v>
      </c>
      <c r="B191" t="s">
        <v>228</v>
      </c>
      <c r="C191">
        <v>2938625</v>
      </c>
      <c r="D191">
        <v>130306</v>
      </c>
      <c r="F191">
        <v>190</v>
      </c>
      <c r="G191">
        <f t="shared" si="6"/>
        <v>49990</v>
      </c>
      <c r="H191">
        <f t="shared" si="8"/>
        <v>3783.6476190476192</v>
      </c>
      <c r="J191">
        <f t="shared" si="7"/>
        <v>359</v>
      </c>
    </row>
    <row r="192" spans="1:10">
      <c r="A192" t="s">
        <v>324</v>
      </c>
      <c r="B192" t="s">
        <v>229</v>
      </c>
      <c r="C192">
        <v>2996098</v>
      </c>
      <c r="D192">
        <v>131480</v>
      </c>
      <c r="F192">
        <v>191</v>
      </c>
      <c r="G192">
        <f t="shared" si="6"/>
        <v>57473</v>
      </c>
      <c r="H192">
        <f t="shared" si="8"/>
        <v>3926.6619047619047</v>
      </c>
      <c r="J192">
        <f t="shared" si="7"/>
        <v>1174</v>
      </c>
    </row>
    <row r="193" spans="1:10">
      <c r="A193" t="s">
        <v>324</v>
      </c>
      <c r="B193" t="s">
        <v>230</v>
      </c>
      <c r="C193">
        <v>3055004</v>
      </c>
      <c r="D193">
        <v>132309</v>
      </c>
      <c r="F193">
        <v>192</v>
      </c>
      <c r="G193">
        <f t="shared" si="6"/>
        <v>58906</v>
      </c>
      <c r="H193">
        <f t="shared" si="8"/>
        <v>4087.4619047619044</v>
      </c>
      <c r="J193">
        <f t="shared" si="7"/>
        <v>829</v>
      </c>
    </row>
    <row r="194" spans="1:10">
      <c r="A194" t="s">
        <v>324</v>
      </c>
      <c r="B194" t="s">
        <v>231</v>
      </c>
      <c r="C194">
        <v>3118008</v>
      </c>
      <c r="D194">
        <v>133291</v>
      </c>
      <c r="F194">
        <v>193</v>
      </c>
      <c r="G194">
        <f t="shared" si="6"/>
        <v>63004</v>
      </c>
      <c r="H194">
        <f t="shared" si="8"/>
        <v>4246.2571428571428</v>
      </c>
      <c r="J194">
        <f t="shared" si="7"/>
        <v>982</v>
      </c>
    </row>
    <row r="195" spans="1:10">
      <c r="A195" t="s">
        <v>324</v>
      </c>
      <c r="B195" t="s">
        <v>232</v>
      </c>
      <c r="C195">
        <v>3184633</v>
      </c>
      <c r="D195">
        <v>134097</v>
      </c>
      <c r="F195">
        <v>194</v>
      </c>
      <c r="G195">
        <f t="shared" ref="G195:G258" si="9">C195-C194</f>
        <v>66625</v>
      </c>
      <c r="H195">
        <f t="shared" si="8"/>
        <v>4414.0761904761912</v>
      </c>
      <c r="J195">
        <f t="shared" ref="J195:J258" si="10">D195-D194</f>
        <v>806</v>
      </c>
    </row>
    <row r="196" spans="1:10">
      <c r="A196" t="s">
        <v>324</v>
      </c>
      <c r="B196" t="s">
        <v>233</v>
      </c>
      <c r="C196">
        <v>3247684</v>
      </c>
      <c r="D196">
        <v>134814</v>
      </c>
      <c r="F196">
        <v>195</v>
      </c>
      <c r="G196">
        <f t="shared" si="9"/>
        <v>63051</v>
      </c>
      <c r="H196">
        <f t="shared" si="8"/>
        <v>4588.9142857142851</v>
      </c>
      <c r="J196">
        <f t="shared" si="10"/>
        <v>717</v>
      </c>
    </row>
    <row r="197" spans="1:10">
      <c r="A197" t="s">
        <v>324</v>
      </c>
      <c r="B197" t="s">
        <v>234</v>
      </c>
      <c r="C197">
        <v>3304942</v>
      </c>
      <c r="D197">
        <v>135205</v>
      </c>
      <c r="F197">
        <v>196</v>
      </c>
      <c r="G197">
        <f t="shared" si="9"/>
        <v>57258</v>
      </c>
      <c r="H197">
        <f t="shared" si="8"/>
        <v>4726.5</v>
      </c>
      <c r="J197">
        <f t="shared" si="10"/>
        <v>391</v>
      </c>
    </row>
    <row r="198" spans="1:10">
      <c r="A198" t="s">
        <v>324</v>
      </c>
      <c r="B198" t="s">
        <v>235</v>
      </c>
      <c r="C198">
        <v>3363056</v>
      </c>
      <c r="D198">
        <v>135605</v>
      </c>
      <c r="F198">
        <v>197</v>
      </c>
      <c r="G198">
        <f t="shared" si="9"/>
        <v>58114</v>
      </c>
      <c r="H198">
        <f t="shared" si="8"/>
        <v>4876.3333333333339</v>
      </c>
      <c r="J198">
        <f t="shared" si="10"/>
        <v>400</v>
      </c>
    </row>
    <row r="199" spans="1:10">
      <c r="A199" t="s">
        <v>324</v>
      </c>
      <c r="B199" t="s">
        <v>236</v>
      </c>
      <c r="C199">
        <v>3431574</v>
      </c>
      <c r="D199">
        <v>136466</v>
      </c>
      <c r="F199">
        <v>198</v>
      </c>
      <c r="G199">
        <f t="shared" si="9"/>
        <v>68518</v>
      </c>
      <c r="H199">
        <f t="shared" si="8"/>
        <v>5003.5904761904767</v>
      </c>
      <c r="J199">
        <f t="shared" si="10"/>
        <v>861</v>
      </c>
    </row>
    <row r="200" spans="1:10">
      <c r="A200" t="s">
        <v>324</v>
      </c>
      <c r="B200" t="s">
        <v>237</v>
      </c>
      <c r="C200">
        <v>3499291</v>
      </c>
      <c r="D200">
        <v>137419</v>
      </c>
      <c r="F200">
        <v>199</v>
      </c>
      <c r="G200">
        <f t="shared" si="9"/>
        <v>67717</v>
      </c>
      <c r="H200">
        <f t="shared" si="8"/>
        <v>5164.5333333333338</v>
      </c>
      <c r="J200">
        <f t="shared" si="10"/>
        <v>953</v>
      </c>
    </row>
    <row r="201" spans="1:10">
      <c r="A201" t="s">
        <v>324</v>
      </c>
      <c r="B201" t="s">
        <v>238</v>
      </c>
      <c r="C201">
        <v>3576221</v>
      </c>
      <c r="D201">
        <v>138358</v>
      </c>
      <c r="F201">
        <v>200</v>
      </c>
      <c r="G201">
        <f t="shared" si="9"/>
        <v>76930</v>
      </c>
      <c r="H201">
        <f t="shared" si="8"/>
        <v>5323.4761904761908</v>
      </c>
      <c r="J201">
        <f t="shared" si="10"/>
        <v>939</v>
      </c>
    </row>
    <row r="202" spans="1:10">
      <c r="A202" t="s">
        <v>324</v>
      </c>
      <c r="B202" t="s">
        <v>239</v>
      </c>
      <c r="C202">
        <v>3647715</v>
      </c>
      <c r="D202">
        <v>139266</v>
      </c>
      <c r="F202">
        <v>201</v>
      </c>
      <c r="G202">
        <f t="shared" si="9"/>
        <v>71494</v>
      </c>
      <c r="H202">
        <f t="shared" si="8"/>
        <v>5494.8142857142857</v>
      </c>
      <c r="J202">
        <f t="shared" si="10"/>
        <v>908</v>
      </c>
    </row>
    <row r="203" spans="1:10">
      <c r="A203" t="s">
        <v>324</v>
      </c>
      <c r="B203" t="s">
        <v>240</v>
      </c>
      <c r="C203">
        <v>3711464</v>
      </c>
      <c r="D203">
        <v>140119</v>
      </c>
      <c r="F203">
        <v>202</v>
      </c>
      <c r="G203">
        <f t="shared" si="9"/>
        <v>63749</v>
      </c>
      <c r="H203">
        <f t="shared" si="8"/>
        <v>5618.4666666666662</v>
      </c>
      <c r="J203">
        <f t="shared" si="10"/>
        <v>853</v>
      </c>
    </row>
    <row r="204" spans="1:10">
      <c r="A204" t="s">
        <v>324</v>
      </c>
      <c r="B204" t="s">
        <v>241</v>
      </c>
      <c r="C204">
        <v>3773260</v>
      </c>
      <c r="D204">
        <v>140534</v>
      </c>
      <c r="F204">
        <v>203</v>
      </c>
      <c r="G204">
        <f t="shared" si="9"/>
        <v>61796</v>
      </c>
      <c r="H204">
        <f t="shared" si="8"/>
        <v>5719.7190476190472</v>
      </c>
      <c r="J204">
        <f t="shared" si="10"/>
        <v>415</v>
      </c>
    </row>
    <row r="205" spans="1:10">
      <c r="A205" t="s">
        <v>324</v>
      </c>
      <c r="B205" t="s">
        <v>242</v>
      </c>
      <c r="C205">
        <v>3830010</v>
      </c>
      <c r="D205">
        <v>140906</v>
      </c>
      <c r="F205">
        <v>204</v>
      </c>
      <c r="G205">
        <f t="shared" si="9"/>
        <v>56750</v>
      </c>
      <c r="H205">
        <f t="shared" si="8"/>
        <v>5829.8285714285721</v>
      </c>
      <c r="J205">
        <f t="shared" si="10"/>
        <v>372</v>
      </c>
    </row>
    <row r="206" spans="1:10">
      <c r="A206" t="s">
        <v>324</v>
      </c>
      <c r="B206" t="s">
        <v>243</v>
      </c>
      <c r="C206">
        <v>3902058</v>
      </c>
      <c r="D206">
        <v>142066</v>
      </c>
      <c r="F206">
        <v>205</v>
      </c>
      <c r="G206">
        <f t="shared" si="9"/>
        <v>72048</v>
      </c>
      <c r="H206">
        <f t="shared" si="8"/>
        <v>5902.1809523809525</v>
      </c>
      <c r="J206">
        <f t="shared" si="10"/>
        <v>1160</v>
      </c>
    </row>
    <row r="207" spans="1:10">
      <c r="A207" t="s">
        <v>324</v>
      </c>
      <c r="B207" t="s">
        <v>244</v>
      </c>
      <c r="C207">
        <v>3970906</v>
      </c>
      <c r="D207">
        <v>143190</v>
      </c>
      <c r="F207">
        <v>206</v>
      </c>
      <c r="G207">
        <f t="shared" si="9"/>
        <v>68848</v>
      </c>
      <c r="H207">
        <f t="shared" si="8"/>
        <v>6036.3142857142857</v>
      </c>
      <c r="J207">
        <f t="shared" si="10"/>
        <v>1124</v>
      </c>
    </row>
    <row r="208" spans="1:10">
      <c r="A208" t="s">
        <v>324</v>
      </c>
      <c r="B208" t="s">
        <v>245</v>
      </c>
      <c r="C208">
        <v>4034102</v>
      </c>
      <c r="D208">
        <v>144242</v>
      </c>
      <c r="F208">
        <v>207</v>
      </c>
      <c r="G208">
        <f t="shared" si="9"/>
        <v>63196</v>
      </c>
      <c r="H208">
        <f t="shared" si="8"/>
        <v>6116.3142857142857</v>
      </c>
      <c r="J208">
        <f t="shared" si="10"/>
        <v>1052</v>
      </c>
    </row>
    <row r="209" spans="1:10">
      <c r="A209" t="s">
        <v>324</v>
      </c>
      <c r="B209" t="s">
        <v>246</v>
      </c>
      <c r="C209">
        <v>4112529</v>
      </c>
      <c r="D209">
        <v>145546</v>
      </c>
      <c r="F209">
        <v>208</v>
      </c>
      <c r="G209">
        <f t="shared" si="9"/>
        <v>78427</v>
      </c>
      <c r="H209">
        <f t="shared" si="8"/>
        <v>6162.9666666666662</v>
      </c>
      <c r="J209">
        <f t="shared" si="10"/>
        <v>1304</v>
      </c>
    </row>
    <row r="210" spans="1:10">
      <c r="A210" t="s">
        <v>324</v>
      </c>
      <c r="B210" t="s">
        <v>247</v>
      </c>
      <c r="C210">
        <v>4178027</v>
      </c>
      <c r="D210">
        <v>146460</v>
      </c>
      <c r="F210">
        <v>209</v>
      </c>
      <c r="G210">
        <f t="shared" si="9"/>
        <v>65498</v>
      </c>
      <c r="H210">
        <f t="shared" si="8"/>
        <v>6277.1809523809525</v>
      </c>
      <c r="J210">
        <f t="shared" si="10"/>
        <v>914</v>
      </c>
    </row>
    <row r="211" spans="1:10">
      <c r="A211" t="s">
        <v>324</v>
      </c>
      <c r="B211" t="s">
        <v>248</v>
      </c>
      <c r="C211">
        <v>4234020</v>
      </c>
      <c r="D211">
        <v>146935</v>
      </c>
      <c r="F211">
        <v>210</v>
      </c>
      <c r="G211">
        <f t="shared" si="9"/>
        <v>55993</v>
      </c>
      <c r="H211">
        <f t="shared" si="8"/>
        <v>6373.7380952380954</v>
      </c>
      <c r="J211">
        <f t="shared" si="10"/>
        <v>475</v>
      </c>
    </row>
    <row r="212" spans="1:10">
      <c r="A212" t="s">
        <v>324</v>
      </c>
      <c r="B212" t="s">
        <v>249</v>
      </c>
      <c r="C212">
        <v>4290263</v>
      </c>
      <c r="D212">
        <v>148011</v>
      </c>
      <c r="F212">
        <v>211</v>
      </c>
      <c r="G212">
        <f t="shared" si="9"/>
        <v>56243</v>
      </c>
      <c r="H212">
        <f t="shared" si="8"/>
        <v>6406.5952380952385</v>
      </c>
      <c r="J212">
        <f t="shared" si="10"/>
        <v>1076</v>
      </c>
    </row>
    <row r="213" spans="1:10">
      <c r="A213" t="s">
        <v>324</v>
      </c>
      <c r="B213" t="s">
        <v>250</v>
      </c>
      <c r="C213">
        <v>4351997</v>
      </c>
      <c r="D213">
        <v>149256</v>
      </c>
      <c r="F213">
        <v>212</v>
      </c>
      <c r="G213">
        <f t="shared" si="9"/>
        <v>61734</v>
      </c>
      <c r="H213">
        <f t="shared" si="8"/>
        <v>6436.3714285714286</v>
      </c>
      <c r="J213">
        <f t="shared" si="10"/>
        <v>1245</v>
      </c>
    </row>
    <row r="214" spans="1:10">
      <c r="A214" t="s">
        <v>324</v>
      </c>
      <c r="B214" t="s">
        <v>251</v>
      </c>
      <c r="C214">
        <v>4426982</v>
      </c>
      <c r="D214">
        <v>150713</v>
      </c>
      <c r="F214">
        <v>213</v>
      </c>
      <c r="G214">
        <f t="shared" si="9"/>
        <v>74985</v>
      </c>
      <c r="H214">
        <f t="shared" si="8"/>
        <v>6456.6619047619042</v>
      </c>
      <c r="J214">
        <f t="shared" si="10"/>
        <v>1457</v>
      </c>
    </row>
    <row r="215" spans="1:10">
      <c r="A215" t="s">
        <v>324</v>
      </c>
      <c r="B215" t="s">
        <v>252</v>
      </c>
      <c r="C215">
        <v>4495014</v>
      </c>
      <c r="D215">
        <v>152070</v>
      </c>
      <c r="F215">
        <v>214</v>
      </c>
      <c r="G215">
        <f t="shared" si="9"/>
        <v>68032</v>
      </c>
      <c r="H215">
        <f t="shared" si="8"/>
        <v>6533.2285714285717</v>
      </c>
      <c r="J215">
        <f t="shared" si="10"/>
        <v>1357</v>
      </c>
    </row>
    <row r="216" spans="1:10">
      <c r="A216" t="s">
        <v>324</v>
      </c>
      <c r="B216" t="s">
        <v>253</v>
      </c>
      <c r="C216">
        <v>4562037</v>
      </c>
      <c r="D216">
        <v>153314</v>
      </c>
      <c r="F216">
        <v>215</v>
      </c>
      <c r="G216">
        <f t="shared" si="9"/>
        <v>67023</v>
      </c>
      <c r="H216">
        <f t="shared" ref="H216:H279" si="11">SUM(G195:G215)/21/10</f>
        <v>6557.1714285714288</v>
      </c>
      <c r="J216">
        <f t="shared" si="10"/>
        <v>1244</v>
      </c>
    </row>
    <row r="217" spans="1:10">
      <c r="A217" t="s">
        <v>324</v>
      </c>
      <c r="B217" t="s">
        <v>254</v>
      </c>
      <c r="C217">
        <v>4620444</v>
      </c>
      <c r="D217">
        <v>154447</v>
      </c>
      <c r="F217">
        <v>216</v>
      </c>
      <c r="G217">
        <f t="shared" si="9"/>
        <v>58407</v>
      </c>
      <c r="H217">
        <f t="shared" si="11"/>
        <v>6559.0666666666675</v>
      </c>
      <c r="J217">
        <f t="shared" si="10"/>
        <v>1133</v>
      </c>
    </row>
    <row r="218" spans="1:10">
      <c r="A218" t="s">
        <v>324</v>
      </c>
      <c r="B218" t="s">
        <v>255</v>
      </c>
      <c r="C218">
        <v>4667955</v>
      </c>
      <c r="D218">
        <v>154860</v>
      </c>
      <c r="F218">
        <v>217</v>
      </c>
      <c r="G218">
        <f t="shared" si="9"/>
        <v>47511</v>
      </c>
      <c r="H218">
        <f t="shared" si="11"/>
        <v>6536.9523809523807</v>
      </c>
      <c r="J218">
        <f t="shared" si="10"/>
        <v>413</v>
      </c>
    </row>
    <row r="219" spans="1:10">
      <c r="A219" t="s">
        <v>324</v>
      </c>
      <c r="B219" t="s">
        <v>256</v>
      </c>
      <c r="C219">
        <v>4713562</v>
      </c>
      <c r="D219">
        <v>155403</v>
      </c>
      <c r="F219">
        <v>218</v>
      </c>
      <c r="G219">
        <f t="shared" si="9"/>
        <v>45607</v>
      </c>
      <c r="H219">
        <f t="shared" si="11"/>
        <v>6490.5380952380956</v>
      </c>
      <c r="J219">
        <f t="shared" si="10"/>
        <v>543</v>
      </c>
    </row>
    <row r="220" spans="1:10">
      <c r="A220" t="s">
        <v>324</v>
      </c>
      <c r="B220" t="s">
        <v>257</v>
      </c>
      <c r="C220">
        <v>4771087</v>
      </c>
      <c r="D220">
        <v>156806</v>
      </c>
      <c r="F220">
        <v>219</v>
      </c>
      <c r="G220">
        <f t="shared" si="9"/>
        <v>57525</v>
      </c>
      <c r="H220">
        <f t="shared" si="11"/>
        <v>6430.9809523809527</v>
      </c>
      <c r="J220">
        <f t="shared" si="10"/>
        <v>1403</v>
      </c>
    </row>
    <row r="221" spans="1:10">
      <c r="A221" t="s">
        <v>324</v>
      </c>
      <c r="B221" t="s">
        <v>258</v>
      </c>
      <c r="C221">
        <v>4823891</v>
      </c>
      <c r="D221">
        <v>158256</v>
      </c>
      <c r="F221">
        <v>220</v>
      </c>
      <c r="G221">
        <f t="shared" si="9"/>
        <v>52804</v>
      </c>
      <c r="H221">
        <f t="shared" si="11"/>
        <v>6378.6333333333332</v>
      </c>
      <c r="J221">
        <f t="shared" si="10"/>
        <v>1450</v>
      </c>
    </row>
    <row r="222" spans="1:10">
      <c r="A222" t="s">
        <v>324</v>
      </c>
      <c r="B222" t="s">
        <v>259</v>
      </c>
      <c r="C222">
        <v>4883646</v>
      </c>
      <c r="D222">
        <v>160104</v>
      </c>
      <c r="F222">
        <v>221</v>
      </c>
      <c r="G222">
        <f t="shared" si="9"/>
        <v>59755</v>
      </c>
      <c r="H222">
        <f t="shared" si="11"/>
        <v>6307.6190476190477</v>
      </c>
      <c r="J222">
        <f t="shared" si="10"/>
        <v>1848</v>
      </c>
    </row>
    <row r="223" spans="1:10">
      <c r="A223" t="s">
        <v>324</v>
      </c>
      <c r="B223" t="s">
        <v>260</v>
      </c>
      <c r="C223">
        <v>4941796</v>
      </c>
      <c r="D223">
        <v>161356</v>
      </c>
      <c r="F223">
        <v>222</v>
      </c>
      <c r="G223">
        <f t="shared" si="9"/>
        <v>58150</v>
      </c>
      <c r="H223">
        <f t="shared" si="11"/>
        <v>6225.8333333333339</v>
      </c>
      <c r="J223">
        <f t="shared" si="10"/>
        <v>1252</v>
      </c>
    </row>
    <row r="224" spans="1:10">
      <c r="A224" t="s">
        <v>324</v>
      </c>
      <c r="B224" t="s">
        <v>261</v>
      </c>
      <c r="C224">
        <v>4998017</v>
      </c>
      <c r="D224">
        <v>162425</v>
      </c>
      <c r="F224">
        <v>223</v>
      </c>
      <c r="G224">
        <f t="shared" si="9"/>
        <v>56221</v>
      </c>
      <c r="H224">
        <f t="shared" si="11"/>
        <v>6162.2904761904765</v>
      </c>
      <c r="J224">
        <f t="shared" si="10"/>
        <v>1069</v>
      </c>
    </row>
    <row r="225" spans="1:10">
      <c r="A225" t="s">
        <v>324</v>
      </c>
      <c r="B225" t="s">
        <v>262</v>
      </c>
      <c r="C225">
        <v>5044864</v>
      </c>
      <c r="D225">
        <v>162938</v>
      </c>
      <c r="F225">
        <v>224</v>
      </c>
      <c r="G225">
        <f t="shared" si="9"/>
        <v>46847</v>
      </c>
      <c r="H225">
        <f t="shared" si="11"/>
        <v>6126.4428571428571</v>
      </c>
      <c r="J225">
        <f t="shared" si="10"/>
        <v>513</v>
      </c>
    </row>
    <row r="226" spans="1:10">
      <c r="A226" t="s">
        <v>324</v>
      </c>
      <c r="B226" t="s">
        <v>263</v>
      </c>
      <c r="C226">
        <v>5094394</v>
      </c>
      <c r="D226">
        <v>163461</v>
      </c>
      <c r="F226">
        <v>225</v>
      </c>
      <c r="G226">
        <f t="shared" si="9"/>
        <v>49530</v>
      </c>
      <c r="H226">
        <f t="shared" si="11"/>
        <v>6055.2571428571428</v>
      </c>
      <c r="J226">
        <f t="shared" si="10"/>
        <v>523</v>
      </c>
    </row>
    <row r="227" spans="1:10">
      <c r="A227" t="s">
        <v>324</v>
      </c>
      <c r="B227" t="s">
        <v>264</v>
      </c>
      <c r="C227">
        <v>5141207</v>
      </c>
      <c r="D227">
        <v>164537</v>
      </c>
      <c r="F227">
        <v>226</v>
      </c>
      <c r="G227">
        <f t="shared" si="9"/>
        <v>46813</v>
      </c>
      <c r="H227">
        <f t="shared" si="11"/>
        <v>6020.8761904761905</v>
      </c>
      <c r="J227">
        <f t="shared" si="10"/>
        <v>1076</v>
      </c>
    </row>
    <row r="228" spans="1:10">
      <c r="A228" t="s">
        <v>324</v>
      </c>
      <c r="B228" t="s">
        <v>265</v>
      </c>
      <c r="C228">
        <v>5197148</v>
      </c>
      <c r="D228">
        <v>166027</v>
      </c>
      <c r="F228">
        <v>227</v>
      </c>
      <c r="G228">
        <f t="shared" si="9"/>
        <v>55941</v>
      </c>
      <c r="H228">
        <f t="shared" si="11"/>
        <v>5900.7095238095235</v>
      </c>
      <c r="J228">
        <f t="shared" si="10"/>
        <v>1490</v>
      </c>
    </row>
    <row r="229" spans="1:10">
      <c r="A229" t="s">
        <v>324</v>
      </c>
      <c r="B229" t="s">
        <v>266</v>
      </c>
      <c r="C229">
        <v>5248242</v>
      </c>
      <c r="D229">
        <v>167110</v>
      </c>
      <c r="F229">
        <v>228</v>
      </c>
      <c r="G229">
        <f t="shared" si="9"/>
        <v>51094</v>
      </c>
      <c r="H229">
        <f t="shared" si="11"/>
        <v>5839.2476190476191</v>
      </c>
      <c r="J229">
        <f t="shared" si="10"/>
        <v>1083</v>
      </c>
    </row>
    <row r="230" spans="1:10">
      <c r="A230" t="s">
        <v>324</v>
      </c>
      <c r="B230" t="s">
        <v>267</v>
      </c>
      <c r="C230">
        <v>5313080</v>
      </c>
      <c r="D230">
        <v>168446</v>
      </c>
      <c r="F230">
        <v>229</v>
      </c>
      <c r="G230">
        <f t="shared" si="9"/>
        <v>64838</v>
      </c>
      <c r="H230">
        <f t="shared" si="11"/>
        <v>5781.6190476190477</v>
      </c>
      <c r="J230">
        <f t="shared" si="10"/>
        <v>1336</v>
      </c>
    </row>
    <row r="231" spans="1:10">
      <c r="A231" t="s">
        <v>324</v>
      </c>
      <c r="B231" t="s">
        <v>268</v>
      </c>
      <c r="C231">
        <v>5361165</v>
      </c>
      <c r="D231">
        <v>169481</v>
      </c>
      <c r="F231">
        <v>230</v>
      </c>
      <c r="G231">
        <f t="shared" si="9"/>
        <v>48085</v>
      </c>
      <c r="H231">
        <f t="shared" si="11"/>
        <v>5716.9095238095233</v>
      </c>
      <c r="J231">
        <f t="shared" si="10"/>
        <v>1035</v>
      </c>
    </row>
    <row r="232" spans="1:10">
      <c r="A232" t="s">
        <v>324</v>
      </c>
      <c r="B232" t="s">
        <v>269</v>
      </c>
      <c r="C232">
        <v>5403269</v>
      </c>
      <c r="D232">
        <v>170052</v>
      </c>
      <c r="F232">
        <v>231</v>
      </c>
      <c r="G232">
        <f t="shared" si="9"/>
        <v>42104</v>
      </c>
      <c r="H232">
        <f t="shared" si="11"/>
        <v>5633.9904761904763</v>
      </c>
      <c r="J232">
        <f t="shared" si="10"/>
        <v>571</v>
      </c>
    </row>
    <row r="233" spans="1:10">
      <c r="A233" t="s">
        <v>324</v>
      </c>
      <c r="B233" t="s">
        <v>270</v>
      </c>
      <c r="C233">
        <v>5438325</v>
      </c>
      <c r="D233">
        <v>170497</v>
      </c>
      <c r="F233">
        <v>232</v>
      </c>
      <c r="G233">
        <f t="shared" si="9"/>
        <v>35056</v>
      </c>
      <c r="H233">
        <f t="shared" si="11"/>
        <v>5567.8523809523813</v>
      </c>
      <c r="J233">
        <f t="shared" si="10"/>
        <v>445</v>
      </c>
    </row>
    <row r="234" spans="1:10">
      <c r="A234" t="s">
        <v>324</v>
      </c>
      <c r="B234" t="s">
        <v>271</v>
      </c>
      <c r="C234">
        <v>5482416</v>
      </c>
      <c r="D234">
        <v>171821</v>
      </c>
      <c r="F234">
        <v>233</v>
      </c>
      <c r="G234">
        <f t="shared" si="9"/>
        <v>44091</v>
      </c>
      <c r="H234">
        <f t="shared" si="11"/>
        <v>5466.9619047619044</v>
      </c>
      <c r="J234">
        <f t="shared" si="10"/>
        <v>1324</v>
      </c>
    </row>
    <row r="235" spans="1:10">
      <c r="A235" t="s">
        <v>324</v>
      </c>
      <c r="B235" t="s">
        <v>272</v>
      </c>
      <c r="C235">
        <v>5529842</v>
      </c>
      <c r="D235">
        <v>173177</v>
      </c>
      <c r="F235">
        <v>234</v>
      </c>
      <c r="G235">
        <f t="shared" si="9"/>
        <v>47426</v>
      </c>
      <c r="H235">
        <f t="shared" si="11"/>
        <v>5382.9476190476189</v>
      </c>
      <c r="J235">
        <f t="shared" si="10"/>
        <v>1356</v>
      </c>
    </row>
    <row r="236" spans="1:10">
      <c r="A236" t="s">
        <v>324</v>
      </c>
      <c r="B236" t="s">
        <v>273</v>
      </c>
      <c r="C236">
        <v>5573847</v>
      </c>
      <c r="D236">
        <v>174255</v>
      </c>
      <c r="F236">
        <v>235</v>
      </c>
      <c r="G236">
        <f t="shared" si="9"/>
        <v>44005</v>
      </c>
      <c r="H236">
        <f t="shared" si="11"/>
        <v>5251.7142857142853</v>
      </c>
      <c r="J236">
        <f t="shared" si="10"/>
        <v>1078</v>
      </c>
    </row>
    <row r="237" spans="1:10">
      <c r="A237" t="s">
        <v>324</v>
      </c>
      <c r="B237" t="s">
        <v>274</v>
      </c>
      <c r="C237">
        <v>5623727</v>
      </c>
      <c r="D237">
        <v>175406</v>
      </c>
      <c r="F237">
        <v>236</v>
      </c>
      <c r="G237">
        <f t="shared" si="9"/>
        <v>49880</v>
      </c>
      <c r="H237">
        <f t="shared" si="11"/>
        <v>5137.3</v>
      </c>
      <c r="J237">
        <f t="shared" si="10"/>
        <v>1151</v>
      </c>
    </row>
    <row r="238" spans="1:10">
      <c r="A238" t="s">
        <v>324</v>
      </c>
      <c r="B238" t="s">
        <v>275</v>
      </c>
      <c r="C238">
        <v>5668105</v>
      </c>
      <c r="D238">
        <v>176362</v>
      </c>
      <c r="F238">
        <v>237</v>
      </c>
      <c r="G238">
        <f t="shared" si="9"/>
        <v>44378</v>
      </c>
      <c r="H238">
        <f t="shared" si="11"/>
        <v>5055.6666666666661</v>
      </c>
      <c r="J238">
        <f t="shared" si="10"/>
        <v>956</v>
      </c>
    </row>
    <row r="239" spans="1:10">
      <c r="A239" t="s">
        <v>324</v>
      </c>
      <c r="B239" t="s">
        <v>276</v>
      </c>
      <c r="C239">
        <v>5702611</v>
      </c>
      <c r="D239">
        <v>176806</v>
      </c>
      <c r="F239">
        <v>238</v>
      </c>
      <c r="G239">
        <f t="shared" si="9"/>
        <v>34506</v>
      </c>
      <c r="H239">
        <f t="shared" si="11"/>
        <v>4988.861904761905</v>
      </c>
      <c r="J239">
        <f t="shared" si="10"/>
        <v>444</v>
      </c>
    </row>
    <row r="240" spans="1:10">
      <c r="A240" t="s">
        <v>324</v>
      </c>
      <c r="B240" t="s">
        <v>277</v>
      </c>
      <c r="C240">
        <v>5740909</v>
      </c>
      <c r="D240">
        <v>177279</v>
      </c>
      <c r="F240">
        <v>239</v>
      </c>
      <c r="G240">
        <f t="shared" si="9"/>
        <v>38298</v>
      </c>
      <c r="H240">
        <f t="shared" si="11"/>
        <v>4926.9333333333334</v>
      </c>
      <c r="J240">
        <f t="shared" si="10"/>
        <v>473</v>
      </c>
    </row>
    <row r="241" spans="1:10">
      <c r="A241" t="s">
        <v>324</v>
      </c>
      <c r="B241" t="s">
        <v>278</v>
      </c>
      <c r="C241">
        <v>5779028</v>
      </c>
      <c r="D241">
        <v>178486</v>
      </c>
      <c r="F241">
        <v>240</v>
      </c>
      <c r="G241">
        <f t="shared" si="9"/>
        <v>38119</v>
      </c>
      <c r="H241">
        <f t="shared" si="11"/>
        <v>4892.1285714285714</v>
      </c>
      <c r="J241">
        <f t="shared" si="10"/>
        <v>1207</v>
      </c>
    </row>
    <row r="242" spans="1:10">
      <c r="A242" t="s">
        <v>324</v>
      </c>
      <c r="B242" t="s">
        <v>279</v>
      </c>
      <c r="C242">
        <v>5821876</v>
      </c>
      <c r="D242">
        <v>179714</v>
      </c>
      <c r="F242">
        <v>241</v>
      </c>
      <c r="G242">
        <f t="shared" si="9"/>
        <v>42848</v>
      </c>
      <c r="H242">
        <f t="shared" si="11"/>
        <v>4799.7190476190472</v>
      </c>
      <c r="J242">
        <f t="shared" si="10"/>
        <v>1228</v>
      </c>
    </row>
    <row r="243" spans="1:10">
      <c r="A243" t="s">
        <v>324</v>
      </c>
      <c r="B243" t="s">
        <v>280</v>
      </c>
      <c r="C243">
        <v>5867785</v>
      </c>
      <c r="D243">
        <v>180824</v>
      </c>
      <c r="F243">
        <v>242</v>
      </c>
      <c r="G243">
        <f t="shared" si="9"/>
        <v>45909</v>
      </c>
      <c r="H243">
        <f t="shared" si="11"/>
        <v>4752.3095238095239</v>
      </c>
      <c r="J243">
        <f t="shared" si="10"/>
        <v>1110</v>
      </c>
    </row>
    <row r="244" spans="1:10">
      <c r="A244" t="s">
        <v>324</v>
      </c>
      <c r="B244" t="s">
        <v>281</v>
      </c>
      <c r="C244">
        <v>5917439</v>
      </c>
      <c r="D244">
        <v>181773</v>
      </c>
      <c r="F244">
        <v>243</v>
      </c>
      <c r="G244">
        <f t="shared" si="9"/>
        <v>49654</v>
      </c>
      <c r="H244">
        <f t="shared" si="11"/>
        <v>4686.3761904761905</v>
      </c>
      <c r="J244">
        <f t="shared" si="10"/>
        <v>949</v>
      </c>
    </row>
    <row r="245" spans="1:10">
      <c r="A245" t="s">
        <v>324</v>
      </c>
      <c r="B245" t="s">
        <v>282</v>
      </c>
      <c r="C245">
        <v>5961582</v>
      </c>
      <c r="D245">
        <v>182779</v>
      </c>
      <c r="F245">
        <v>244</v>
      </c>
      <c r="G245">
        <f t="shared" si="9"/>
        <v>44143</v>
      </c>
      <c r="H245">
        <f t="shared" si="11"/>
        <v>4645.919047619047</v>
      </c>
      <c r="J245">
        <f t="shared" si="10"/>
        <v>1006</v>
      </c>
    </row>
    <row r="246" spans="1:10">
      <c r="A246" t="s">
        <v>324</v>
      </c>
      <c r="B246" t="s">
        <v>283</v>
      </c>
      <c r="C246">
        <v>5997163</v>
      </c>
      <c r="D246">
        <v>183069</v>
      </c>
      <c r="F246">
        <v>245</v>
      </c>
      <c r="G246">
        <f t="shared" si="9"/>
        <v>35581</v>
      </c>
      <c r="H246">
        <f t="shared" si="11"/>
        <v>4588.4047619047615</v>
      </c>
      <c r="J246">
        <f t="shared" si="10"/>
        <v>290</v>
      </c>
    </row>
    <row r="247" spans="1:10">
      <c r="A247" t="s">
        <v>324</v>
      </c>
      <c r="B247" t="s">
        <v>284</v>
      </c>
      <c r="C247">
        <v>6031013</v>
      </c>
      <c r="D247">
        <v>183598</v>
      </c>
      <c r="F247">
        <v>246</v>
      </c>
      <c r="G247">
        <f t="shared" si="9"/>
        <v>33850</v>
      </c>
      <c r="H247">
        <f t="shared" si="11"/>
        <v>4534.7571428571428</v>
      </c>
      <c r="J247">
        <f t="shared" si="10"/>
        <v>529</v>
      </c>
    </row>
    <row r="248" spans="1:10">
      <c r="A248" t="s">
        <v>324</v>
      </c>
      <c r="B248" t="s">
        <v>285</v>
      </c>
      <c r="C248">
        <v>6075652</v>
      </c>
      <c r="D248">
        <v>184689</v>
      </c>
      <c r="F248">
        <v>247</v>
      </c>
      <c r="G248">
        <f t="shared" si="9"/>
        <v>44639</v>
      </c>
      <c r="H248">
        <f t="shared" si="11"/>
        <v>4460.0904761904767</v>
      </c>
      <c r="J248">
        <f t="shared" si="10"/>
        <v>1091</v>
      </c>
    </row>
    <row r="249" spans="1:10">
      <c r="A249" t="s">
        <v>324</v>
      </c>
      <c r="B249" t="s">
        <v>286</v>
      </c>
      <c r="C249">
        <v>6114406</v>
      </c>
      <c r="D249">
        <v>185744</v>
      </c>
      <c r="F249">
        <v>248</v>
      </c>
      <c r="G249">
        <f t="shared" si="9"/>
        <v>38754</v>
      </c>
      <c r="H249">
        <f t="shared" si="11"/>
        <v>4449.7380952380954</v>
      </c>
      <c r="J249">
        <f t="shared" si="10"/>
        <v>1055</v>
      </c>
    </row>
    <row r="250" spans="1:10">
      <c r="A250" t="s">
        <v>324</v>
      </c>
      <c r="B250" t="s">
        <v>287</v>
      </c>
      <c r="C250">
        <v>6150655</v>
      </c>
      <c r="D250">
        <v>186797</v>
      </c>
      <c r="F250">
        <v>249</v>
      </c>
      <c r="G250">
        <f t="shared" si="9"/>
        <v>36249</v>
      </c>
      <c r="H250">
        <f t="shared" si="11"/>
        <v>4367.8952380952378</v>
      </c>
      <c r="J250">
        <f t="shared" si="10"/>
        <v>1053</v>
      </c>
    </row>
    <row r="251" spans="1:10">
      <c r="A251" t="s">
        <v>324</v>
      </c>
      <c r="B251" t="s">
        <v>288</v>
      </c>
      <c r="C251">
        <v>6201726</v>
      </c>
      <c r="D251">
        <v>187765</v>
      </c>
      <c r="F251">
        <v>250</v>
      </c>
      <c r="G251">
        <f t="shared" si="9"/>
        <v>51071</v>
      </c>
      <c r="H251">
        <f t="shared" si="11"/>
        <v>4297.2047619047617</v>
      </c>
      <c r="J251">
        <f t="shared" si="10"/>
        <v>968</v>
      </c>
    </row>
    <row r="252" spans="1:10">
      <c r="A252" t="s">
        <v>324</v>
      </c>
      <c r="B252" t="s">
        <v>289</v>
      </c>
      <c r="C252">
        <v>6245866</v>
      </c>
      <c r="D252">
        <v>188538</v>
      </c>
      <c r="F252">
        <v>251</v>
      </c>
      <c r="G252">
        <f t="shared" si="9"/>
        <v>44140</v>
      </c>
      <c r="H252">
        <f t="shared" si="11"/>
        <v>4231.6476190476187</v>
      </c>
      <c r="J252">
        <f t="shared" si="10"/>
        <v>773</v>
      </c>
    </row>
    <row r="253" spans="1:10">
      <c r="A253" t="s">
        <v>324</v>
      </c>
      <c r="B253" t="s">
        <v>290</v>
      </c>
      <c r="C253">
        <v>6276421</v>
      </c>
      <c r="D253">
        <v>188941</v>
      </c>
      <c r="F253">
        <v>252</v>
      </c>
      <c r="G253">
        <f t="shared" si="9"/>
        <v>30555</v>
      </c>
      <c r="H253">
        <f t="shared" si="11"/>
        <v>4212.861904761905</v>
      </c>
      <c r="J253">
        <f t="shared" si="10"/>
        <v>403</v>
      </c>
    </row>
    <row r="254" spans="1:10">
      <c r="A254" t="s">
        <v>324</v>
      </c>
      <c r="B254" t="s">
        <v>291</v>
      </c>
      <c r="C254">
        <v>6300671</v>
      </c>
      <c r="D254">
        <v>189208</v>
      </c>
      <c r="F254">
        <v>253</v>
      </c>
      <c r="G254">
        <f t="shared" si="9"/>
        <v>24250</v>
      </c>
      <c r="H254">
        <f t="shared" si="11"/>
        <v>4157.8666666666668</v>
      </c>
      <c r="J254">
        <f t="shared" si="10"/>
        <v>267</v>
      </c>
    </row>
    <row r="255" spans="1:10">
      <c r="A255" t="s">
        <v>324</v>
      </c>
      <c r="B255" t="s">
        <v>292</v>
      </c>
      <c r="C255">
        <v>6327793</v>
      </c>
      <c r="D255">
        <v>189679</v>
      </c>
      <c r="F255">
        <v>254</v>
      </c>
      <c r="G255">
        <f t="shared" si="9"/>
        <v>27122</v>
      </c>
      <c r="H255">
        <f t="shared" si="11"/>
        <v>4106.4095238095233</v>
      </c>
      <c r="J255">
        <f t="shared" si="10"/>
        <v>471</v>
      </c>
    </row>
    <row r="256" spans="1:10">
      <c r="A256" t="s">
        <v>324</v>
      </c>
      <c r="B256" t="s">
        <v>293</v>
      </c>
      <c r="C256">
        <v>6359720</v>
      </c>
      <c r="D256">
        <v>190815</v>
      </c>
      <c r="F256">
        <v>255</v>
      </c>
      <c r="G256">
        <f t="shared" si="9"/>
        <v>31927</v>
      </c>
      <c r="H256">
        <f t="shared" si="11"/>
        <v>4025.6047619047617</v>
      </c>
      <c r="J256">
        <f t="shared" si="10"/>
        <v>1136</v>
      </c>
    </row>
    <row r="257" spans="1:10">
      <c r="A257" t="s">
        <v>324</v>
      </c>
      <c r="B257" t="s">
        <v>294</v>
      </c>
      <c r="C257">
        <v>6397227</v>
      </c>
      <c r="D257">
        <v>191789</v>
      </c>
      <c r="F257">
        <v>256</v>
      </c>
      <c r="G257">
        <f t="shared" si="9"/>
        <v>37507</v>
      </c>
      <c r="H257">
        <f t="shared" si="11"/>
        <v>3951.8</v>
      </c>
      <c r="J257">
        <f t="shared" si="10"/>
        <v>974</v>
      </c>
    </row>
    <row r="258" spans="1:10">
      <c r="A258" t="s">
        <v>324</v>
      </c>
      <c r="B258" t="s">
        <v>295</v>
      </c>
      <c r="C258">
        <v>6445288</v>
      </c>
      <c r="D258">
        <v>193016</v>
      </c>
      <c r="F258">
        <v>257</v>
      </c>
      <c r="G258">
        <f t="shared" si="9"/>
        <v>48061</v>
      </c>
      <c r="H258">
        <f t="shared" si="11"/>
        <v>3920.8571428571427</v>
      </c>
      <c r="J258">
        <f t="shared" si="10"/>
        <v>1227</v>
      </c>
    </row>
    <row r="259" spans="1:10">
      <c r="A259" t="s">
        <v>324</v>
      </c>
      <c r="B259" t="s">
        <v>296</v>
      </c>
      <c r="C259">
        <v>6486108</v>
      </c>
      <c r="D259">
        <v>193701</v>
      </c>
      <c r="F259">
        <v>258</v>
      </c>
      <c r="G259">
        <f t="shared" ref="G259:G281" si="12">C259-C258</f>
        <v>40820</v>
      </c>
      <c r="H259">
        <f t="shared" si="11"/>
        <v>3912.195238095238</v>
      </c>
      <c r="J259">
        <f t="shared" ref="J259:J281" si="13">D259-D258</f>
        <v>685</v>
      </c>
    </row>
    <row r="260" spans="1:10">
      <c r="A260" t="s">
        <v>324</v>
      </c>
      <c r="B260" t="s">
        <v>297</v>
      </c>
      <c r="C260">
        <v>6519979</v>
      </c>
      <c r="D260">
        <v>194079</v>
      </c>
      <c r="F260">
        <v>259</v>
      </c>
      <c r="G260">
        <f t="shared" si="12"/>
        <v>33871</v>
      </c>
      <c r="H260">
        <f t="shared" si="11"/>
        <v>3895.2523809523809</v>
      </c>
      <c r="J260">
        <f t="shared" si="13"/>
        <v>378</v>
      </c>
    </row>
    <row r="261" spans="1:10">
      <c r="A261" t="s">
        <v>324</v>
      </c>
      <c r="B261" t="s">
        <v>298</v>
      </c>
      <c r="C261">
        <v>6554820</v>
      </c>
      <c r="D261">
        <v>194530</v>
      </c>
      <c r="F261">
        <v>260</v>
      </c>
      <c r="G261">
        <f t="shared" si="12"/>
        <v>34841</v>
      </c>
      <c r="H261">
        <f t="shared" si="11"/>
        <v>3892.2285714285717</v>
      </c>
      <c r="J261">
        <f t="shared" si="13"/>
        <v>451</v>
      </c>
    </row>
    <row r="262" spans="1:10">
      <c r="A262" t="s">
        <v>324</v>
      </c>
      <c r="B262" t="s">
        <v>299</v>
      </c>
      <c r="C262">
        <v>6606293</v>
      </c>
      <c r="D262">
        <v>195937</v>
      </c>
      <c r="F262">
        <v>261</v>
      </c>
      <c r="G262">
        <f t="shared" si="12"/>
        <v>51473</v>
      </c>
      <c r="H262">
        <f t="shared" si="11"/>
        <v>3875.7666666666664</v>
      </c>
      <c r="J262">
        <f t="shared" si="13"/>
        <v>1407</v>
      </c>
    </row>
    <row r="263" spans="1:10">
      <c r="A263" t="s">
        <v>324</v>
      </c>
      <c r="B263" t="s">
        <v>300</v>
      </c>
      <c r="C263">
        <v>6630891</v>
      </c>
      <c r="D263">
        <v>196802</v>
      </c>
      <c r="F263">
        <v>262</v>
      </c>
      <c r="G263">
        <f t="shared" si="12"/>
        <v>24598</v>
      </c>
      <c r="H263">
        <f t="shared" si="11"/>
        <v>3939.3571428571427</v>
      </c>
      <c r="J263">
        <f t="shared" si="13"/>
        <v>865</v>
      </c>
    </row>
    <row r="264" spans="1:10">
      <c r="A264" t="s">
        <v>324</v>
      </c>
      <c r="B264" t="s">
        <v>301</v>
      </c>
      <c r="C264">
        <v>6674458</v>
      </c>
      <c r="D264">
        <v>197633</v>
      </c>
      <c r="F264">
        <v>263</v>
      </c>
      <c r="G264">
        <f t="shared" si="12"/>
        <v>43567</v>
      </c>
      <c r="H264">
        <f t="shared" si="11"/>
        <v>3852.4523809523807</v>
      </c>
      <c r="J264">
        <f t="shared" si="13"/>
        <v>831</v>
      </c>
    </row>
    <row r="265" spans="1:10">
      <c r="A265" t="s">
        <v>324</v>
      </c>
      <c r="B265" t="s">
        <v>302</v>
      </c>
      <c r="C265">
        <v>6724667</v>
      </c>
      <c r="D265">
        <v>198589</v>
      </c>
      <c r="F265">
        <v>264</v>
      </c>
      <c r="G265">
        <f t="shared" si="12"/>
        <v>50209</v>
      </c>
      <c r="H265">
        <f t="shared" si="11"/>
        <v>3841.3</v>
      </c>
      <c r="J265">
        <f t="shared" si="13"/>
        <v>956</v>
      </c>
    </row>
    <row r="266" spans="1:10">
      <c r="A266" t="s">
        <v>324</v>
      </c>
      <c r="B266" t="s">
        <v>303</v>
      </c>
      <c r="C266">
        <v>6764962</v>
      </c>
      <c r="D266">
        <v>199258</v>
      </c>
      <c r="F266">
        <v>265</v>
      </c>
      <c r="G266">
        <f t="shared" si="12"/>
        <v>40295</v>
      </c>
      <c r="H266">
        <f t="shared" si="11"/>
        <v>3843.9428571428571</v>
      </c>
      <c r="J266">
        <f t="shared" si="13"/>
        <v>669</v>
      </c>
    </row>
    <row r="267" spans="1:10">
      <c r="A267" t="s">
        <v>324</v>
      </c>
      <c r="B267" t="s">
        <v>304</v>
      </c>
      <c r="C267">
        <v>6804814</v>
      </c>
      <c r="D267">
        <v>199509</v>
      </c>
      <c r="F267">
        <v>266</v>
      </c>
      <c r="G267">
        <f t="shared" si="12"/>
        <v>39852</v>
      </c>
      <c r="H267">
        <f t="shared" si="11"/>
        <v>3825.6190476190473</v>
      </c>
      <c r="J267">
        <f t="shared" si="13"/>
        <v>251</v>
      </c>
    </row>
    <row r="268" spans="1:10">
      <c r="A268" t="s">
        <v>324</v>
      </c>
      <c r="B268" t="s">
        <v>305</v>
      </c>
      <c r="C268">
        <v>6857967</v>
      </c>
      <c r="D268">
        <v>199881</v>
      </c>
      <c r="F268">
        <v>267</v>
      </c>
      <c r="G268">
        <f t="shared" si="12"/>
        <v>53153</v>
      </c>
      <c r="H268">
        <f t="shared" si="11"/>
        <v>3845.9571428571426</v>
      </c>
      <c r="J268">
        <f t="shared" si="13"/>
        <v>372</v>
      </c>
    </row>
    <row r="269" spans="1:10">
      <c r="A269" t="s">
        <v>324</v>
      </c>
      <c r="B269" t="s">
        <v>306</v>
      </c>
      <c r="C269">
        <v>6896274</v>
      </c>
      <c r="D269">
        <v>200807</v>
      </c>
      <c r="F269">
        <v>268</v>
      </c>
      <c r="G269">
        <f t="shared" si="12"/>
        <v>38307</v>
      </c>
      <c r="H269">
        <f t="shared" si="11"/>
        <v>3937.8761904761909</v>
      </c>
      <c r="J269">
        <f t="shared" si="13"/>
        <v>926</v>
      </c>
    </row>
    <row r="270" spans="1:10">
      <c r="A270" t="s">
        <v>324</v>
      </c>
      <c r="B270" t="s">
        <v>307</v>
      </c>
      <c r="C270">
        <v>6934204</v>
      </c>
      <c r="D270">
        <v>201909</v>
      </c>
      <c r="F270">
        <v>269</v>
      </c>
      <c r="G270">
        <f t="shared" si="12"/>
        <v>37930</v>
      </c>
      <c r="H270">
        <f t="shared" si="11"/>
        <v>3907.723809523809</v>
      </c>
      <c r="J270">
        <f t="shared" si="13"/>
        <v>1102</v>
      </c>
    </row>
    <row r="271" spans="1:10">
      <c r="A271" t="s">
        <v>324</v>
      </c>
      <c r="B271" t="s">
        <v>308</v>
      </c>
      <c r="C271">
        <v>6978417</v>
      </c>
      <c r="D271">
        <v>202810</v>
      </c>
      <c r="F271">
        <v>270</v>
      </c>
      <c r="G271">
        <f t="shared" si="12"/>
        <v>44213</v>
      </c>
      <c r="H271">
        <f t="shared" si="11"/>
        <v>3903.8</v>
      </c>
      <c r="J271">
        <f t="shared" si="13"/>
        <v>901</v>
      </c>
    </row>
    <row r="272" spans="1:10">
      <c r="A272" t="s">
        <v>324</v>
      </c>
      <c r="B272" t="s">
        <v>309</v>
      </c>
      <c r="C272">
        <v>7033430</v>
      </c>
      <c r="D272">
        <v>203774</v>
      </c>
      <c r="F272">
        <v>271</v>
      </c>
      <c r="G272">
        <f t="shared" si="12"/>
        <v>55013</v>
      </c>
      <c r="H272">
        <f t="shared" si="11"/>
        <v>3941.723809523809</v>
      </c>
      <c r="J272">
        <f t="shared" si="13"/>
        <v>964</v>
      </c>
    </row>
    <row r="273" spans="1:10">
      <c r="A273" t="s">
        <v>324</v>
      </c>
      <c r="B273" t="s">
        <v>310</v>
      </c>
      <c r="C273">
        <v>7078798</v>
      </c>
      <c r="D273">
        <v>204497</v>
      </c>
      <c r="F273">
        <v>272</v>
      </c>
      <c r="G273">
        <f t="shared" si="12"/>
        <v>45368</v>
      </c>
      <c r="H273">
        <f t="shared" si="11"/>
        <v>3960.4952380952382</v>
      </c>
      <c r="J273">
        <f t="shared" si="13"/>
        <v>723</v>
      </c>
    </row>
    <row r="274" spans="1:10">
      <c r="A274" t="s">
        <v>324</v>
      </c>
      <c r="B274" t="s">
        <v>311</v>
      </c>
      <c r="C274">
        <v>7115046</v>
      </c>
      <c r="D274">
        <v>204756</v>
      </c>
      <c r="F274">
        <v>273</v>
      </c>
      <c r="G274">
        <f t="shared" si="12"/>
        <v>36248</v>
      </c>
      <c r="H274">
        <f t="shared" si="11"/>
        <v>3966.3428571428572</v>
      </c>
      <c r="J274">
        <f t="shared" si="13"/>
        <v>259</v>
      </c>
    </row>
    <row r="275" spans="1:10">
      <c r="A275" t="s">
        <v>324</v>
      </c>
      <c r="B275" t="s">
        <v>312</v>
      </c>
      <c r="C275">
        <v>7148044</v>
      </c>
      <c r="D275">
        <v>205070</v>
      </c>
      <c r="F275">
        <v>274</v>
      </c>
      <c r="G275">
        <f t="shared" si="12"/>
        <v>32998</v>
      </c>
      <c r="H275">
        <f t="shared" si="11"/>
        <v>3993.4523809523807</v>
      </c>
      <c r="J275">
        <f t="shared" si="13"/>
        <v>314</v>
      </c>
    </row>
    <row r="276" spans="1:10">
      <c r="A276" t="s">
        <v>324</v>
      </c>
      <c r="B276" t="s">
        <v>313</v>
      </c>
      <c r="C276">
        <v>7191061</v>
      </c>
      <c r="D276">
        <v>205998</v>
      </c>
      <c r="F276">
        <v>275</v>
      </c>
      <c r="G276">
        <f t="shared" si="12"/>
        <v>43017</v>
      </c>
      <c r="H276">
        <f t="shared" si="11"/>
        <v>4035.1095238095236</v>
      </c>
      <c r="J276">
        <f t="shared" si="13"/>
        <v>928</v>
      </c>
    </row>
    <row r="277" spans="1:10">
      <c r="A277" t="s">
        <v>324</v>
      </c>
      <c r="B277" t="s">
        <v>314</v>
      </c>
      <c r="C277">
        <v>7233043</v>
      </c>
      <c r="D277">
        <v>206928</v>
      </c>
      <c r="F277">
        <v>276</v>
      </c>
      <c r="G277">
        <f t="shared" si="12"/>
        <v>41982</v>
      </c>
      <c r="H277">
        <f t="shared" si="11"/>
        <v>4110.8</v>
      </c>
      <c r="J277">
        <f t="shared" si="13"/>
        <v>930</v>
      </c>
    </row>
    <row r="278" spans="1:10">
      <c r="A278" t="s">
        <v>324</v>
      </c>
      <c r="B278" t="s">
        <v>315</v>
      </c>
      <c r="C278">
        <v>7277814</v>
      </c>
      <c r="D278">
        <v>207808</v>
      </c>
      <c r="F278">
        <v>277</v>
      </c>
      <c r="G278">
        <f t="shared" si="12"/>
        <v>44771</v>
      </c>
      <c r="H278">
        <f t="shared" si="11"/>
        <v>4158.6809523809525</v>
      </c>
      <c r="J278">
        <f t="shared" si="13"/>
        <v>880</v>
      </c>
    </row>
    <row r="279" spans="1:10">
      <c r="A279" t="s">
        <v>324</v>
      </c>
      <c r="B279" t="s">
        <v>316</v>
      </c>
      <c r="C279">
        <v>7332285</v>
      </c>
      <c r="D279">
        <v>208716</v>
      </c>
      <c r="F279">
        <v>278</v>
      </c>
      <c r="G279">
        <f t="shared" si="12"/>
        <v>54471</v>
      </c>
      <c r="H279">
        <f t="shared" si="11"/>
        <v>4193.2714285714283</v>
      </c>
      <c r="J279">
        <f t="shared" si="13"/>
        <v>908</v>
      </c>
    </row>
    <row r="280" spans="1:10">
      <c r="A280" t="s">
        <v>324</v>
      </c>
      <c r="B280" t="s">
        <v>317</v>
      </c>
      <c r="C280">
        <v>7382944</v>
      </c>
      <c r="D280">
        <v>209394</v>
      </c>
      <c r="F280">
        <v>279</v>
      </c>
      <c r="G280">
        <f t="shared" si="12"/>
        <v>50659</v>
      </c>
      <c r="H280">
        <f t="shared" ref="H280:H281" si="14">SUM(G259:G279)/21/10</f>
        <v>4223.7952380952383</v>
      </c>
      <c r="J280">
        <f t="shared" si="13"/>
        <v>678</v>
      </c>
    </row>
    <row r="281" spans="1:10">
      <c r="A281" t="s">
        <v>324</v>
      </c>
      <c r="B281" t="s">
        <v>318</v>
      </c>
      <c r="C281">
        <v>7417845</v>
      </c>
      <c r="D281">
        <v>209794</v>
      </c>
      <c r="F281">
        <v>280</v>
      </c>
      <c r="G281">
        <f t="shared" si="12"/>
        <v>34901</v>
      </c>
      <c r="H281">
        <f t="shared" si="14"/>
        <v>4270.6476190476187</v>
      </c>
      <c r="J281">
        <f t="shared" si="13"/>
        <v>400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9BEF4-D6F2-B54B-8CC4-8069651CFBC2}">
  <dimension ref="A1:J281"/>
  <sheetViews>
    <sheetView workbookViewId="0">
      <selection activeCell="J1" activeCellId="1" sqref="H1:H1048576 J1:J1048576"/>
    </sheetView>
  </sheetViews>
  <sheetFormatPr baseColWidth="10" defaultRowHeight="16"/>
  <sheetData>
    <row r="1" spans="1:10">
      <c r="A1" t="s">
        <v>32</v>
      </c>
      <c r="B1" t="s">
        <v>33</v>
      </c>
      <c r="D1" t="s">
        <v>319</v>
      </c>
      <c r="E1" t="s">
        <v>34</v>
      </c>
      <c r="F1" t="s">
        <v>35</v>
      </c>
      <c r="G1" t="s">
        <v>321</v>
      </c>
      <c r="H1" t="s">
        <v>325</v>
      </c>
      <c r="J1" t="s">
        <v>320</v>
      </c>
    </row>
    <row r="2" spans="1:10">
      <c r="A2" t="s">
        <v>322</v>
      </c>
      <c r="B2" t="s">
        <v>39</v>
      </c>
      <c r="D2">
        <v>1</v>
      </c>
      <c r="E2">
        <v>27</v>
      </c>
      <c r="F2">
        <v>0</v>
      </c>
      <c r="G2">
        <v>0</v>
      </c>
      <c r="H2">
        <v>0</v>
      </c>
      <c r="J2">
        <v>0</v>
      </c>
    </row>
    <row r="3" spans="1:10">
      <c r="A3" t="s">
        <v>322</v>
      </c>
      <c r="B3" t="s">
        <v>40</v>
      </c>
      <c r="D3">
        <v>2</v>
      </c>
      <c r="E3">
        <v>27</v>
      </c>
      <c r="F3">
        <v>0</v>
      </c>
      <c r="G3">
        <f>E3-E2</f>
        <v>0</v>
      </c>
      <c r="H3">
        <v>0</v>
      </c>
      <c r="J3">
        <f t="shared" ref="J3:J66" si="0">F3-F2</f>
        <v>0</v>
      </c>
    </row>
    <row r="4" spans="1:10">
      <c r="A4" t="s">
        <v>322</v>
      </c>
      <c r="B4" t="s">
        <v>41</v>
      </c>
      <c r="D4">
        <v>3</v>
      </c>
      <c r="E4">
        <v>27</v>
      </c>
      <c r="F4">
        <v>0</v>
      </c>
      <c r="G4">
        <f t="shared" ref="G4:G67" si="1">E4-E3</f>
        <v>0</v>
      </c>
      <c r="H4">
        <v>0</v>
      </c>
      <c r="J4">
        <f t="shared" si="0"/>
        <v>0</v>
      </c>
    </row>
    <row r="5" spans="1:10">
      <c r="A5" t="s">
        <v>322</v>
      </c>
      <c r="B5" t="s">
        <v>42</v>
      </c>
      <c r="D5">
        <v>4</v>
      </c>
      <c r="E5">
        <v>44</v>
      </c>
      <c r="F5">
        <v>0</v>
      </c>
      <c r="G5">
        <f t="shared" si="1"/>
        <v>17</v>
      </c>
      <c r="H5">
        <v>0</v>
      </c>
      <c r="J5">
        <f t="shared" si="0"/>
        <v>0</v>
      </c>
    </row>
    <row r="6" spans="1:10">
      <c r="A6" t="s">
        <v>322</v>
      </c>
      <c r="B6" t="s">
        <v>43</v>
      </c>
      <c r="D6">
        <v>5</v>
      </c>
      <c r="E6">
        <v>44</v>
      </c>
      <c r="F6">
        <v>0</v>
      </c>
      <c r="G6">
        <f t="shared" si="1"/>
        <v>0</v>
      </c>
      <c r="H6">
        <v>0</v>
      </c>
      <c r="J6">
        <f t="shared" si="0"/>
        <v>0</v>
      </c>
    </row>
    <row r="7" spans="1:10">
      <c r="A7" t="s">
        <v>322</v>
      </c>
      <c r="B7" t="s">
        <v>44</v>
      </c>
      <c r="D7">
        <v>6</v>
      </c>
      <c r="E7">
        <v>59</v>
      </c>
      <c r="F7">
        <v>0</v>
      </c>
      <c r="G7">
        <f t="shared" si="1"/>
        <v>15</v>
      </c>
      <c r="H7">
        <v>0</v>
      </c>
      <c r="J7">
        <f t="shared" si="0"/>
        <v>0</v>
      </c>
    </row>
    <row r="8" spans="1:10">
      <c r="A8" t="s">
        <v>322</v>
      </c>
      <c r="B8" t="s">
        <v>45</v>
      </c>
      <c r="D8">
        <v>7</v>
      </c>
      <c r="E8">
        <v>59</v>
      </c>
      <c r="F8">
        <v>0</v>
      </c>
      <c r="G8">
        <f t="shared" si="1"/>
        <v>0</v>
      </c>
      <c r="H8">
        <v>0</v>
      </c>
      <c r="J8">
        <f t="shared" si="0"/>
        <v>0</v>
      </c>
    </row>
    <row r="9" spans="1:10">
      <c r="A9" t="s">
        <v>322</v>
      </c>
      <c r="B9" t="s">
        <v>46</v>
      </c>
      <c r="D9">
        <v>8</v>
      </c>
      <c r="E9">
        <v>59</v>
      </c>
      <c r="F9">
        <v>0</v>
      </c>
      <c r="G9">
        <f t="shared" si="1"/>
        <v>0</v>
      </c>
      <c r="H9">
        <v>0</v>
      </c>
      <c r="J9">
        <f t="shared" si="0"/>
        <v>0</v>
      </c>
    </row>
    <row r="10" spans="1:10">
      <c r="A10" t="s">
        <v>322</v>
      </c>
      <c r="B10" t="s">
        <v>47</v>
      </c>
      <c r="D10">
        <v>9</v>
      </c>
      <c r="E10">
        <v>59</v>
      </c>
      <c r="F10">
        <v>0</v>
      </c>
      <c r="G10">
        <f t="shared" si="1"/>
        <v>0</v>
      </c>
      <c r="H10">
        <v>0</v>
      </c>
      <c r="J10">
        <f t="shared" si="0"/>
        <v>0</v>
      </c>
    </row>
    <row r="11" spans="1:10">
      <c r="A11" t="s">
        <v>322</v>
      </c>
      <c r="B11" t="s">
        <v>48</v>
      </c>
      <c r="D11">
        <v>10</v>
      </c>
      <c r="E11">
        <v>59</v>
      </c>
      <c r="F11">
        <v>0</v>
      </c>
      <c r="G11">
        <f t="shared" si="1"/>
        <v>0</v>
      </c>
      <c r="H11">
        <v>0</v>
      </c>
      <c r="J11">
        <f t="shared" si="0"/>
        <v>0</v>
      </c>
    </row>
    <row r="12" spans="1:10">
      <c r="A12" t="s">
        <v>322</v>
      </c>
      <c r="B12" t="s">
        <v>49</v>
      </c>
      <c r="D12">
        <v>11</v>
      </c>
      <c r="E12">
        <v>59</v>
      </c>
      <c r="F12">
        <v>0</v>
      </c>
      <c r="G12">
        <f t="shared" si="1"/>
        <v>0</v>
      </c>
      <c r="H12">
        <v>0</v>
      </c>
      <c r="J12">
        <f t="shared" si="0"/>
        <v>0</v>
      </c>
    </row>
    <row r="13" spans="1:10">
      <c r="A13" t="s">
        <v>322</v>
      </c>
      <c r="B13" t="s">
        <v>50</v>
      </c>
      <c r="D13">
        <v>12</v>
      </c>
      <c r="E13">
        <v>59</v>
      </c>
      <c r="F13">
        <v>1</v>
      </c>
      <c r="G13">
        <f t="shared" si="1"/>
        <v>0</v>
      </c>
      <c r="H13">
        <v>0</v>
      </c>
      <c r="J13">
        <f t="shared" si="0"/>
        <v>1</v>
      </c>
    </row>
    <row r="14" spans="1:10">
      <c r="A14" t="s">
        <v>322</v>
      </c>
      <c r="B14" t="s">
        <v>51</v>
      </c>
      <c r="D14">
        <v>13</v>
      </c>
      <c r="E14">
        <v>59</v>
      </c>
      <c r="F14">
        <v>1</v>
      </c>
      <c r="G14">
        <f t="shared" si="1"/>
        <v>0</v>
      </c>
      <c r="H14">
        <v>0</v>
      </c>
      <c r="J14">
        <f t="shared" si="0"/>
        <v>0</v>
      </c>
    </row>
    <row r="15" spans="1:10">
      <c r="A15" t="s">
        <v>322</v>
      </c>
      <c r="B15" t="s">
        <v>52</v>
      </c>
      <c r="D15">
        <v>14</v>
      </c>
      <c r="E15">
        <v>59</v>
      </c>
      <c r="F15">
        <v>1</v>
      </c>
      <c r="G15">
        <f t="shared" si="1"/>
        <v>0</v>
      </c>
      <c r="H15">
        <v>0</v>
      </c>
      <c r="J15">
        <f t="shared" si="0"/>
        <v>0</v>
      </c>
    </row>
    <row r="16" spans="1:10">
      <c r="A16" t="s">
        <v>322</v>
      </c>
      <c r="B16" t="s">
        <v>53</v>
      </c>
      <c r="D16">
        <v>15</v>
      </c>
      <c r="E16">
        <v>59</v>
      </c>
      <c r="F16">
        <v>1</v>
      </c>
      <c r="G16">
        <f t="shared" si="1"/>
        <v>0</v>
      </c>
      <c r="H16">
        <v>0</v>
      </c>
      <c r="J16">
        <f t="shared" si="0"/>
        <v>0</v>
      </c>
    </row>
    <row r="17" spans="1:10">
      <c r="A17" t="s">
        <v>322</v>
      </c>
      <c r="B17" t="s">
        <v>54</v>
      </c>
      <c r="D17">
        <v>16</v>
      </c>
      <c r="E17">
        <v>59</v>
      </c>
      <c r="F17">
        <v>2</v>
      </c>
      <c r="G17">
        <f t="shared" si="1"/>
        <v>0</v>
      </c>
      <c r="H17">
        <v>0</v>
      </c>
      <c r="J17">
        <f t="shared" si="0"/>
        <v>1</v>
      </c>
    </row>
    <row r="18" spans="1:10">
      <c r="A18" t="s">
        <v>322</v>
      </c>
      <c r="B18" t="s">
        <v>55</v>
      </c>
      <c r="D18">
        <v>17</v>
      </c>
      <c r="E18">
        <v>59</v>
      </c>
      <c r="F18">
        <v>2</v>
      </c>
      <c r="G18">
        <f t="shared" si="1"/>
        <v>0</v>
      </c>
      <c r="H18">
        <v>0</v>
      </c>
      <c r="J18">
        <f t="shared" si="0"/>
        <v>0</v>
      </c>
    </row>
    <row r="19" spans="1:10">
      <c r="A19" t="s">
        <v>322</v>
      </c>
      <c r="B19" t="s">
        <v>56</v>
      </c>
      <c r="D19">
        <v>18</v>
      </c>
      <c r="E19">
        <v>63</v>
      </c>
      <c r="F19">
        <v>2</v>
      </c>
      <c r="G19">
        <f t="shared" si="1"/>
        <v>4</v>
      </c>
      <c r="H19">
        <v>0</v>
      </c>
      <c r="J19">
        <f t="shared" si="0"/>
        <v>0</v>
      </c>
    </row>
    <row r="20" spans="1:10">
      <c r="A20" t="s">
        <v>322</v>
      </c>
      <c r="B20" t="s">
        <v>57</v>
      </c>
      <c r="D20">
        <v>19</v>
      </c>
      <c r="E20">
        <v>80</v>
      </c>
      <c r="F20">
        <v>2</v>
      </c>
      <c r="G20">
        <f t="shared" si="1"/>
        <v>17</v>
      </c>
      <c r="H20">
        <v>0</v>
      </c>
      <c r="J20">
        <f t="shared" si="0"/>
        <v>0</v>
      </c>
    </row>
    <row r="21" spans="1:10">
      <c r="A21" t="s">
        <v>322</v>
      </c>
      <c r="B21" t="s">
        <v>58</v>
      </c>
      <c r="D21">
        <v>20</v>
      </c>
      <c r="E21">
        <v>216</v>
      </c>
      <c r="F21">
        <v>3</v>
      </c>
      <c r="G21">
        <f t="shared" si="1"/>
        <v>136</v>
      </c>
      <c r="H21">
        <v>0</v>
      </c>
      <c r="J21">
        <f t="shared" si="0"/>
        <v>1</v>
      </c>
    </row>
    <row r="22" spans="1:10">
      <c r="A22" t="s">
        <v>322</v>
      </c>
      <c r="B22" t="s">
        <v>59</v>
      </c>
      <c r="D22">
        <v>21</v>
      </c>
      <c r="E22">
        <v>235</v>
      </c>
      <c r="F22">
        <v>3</v>
      </c>
      <c r="G22">
        <f t="shared" si="1"/>
        <v>19</v>
      </c>
      <c r="H22">
        <v>0</v>
      </c>
      <c r="J22">
        <f t="shared" si="0"/>
        <v>0</v>
      </c>
    </row>
    <row r="23" spans="1:10">
      <c r="A23" t="s">
        <v>322</v>
      </c>
      <c r="B23" t="s">
        <v>60</v>
      </c>
      <c r="D23">
        <v>22</v>
      </c>
      <c r="E23">
        <v>386</v>
      </c>
      <c r="F23">
        <v>6</v>
      </c>
      <c r="G23">
        <f t="shared" si="1"/>
        <v>151</v>
      </c>
      <c r="H23">
        <f>SUM(G2:G22)/21/10</f>
        <v>0.99047619047619051</v>
      </c>
      <c r="J23">
        <f t="shared" si="0"/>
        <v>3</v>
      </c>
    </row>
    <row r="24" spans="1:10">
      <c r="A24" t="s">
        <v>322</v>
      </c>
      <c r="B24" t="s">
        <v>61</v>
      </c>
      <c r="D24">
        <v>23</v>
      </c>
      <c r="E24">
        <v>526</v>
      </c>
      <c r="F24">
        <v>17</v>
      </c>
      <c r="G24">
        <f t="shared" si="1"/>
        <v>140</v>
      </c>
      <c r="H24">
        <f t="shared" ref="H24:H87" si="2">SUM(G3:G23)/21/10</f>
        <v>1.7095238095238094</v>
      </c>
      <c r="J24">
        <f t="shared" si="0"/>
        <v>11</v>
      </c>
    </row>
    <row r="25" spans="1:10">
      <c r="A25" t="s">
        <v>322</v>
      </c>
      <c r="B25" t="s">
        <v>62</v>
      </c>
      <c r="D25">
        <v>24</v>
      </c>
      <c r="E25">
        <v>623</v>
      </c>
      <c r="F25">
        <v>17</v>
      </c>
      <c r="G25">
        <f t="shared" si="1"/>
        <v>97</v>
      </c>
      <c r="H25">
        <f t="shared" si="2"/>
        <v>2.3761904761904762</v>
      </c>
      <c r="J25">
        <f t="shared" si="0"/>
        <v>0</v>
      </c>
    </row>
    <row r="26" spans="1:10">
      <c r="A26" t="s">
        <v>322</v>
      </c>
      <c r="B26" t="s">
        <v>63</v>
      </c>
      <c r="D26">
        <v>25</v>
      </c>
      <c r="E26">
        <v>882</v>
      </c>
      <c r="F26">
        <v>26</v>
      </c>
      <c r="G26">
        <f t="shared" si="1"/>
        <v>259</v>
      </c>
      <c r="H26">
        <f t="shared" si="2"/>
        <v>2.8380952380952378</v>
      </c>
      <c r="J26">
        <f t="shared" si="0"/>
        <v>9</v>
      </c>
    </row>
    <row r="27" spans="1:10">
      <c r="A27" t="s">
        <v>322</v>
      </c>
      <c r="B27" t="s">
        <v>64</v>
      </c>
      <c r="D27">
        <v>26</v>
      </c>
      <c r="E27">
        <v>1323</v>
      </c>
      <c r="F27">
        <v>41</v>
      </c>
      <c r="G27">
        <f t="shared" si="1"/>
        <v>441</v>
      </c>
      <c r="H27">
        <f t="shared" si="2"/>
        <v>3.9904761904761905</v>
      </c>
      <c r="J27">
        <f t="shared" si="0"/>
        <v>15</v>
      </c>
    </row>
    <row r="28" spans="1:10">
      <c r="A28" t="s">
        <v>322</v>
      </c>
      <c r="B28" t="s">
        <v>65</v>
      </c>
      <c r="D28">
        <v>27</v>
      </c>
      <c r="E28">
        <v>1988</v>
      </c>
      <c r="F28">
        <v>56</v>
      </c>
      <c r="G28">
        <f t="shared" si="1"/>
        <v>665</v>
      </c>
      <c r="H28">
        <f t="shared" si="2"/>
        <v>6.0904761904761902</v>
      </c>
      <c r="J28">
        <f t="shared" si="0"/>
        <v>15</v>
      </c>
    </row>
    <row r="29" spans="1:10">
      <c r="A29" t="s">
        <v>322</v>
      </c>
      <c r="B29" t="s">
        <v>66</v>
      </c>
      <c r="D29">
        <v>28</v>
      </c>
      <c r="E29">
        <v>2775</v>
      </c>
      <c r="F29">
        <v>81</v>
      </c>
      <c r="G29">
        <f t="shared" si="1"/>
        <v>787</v>
      </c>
      <c r="H29">
        <f t="shared" si="2"/>
        <v>9.1857142857142868</v>
      </c>
      <c r="J29">
        <f t="shared" si="0"/>
        <v>25</v>
      </c>
    </row>
    <row r="30" spans="1:10">
      <c r="A30" t="s">
        <v>322</v>
      </c>
      <c r="B30" t="s">
        <v>67</v>
      </c>
      <c r="D30">
        <v>29</v>
      </c>
      <c r="E30">
        <v>4528</v>
      </c>
      <c r="F30">
        <v>106</v>
      </c>
      <c r="G30">
        <f t="shared" si="1"/>
        <v>1753</v>
      </c>
      <c r="H30">
        <f t="shared" si="2"/>
        <v>12.933333333333334</v>
      </c>
      <c r="J30">
        <f t="shared" si="0"/>
        <v>25</v>
      </c>
    </row>
    <row r="31" spans="1:10">
      <c r="A31" t="s">
        <v>322</v>
      </c>
      <c r="B31" t="s">
        <v>68</v>
      </c>
      <c r="D31">
        <v>30</v>
      </c>
      <c r="E31">
        <v>5994</v>
      </c>
      <c r="F31">
        <v>132</v>
      </c>
      <c r="G31">
        <f t="shared" si="1"/>
        <v>1466</v>
      </c>
      <c r="H31">
        <f t="shared" si="2"/>
        <v>21.280952380952378</v>
      </c>
      <c r="J31">
        <f t="shared" si="0"/>
        <v>26</v>
      </c>
    </row>
    <row r="32" spans="1:10">
      <c r="A32" t="s">
        <v>322</v>
      </c>
      <c r="B32" t="s">
        <v>69</v>
      </c>
      <c r="D32">
        <v>31</v>
      </c>
      <c r="E32">
        <v>7734</v>
      </c>
      <c r="F32">
        <v>170</v>
      </c>
      <c r="G32">
        <f t="shared" si="1"/>
        <v>1740</v>
      </c>
      <c r="H32">
        <f t="shared" si="2"/>
        <v>28.261904761904759</v>
      </c>
      <c r="J32">
        <f t="shared" si="0"/>
        <v>38</v>
      </c>
    </row>
    <row r="33" spans="1:10">
      <c r="A33" t="s">
        <v>322</v>
      </c>
      <c r="B33" t="s">
        <v>70</v>
      </c>
      <c r="D33">
        <v>32</v>
      </c>
      <c r="E33">
        <v>9714</v>
      </c>
      <c r="F33">
        <v>213</v>
      </c>
      <c r="G33">
        <f t="shared" si="1"/>
        <v>1980</v>
      </c>
      <c r="H33">
        <f t="shared" si="2"/>
        <v>36.547619047619051</v>
      </c>
      <c r="J33">
        <f t="shared" si="0"/>
        <v>43</v>
      </c>
    </row>
    <row r="34" spans="1:10">
      <c r="A34" t="s">
        <v>322</v>
      </c>
      <c r="B34" t="s">
        <v>71</v>
      </c>
      <c r="D34">
        <v>33</v>
      </c>
      <c r="E34">
        <v>11809</v>
      </c>
      <c r="F34">
        <v>259</v>
      </c>
      <c r="G34">
        <f t="shared" si="1"/>
        <v>2095</v>
      </c>
      <c r="H34">
        <f t="shared" si="2"/>
        <v>45.976190476190474</v>
      </c>
      <c r="J34">
        <f t="shared" si="0"/>
        <v>46</v>
      </c>
    </row>
    <row r="35" spans="1:10">
      <c r="A35" t="s">
        <v>322</v>
      </c>
      <c r="B35" t="s">
        <v>72</v>
      </c>
      <c r="D35">
        <v>34</v>
      </c>
      <c r="E35">
        <v>14399</v>
      </c>
      <c r="F35">
        <v>304</v>
      </c>
      <c r="G35">
        <f t="shared" si="1"/>
        <v>2590</v>
      </c>
      <c r="H35">
        <f t="shared" si="2"/>
        <v>55.952380952380949</v>
      </c>
      <c r="J35">
        <f t="shared" si="0"/>
        <v>45</v>
      </c>
    </row>
    <row r="36" spans="1:10">
      <c r="A36" t="s">
        <v>322</v>
      </c>
      <c r="B36" t="s">
        <v>73</v>
      </c>
      <c r="D36">
        <v>35</v>
      </c>
      <c r="E36">
        <v>17211</v>
      </c>
      <c r="F36">
        <v>361</v>
      </c>
      <c r="G36">
        <f t="shared" si="1"/>
        <v>2812</v>
      </c>
      <c r="H36">
        <f t="shared" si="2"/>
        <v>68.285714285714292</v>
      </c>
      <c r="J36">
        <f t="shared" si="0"/>
        <v>57</v>
      </c>
    </row>
    <row r="37" spans="1:10">
      <c r="A37" t="s">
        <v>322</v>
      </c>
      <c r="B37" t="s">
        <v>74</v>
      </c>
      <c r="D37">
        <v>36</v>
      </c>
      <c r="E37">
        <v>20448</v>
      </c>
      <c r="F37">
        <v>426</v>
      </c>
      <c r="G37">
        <f t="shared" si="1"/>
        <v>3237</v>
      </c>
      <c r="H37">
        <f t="shared" si="2"/>
        <v>81.676190476190484</v>
      </c>
      <c r="J37">
        <f t="shared" si="0"/>
        <v>65</v>
      </c>
    </row>
    <row r="38" spans="1:10">
      <c r="A38" t="s">
        <v>322</v>
      </c>
      <c r="B38" t="s">
        <v>75</v>
      </c>
      <c r="D38">
        <v>37</v>
      </c>
      <c r="E38">
        <v>24320</v>
      </c>
      <c r="F38">
        <v>492</v>
      </c>
      <c r="G38">
        <f t="shared" si="1"/>
        <v>3872</v>
      </c>
      <c r="H38">
        <f t="shared" si="2"/>
        <v>97.090476190476195</v>
      </c>
      <c r="J38">
        <f t="shared" si="0"/>
        <v>66</v>
      </c>
    </row>
    <row r="39" spans="1:10">
      <c r="A39" t="s">
        <v>322</v>
      </c>
      <c r="B39" t="s">
        <v>76</v>
      </c>
      <c r="D39">
        <v>38</v>
      </c>
      <c r="E39">
        <v>28047</v>
      </c>
      <c r="F39">
        <v>564</v>
      </c>
      <c r="G39">
        <f t="shared" si="1"/>
        <v>3727</v>
      </c>
      <c r="H39">
        <f t="shared" si="2"/>
        <v>115.52857142857142</v>
      </c>
      <c r="J39">
        <f t="shared" si="0"/>
        <v>72</v>
      </c>
    </row>
    <row r="40" spans="1:10">
      <c r="A40" t="s">
        <v>322</v>
      </c>
      <c r="B40" t="s">
        <v>77</v>
      </c>
      <c r="D40">
        <v>39</v>
      </c>
      <c r="E40">
        <v>31207</v>
      </c>
      <c r="F40">
        <v>637</v>
      </c>
      <c r="G40">
        <f t="shared" si="1"/>
        <v>3160</v>
      </c>
      <c r="H40">
        <f t="shared" si="2"/>
        <v>133.27619047619049</v>
      </c>
      <c r="J40">
        <f t="shared" si="0"/>
        <v>73</v>
      </c>
    </row>
    <row r="41" spans="1:10">
      <c r="A41" t="s">
        <v>322</v>
      </c>
      <c r="B41" t="s">
        <v>78</v>
      </c>
      <c r="D41">
        <v>40</v>
      </c>
      <c r="E41">
        <v>34625</v>
      </c>
      <c r="F41">
        <v>723</v>
      </c>
      <c r="G41">
        <f t="shared" si="1"/>
        <v>3418</v>
      </c>
      <c r="H41">
        <f t="shared" si="2"/>
        <v>148.3047619047619</v>
      </c>
      <c r="J41">
        <f t="shared" si="0"/>
        <v>86</v>
      </c>
    </row>
    <row r="42" spans="1:10">
      <c r="A42" t="s">
        <v>322</v>
      </c>
      <c r="B42" t="s">
        <v>79</v>
      </c>
      <c r="D42">
        <v>41</v>
      </c>
      <c r="E42">
        <v>37232</v>
      </c>
      <c r="F42">
        <v>812</v>
      </c>
      <c r="G42">
        <f t="shared" si="1"/>
        <v>2607</v>
      </c>
      <c r="H42">
        <f t="shared" si="2"/>
        <v>164.5</v>
      </c>
      <c r="J42">
        <f t="shared" si="0"/>
        <v>89</v>
      </c>
    </row>
    <row r="43" spans="1:10">
      <c r="A43" t="s">
        <v>322</v>
      </c>
      <c r="B43" t="s">
        <v>80</v>
      </c>
      <c r="D43">
        <v>42</v>
      </c>
      <c r="E43">
        <v>40206</v>
      </c>
      <c r="F43">
        <v>909</v>
      </c>
      <c r="G43">
        <f t="shared" si="1"/>
        <v>2974</v>
      </c>
      <c r="H43">
        <f t="shared" si="2"/>
        <v>176.26666666666668</v>
      </c>
      <c r="J43">
        <f t="shared" si="0"/>
        <v>97</v>
      </c>
    </row>
    <row r="44" spans="1:10">
      <c r="A44" t="s">
        <v>322</v>
      </c>
      <c r="B44" t="s">
        <v>81</v>
      </c>
      <c r="D44">
        <v>43</v>
      </c>
      <c r="E44">
        <v>42696</v>
      </c>
      <c r="F44">
        <v>1017</v>
      </c>
      <c r="G44">
        <f t="shared" si="1"/>
        <v>2490</v>
      </c>
      <c r="H44">
        <f t="shared" si="2"/>
        <v>190.33809523809524</v>
      </c>
      <c r="J44">
        <f t="shared" si="0"/>
        <v>108</v>
      </c>
    </row>
    <row r="45" spans="1:10">
      <c r="A45" t="s">
        <v>322</v>
      </c>
      <c r="B45" t="s">
        <v>82</v>
      </c>
      <c r="D45">
        <v>44</v>
      </c>
      <c r="E45">
        <v>44724</v>
      </c>
      <c r="F45">
        <v>1114</v>
      </c>
      <c r="G45">
        <f t="shared" si="1"/>
        <v>2028</v>
      </c>
      <c r="H45">
        <f t="shared" si="2"/>
        <v>201.47619047619048</v>
      </c>
      <c r="J45">
        <f t="shared" si="0"/>
        <v>97</v>
      </c>
    </row>
    <row r="46" spans="1:10">
      <c r="A46" t="s">
        <v>322</v>
      </c>
      <c r="B46" t="s">
        <v>83</v>
      </c>
      <c r="D46">
        <v>45</v>
      </c>
      <c r="E46">
        <v>59865</v>
      </c>
      <c r="F46">
        <v>1368</v>
      </c>
      <c r="G46">
        <f t="shared" si="1"/>
        <v>15141</v>
      </c>
      <c r="H46">
        <f t="shared" si="2"/>
        <v>210.46666666666664</v>
      </c>
      <c r="J46">
        <f t="shared" si="0"/>
        <v>254</v>
      </c>
    </row>
    <row r="47" spans="1:10">
      <c r="A47" t="s">
        <v>322</v>
      </c>
      <c r="B47" t="s">
        <v>84</v>
      </c>
      <c r="D47">
        <v>46</v>
      </c>
      <c r="E47">
        <v>64021</v>
      </c>
      <c r="F47">
        <v>1381</v>
      </c>
      <c r="G47">
        <f t="shared" si="1"/>
        <v>4156</v>
      </c>
      <c r="H47">
        <f t="shared" si="2"/>
        <v>282.10476190476192</v>
      </c>
      <c r="J47">
        <f t="shared" si="0"/>
        <v>13</v>
      </c>
    </row>
    <row r="48" spans="1:10">
      <c r="A48" t="s">
        <v>322</v>
      </c>
      <c r="B48" t="s">
        <v>85</v>
      </c>
      <c r="D48">
        <v>47</v>
      </c>
      <c r="E48">
        <v>66559</v>
      </c>
      <c r="F48">
        <v>1524</v>
      </c>
      <c r="G48">
        <f t="shared" si="1"/>
        <v>2538</v>
      </c>
      <c r="H48">
        <f t="shared" si="2"/>
        <v>300.66190476190479</v>
      </c>
      <c r="J48">
        <f t="shared" si="0"/>
        <v>143</v>
      </c>
    </row>
    <row r="49" spans="1:10">
      <c r="A49" t="s">
        <v>322</v>
      </c>
      <c r="B49" t="s">
        <v>86</v>
      </c>
      <c r="D49">
        <v>48</v>
      </c>
      <c r="E49">
        <v>68566</v>
      </c>
      <c r="F49">
        <v>1666</v>
      </c>
      <c r="G49">
        <f t="shared" si="1"/>
        <v>2007</v>
      </c>
      <c r="H49">
        <f t="shared" si="2"/>
        <v>310.64761904761906</v>
      </c>
      <c r="J49">
        <f t="shared" si="0"/>
        <v>142</v>
      </c>
    </row>
    <row r="50" spans="1:10">
      <c r="A50" t="s">
        <v>322</v>
      </c>
      <c r="B50" t="s">
        <v>87</v>
      </c>
      <c r="D50">
        <v>49</v>
      </c>
      <c r="E50">
        <v>70618</v>
      </c>
      <c r="F50">
        <v>1771</v>
      </c>
      <c r="G50">
        <f t="shared" si="1"/>
        <v>2052</v>
      </c>
      <c r="H50">
        <f t="shared" si="2"/>
        <v>317.03809523809525</v>
      </c>
      <c r="J50">
        <f t="shared" si="0"/>
        <v>105</v>
      </c>
    </row>
    <row r="51" spans="1:10">
      <c r="A51" t="s">
        <v>322</v>
      </c>
      <c r="B51" t="s">
        <v>88</v>
      </c>
      <c r="D51">
        <v>50</v>
      </c>
      <c r="E51">
        <v>72508</v>
      </c>
      <c r="F51">
        <v>1869</v>
      </c>
      <c r="G51">
        <f t="shared" si="1"/>
        <v>1890</v>
      </c>
      <c r="H51">
        <f t="shared" si="2"/>
        <v>323.06190476190477</v>
      </c>
      <c r="J51">
        <f t="shared" si="0"/>
        <v>98</v>
      </c>
    </row>
    <row r="52" spans="1:10">
      <c r="A52" t="s">
        <v>322</v>
      </c>
      <c r="B52" t="s">
        <v>89</v>
      </c>
      <c r="D52">
        <v>51</v>
      </c>
      <c r="E52">
        <v>74258</v>
      </c>
      <c r="F52">
        <v>2008</v>
      </c>
      <c r="G52">
        <f t="shared" si="1"/>
        <v>1750</v>
      </c>
      <c r="H52">
        <f t="shared" si="2"/>
        <v>323.71428571428572</v>
      </c>
      <c r="J52">
        <f t="shared" si="0"/>
        <v>139</v>
      </c>
    </row>
    <row r="53" spans="1:10">
      <c r="A53" t="s">
        <v>322</v>
      </c>
      <c r="B53" t="s">
        <v>90</v>
      </c>
      <c r="D53">
        <v>52</v>
      </c>
      <c r="E53">
        <v>74652</v>
      </c>
      <c r="F53">
        <v>2120</v>
      </c>
      <c r="G53">
        <f t="shared" si="1"/>
        <v>394</v>
      </c>
      <c r="H53">
        <f t="shared" si="2"/>
        <v>325.06666666666666</v>
      </c>
      <c r="J53">
        <f t="shared" si="0"/>
        <v>112</v>
      </c>
    </row>
    <row r="54" spans="1:10">
      <c r="A54" t="s">
        <v>322</v>
      </c>
      <c r="B54" t="s">
        <v>91</v>
      </c>
      <c r="D54">
        <v>53</v>
      </c>
      <c r="E54">
        <v>75543</v>
      </c>
      <c r="F54">
        <v>2238</v>
      </c>
      <c r="G54">
        <f t="shared" si="1"/>
        <v>891</v>
      </c>
      <c r="H54">
        <f t="shared" si="2"/>
        <v>318.65714285714284</v>
      </c>
      <c r="J54">
        <f t="shared" si="0"/>
        <v>118</v>
      </c>
    </row>
    <row r="55" spans="1:10">
      <c r="A55" t="s">
        <v>322</v>
      </c>
      <c r="B55" t="s">
        <v>92</v>
      </c>
      <c r="D55">
        <v>54</v>
      </c>
      <c r="E55">
        <v>76369</v>
      </c>
      <c r="F55">
        <v>2347</v>
      </c>
      <c r="G55">
        <f t="shared" si="1"/>
        <v>826</v>
      </c>
      <c r="H55">
        <f t="shared" si="2"/>
        <v>313.47142857142859</v>
      </c>
      <c r="J55">
        <f t="shared" si="0"/>
        <v>109</v>
      </c>
    </row>
    <row r="56" spans="1:10">
      <c r="A56" t="s">
        <v>322</v>
      </c>
      <c r="B56" t="s">
        <v>93</v>
      </c>
      <c r="D56">
        <v>55</v>
      </c>
      <c r="E56">
        <v>77016</v>
      </c>
      <c r="F56">
        <v>2445</v>
      </c>
      <c r="G56">
        <f t="shared" si="1"/>
        <v>647</v>
      </c>
      <c r="H56">
        <f t="shared" si="2"/>
        <v>307.42857142857144</v>
      </c>
      <c r="J56">
        <f t="shared" si="0"/>
        <v>98</v>
      </c>
    </row>
    <row r="57" spans="1:10">
      <c r="A57" t="s">
        <v>322</v>
      </c>
      <c r="B57" t="s">
        <v>94</v>
      </c>
      <c r="D57">
        <v>56</v>
      </c>
      <c r="E57">
        <v>77234</v>
      </c>
      <c r="F57">
        <v>2595</v>
      </c>
      <c r="G57">
        <f t="shared" si="1"/>
        <v>218</v>
      </c>
      <c r="H57">
        <f t="shared" si="2"/>
        <v>298.17619047619047</v>
      </c>
      <c r="J57">
        <f t="shared" si="0"/>
        <v>150</v>
      </c>
    </row>
    <row r="58" spans="1:10">
      <c r="A58" t="s">
        <v>322</v>
      </c>
      <c r="B58" t="s">
        <v>95</v>
      </c>
      <c r="D58">
        <v>57</v>
      </c>
      <c r="E58">
        <v>77749</v>
      </c>
      <c r="F58">
        <v>2665</v>
      </c>
      <c r="G58">
        <f t="shared" si="1"/>
        <v>515</v>
      </c>
      <c r="H58">
        <f t="shared" si="2"/>
        <v>285.82380952380953</v>
      </c>
      <c r="J58">
        <f t="shared" si="0"/>
        <v>70</v>
      </c>
    </row>
    <row r="59" spans="1:10">
      <c r="A59" t="s">
        <v>322</v>
      </c>
      <c r="B59" t="s">
        <v>96</v>
      </c>
      <c r="D59">
        <v>58</v>
      </c>
      <c r="E59">
        <v>78159</v>
      </c>
      <c r="F59">
        <v>2717</v>
      </c>
      <c r="G59">
        <f t="shared" si="1"/>
        <v>410</v>
      </c>
      <c r="H59">
        <f t="shared" si="2"/>
        <v>272.86190476190478</v>
      </c>
      <c r="J59">
        <f t="shared" si="0"/>
        <v>52</v>
      </c>
    </row>
    <row r="60" spans="1:10">
      <c r="A60" t="s">
        <v>322</v>
      </c>
      <c r="B60" t="s">
        <v>97</v>
      </c>
      <c r="D60">
        <v>59</v>
      </c>
      <c r="E60">
        <v>78598</v>
      </c>
      <c r="F60">
        <v>2746</v>
      </c>
      <c r="G60">
        <f t="shared" si="1"/>
        <v>439</v>
      </c>
      <c r="H60">
        <f t="shared" si="2"/>
        <v>256.37619047619046</v>
      </c>
      <c r="J60">
        <f t="shared" si="0"/>
        <v>29</v>
      </c>
    </row>
    <row r="61" spans="1:10">
      <c r="A61" t="s">
        <v>322</v>
      </c>
      <c r="B61" t="s">
        <v>98</v>
      </c>
      <c r="D61">
        <v>60</v>
      </c>
      <c r="E61">
        <v>78927</v>
      </c>
      <c r="F61">
        <v>2790</v>
      </c>
      <c r="G61">
        <f t="shared" si="1"/>
        <v>329</v>
      </c>
      <c r="H61">
        <f t="shared" si="2"/>
        <v>240.71904761904761</v>
      </c>
      <c r="J61">
        <f t="shared" si="0"/>
        <v>44</v>
      </c>
    </row>
    <row r="62" spans="1:10">
      <c r="A62" t="s">
        <v>322</v>
      </c>
      <c r="B62" t="s">
        <v>99</v>
      </c>
      <c r="D62">
        <v>61</v>
      </c>
      <c r="E62">
        <v>79355</v>
      </c>
      <c r="F62">
        <v>2837</v>
      </c>
      <c r="G62">
        <f t="shared" si="1"/>
        <v>428</v>
      </c>
      <c r="H62">
        <f t="shared" si="2"/>
        <v>227.23809523809524</v>
      </c>
      <c r="J62">
        <f t="shared" si="0"/>
        <v>47</v>
      </c>
    </row>
    <row r="63" spans="1:10">
      <c r="A63" t="s">
        <v>322</v>
      </c>
      <c r="B63" t="s">
        <v>100</v>
      </c>
      <c r="D63">
        <v>62</v>
      </c>
      <c r="E63">
        <v>79929</v>
      </c>
      <c r="F63">
        <v>2872</v>
      </c>
      <c r="G63">
        <f t="shared" si="1"/>
        <v>574</v>
      </c>
      <c r="H63">
        <f t="shared" si="2"/>
        <v>213</v>
      </c>
      <c r="J63">
        <f t="shared" si="0"/>
        <v>35</v>
      </c>
    </row>
    <row r="64" spans="1:10">
      <c r="A64" t="s">
        <v>322</v>
      </c>
      <c r="B64" t="s">
        <v>101</v>
      </c>
      <c r="D64">
        <v>63</v>
      </c>
      <c r="E64">
        <v>80134</v>
      </c>
      <c r="F64">
        <v>2914</v>
      </c>
      <c r="G64">
        <f t="shared" si="1"/>
        <v>205</v>
      </c>
      <c r="H64">
        <f t="shared" si="2"/>
        <v>203.31904761904761</v>
      </c>
      <c r="J64">
        <f t="shared" si="0"/>
        <v>42</v>
      </c>
    </row>
    <row r="65" spans="1:10">
      <c r="A65" t="s">
        <v>322</v>
      </c>
      <c r="B65" t="s">
        <v>102</v>
      </c>
      <c r="D65">
        <v>64</v>
      </c>
      <c r="E65">
        <v>80261</v>
      </c>
      <c r="F65">
        <v>2946</v>
      </c>
      <c r="G65">
        <f t="shared" si="1"/>
        <v>127</v>
      </c>
      <c r="H65">
        <f t="shared" si="2"/>
        <v>190.13333333333333</v>
      </c>
      <c r="J65">
        <f t="shared" si="0"/>
        <v>32</v>
      </c>
    </row>
    <row r="66" spans="1:10">
      <c r="A66" t="s">
        <v>322</v>
      </c>
      <c r="B66" t="s">
        <v>103</v>
      </c>
      <c r="D66">
        <v>65</v>
      </c>
      <c r="E66">
        <v>80380</v>
      </c>
      <c r="F66">
        <v>2983</v>
      </c>
      <c r="G66">
        <f t="shared" si="1"/>
        <v>119</v>
      </c>
      <c r="H66">
        <f t="shared" si="2"/>
        <v>178.88095238095238</v>
      </c>
      <c r="J66">
        <f t="shared" si="0"/>
        <v>37</v>
      </c>
    </row>
    <row r="67" spans="1:10">
      <c r="A67" t="s">
        <v>322</v>
      </c>
      <c r="B67" t="s">
        <v>104</v>
      </c>
      <c r="D67">
        <v>66</v>
      </c>
      <c r="E67">
        <v>80497</v>
      </c>
      <c r="F67">
        <v>3014</v>
      </c>
      <c r="G67">
        <f t="shared" si="1"/>
        <v>117</v>
      </c>
      <c r="H67">
        <f t="shared" si="2"/>
        <v>169.7904761904762</v>
      </c>
      <c r="J67">
        <f t="shared" ref="J67:J130" si="3">F67-F66</f>
        <v>31</v>
      </c>
    </row>
    <row r="68" spans="1:10">
      <c r="A68" t="s">
        <v>322</v>
      </c>
      <c r="B68" t="s">
        <v>105</v>
      </c>
      <c r="D68">
        <v>67</v>
      </c>
      <c r="E68">
        <v>80667</v>
      </c>
      <c r="F68">
        <v>3044</v>
      </c>
      <c r="G68">
        <f t="shared" ref="G68:G131" si="4">E68-E67</f>
        <v>170</v>
      </c>
      <c r="H68">
        <f t="shared" si="2"/>
        <v>98.247619047619054</v>
      </c>
      <c r="J68">
        <f t="shared" si="3"/>
        <v>30</v>
      </c>
    </row>
    <row r="69" spans="1:10">
      <c r="A69" t="s">
        <v>322</v>
      </c>
      <c r="B69" t="s">
        <v>106</v>
      </c>
      <c r="D69">
        <v>68</v>
      </c>
      <c r="E69">
        <v>80768</v>
      </c>
      <c r="F69">
        <v>3072</v>
      </c>
      <c r="G69">
        <f t="shared" si="4"/>
        <v>101</v>
      </c>
      <c r="H69">
        <f t="shared" si="2"/>
        <v>79.266666666666666</v>
      </c>
      <c r="J69">
        <f t="shared" si="3"/>
        <v>28</v>
      </c>
    </row>
    <row r="70" spans="1:10">
      <c r="A70" t="s">
        <v>322</v>
      </c>
      <c r="B70" t="s">
        <v>107</v>
      </c>
      <c r="D70">
        <v>69</v>
      </c>
      <c r="E70">
        <v>80814</v>
      </c>
      <c r="F70">
        <v>3099</v>
      </c>
      <c r="G70">
        <f t="shared" si="4"/>
        <v>46</v>
      </c>
      <c r="H70">
        <f t="shared" si="2"/>
        <v>67.661904761904765</v>
      </c>
      <c r="J70">
        <f t="shared" si="3"/>
        <v>27</v>
      </c>
    </row>
    <row r="71" spans="1:10">
      <c r="A71" t="s">
        <v>322</v>
      </c>
      <c r="B71" t="s">
        <v>108</v>
      </c>
      <c r="D71">
        <v>70</v>
      </c>
      <c r="E71">
        <v>80859</v>
      </c>
      <c r="F71">
        <v>3122</v>
      </c>
      <c r="G71">
        <f t="shared" si="4"/>
        <v>45</v>
      </c>
      <c r="H71">
        <f t="shared" si="2"/>
        <v>58.323809523809516</v>
      </c>
      <c r="J71">
        <f t="shared" si="3"/>
        <v>23</v>
      </c>
    </row>
    <row r="72" spans="1:10">
      <c r="A72" t="s">
        <v>322</v>
      </c>
      <c r="B72" t="s">
        <v>109</v>
      </c>
      <c r="D72">
        <v>71</v>
      </c>
      <c r="E72">
        <v>80879</v>
      </c>
      <c r="F72">
        <v>3139</v>
      </c>
      <c r="G72">
        <f t="shared" si="4"/>
        <v>20</v>
      </c>
      <c r="H72">
        <f t="shared" si="2"/>
        <v>48.766666666666666</v>
      </c>
      <c r="J72">
        <f t="shared" si="3"/>
        <v>17</v>
      </c>
    </row>
    <row r="73" spans="1:10">
      <c r="A73" t="s">
        <v>322</v>
      </c>
      <c r="B73" t="s">
        <v>110</v>
      </c>
      <c r="D73">
        <v>72</v>
      </c>
      <c r="E73">
        <v>80908</v>
      </c>
      <c r="F73">
        <v>3161</v>
      </c>
      <c r="G73">
        <f t="shared" si="4"/>
        <v>29</v>
      </c>
      <c r="H73">
        <f t="shared" si="2"/>
        <v>39.861904761904761</v>
      </c>
      <c r="J73">
        <f t="shared" si="3"/>
        <v>22</v>
      </c>
    </row>
    <row r="74" spans="1:10">
      <c r="A74" t="s">
        <v>322</v>
      </c>
      <c r="B74" t="s">
        <v>111</v>
      </c>
      <c r="D74">
        <v>73</v>
      </c>
      <c r="E74">
        <v>80932</v>
      </c>
      <c r="F74">
        <v>3172</v>
      </c>
      <c r="G74">
        <f t="shared" si="4"/>
        <v>24</v>
      </c>
      <c r="H74">
        <f t="shared" si="2"/>
        <v>31.666666666666668</v>
      </c>
      <c r="J74">
        <f t="shared" si="3"/>
        <v>11</v>
      </c>
    </row>
    <row r="75" spans="1:10">
      <c r="A75" t="s">
        <v>322</v>
      </c>
      <c r="B75" t="s">
        <v>112</v>
      </c>
      <c r="D75">
        <v>74</v>
      </c>
      <c r="E75">
        <v>80954</v>
      </c>
      <c r="F75">
        <v>3179</v>
      </c>
      <c r="G75">
        <f t="shared" si="4"/>
        <v>22</v>
      </c>
      <c r="H75">
        <f t="shared" si="2"/>
        <v>29.904761904761905</v>
      </c>
      <c r="J75">
        <f t="shared" si="3"/>
        <v>7</v>
      </c>
    </row>
    <row r="76" spans="1:10">
      <c r="A76" t="s">
        <v>322</v>
      </c>
      <c r="B76" t="s">
        <v>113</v>
      </c>
      <c r="D76">
        <v>75</v>
      </c>
      <c r="E76">
        <v>80973</v>
      </c>
      <c r="F76">
        <v>3194</v>
      </c>
      <c r="G76">
        <f t="shared" si="4"/>
        <v>19</v>
      </c>
      <c r="H76">
        <f t="shared" si="2"/>
        <v>25.766666666666669</v>
      </c>
      <c r="J76">
        <f t="shared" si="3"/>
        <v>15</v>
      </c>
    </row>
    <row r="77" spans="1:10">
      <c r="A77" t="s">
        <v>322</v>
      </c>
      <c r="B77" t="s">
        <v>114</v>
      </c>
      <c r="D77">
        <v>76</v>
      </c>
      <c r="E77">
        <v>80995</v>
      </c>
      <c r="F77">
        <v>3203</v>
      </c>
      <c r="G77">
        <f t="shared" si="4"/>
        <v>22</v>
      </c>
      <c r="H77">
        <f t="shared" si="2"/>
        <v>21.923809523809524</v>
      </c>
      <c r="J77">
        <f t="shared" si="3"/>
        <v>9</v>
      </c>
    </row>
    <row r="78" spans="1:10">
      <c r="A78" t="s">
        <v>322</v>
      </c>
      <c r="B78" t="s">
        <v>115</v>
      </c>
      <c r="D78">
        <v>77</v>
      </c>
      <c r="E78">
        <v>81020</v>
      </c>
      <c r="F78">
        <v>3216</v>
      </c>
      <c r="G78">
        <f t="shared" si="4"/>
        <v>25</v>
      </c>
      <c r="H78">
        <f t="shared" si="2"/>
        <v>18.94761904761905</v>
      </c>
      <c r="J78">
        <f t="shared" si="3"/>
        <v>13</v>
      </c>
    </row>
    <row r="79" spans="1:10">
      <c r="A79" t="s">
        <v>322</v>
      </c>
      <c r="B79" t="s">
        <v>116</v>
      </c>
      <c r="D79">
        <v>78</v>
      </c>
      <c r="E79">
        <v>81063</v>
      </c>
      <c r="F79">
        <v>3225</v>
      </c>
      <c r="G79">
        <f t="shared" si="4"/>
        <v>43</v>
      </c>
      <c r="H79">
        <f t="shared" si="2"/>
        <v>18.028571428571428</v>
      </c>
      <c r="J79">
        <f t="shared" si="3"/>
        <v>9</v>
      </c>
    </row>
    <row r="80" spans="1:10">
      <c r="A80" t="s">
        <v>322</v>
      </c>
      <c r="B80" t="s">
        <v>117</v>
      </c>
      <c r="D80">
        <v>79</v>
      </c>
      <c r="E80">
        <v>81086</v>
      </c>
      <c r="F80">
        <v>3241</v>
      </c>
      <c r="G80">
        <f t="shared" si="4"/>
        <v>23</v>
      </c>
      <c r="H80">
        <f t="shared" si="2"/>
        <v>15.78095238095238</v>
      </c>
      <c r="J80">
        <f t="shared" si="3"/>
        <v>16</v>
      </c>
    </row>
    <row r="81" spans="1:10">
      <c r="A81" t="s">
        <v>322</v>
      </c>
      <c r="B81" t="s">
        <v>118</v>
      </c>
      <c r="D81">
        <v>80</v>
      </c>
      <c r="E81">
        <v>81130</v>
      </c>
      <c r="F81">
        <v>3249</v>
      </c>
      <c r="G81">
        <f t="shared" si="4"/>
        <v>44</v>
      </c>
      <c r="H81">
        <f t="shared" si="2"/>
        <v>13.938095238095238</v>
      </c>
      <c r="J81">
        <f t="shared" si="3"/>
        <v>8</v>
      </c>
    </row>
    <row r="82" spans="1:10">
      <c r="A82" t="s">
        <v>322</v>
      </c>
      <c r="B82" t="s">
        <v>119</v>
      </c>
      <c r="D82">
        <v>81</v>
      </c>
      <c r="E82">
        <v>81229</v>
      </c>
      <c r="F82">
        <v>3253</v>
      </c>
      <c r="G82">
        <f t="shared" si="4"/>
        <v>99</v>
      </c>
      <c r="H82">
        <f t="shared" si="2"/>
        <v>12.057142857142857</v>
      </c>
      <c r="J82">
        <f t="shared" si="3"/>
        <v>4</v>
      </c>
    </row>
    <row r="83" spans="1:10">
      <c r="A83" t="s">
        <v>322</v>
      </c>
      <c r="B83" t="s">
        <v>120</v>
      </c>
      <c r="D83">
        <v>82</v>
      </c>
      <c r="E83">
        <v>81281</v>
      </c>
      <c r="F83">
        <v>3259</v>
      </c>
      <c r="G83">
        <f t="shared" si="4"/>
        <v>52</v>
      </c>
      <c r="H83">
        <f t="shared" si="2"/>
        <v>10.961904761904762</v>
      </c>
      <c r="J83">
        <f t="shared" si="3"/>
        <v>6</v>
      </c>
    </row>
    <row r="84" spans="1:10">
      <c r="A84" t="s">
        <v>322</v>
      </c>
      <c r="B84" t="s">
        <v>121</v>
      </c>
      <c r="D84">
        <v>83</v>
      </c>
      <c r="E84">
        <v>81346</v>
      </c>
      <c r="F84">
        <v>3265</v>
      </c>
      <c r="G84">
        <f t="shared" si="4"/>
        <v>65</v>
      </c>
      <c r="H84">
        <f t="shared" si="2"/>
        <v>9.1714285714285708</v>
      </c>
      <c r="J84">
        <f t="shared" si="3"/>
        <v>6</v>
      </c>
    </row>
    <row r="85" spans="1:10">
      <c r="A85" t="s">
        <v>322</v>
      </c>
      <c r="B85" t="s">
        <v>122</v>
      </c>
      <c r="D85">
        <v>84</v>
      </c>
      <c r="E85">
        <v>81484</v>
      </c>
      <c r="F85">
        <v>3274</v>
      </c>
      <c r="G85">
        <f t="shared" si="4"/>
        <v>138</v>
      </c>
      <c r="H85">
        <f t="shared" si="2"/>
        <v>6.7476190476190485</v>
      </c>
      <c r="J85">
        <f t="shared" si="3"/>
        <v>9</v>
      </c>
    </row>
    <row r="86" spans="1:10">
      <c r="A86" t="s">
        <v>322</v>
      </c>
      <c r="B86" t="s">
        <v>123</v>
      </c>
      <c r="D86">
        <v>85</v>
      </c>
      <c r="E86">
        <v>81553</v>
      </c>
      <c r="F86">
        <v>3281</v>
      </c>
      <c r="G86">
        <f t="shared" si="4"/>
        <v>69</v>
      </c>
      <c r="H86">
        <f t="shared" si="2"/>
        <v>6.4285714285714288</v>
      </c>
      <c r="J86">
        <f t="shared" si="3"/>
        <v>7</v>
      </c>
    </row>
    <row r="87" spans="1:10">
      <c r="A87" t="s">
        <v>322</v>
      </c>
      <c r="B87" t="s">
        <v>124</v>
      </c>
      <c r="D87">
        <v>86</v>
      </c>
      <c r="E87">
        <v>81631</v>
      </c>
      <c r="F87">
        <v>3285</v>
      </c>
      <c r="G87">
        <f t="shared" si="4"/>
        <v>78</v>
      </c>
      <c r="H87">
        <f t="shared" si="2"/>
        <v>6.1523809523809527</v>
      </c>
      <c r="J87">
        <f t="shared" si="3"/>
        <v>4</v>
      </c>
    </row>
    <row r="88" spans="1:10">
      <c r="A88" t="s">
        <v>322</v>
      </c>
      <c r="B88" t="s">
        <v>125</v>
      </c>
      <c r="D88">
        <v>87</v>
      </c>
      <c r="E88">
        <v>81733</v>
      </c>
      <c r="F88">
        <v>3291</v>
      </c>
      <c r="G88">
        <f t="shared" si="4"/>
        <v>102</v>
      </c>
      <c r="H88">
        <f t="shared" ref="H88:H151" si="5">SUM(G67:G87)/21/10</f>
        <v>5.9571428571428573</v>
      </c>
      <c r="J88">
        <f t="shared" si="3"/>
        <v>6</v>
      </c>
    </row>
    <row r="89" spans="1:10">
      <c r="A89" t="s">
        <v>322</v>
      </c>
      <c r="B89" t="s">
        <v>126</v>
      </c>
      <c r="D89">
        <v>88</v>
      </c>
      <c r="E89">
        <v>81827</v>
      </c>
      <c r="F89">
        <v>3296</v>
      </c>
      <c r="G89">
        <f t="shared" si="4"/>
        <v>94</v>
      </c>
      <c r="H89">
        <f t="shared" si="5"/>
        <v>5.8857142857142852</v>
      </c>
      <c r="J89">
        <f t="shared" si="3"/>
        <v>5</v>
      </c>
    </row>
    <row r="90" spans="1:10">
      <c r="A90" t="s">
        <v>322</v>
      </c>
      <c r="B90" t="s">
        <v>127</v>
      </c>
      <c r="D90">
        <v>89</v>
      </c>
      <c r="E90">
        <v>81946</v>
      </c>
      <c r="F90">
        <v>3299</v>
      </c>
      <c r="G90">
        <f t="shared" si="4"/>
        <v>119</v>
      </c>
      <c r="H90">
        <f t="shared" si="5"/>
        <v>5.5238095238095237</v>
      </c>
      <c r="J90">
        <f t="shared" si="3"/>
        <v>3</v>
      </c>
    </row>
    <row r="91" spans="1:10">
      <c r="A91" t="s">
        <v>322</v>
      </c>
      <c r="B91" t="s">
        <v>128</v>
      </c>
      <c r="D91">
        <v>90</v>
      </c>
      <c r="E91">
        <v>82059</v>
      </c>
      <c r="F91">
        <v>3304</v>
      </c>
      <c r="G91">
        <f t="shared" si="4"/>
        <v>113</v>
      </c>
      <c r="H91">
        <f t="shared" si="5"/>
        <v>5.6095238095238091</v>
      </c>
      <c r="J91">
        <f t="shared" si="3"/>
        <v>5</v>
      </c>
    </row>
    <row r="92" spans="1:10">
      <c r="A92" t="s">
        <v>322</v>
      </c>
      <c r="B92" t="s">
        <v>129</v>
      </c>
      <c r="D92">
        <v>91</v>
      </c>
      <c r="E92">
        <v>82157</v>
      </c>
      <c r="F92">
        <v>3306</v>
      </c>
      <c r="G92">
        <f t="shared" si="4"/>
        <v>98</v>
      </c>
      <c r="H92">
        <f t="shared" si="5"/>
        <v>5.9285714285714288</v>
      </c>
      <c r="J92">
        <f t="shared" si="3"/>
        <v>2</v>
      </c>
    </row>
    <row r="93" spans="1:10">
      <c r="A93" t="s">
        <v>322</v>
      </c>
      <c r="B93" t="s">
        <v>130</v>
      </c>
      <c r="D93">
        <v>92</v>
      </c>
      <c r="E93">
        <v>82241</v>
      </c>
      <c r="F93">
        <v>3309</v>
      </c>
      <c r="G93">
        <f t="shared" si="4"/>
        <v>84</v>
      </c>
      <c r="H93">
        <f t="shared" si="5"/>
        <v>6.1809523809523812</v>
      </c>
      <c r="J93">
        <f t="shared" si="3"/>
        <v>3</v>
      </c>
    </row>
    <row r="94" spans="1:10">
      <c r="A94" t="s">
        <v>322</v>
      </c>
      <c r="B94" t="s">
        <v>131</v>
      </c>
      <c r="D94">
        <v>93</v>
      </c>
      <c r="E94">
        <v>82295</v>
      </c>
      <c r="F94">
        <v>3310</v>
      </c>
      <c r="G94">
        <f t="shared" si="4"/>
        <v>54</v>
      </c>
      <c r="H94">
        <f t="shared" si="5"/>
        <v>6.4857142857142858</v>
      </c>
      <c r="J94">
        <f t="shared" si="3"/>
        <v>1</v>
      </c>
    </row>
    <row r="95" spans="1:10">
      <c r="A95" t="s">
        <v>322</v>
      </c>
      <c r="B95" t="s">
        <v>132</v>
      </c>
      <c r="D95">
        <v>94</v>
      </c>
      <c r="E95">
        <v>82395</v>
      </c>
      <c r="F95">
        <v>3316</v>
      </c>
      <c r="G95">
        <f t="shared" si="4"/>
        <v>100</v>
      </c>
      <c r="H95">
        <f t="shared" si="5"/>
        <v>6.6047619047619053</v>
      </c>
      <c r="J95">
        <f t="shared" si="3"/>
        <v>6</v>
      </c>
    </row>
    <row r="96" spans="1:10">
      <c r="A96" t="s">
        <v>322</v>
      </c>
      <c r="B96" t="s">
        <v>133</v>
      </c>
      <c r="D96">
        <v>95</v>
      </c>
      <c r="E96">
        <v>82465</v>
      </c>
      <c r="F96">
        <v>3326</v>
      </c>
      <c r="G96">
        <f t="shared" si="4"/>
        <v>70</v>
      </c>
      <c r="H96">
        <f t="shared" si="5"/>
        <v>6.9666666666666668</v>
      </c>
      <c r="J96">
        <f t="shared" si="3"/>
        <v>10</v>
      </c>
    </row>
    <row r="97" spans="1:10">
      <c r="A97" t="s">
        <v>322</v>
      </c>
      <c r="B97" t="s">
        <v>134</v>
      </c>
      <c r="D97">
        <v>96</v>
      </c>
      <c r="E97">
        <v>82527</v>
      </c>
      <c r="F97">
        <v>3330</v>
      </c>
      <c r="G97">
        <f t="shared" si="4"/>
        <v>62</v>
      </c>
      <c r="H97">
        <f t="shared" si="5"/>
        <v>7.1952380952380945</v>
      </c>
      <c r="J97">
        <f t="shared" si="3"/>
        <v>4</v>
      </c>
    </row>
    <row r="98" spans="1:10">
      <c r="A98" t="s">
        <v>322</v>
      </c>
      <c r="B98" t="s">
        <v>135</v>
      </c>
      <c r="D98">
        <v>97</v>
      </c>
      <c r="E98">
        <v>82575</v>
      </c>
      <c r="F98">
        <v>3333</v>
      </c>
      <c r="G98">
        <f t="shared" si="4"/>
        <v>48</v>
      </c>
      <c r="H98">
        <f t="shared" si="5"/>
        <v>7.4</v>
      </c>
      <c r="J98">
        <f t="shared" si="3"/>
        <v>3</v>
      </c>
    </row>
    <row r="99" spans="1:10">
      <c r="A99" t="s">
        <v>322</v>
      </c>
      <c r="B99" t="s">
        <v>136</v>
      </c>
      <c r="D99">
        <v>98</v>
      </c>
      <c r="E99">
        <v>82642</v>
      </c>
      <c r="F99">
        <v>3335</v>
      </c>
      <c r="G99">
        <f t="shared" si="4"/>
        <v>67</v>
      </c>
      <c r="H99">
        <f t="shared" si="5"/>
        <v>7.5238095238095237</v>
      </c>
      <c r="J99">
        <f t="shared" si="3"/>
        <v>2</v>
      </c>
    </row>
    <row r="100" spans="1:10">
      <c r="A100" t="s">
        <v>322</v>
      </c>
      <c r="B100" t="s">
        <v>137</v>
      </c>
      <c r="D100">
        <v>99</v>
      </c>
      <c r="E100">
        <v>82698</v>
      </c>
      <c r="F100">
        <v>3335</v>
      </c>
      <c r="G100">
        <f t="shared" si="4"/>
        <v>56</v>
      </c>
      <c r="H100">
        <f t="shared" si="5"/>
        <v>7.7238095238095239</v>
      </c>
      <c r="J100">
        <f t="shared" si="3"/>
        <v>0</v>
      </c>
    </row>
    <row r="101" spans="1:10">
      <c r="A101" t="s">
        <v>322</v>
      </c>
      <c r="B101" t="s">
        <v>138</v>
      </c>
      <c r="D101">
        <v>100</v>
      </c>
      <c r="E101">
        <v>82784</v>
      </c>
      <c r="F101">
        <v>3337</v>
      </c>
      <c r="G101">
        <f t="shared" si="4"/>
        <v>86</v>
      </c>
      <c r="H101">
        <f t="shared" si="5"/>
        <v>7.7857142857142865</v>
      </c>
      <c r="J101">
        <f t="shared" si="3"/>
        <v>2</v>
      </c>
    </row>
    <row r="102" spans="1:10">
      <c r="A102" t="s">
        <v>322</v>
      </c>
      <c r="B102" t="s">
        <v>139</v>
      </c>
      <c r="D102">
        <v>101</v>
      </c>
      <c r="E102">
        <v>82870</v>
      </c>
      <c r="F102">
        <v>3339</v>
      </c>
      <c r="G102">
        <f t="shared" si="4"/>
        <v>86</v>
      </c>
      <c r="H102">
        <f t="shared" si="5"/>
        <v>8.0857142857142854</v>
      </c>
      <c r="J102">
        <f t="shared" si="3"/>
        <v>2</v>
      </c>
    </row>
    <row r="103" spans="1:10">
      <c r="A103" t="s">
        <v>322</v>
      </c>
      <c r="B103" t="s">
        <v>140</v>
      </c>
      <c r="D103">
        <v>102</v>
      </c>
      <c r="E103">
        <v>82925</v>
      </c>
      <c r="F103">
        <v>3340</v>
      </c>
      <c r="G103">
        <f t="shared" si="4"/>
        <v>55</v>
      </c>
      <c r="H103">
        <f t="shared" si="5"/>
        <v>8.2857142857142865</v>
      </c>
      <c r="J103">
        <f t="shared" si="3"/>
        <v>1</v>
      </c>
    </row>
    <row r="104" spans="1:10">
      <c r="A104" t="s">
        <v>322</v>
      </c>
      <c r="B104" t="s">
        <v>141</v>
      </c>
      <c r="D104">
        <v>103</v>
      </c>
      <c r="E104">
        <v>83004</v>
      </c>
      <c r="F104">
        <v>3343</v>
      </c>
      <c r="G104">
        <f t="shared" si="4"/>
        <v>79</v>
      </c>
      <c r="H104">
        <f t="shared" si="5"/>
        <v>8.0761904761904759</v>
      </c>
      <c r="J104">
        <f t="shared" si="3"/>
        <v>3</v>
      </c>
    </row>
    <row r="105" spans="1:10">
      <c r="A105" t="s">
        <v>322</v>
      </c>
      <c r="B105" t="s">
        <v>142</v>
      </c>
      <c r="D105">
        <v>104</v>
      </c>
      <c r="E105">
        <v>83097</v>
      </c>
      <c r="F105">
        <v>3343</v>
      </c>
      <c r="G105">
        <f t="shared" si="4"/>
        <v>93</v>
      </c>
      <c r="H105">
        <f t="shared" si="5"/>
        <v>8.2047619047619058</v>
      </c>
      <c r="J105">
        <f t="shared" si="3"/>
        <v>0</v>
      </c>
    </row>
    <row r="106" spans="1:10">
      <c r="A106" t="s">
        <v>322</v>
      </c>
      <c r="B106" t="s">
        <v>143</v>
      </c>
      <c r="D106">
        <v>105</v>
      </c>
      <c r="E106">
        <v>83209</v>
      </c>
      <c r="F106">
        <v>3345</v>
      </c>
      <c r="G106">
        <f t="shared" si="4"/>
        <v>112</v>
      </c>
      <c r="H106">
        <f t="shared" si="5"/>
        <v>8.3380952380952387</v>
      </c>
      <c r="J106">
        <f t="shared" si="3"/>
        <v>2</v>
      </c>
    </row>
    <row r="107" spans="1:10">
      <c r="A107" t="s">
        <v>322</v>
      </c>
      <c r="B107" t="s">
        <v>144</v>
      </c>
      <c r="D107">
        <v>106</v>
      </c>
      <c r="E107">
        <v>83303</v>
      </c>
      <c r="F107">
        <v>3345</v>
      </c>
      <c r="G107">
        <f t="shared" si="4"/>
        <v>94</v>
      </c>
      <c r="H107">
        <f t="shared" si="5"/>
        <v>8.2142857142857135</v>
      </c>
      <c r="J107">
        <f t="shared" si="3"/>
        <v>0</v>
      </c>
    </row>
    <row r="108" spans="1:10">
      <c r="A108" t="s">
        <v>322</v>
      </c>
      <c r="B108" t="s">
        <v>145</v>
      </c>
      <c r="D108">
        <v>107</v>
      </c>
      <c r="E108">
        <v>83352</v>
      </c>
      <c r="F108">
        <v>3346</v>
      </c>
      <c r="G108">
        <f t="shared" si="4"/>
        <v>49</v>
      </c>
      <c r="H108">
        <f t="shared" si="5"/>
        <v>8.3333333333333321</v>
      </c>
      <c r="J108">
        <f t="shared" si="3"/>
        <v>1</v>
      </c>
    </row>
    <row r="109" spans="1:10">
      <c r="A109" t="s">
        <v>322</v>
      </c>
      <c r="B109" t="s">
        <v>146</v>
      </c>
      <c r="D109">
        <v>108</v>
      </c>
      <c r="E109">
        <v>83402</v>
      </c>
      <c r="F109">
        <v>3346</v>
      </c>
      <c r="G109">
        <f t="shared" si="4"/>
        <v>50</v>
      </c>
      <c r="H109">
        <f t="shared" si="5"/>
        <v>8.1952380952380945</v>
      </c>
      <c r="J109">
        <f t="shared" si="3"/>
        <v>0</v>
      </c>
    </row>
    <row r="110" spans="1:10">
      <c r="A110" t="s">
        <v>322</v>
      </c>
      <c r="B110" t="s">
        <v>147</v>
      </c>
      <c r="D110">
        <v>109</v>
      </c>
      <c r="E110">
        <v>83754</v>
      </c>
      <c r="F110">
        <v>4636</v>
      </c>
      <c r="G110">
        <f t="shared" si="4"/>
        <v>352</v>
      </c>
      <c r="H110">
        <f t="shared" si="5"/>
        <v>7.9476190476190478</v>
      </c>
      <c r="J110">
        <f t="shared" si="3"/>
        <v>1290</v>
      </c>
    </row>
    <row r="111" spans="1:10">
      <c r="A111" t="s">
        <v>322</v>
      </c>
      <c r="B111" t="s">
        <v>148</v>
      </c>
      <c r="D111">
        <v>110</v>
      </c>
      <c r="E111">
        <v>83785</v>
      </c>
      <c r="F111">
        <v>4636</v>
      </c>
      <c r="G111">
        <f t="shared" si="4"/>
        <v>31</v>
      </c>
      <c r="H111">
        <f t="shared" si="5"/>
        <v>9.1761904761904756</v>
      </c>
      <c r="J111">
        <f t="shared" si="3"/>
        <v>0</v>
      </c>
    </row>
    <row r="112" spans="1:10">
      <c r="A112" t="s">
        <v>322</v>
      </c>
      <c r="B112" t="s">
        <v>149</v>
      </c>
      <c r="D112">
        <v>111</v>
      </c>
      <c r="E112">
        <v>83803</v>
      </c>
      <c r="F112">
        <v>4636</v>
      </c>
      <c r="G112">
        <f t="shared" si="4"/>
        <v>18</v>
      </c>
      <c r="H112">
        <f t="shared" si="5"/>
        <v>8.7571428571428562</v>
      </c>
      <c r="J112">
        <f t="shared" si="3"/>
        <v>0</v>
      </c>
    </row>
    <row r="113" spans="1:10">
      <c r="A113" t="s">
        <v>322</v>
      </c>
      <c r="B113" t="s">
        <v>150</v>
      </c>
      <c r="D113">
        <v>112</v>
      </c>
      <c r="E113">
        <v>83817</v>
      </c>
      <c r="F113">
        <v>4636</v>
      </c>
      <c r="G113">
        <f t="shared" si="4"/>
        <v>14</v>
      </c>
      <c r="H113">
        <f t="shared" si="5"/>
        <v>8.3047619047619055</v>
      </c>
      <c r="J113">
        <f t="shared" si="3"/>
        <v>0</v>
      </c>
    </row>
    <row r="114" spans="1:10">
      <c r="A114" t="s">
        <v>322</v>
      </c>
      <c r="B114" t="s">
        <v>151</v>
      </c>
      <c r="D114">
        <v>113</v>
      </c>
      <c r="E114">
        <v>83849</v>
      </c>
      <c r="F114">
        <v>4636</v>
      </c>
      <c r="G114">
        <f t="shared" si="4"/>
        <v>32</v>
      </c>
      <c r="H114">
        <f t="shared" si="5"/>
        <v>7.9047619047619051</v>
      </c>
      <c r="J114">
        <f t="shared" si="3"/>
        <v>0</v>
      </c>
    </row>
    <row r="115" spans="1:10">
      <c r="A115" t="s">
        <v>322</v>
      </c>
      <c r="B115" t="s">
        <v>152</v>
      </c>
      <c r="D115">
        <v>114</v>
      </c>
      <c r="E115">
        <v>83864</v>
      </c>
      <c r="F115">
        <v>4636</v>
      </c>
      <c r="G115">
        <f t="shared" si="4"/>
        <v>15</v>
      </c>
      <c r="H115">
        <f t="shared" si="5"/>
        <v>7.6571428571428566</v>
      </c>
      <c r="J115">
        <f t="shared" si="3"/>
        <v>0</v>
      </c>
    </row>
    <row r="116" spans="1:10">
      <c r="A116" t="s">
        <v>322</v>
      </c>
      <c r="B116" t="s">
        <v>153</v>
      </c>
      <c r="D116">
        <v>115</v>
      </c>
      <c r="E116">
        <v>83876</v>
      </c>
      <c r="F116">
        <v>4636</v>
      </c>
      <c r="G116">
        <f t="shared" si="4"/>
        <v>12</v>
      </c>
      <c r="H116">
        <f t="shared" si="5"/>
        <v>7.4714285714285706</v>
      </c>
      <c r="J116">
        <f t="shared" si="3"/>
        <v>0</v>
      </c>
    </row>
    <row r="117" spans="1:10">
      <c r="A117" t="s">
        <v>322</v>
      </c>
      <c r="B117" t="s">
        <v>154</v>
      </c>
      <c r="D117">
        <v>116</v>
      </c>
      <c r="E117">
        <v>83884</v>
      </c>
      <c r="F117">
        <v>4636</v>
      </c>
      <c r="G117">
        <f t="shared" si="4"/>
        <v>8</v>
      </c>
      <c r="H117">
        <f t="shared" si="5"/>
        <v>7.0523809523809522</v>
      </c>
      <c r="J117">
        <f t="shared" si="3"/>
        <v>0</v>
      </c>
    </row>
    <row r="118" spans="1:10">
      <c r="A118" t="s">
        <v>322</v>
      </c>
      <c r="B118" t="s">
        <v>155</v>
      </c>
      <c r="D118">
        <v>117</v>
      </c>
      <c r="E118">
        <v>83899</v>
      </c>
      <c r="F118">
        <v>4636</v>
      </c>
      <c r="G118">
        <f t="shared" si="4"/>
        <v>15</v>
      </c>
      <c r="H118">
        <f t="shared" si="5"/>
        <v>6.7571428571428571</v>
      </c>
      <c r="J118">
        <f t="shared" si="3"/>
        <v>0</v>
      </c>
    </row>
    <row r="119" spans="1:10">
      <c r="A119" t="s">
        <v>322</v>
      </c>
      <c r="B119" t="s">
        <v>156</v>
      </c>
      <c r="D119">
        <v>118</v>
      </c>
      <c r="E119">
        <v>83909</v>
      </c>
      <c r="F119">
        <v>4636</v>
      </c>
      <c r="G119">
        <f t="shared" si="4"/>
        <v>10</v>
      </c>
      <c r="H119">
        <f t="shared" si="5"/>
        <v>6.5333333333333332</v>
      </c>
      <c r="J119">
        <f t="shared" si="3"/>
        <v>0</v>
      </c>
    </row>
    <row r="120" spans="1:10">
      <c r="A120" t="s">
        <v>322</v>
      </c>
      <c r="B120" t="s">
        <v>157</v>
      </c>
      <c r="D120">
        <v>119</v>
      </c>
      <c r="E120">
        <v>83912</v>
      </c>
      <c r="F120">
        <v>4637</v>
      </c>
      <c r="G120">
        <f t="shared" si="4"/>
        <v>3</v>
      </c>
      <c r="H120">
        <f t="shared" si="5"/>
        <v>6.3523809523809529</v>
      </c>
      <c r="J120">
        <f t="shared" si="3"/>
        <v>1</v>
      </c>
    </row>
    <row r="121" spans="1:10">
      <c r="A121" t="s">
        <v>322</v>
      </c>
      <c r="B121" t="s">
        <v>158</v>
      </c>
      <c r="D121">
        <v>120</v>
      </c>
      <c r="E121">
        <v>83938</v>
      </c>
      <c r="F121">
        <v>4637</v>
      </c>
      <c r="G121">
        <f t="shared" si="4"/>
        <v>26</v>
      </c>
      <c r="H121">
        <f t="shared" si="5"/>
        <v>6.0476190476190474</v>
      </c>
      <c r="J121">
        <f t="shared" si="3"/>
        <v>0</v>
      </c>
    </row>
    <row r="122" spans="1:10">
      <c r="A122" t="s">
        <v>322</v>
      </c>
      <c r="B122" t="s">
        <v>159</v>
      </c>
      <c r="D122">
        <v>121</v>
      </c>
      <c r="E122">
        <v>83940</v>
      </c>
      <c r="F122">
        <v>4637</v>
      </c>
      <c r="G122">
        <f t="shared" si="4"/>
        <v>2</v>
      </c>
      <c r="H122">
        <f t="shared" si="5"/>
        <v>5.9047619047619051</v>
      </c>
      <c r="J122">
        <f t="shared" si="3"/>
        <v>0</v>
      </c>
    </row>
    <row r="123" spans="1:10">
      <c r="A123" t="s">
        <v>322</v>
      </c>
      <c r="B123" t="s">
        <v>160</v>
      </c>
      <c r="D123">
        <v>122</v>
      </c>
      <c r="E123">
        <v>83944</v>
      </c>
      <c r="F123">
        <v>4637</v>
      </c>
      <c r="G123">
        <f t="shared" si="4"/>
        <v>4</v>
      </c>
      <c r="H123">
        <f t="shared" si="5"/>
        <v>5.5047619047619047</v>
      </c>
      <c r="J123">
        <f t="shared" si="3"/>
        <v>0</v>
      </c>
    </row>
    <row r="124" spans="1:10">
      <c r="A124" t="s">
        <v>322</v>
      </c>
      <c r="B124" t="s">
        <v>161</v>
      </c>
      <c r="D124">
        <v>123</v>
      </c>
      <c r="E124">
        <v>83956</v>
      </c>
      <c r="F124">
        <v>4637</v>
      </c>
      <c r="G124">
        <f t="shared" si="4"/>
        <v>12</v>
      </c>
      <c r="H124">
        <f t="shared" si="5"/>
        <v>5.1142857142857148</v>
      </c>
      <c r="J124">
        <f t="shared" si="3"/>
        <v>0</v>
      </c>
    </row>
    <row r="125" spans="1:10">
      <c r="A125" t="s">
        <v>322</v>
      </c>
      <c r="B125" t="s">
        <v>162</v>
      </c>
      <c r="D125">
        <v>124</v>
      </c>
      <c r="E125">
        <v>83959</v>
      </c>
      <c r="F125">
        <v>4637</v>
      </c>
      <c r="G125">
        <f t="shared" si="4"/>
        <v>3</v>
      </c>
      <c r="H125">
        <f t="shared" si="5"/>
        <v>4.9095238095238098</v>
      </c>
      <c r="J125">
        <f t="shared" si="3"/>
        <v>0</v>
      </c>
    </row>
    <row r="126" spans="1:10">
      <c r="A126" t="s">
        <v>322</v>
      </c>
      <c r="B126" t="s">
        <v>163</v>
      </c>
      <c r="D126">
        <v>125</v>
      </c>
      <c r="E126">
        <v>83961</v>
      </c>
      <c r="F126">
        <v>4637</v>
      </c>
      <c r="G126">
        <f t="shared" si="4"/>
        <v>2</v>
      </c>
      <c r="H126">
        <f t="shared" si="5"/>
        <v>4.5476190476190474</v>
      </c>
      <c r="J126">
        <f t="shared" si="3"/>
        <v>0</v>
      </c>
    </row>
    <row r="127" spans="1:10">
      <c r="A127" t="s">
        <v>322</v>
      </c>
      <c r="B127" t="s">
        <v>164</v>
      </c>
      <c r="D127">
        <v>126</v>
      </c>
      <c r="E127">
        <v>83964</v>
      </c>
      <c r="F127">
        <v>4637</v>
      </c>
      <c r="G127">
        <f t="shared" si="4"/>
        <v>3</v>
      </c>
      <c r="H127">
        <f t="shared" si="5"/>
        <v>4.1142857142857148</v>
      </c>
      <c r="J127">
        <f t="shared" si="3"/>
        <v>0</v>
      </c>
    </row>
    <row r="128" spans="1:10">
      <c r="A128" t="s">
        <v>322</v>
      </c>
      <c r="B128" t="s">
        <v>165</v>
      </c>
      <c r="D128">
        <v>127</v>
      </c>
      <c r="E128">
        <v>83966</v>
      </c>
      <c r="F128">
        <v>4637</v>
      </c>
      <c r="G128">
        <f t="shared" si="4"/>
        <v>2</v>
      </c>
      <c r="H128">
        <f t="shared" si="5"/>
        <v>3.5952380952380949</v>
      </c>
      <c r="J128">
        <f t="shared" si="3"/>
        <v>0</v>
      </c>
    </row>
    <row r="129" spans="1:10">
      <c r="A129" t="s">
        <v>322</v>
      </c>
      <c r="B129" t="s">
        <v>166</v>
      </c>
      <c r="D129">
        <v>128</v>
      </c>
      <c r="E129">
        <v>83968</v>
      </c>
      <c r="F129">
        <v>4637</v>
      </c>
      <c r="G129">
        <f t="shared" si="4"/>
        <v>2</v>
      </c>
      <c r="H129">
        <f t="shared" si="5"/>
        <v>3.1571428571428575</v>
      </c>
      <c r="J129">
        <f t="shared" si="3"/>
        <v>0</v>
      </c>
    </row>
    <row r="130" spans="1:10">
      <c r="A130" t="s">
        <v>322</v>
      </c>
      <c r="B130" t="s">
        <v>167</v>
      </c>
      <c r="D130">
        <v>129</v>
      </c>
      <c r="E130">
        <v>83970</v>
      </c>
      <c r="F130">
        <v>4637</v>
      </c>
      <c r="G130">
        <f t="shared" si="4"/>
        <v>2</v>
      </c>
      <c r="H130">
        <f t="shared" si="5"/>
        <v>2.9333333333333331</v>
      </c>
      <c r="J130">
        <f t="shared" si="3"/>
        <v>0</v>
      </c>
    </row>
    <row r="131" spans="1:10">
      <c r="A131" t="s">
        <v>322</v>
      </c>
      <c r="B131" t="s">
        <v>168</v>
      </c>
      <c r="D131">
        <v>130</v>
      </c>
      <c r="E131">
        <v>83976</v>
      </c>
      <c r="F131">
        <v>4637</v>
      </c>
      <c r="G131">
        <f t="shared" si="4"/>
        <v>6</v>
      </c>
      <c r="H131">
        <f t="shared" si="5"/>
        <v>2.7047619047619049</v>
      </c>
      <c r="J131">
        <f t="shared" ref="J131:J194" si="6">F131-F130</f>
        <v>0</v>
      </c>
    </row>
    <row r="132" spans="1:10">
      <c r="A132" t="s">
        <v>322</v>
      </c>
      <c r="B132" t="s">
        <v>169</v>
      </c>
      <c r="D132">
        <v>131</v>
      </c>
      <c r="E132">
        <v>83976</v>
      </c>
      <c r="F132">
        <v>4637</v>
      </c>
      <c r="G132">
        <f t="shared" ref="G132:G195" si="7">E132-E131</f>
        <v>0</v>
      </c>
      <c r="H132">
        <f t="shared" si="5"/>
        <v>1.0571428571428572</v>
      </c>
      <c r="J132">
        <f t="shared" si="6"/>
        <v>0</v>
      </c>
    </row>
    <row r="133" spans="1:10">
      <c r="A133" t="s">
        <v>322</v>
      </c>
      <c r="B133" t="s">
        <v>170</v>
      </c>
      <c r="D133">
        <v>132</v>
      </c>
      <c r="E133">
        <v>83991</v>
      </c>
      <c r="F133">
        <v>4637</v>
      </c>
      <c r="G133">
        <f t="shared" si="7"/>
        <v>15</v>
      </c>
      <c r="H133">
        <f t="shared" si="5"/>
        <v>0.90952380952380951</v>
      </c>
      <c r="J133">
        <f t="shared" si="6"/>
        <v>0</v>
      </c>
    </row>
    <row r="134" spans="1:10">
      <c r="A134" t="s">
        <v>322</v>
      </c>
      <c r="B134" t="s">
        <v>171</v>
      </c>
      <c r="D134">
        <v>133</v>
      </c>
      <c r="E134">
        <v>84010</v>
      </c>
      <c r="F134">
        <v>4637</v>
      </c>
      <c r="G134">
        <f t="shared" si="7"/>
        <v>19</v>
      </c>
      <c r="H134">
        <f t="shared" si="5"/>
        <v>0.89523809523809528</v>
      </c>
      <c r="J134">
        <f t="shared" si="6"/>
        <v>0</v>
      </c>
    </row>
    <row r="135" spans="1:10">
      <c r="A135" t="s">
        <v>322</v>
      </c>
      <c r="B135" t="s">
        <v>172</v>
      </c>
      <c r="D135">
        <v>134</v>
      </c>
      <c r="E135">
        <v>84011</v>
      </c>
      <c r="F135">
        <v>4637</v>
      </c>
      <c r="G135">
        <f t="shared" si="7"/>
        <v>1</v>
      </c>
      <c r="H135">
        <f t="shared" si="5"/>
        <v>0.919047619047619</v>
      </c>
      <c r="J135">
        <f t="shared" si="6"/>
        <v>0</v>
      </c>
    </row>
    <row r="136" spans="1:10">
      <c r="A136" t="s">
        <v>322</v>
      </c>
      <c r="B136" t="s">
        <v>173</v>
      </c>
      <c r="D136">
        <v>135</v>
      </c>
      <c r="E136">
        <v>84018</v>
      </c>
      <c r="F136">
        <v>4637</v>
      </c>
      <c r="G136">
        <f t="shared" si="7"/>
        <v>7</v>
      </c>
      <c r="H136">
        <f t="shared" si="5"/>
        <v>0.77142857142857146</v>
      </c>
      <c r="J136">
        <f t="shared" si="6"/>
        <v>0</v>
      </c>
    </row>
    <row r="137" spans="1:10">
      <c r="A137" t="s">
        <v>322</v>
      </c>
      <c r="B137" t="s">
        <v>174</v>
      </c>
      <c r="D137">
        <v>136</v>
      </c>
      <c r="E137">
        <v>84024</v>
      </c>
      <c r="F137">
        <v>4637</v>
      </c>
      <c r="G137">
        <f t="shared" si="7"/>
        <v>6</v>
      </c>
      <c r="H137">
        <f t="shared" si="5"/>
        <v>0.73333333333333328</v>
      </c>
      <c r="J137">
        <f t="shared" si="6"/>
        <v>0</v>
      </c>
    </row>
    <row r="138" spans="1:10">
      <c r="A138" t="s">
        <v>322</v>
      </c>
      <c r="B138" t="s">
        <v>175</v>
      </c>
      <c r="D138">
        <v>137</v>
      </c>
      <c r="E138">
        <v>84029</v>
      </c>
      <c r="F138">
        <v>4637</v>
      </c>
      <c r="G138">
        <f t="shared" si="7"/>
        <v>5</v>
      </c>
      <c r="H138">
        <f t="shared" si="5"/>
        <v>0.7047619047619047</v>
      </c>
      <c r="J138">
        <f t="shared" si="6"/>
        <v>0</v>
      </c>
    </row>
    <row r="139" spans="1:10">
      <c r="A139" t="s">
        <v>322</v>
      </c>
      <c r="B139" t="s">
        <v>176</v>
      </c>
      <c r="D139">
        <v>138</v>
      </c>
      <c r="E139">
        <v>84038</v>
      </c>
      <c r="F139">
        <v>4637</v>
      </c>
      <c r="G139">
        <f t="shared" si="7"/>
        <v>9</v>
      </c>
      <c r="H139">
        <f t="shared" si="5"/>
        <v>0.69047619047619047</v>
      </c>
      <c r="J139">
        <f t="shared" si="6"/>
        <v>0</v>
      </c>
    </row>
    <row r="140" spans="1:10">
      <c r="A140" t="s">
        <v>322</v>
      </c>
      <c r="B140" t="s">
        <v>177</v>
      </c>
      <c r="D140">
        <v>139</v>
      </c>
      <c r="E140">
        <v>84044</v>
      </c>
      <c r="F140">
        <v>4638</v>
      </c>
      <c r="G140">
        <f t="shared" si="7"/>
        <v>6</v>
      </c>
      <c r="H140">
        <f t="shared" si="5"/>
        <v>0.66190476190476188</v>
      </c>
      <c r="J140">
        <f t="shared" si="6"/>
        <v>1</v>
      </c>
    </row>
    <row r="141" spans="1:10">
      <c r="A141" t="s">
        <v>322</v>
      </c>
      <c r="B141" t="s">
        <v>178</v>
      </c>
      <c r="D141">
        <v>140</v>
      </c>
      <c r="E141">
        <v>84054</v>
      </c>
      <c r="F141">
        <v>4638</v>
      </c>
      <c r="G141">
        <f t="shared" si="7"/>
        <v>10</v>
      </c>
      <c r="H141">
        <f t="shared" si="5"/>
        <v>0.6428571428571429</v>
      </c>
      <c r="J141">
        <f t="shared" si="6"/>
        <v>0</v>
      </c>
    </row>
    <row r="142" spans="1:10">
      <c r="A142" t="s">
        <v>322</v>
      </c>
      <c r="B142" t="s">
        <v>179</v>
      </c>
      <c r="D142">
        <v>141</v>
      </c>
      <c r="E142">
        <v>84063</v>
      </c>
      <c r="F142">
        <v>4638</v>
      </c>
      <c r="G142">
        <f t="shared" si="7"/>
        <v>9</v>
      </c>
      <c r="H142">
        <f t="shared" si="5"/>
        <v>0.67619047619047623</v>
      </c>
      <c r="J142">
        <f t="shared" si="6"/>
        <v>0</v>
      </c>
    </row>
    <row r="143" spans="1:10">
      <c r="A143" t="s">
        <v>322</v>
      </c>
      <c r="B143" t="s">
        <v>180</v>
      </c>
      <c r="D143">
        <v>142</v>
      </c>
      <c r="E143">
        <v>84065</v>
      </c>
      <c r="F143">
        <v>4638</v>
      </c>
      <c r="G143">
        <f t="shared" si="7"/>
        <v>2</v>
      </c>
      <c r="H143">
        <f t="shared" si="5"/>
        <v>0.59523809523809523</v>
      </c>
      <c r="J143">
        <f t="shared" si="6"/>
        <v>0</v>
      </c>
    </row>
    <row r="144" spans="1:10">
      <c r="A144" t="s">
        <v>322</v>
      </c>
      <c r="B144" t="s">
        <v>181</v>
      </c>
      <c r="D144">
        <v>143</v>
      </c>
      <c r="E144">
        <v>84067</v>
      </c>
      <c r="F144">
        <v>4638</v>
      </c>
      <c r="G144">
        <f t="shared" si="7"/>
        <v>2</v>
      </c>
      <c r="H144">
        <f t="shared" si="5"/>
        <v>0.59523809523809523</v>
      </c>
      <c r="J144">
        <f t="shared" si="6"/>
        <v>0</v>
      </c>
    </row>
    <row r="145" spans="1:10">
      <c r="A145" t="s">
        <v>322</v>
      </c>
      <c r="B145" t="s">
        <v>182</v>
      </c>
      <c r="D145">
        <v>144</v>
      </c>
      <c r="E145">
        <v>84079</v>
      </c>
      <c r="F145">
        <v>4638</v>
      </c>
      <c r="G145">
        <f t="shared" si="7"/>
        <v>12</v>
      </c>
      <c r="H145">
        <f t="shared" si="5"/>
        <v>0.58571428571428563</v>
      </c>
      <c r="J145">
        <f t="shared" si="6"/>
        <v>0</v>
      </c>
    </row>
    <row r="146" spans="1:10">
      <c r="A146" t="s">
        <v>322</v>
      </c>
      <c r="B146" t="s">
        <v>183</v>
      </c>
      <c r="D146">
        <v>145</v>
      </c>
      <c r="E146">
        <v>84081</v>
      </c>
      <c r="F146">
        <v>4638</v>
      </c>
      <c r="G146">
        <f t="shared" si="7"/>
        <v>2</v>
      </c>
      <c r="H146">
        <f t="shared" si="5"/>
        <v>0.58571428571428563</v>
      </c>
      <c r="J146">
        <f t="shared" si="6"/>
        <v>0</v>
      </c>
    </row>
    <row r="147" spans="1:10">
      <c r="A147" t="s">
        <v>322</v>
      </c>
      <c r="B147" t="s">
        <v>184</v>
      </c>
      <c r="D147">
        <v>146</v>
      </c>
      <c r="E147">
        <v>84084</v>
      </c>
      <c r="F147">
        <v>4638</v>
      </c>
      <c r="G147">
        <f t="shared" si="7"/>
        <v>3</v>
      </c>
      <c r="H147">
        <f t="shared" si="5"/>
        <v>0.58095238095238089</v>
      </c>
      <c r="J147">
        <f t="shared" si="6"/>
        <v>0</v>
      </c>
    </row>
    <row r="148" spans="1:10">
      <c r="A148" t="s">
        <v>322</v>
      </c>
      <c r="B148" t="s">
        <v>185</v>
      </c>
      <c r="D148">
        <v>147</v>
      </c>
      <c r="E148">
        <v>84095</v>
      </c>
      <c r="F148">
        <v>4638</v>
      </c>
      <c r="G148">
        <f t="shared" si="7"/>
        <v>11</v>
      </c>
      <c r="H148">
        <f t="shared" si="5"/>
        <v>0.58571428571428563</v>
      </c>
      <c r="J148">
        <f t="shared" si="6"/>
        <v>0</v>
      </c>
    </row>
    <row r="149" spans="1:10">
      <c r="A149" t="s">
        <v>322</v>
      </c>
      <c r="B149" t="s">
        <v>186</v>
      </c>
      <c r="D149">
        <v>148</v>
      </c>
      <c r="E149">
        <v>84102</v>
      </c>
      <c r="F149">
        <v>4638</v>
      </c>
      <c r="G149">
        <f t="shared" si="7"/>
        <v>7</v>
      </c>
      <c r="H149">
        <f t="shared" si="5"/>
        <v>0.62380952380952381</v>
      </c>
      <c r="J149">
        <f t="shared" si="6"/>
        <v>0</v>
      </c>
    </row>
    <row r="150" spans="1:10">
      <c r="A150" t="s">
        <v>322</v>
      </c>
      <c r="B150" t="s">
        <v>187</v>
      </c>
      <c r="D150">
        <v>149</v>
      </c>
      <c r="E150">
        <v>84103</v>
      </c>
      <c r="F150">
        <v>4638</v>
      </c>
      <c r="G150">
        <f t="shared" si="7"/>
        <v>1</v>
      </c>
      <c r="H150">
        <f t="shared" si="5"/>
        <v>0.64761904761904765</v>
      </c>
      <c r="J150">
        <f t="shared" si="6"/>
        <v>0</v>
      </c>
    </row>
    <row r="151" spans="1:10">
      <c r="A151" t="s">
        <v>322</v>
      </c>
      <c r="B151" t="s">
        <v>188</v>
      </c>
      <c r="D151">
        <v>150</v>
      </c>
      <c r="E151">
        <v>84106</v>
      </c>
      <c r="F151">
        <v>4638</v>
      </c>
      <c r="G151">
        <f t="shared" si="7"/>
        <v>3</v>
      </c>
      <c r="H151">
        <f t="shared" si="5"/>
        <v>0.6428571428571429</v>
      </c>
      <c r="J151">
        <f t="shared" si="6"/>
        <v>0</v>
      </c>
    </row>
    <row r="152" spans="1:10">
      <c r="A152" t="s">
        <v>322</v>
      </c>
      <c r="B152" t="s">
        <v>189</v>
      </c>
      <c r="D152">
        <v>151</v>
      </c>
      <c r="E152">
        <v>84106</v>
      </c>
      <c r="F152">
        <v>4638</v>
      </c>
      <c r="G152">
        <f t="shared" si="7"/>
        <v>0</v>
      </c>
      <c r="H152">
        <f t="shared" ref="H152:H215" si="8">SUM(G131:G151)/21/10</f>
        <v>0.64761904761904765</v>
      </c>
      <c r="J152">
        <f t="shared" si="6"/>
        <v>0</v>
      </c>
    </row>
    <row r="153" spans="1:10">
      <c r="A153" t="s">
        <v>322</v>
      </c>
      <c r="B153" t="s">
        <v>190</v>
      </c>
      <c r="D153">
        <v>152</v>
      </c>
      <c r="E153">
        <v>84123</v>
      </c>
      <c r="F153">
        <v>4638</v>
      </c>
      <c r="G153">
        <f t="shared" si="7"/>
        <v>17</v>
      </c>
      <c r="H153">
        <f t="shared" si="8"/>
        <v>0.61904761904761907</v>
      </c>
      <c r="J153">
        <f t="shared" si="6"/>
        <v>0</v>
      </c>
    </row>
    <row r="154" spans="1:10">
      <c r="A154" t="s">
        <v>322</v>
      </c>
      <c r="B154" t="s">
        <v>191</v>
      </c>
      <c r="D154">
        <v>153</v>
      </c>
      <c r="E154">
        <v>84128</v>
      </c>
      <c r="F154">
        <v>4638</v>
      </c>
      <c r="G154">
        <f t="shared" si="7"/>
        <v>5</v>
      </c>
      <c r="H154">
        <f t="shared" si="8"/>
        <v>0.7</v>
      </c>
      <c r="J154">
        <f t="shared" si="6"/>
        <v>0</v>
      </c>
    </row>
    <row r="155" spans="1:10">
      <c r="A155" t="s">
        <v>322</v>
      </c>
      <c r="B155" t="s">
        <v>192</v>
      </c>
      <c r="D155">
        <v>154</v>
      </c>
      <c r="E155">
        <v>84147</v>
      </c>
      <c r="F155">
        <v>4638</v>
      </c>
      <c r="G155">
        <f t="shared" si="7"/>
        <v>19</v>
      </c>
      <c r="H155">
        <f t="shared" si="8"/>
        <v>0.65238095238095239</v>
      </c>
      <c r="J155">
        <f t="shared" si="6"/>
        <v>0</v>
      </c>
    </row>
    <row r="156" spans="1:10">
      <c r="A156" t="s">
        <v>322</v>
      </c>
      <c r="B156" t="s">
        <v>193</v>
      </c>
      <c r="D156">
        <v>155</v>
      </c>
      <c r="E156">
        <v>84154</v>
      </c>
      <c r="F156">
        <v>4638</v>
      </c>
      <c r="G156">
        <f t="shared" si="7"/>
        <v>7</v>
      </c>
      <c r="H156">
        <f t="shared" si="8"/>
        <v>0.65238095238095239</v>
      </c>
      <c r="J156">
        <f t="shared" si="6"/>
        <v>0</v>
      </c>
    </row>
    <row r="157" spans="1:10">
      <c r="A157" t="s">
        <v>322</v>
      </c>
      <c r="B157" t="s">
        <v>194</v>
      </c>
      <c r="D157">
        <v>156</v>
      </c>
      <c r="E157">
        <v>84159</v>
      </c>
      <c r="F157">
        <v>4638</v>
      </c>
      <c r="G157">
        <f t="shared" si="7"/>
        <v>5</v>
      </c>
      <c r="H157">
        <f t="shared" si="8"/>
        <v>0.68095238095238098</v>
      </c>
      <c r="J157">
        <f t="shared" si="6"/>
        <v>0</v>
      </c>
    </row>
    <row r="158" spans="1:10">
      <c r="A158" t="s">
        <v>322</v>
      </c>
      <c r="B158" t="s">
        <v>195</v>
      </c>
      <c r="D158">
        <v>157</v>
      </c>
      <c r="E158">
        <v>84160</v>
      </c>
      <c r="F158">
        <v>4638</v>
      </c>
      <c r="G158">
        <f t="shared" si="7"/>
        <v>1</v>
      </c>
      <c r="H158">
        <f t="shared" si="8"/>
        <v>0.67142857142857149</v>
      </c>
      <c r="J158">
        <f t="shared" si="6"/>
        <v>0</v>
      </c>
    </row>
    <row r="159" spans="1:10">
      <c r="A159" t="s">
        <v>322</v>
      </c>
      <c r="B159" t="s">
        <v>196</v>
      </c>
      <c r="D159">
        <v>158</v>
      </c>
      <c r="E159">
        <v>84171</v>
      </c>
      <c r="F159">
        <v>4638</v>
      </c>
      <c r="G159">
        <f t="shared" si="7"/>
        <v>11</v>
      </c>
      <c r="H159">
        <f t="shared" si="8"/>
        <v>0.64761904761904765</v>
      </c>
      <c r="J159">
        <f t="shared" si="6"/>
        <v>0</v>
      </c>
    </row>
    <row r="160" spans="1:10">
      <c r="A160" t="s">
        <v>322</v>
      </c>
      <c r="B160" t="s">
        <v>197</v>
      </c>
      <c r="D160">
        <v>159</v>
      </c>
      <c r="E160">
        <v>84177</v>
      </c>
      <c r="F160">
        <v>4638</v>
      </c>
      <c r="G160">
        <f t="shared" si="7"/>
        <v>6</v>
      </c>
      <c r="H160">
        <f t="shared" si="8"/>
        <v>0.67619047619047623</v>
      </c>
      <c r="J160">
        <f t="shared" si="6"/>
        <v>0</v>
      </c>
    </row>
    <row r="161" spans="1:10">
      <c r="A161" t="s">
        <v>322</v>
      </c>
      <c r="B161" t="s">
        <v>198</v>
      </c>
      <c r="D161">
        <v>160</v>
      </c>
      <c r="E161">
        <v>84186</v>
      </c>
      <c r="F161">
        <v>4638</v>
      </c>
      <c r="G161">
        <f t="shared" si="7"/>
        <v>9</v>
      </c>
      <c r="H161">
        <f t="shared" si="8"/>
        <v>0.66190476190476188</v>
      </c>
      <c r="J161">
        <f t="shared" si="6"/>
        <v>0</v>
      </c>
    </row>
    <row r="162" spans="1:10">
      <c r="A162" t="s">
        <v>322</v>
      </c>
      <c r="B162" t="s">
        <v>199</v>
      </c>
      <c r="D162">
        <v>161</v>
      </c>
      <c r="E162">
        <v>84191</v>
      </c>
      <c r="F162">
        <v>4638</v>
      </c>
      <c r="G162">
        <f t="shared" si="7"/>
        <v>5</v>
      </c>
      <c r="H162">
        <f t="shared" si="8"/>
        <v>0.67619047619047623</v>
      </c>
      <c r="J162">
        <f t="shared" si="6"/>
        <v>0</v>
      </c>
    </row>
    <row r="163" spans="1:10">
      <c r="A163" t="s">
        <v>322</v>
      </c>
      <c r="B163" t="s">
        <v>200</v>
      </c>
      <c r="D163">
        <v>162</v>
      </c>
      <c r="E163">
        <v>84194</v>
      </c>
      <c r="F163">
        <v>4638</v>
      </c>
      <c r="G163">
        <f t="shared" si="7"/>
        <v>3</v>
      </c>
      <c r="H163">
        <f t="shared" si="8"/>
        <v>0.65238095238095239</v>
      </c>
      <c r="J163">
        <f t="shared" si="6"/>
        <v>0</v>
      </c>
    </row>
    <row r="164" spans="1:10">
      <c r="A164" t="s">
        <v>322</v>
      </c>
      <c r="B164" t="s">
        <v>201</v>
      </c>
      <c r="D164">
        <v>163</v>
      </c>
      <c r="E164">
        <v>84198</v>
      </c>
      <c r="F164">
        <v>4638</v>
      </c>
      <c r="G164">
        <f t="shared" si="7"/>
        <v>4</v>
      </c>
      <c r="H164">
        <f t="shared" si="8"/>
        <v>0.62380952380952381</v>
      </c>
      <c r="J164">
        <f t="shared" si="6"/>
        <v>0</v>
      </c>
    </row>
    <row r="165" spans="1:10">
      <c r="A165" t="s">
        <v>322</v>
      </c>
      <c r="B165" t="s">
        <v>202</v>
      </c>
      <c r="D165">
        <v>164</v>
      </c>
      <c r="E165">
        <v>84209</v>
      </c>
      <c r="F165">
        <v>4638</v>
      </c>
      <c r="G165">
        <f t="shared" si="7"/>
        <v>11</v>
      </c>
      <c r="H165">
        <f t="shared" si="8"/>
        <v>0.6333333333333333</v>
      </c>
      <c r="J165">
        <f t="shared" si="6"/>
        <v>0</v>
      </c>
    </row>
    <row r="166" spans="1:10">
      <c r="A166" t="s">
        <v>322</v>
      </c>
      <c r="B166" t="s">
        <v>203</v>
      </c>
      <c r="D166">
        <v>165</v>
      </c>
      <c r="E166">
        <v>84216</v>
      </c>
      <c r="F166">
        <v>4638</v>
      </c>
      <c r="G166">
        <f t="shared" si="7"/>
        <v>7</v>
      </c>
      <c r="H166">
        <f t="shared" si="8"/>
        <v>0.67619047619047623</v>
      </c>
      <c r="J166">
        <f t="shared" si="6"/>
        <v>0</v>
      </c>
    </row>
    <row r="167" spans="1:10">
      <c r="A167" t="s">
        <v>322</v>
      </c>
      <c r="B167" t="s">
        <v>204</v>
      </c>
      <c r="D167">
        <v>166</v>
      </c>
      <c r="E167">
        <v>84228</v>
      </c>
      <c r="F167">
        <v>4638</v>
      </c>
      <c r="G167">
        <f t="shared" si="7"/>
        <v>12</v>
      </c>
      <c r="H167">
        <f t="shared" si="8"/>
        <v>0.65238095238095239</v>
      </c>
      <c r="J167">
        <f t="shared" si="6"/>
        <v>0</v>
      </c>
    </row>
    <row r="168" spans="1:10">
      <c r="A168" t="s">
        <v>322</v>
      </c>
      <c r="B168" t="s">
        <v>205</v>
      </c>
      <c r="D168">
        <v>167</v>
      </c>
      <c r="E168">
        <v>84288</v>
      </c>
      <c r="F168">
        <v>4638</v>
      </c>
      <c r="G168">
        <f t="shared" si="7"/>
        <v>60</v>
      </c>
      <c r="H168">
        <f t="shared" si="8"/>
        <v>0.7</v>
      </c>
      <c r="J168">
        <f t="shared" si="6"/>
        <v>0</v>
      </c>
    </row>
    <row r="169" spans="1:10">
      <c r="A169" t="s">
        <v>322</v>
      </c>
      <c r="B169" t="s">
        <v>206</v>
      </c>
      <c r="D169">
        <v>168</v>
      </c>
      <c r="E169">
        <v>84335</v>
      </c>
      <c r="F169">
        <v>4638</v>
      </c>
      <c r="G169">
        <f t="shared" si="7"/>
        <v>47</v>
      </c>
      <c r="H169">
        <f t="shared" si="8"/>
        <v>0.97142857142857131</v>
      </c>
      <c r="J169">
        <f t="shared" si="6"/>
        <v>0</v>
      </c>
    </row>
    <row r="170" spans="1:10">
      <c r="A170" t="s">
        <v>322</v>
      </c>
      <c r="B170" t="s">
        <v>207</v>
      </c>
      <c r="D170">
        <v>169</v>
      </c>
      <c r="E170">
        <v>84378</v>
      </c>
      <c r="F170">
        <v>4638</v>
      </c>
      <c r="G170">
        <f t="shared" si="7"/>
        <v>43</v>
      </c>
      <c r="H170">
        <f t="shared" si="8"/>
        <v>1.1428571428571428</v>
      </c>
      <c r="J170">
        <f t="shared" si="6"/>
        <v>0</v>
      </c>
    </row>
    <row r="171" spans="1:10">
      <c r="A171" t="s">
        <v>322</v>
      </c>
      <c r="B171" t="s">
        <v>208</v>
      </c>
      <c r="D171">
        <v>170</v>
      </c>
      <c r="E171">
        <v>84422</v>
      </c>
      <c r="F171">
        <v>4638</v>
      </c>
      <c r="G171">
        <f t="shared" si="7"/>
        <v>44</v>
      </c>
      <c r="H171">
        <f t="shared" si="8"/>
        <v>1.3142857142857143</v>
      </c>
      <c r="J171">
        <f t="shared" si="6"/>
        <v>0</v>
      </c>
    </row>
    <row r="172" spans="1:10">
      <c r="A172" t="s">
        <v>322</v>
      </c>
      <c r="B172" t="s">
        <v>209</v>
      </c>
      <c r="D172">
        <v>171</v>
      </c>
      <c r="E172">
        <v>84458</v>
      </c>
      <c r="F172">
        <v>4638</v>
      </c>
      <c r="G172">
        <f t="shared" si="7"/>
        <v>36</v>
      </c>
      <c r="H172">
        <f t="shared" si="8"/>
        <v>1.519047619047619</v>
      </c>
      <c r="J172">
        <f t="shared" si="6"/>
        <v>0</v>
      </c>
    </row>
    <row r="173" spans="1:10">
      <c r="A173" t="s">
        <v>322</v>
      </c>
      <c r="B173" t="s">
        <v>210</v>
      </c>
      <c r="D173">
        <v>172</v>
      </c>
      <c r="E173">
        <v>84494</v>
      </c>
      <c r="F173">
        <v>4638</v>
      </c>
      <c r="G173">
        <f t="shared" si="7"/>
        <v>36</v>
      </c>
      <c r="H173">
        <f t="shared" si="8"/>
        <v>1.6761904761904762</v>
      </c>
      <c r="J173">
        <f t="shared" si="6"/>
        <v>0</v>
      </c>
    </row>
    <row r="174" spans="1:10">
      <c r="A174" t="s">
        <v>322</v>
      </c>
      <c r="B174" t="s">
        <v>211</v>
      </c>
      <c r="D174">
        <v>173</v>
      </c>
      <c r="E174">
        <v>84524</v>
      </c>
      <c r="F174">
        <v>4638</v>
      </c>
      <c r="G174">
        <f t="shared" si="7"/>
        <v>30</v>
      </c>
      <c r="H174">
        <f t="shared" si="8"/>
        <v>1.8476190476190475</v>
      </c>
      <c r="J174">
        <f t="shared" si="6"/>
        <v>0</v>
      </c>
    </row>
    <row r="175" spans="1:10">
      <c r="A175" t="s">
        <v>322</v>
      </c>
      <c r="B175" t="s">
        <v>212</v>
      </c>
      <c r="D175">
        <v>174</v>
      </c>
      <c r="E175">
        <v>84553</v>
      </c>
      <c r="F175">
        <v>4639</v>
      </c>
      <c r="G175">
        <f t="shared" si="7"/>
        <v>29</v>
      </c>
      <c r="H175">
        <f t="shared" si="8"/>
        <v>1.9095238095238094</v>
      </c>
      <c r="J175">
        <f t="shared" si="6"/>
        <v>1</v>
      </c>
    </row>
    <row r="176" spans="1:10">
      <c r="A176" t="s">
        <v>322</v>
      </c>
      <c r="B176" t="s">
        <v>213</v>
      </c>
      <c r="D176">
        <v>175</v>
      </c>
      <c r="E176">
        <v>84572</v>
      </c>
      <c r="F176">
        <v>4639</v>
      </c>
      <c r="G176">
        <f t="shared" si="7"/>
        <v>19</v>
      </c>
      <c r="H176">
        <f t="shared" si="8"/>
        <v>2.0238095238095237</v>
      </c>
      <c r="J176">
        <f t="shared" si="6"/>
        <v>0</v>
      </c>
    </row>
    <row r="177" spans="1:10">
      <c r="A177" t="s">
        <v>322</v>
      </c>
      <c r="B177" t="s">
        <v>214</v>
      </c>
      <c r="D177">
        <v>176</v>
      </c>
      <c r="E177">
        <v>84624</v>
      </c>
      <c r="F177">
        <v>4639</v>
      </c>
      <c r="G177">
        <f t="shared" si="7"/>
        <v>52</v>
      </c>
      <c r="H177">
        <f t="shared" si="8"/>
        <v>2.0238095238095237</v>
      </c>
      <c r="J177">
        <f t="shared" si="6"/>
        <v>0</v>
      </c>
    </row>
    <row r="178" spans="1:10">
      <c r="A178" t="s">
        <v>322</v>
      </c>
      <c r="B178" t="s">
        <v>215</v>
      </c>
      <c r="D178">
        <v>177</v>
      </c>
      <c r="E178">
        <v>84653</v>
      </c>
      <c r="F178">
        <v>4640</v>
      </c>
      <c r="G178">
        <f t="shared" si="7"/>
        <v>29</v>
      </c>
      <c r="H178">
        <f t="shared" si="8"/>
        <v>2.2380952380952381</v>
      </c>
      <c r="J178">
        <f t="shared" si="6"/>
        <v>1</v>
      </c>
    </row>
    <row r="179" spans="1:10">
      <c r="A179" t="s">
        <v>322</v>
      </c>
      <c r="B179" t="s">
        <v>216</v>
      </c>
      <c r="D179">
        <v>178</v>
      </c>
      <c r="E179">
        <v>84673</v>
      </c>
      <c r="F179">
        <v>4640</v>
      </c>
      <c r="G179">
        <f t="shared" si="7"/>
        <v>20</v>
      </c>
      <c r="H179">
        <f t="shared" si="8"/>
        <v>2.3523809523809525</v>
      </c>
      <c r="J179">
        <f t="shared" si="6"/>
        <v>0</v>
      </c>
    </row>
    <row r="180" spans="1:10">
      <c r="A180" t="s">
        <v>322</v>
      </c>
      <c r="B180" t="s">
        <v>217</v>
      </c>
      <c r="D180">
        <v>179</v>
      </c>
      <c r="E180">
        <v>84701</v>
      </c>
      <c r="F180">
        <v>4641</v>
      </c>
      <c r="G180">
        <f t="shared" si="7"/>
        <v>28</v>
      </c>
      <c r="H180">
        <f t="shared" si="8"/>
        <v>2.4428571428571426</v>
      </c>
      <c r="J180">
        <f t="shared" si="6"/>
        <v>1</v>
      </c>
    </row>
    <row r="181" spans="1:10">
      <c r="A181" t="s">
        <v>322</v>
      </c>
      <c r="B181" t="s">
        <v>218</v>
      </c>
      <c r="D181">
        <v>180</v>
      </c>
      <c r="E181">
        <v>84725</v>
      </c>
      <c r="F181">
        <v>4641</v>
      </c>
      <c r="G181">
        <f t="shared" si="7"/>
        <v>24</v>
      </c>
      <c r="H181">
        <f t="shared" si="8"/>
        <v>2.5238095238095237</v>
      </c>
      <c r="J181">
        <f t="shared" si="6"/>
        <v>0</v>
      </c>
    </row>
    <row r="182" spans="1:10">
      <c r="A182" t="s">
        <v>322</v>
      </c>
      <c r="B182" t="s">
        <v>219</v>
      </c>
      <c r="D182">
        <v>181</v>
      </c>
      <c r="E182">
        <v>84743</v>
      </c>
      <c r="F182">
        <v>4641</v>
      </c>
      <c r="G182">
        <f t="shared" si="7"/>
        <v>18</v>
      </c>
      <c r="H182">
        <f t="shared" si="8"/>
        <v>2.6095238095238096</v>
      </c>
      <c r="J182">
        <f t="shared" si="6"/>
        <v>0</v>
      </c>
    </row>
    <row r="183" spans="1:10">
      <c r="A183" t="s">
        <v>322</v>
      </c>
      <c r="B183" t="s">
        <v>220</v>
      </c>
      <c r="D183">
        <v>182</v>
      </c>
      <c r="E183">
        <v>84757</v>
      </c>
      <c r="F183">
        <v>4641</v>
      </c>
      <c r="G183">
        <f t="shared" si="7"/>
        <v>14</v>
      </c>
      <c r="H183">
        <f t="shared" si="8"/>
        <v>2.6523809523809527</v>
      </c>
      <c r="J183">
        <f t="shared" si="6"/>
        <v>0</v>
      </c>
    </row>
    <row r="184" spans="1:10">
      <c r="A184" t="s">
        <v>322</v>
      </c>
      <c r="B184" t="s">
        <v>221</v>
      </c>
      <c r="D184">
        <v>183</v>
      </c>
      <c r="E184">
        <v>84780</v>
      </c>
      <c r="F184">
        <v>4641</v>
      </c>
      <c r="G184">
        <f t="shared" si="7"/>
        <v>23</v>
      </c>
      <c r="H184">
        <f t="shared" si="8"/>
        <v>2.6952380952380954</v>
      </c>
      <c r="J184">
        <f t="shared" si="6"/>
        <v>0</v>
      </c>
    </row>
    <row r="185" spans="1:10">
      <c r="A185" t="s">
        <v>322</v>
      </c>
      <c r="B185" t="s">
        <v>222</v>
      </c>
      <c r="D185">
        <v>184</v>
      </c>
      <c r="E185">
        <v>84785</v>
      </c>
      <c r="F185">
        <v>4641</v>
      </c>
      <c r="G185">
        <f t="shared" si="7"/>
        <v>5</v>
      </c>
      <c r="H185">
        <f t="shared" si="8"/>
        <v>2.7904761904761903</v>
      </c>
      <c r="J185">
        <f t="shared" si="6"/>
        <v>0</v>
      </c>
    </row>
    <row r="186" spans="1:10">
      <c r="A186" t="s">
        <v>322</v>
      </c>
      <c r="B186" t="s">
        <v>223</v>
      </c>
      <c r="D186">
        <v>185</v>
      </c>
      <c r="E186">
        <v>84816</v>
      </c>
      <c r="F186">
        <v>4641</v>
      </c>
      <c r="G186">
        <f t="shared" si="7"/>
        <v>31</v>
      </c>
      <c r="H186">
        <f t="shared" si="8"/>
        <v>2.7952380952380951</v>
      </c>
      <c r="J186">
        <f t="shared" si="6"/>
        <v>0</v>
      </c>
    </row>
    <row r="187" spans="1:10">
      <c r="A187" t="s">
        <v>322</v>
      </c>
      <c r="B187" t="s">
        <v>224</v>
      </c>
      <c r="D187">
        <v>186</v>
      </c>
      <c r="E187">
        <v>84830</v>
      </c>
      <c r="F187">
        <v>4641</v>
      </c>
      <c r="G187">
        <f t="shared" si="7"/>
        <v>14</v>
      </c>
      <c r="H187">
        <f t="shared" si="8"/>
        <v>2.8904761904761904</v>
      </c>
      <c r="J187">
        <f t="shared" si="6"/>
        <v>0</v>
      </c>
    </row>
    <row r="188" spans="1:10">
      <c r="A188" t="s">
        <v>322</v>
      </c>
      <c r="B188" t="s">
        <v>225</v>
      </c>
      <c r="D188">
        <v>187</v>
      </c>
      <c r="E188">
        <v>84839</v>
      </c>
      <c r="F188">
        <v>4641</v>
      </c>
      <c r="G188">
        <f t="shared" si="7"/>
        <v>9</v>
      </c>
      <c r="H188">
        <f t="shared" si="8"/>
        <v>2.9238095238095236</v>
      </c>
      <c r="J188">
        <f t="shared" si="6"/>
        <v>0</v>
      </c>
    </row>
    <row r="189" spans="1:10">
      <c r="A189" t="s">
        <v>322</v>
      </c>
      <c r="B189" t="s">
        <v>226</v>
      </c>
      <c r="D189">
        <v>188</v>
      </c>
      <c r="E189">
        <v>84857</v>
      </c>
      <c r="F189">
        <v>4641</v>
      </c>
      <c r="G189">
        <f t="shared" si="7"/>
        <v>18</v>
      </c>
      <c r="H189">
        <f t="shared" si="8"/>
        <v>2.9095238095238094</v>
      </c>
      <c r="J189">
        <f t="shared" si="6"/>
        <v>0</v>
      </c>
    </row>
    <row r="190" spans="1:10">
      <c r="A190" t="s">
        <v>322</v>
      </c>
      <c r="B190" t="s">
        <v>227</v>
      </c>
      <c r="D190">
        <v>189</v>
      </c>
      <c r="E190">
        <v>84871</v>
      </c>
      <c r="F190">
        <v>4641</v>
      </c>
      <c r="G190">
        <f t="shared" si="7"/>
        <v>14</v>
      </c>
      <c r="H190">
        <f t="shared" si="8"/>
        <v>2.7095238095238097</v>
      </c>
      <c r="J190">
        <f t="shared" si="6"/>
        <v>0</v>
      </c>
    </row>
    <row r="191" spans="1:10">
      <c r="A191" t="s">
        <v>322</v>
      </c>
      <c r="B191" t="s">
        <v>228</v>
      </c>
      <c r="D191">
        <v>190</v>
      </c>
      <c r="E191">
        <v>84896</v>
      </c>
      <c r="F191">
        <v>4641</v>
      </c>
      <c r="G191">
        <f t="shared" si="7"/>
        <v>25</v>
      </c>
      <c r="H191">
        <f t="shared" si="8"/>
        <v>2.5523809523809526</v>
      </c>
      <c r="J191">
        <f t="shared" si="6"/>
        <v>0</v>
      </c>
    </row>
    <row r="192" spans="1:10">
      <c r="A192" t="s">
        <v>322</v>
      </c>
      <c r="B192" t="s">
        <v>229</v>
      </c>
      <c r="D192">
        <v>191</v>
      </c>
      <c r="E192">
        <v>84917</v>
      </c>
      <c r="F192">
        <v>4641</v>
      </c>
      <c r="G192">
        <f t="shared" si="7"/>
        <v>21</v>
      </c>
      <c r="H192">
        <f t="shared" si="8"/>
        <v>2.4666666666666668</v>
      </c>
      <c r="J192">
        <f t="shared" si="6"/>
        <v>0</v>
      </c>
    </row>
    <row r="193" spans="1:10">
      <c r="A193" t="s">
        <v>322</v>
      </c>
      <c r="B193" t="s">
        <v>230</v>
      </c>
      <c r="D193">
        <v>192</v>
      </c>
      <c r="E193">
        <v>84950</v>
      </c>
      <c r="F193">
        <v>4641</v>
      </c>
      <c r="G193">
        <f t="shared" si="7"/>
        <v>33</v>
      </c>
      <c r="H193">
        <f t="shared" si="8"/>
        <v>2.3571428571428572</v>
      </c>
      <c r="J193">
        <f t="shared" si="6"/>
        <v>0</v>
      </c>
    </row>
    <row r="194" spans="1:10">
      <c r="A194" t="s">
        <v>322</v>
      </c>
      <c r="B194" t="s">
        <v>231</v>
      </c>
      <c r="D194">
        <v>193</v>
      </c>
      <c r="E194">
        <v>84996</v>
      </c>
      <c r="F194">
        <v>4641</v>
      </c>
      <c r="G194">
        <f t="shared" si="7"/>
        <v>46</v>
      </c>
      <c r="H194">
        <f t="shared" si="8"/>
        <v>2.3428571428571425</v>
      </c>
      <c r="J194">
        <f t="shared" si="6"/>
        <v>0</v>
      </c>
    </row>
    <row r="195" spans="1:10">
      <c r="A195" t="s">
        <v>322</v>
      </c>
      <c r="B195" t="s">
        <v>232</v>
      </c>
      <c r="D195">
        <v>194</v>
      </c>
      <c r="E195">
        <v>85036</v>
      </c>
      <c r="F195">
        <v>4641</v>
      </c>
      <c r="G195">
        <f t="shared" si="7"/>
        <v>40</v>
      </c>
      <c r="H195">
        <f t="shared" si="8"/>
        <v>2.3904761904761904</v>
      </c>
      <c r="J195">
        <f t="shared" ref="J195:J258" si="9">F195-F194</f>
        <v>0</v>
      </c>
    </row>
    <row r="196" spans="1:10">
      <c r="A196" t="s">
        <v>322</v>
      </c>
      <c r="B196" t="s">
        <v>233</v>
      </c>
      <c r="D196">
        <v>195</v>
      </c>
      <c r="E196">
        <v>85071</v>
      </c>
      <c r="F196">
        <v>4641</v>
      </c>
      <c r="G196">
        <f t="shared" ref="G196:G259" si="10">E196-E195</f>
        <v>35</v>
      </c>
      <c r="H196">
        <f t="shared" si="8"/>
        <v>2.4380952380952379</v>
      </c>
      <c r="J196">
        <f t="shared" si="9"/>
        <v>0</v>
      </c>
    </row>
    <row r="197" spans="1:10">
      <c r="A197" t="s">
        <v>322</v>
      </c>
      <c r="B197" t="s">
        <v>234</v>
      </c>
      <c r="D197">
        <v>196</v>
      </c>
      <c r="E197">
        <v>85117</v>
      </c>
      <c r="F197">
        <v>4641</v>
      </c>
      <c r="G197">
        <f t="shared" si="10"/>
        <v>46</v>
      </c>
      <c r="H197">
        <f t="shared" si="8"/>
        <v>2.4666666666666668</v>
      </c>
      <c r="J197">
        <f t="shared" si="9"/>
        <v>0</v>
      </c>
    </row>
    <row r="198" spans="1:10">
      <c r="A198" t="s">
        <v>322</v>
      </c>
      <c r="B198" t="s">
        <v>235</v>
      </c>
      <c r="D198">
        <v>197</v>
      </c>
      <c r="E198">
        <v>85172</v>
      </c>
      <c r="F198">
        <v>4642</v>
      </c>
      <c r="G198">
        <f t="shared" si="10"/>
        <v>55</v>
      </c>
      <c r="H198">
        <f t="shared" si="8"/>
        <v>2.5952380952380953</v>
      </c>
      <c r="J198">
        <f t="shared" si="9"/>
        <v>1</v>
      </c>
    </row>
    <row r="199" spans="1:10">
      <c r="A199" t="s">
        <v>322</v>
      </c>
      <c r="B199" t="s">
        <v>236</v>
      </c>
      <c r="D199">
        <v>198</v>
      </c>
      <c r="E199">
        <v>85226</v>
      </c>
      <c r="F199">
        <v>4642</v>
      </c>
      <c r="G199">
        <f t="shared" si="10"/>
        <v>54</v>
      </c>
      <c r="H199">
        <f t="shared" si="8"/>
        <v>2.6095238095238096</v>
      </c>
      <c r="J199">
        <f t="shared" si="9"/>
        <v>0</v>
      </c>
    </row>
    <row r="200" spans="1:10">
      <c r="A200" t="s">
        <v>322</v>
      </c>
      <c r="B200" t="s">
        <v>237</v>
      </c>
      <c r="D200">
        <v>199</v>
      </c>
      <c r="E200">
        <v>85246</v>
      </c>
      <c r="F200">
        <v>4644</v>
      </c>
      <c r="G200">
        <f t="shared" si="10"/>
        <v>20</v>
      </c>
      <c r="H200">
        <f t="shared" si="8"/>
        <v>2.7285714285714286</v>
      </c>
      <c r="J200">
        <f t="shared" si="9"/>
        <v>2</v>
      </c>
    </row>
    <row r="201" spans="1:10">
      <c r="A201" t="s">
        <v>322</v>
      </c>
      <c r="B201" t="s">
        <v>238</v>
      </c>
      <c r="D201">
        <v>200</v>
      </c>
      <c r="E201">
        <v>85323</v>
      </c>
      <c r="F201">
        <v>4644</v>
      </c>
      <c r="G201">
        <f t="shared" si="10"/>
        <v>77</v>
      </c>
      <c r="H201">
        <f t="shared" si="8"/>
        <v>2.7285714285714286</v>
      </c>
      <c r="J201">
        <f t="shared" si="9"/>
        <v>0</v>
      </c>
    </row>
    <row r="202" spans="1:10">
      <c r="A202" t="s">
        <v>322</v>
      </c>
      <c r="B202" t="s">
        <v>239</v>
      </c>
      <c r="D202">
        <v>201</v>
      </c>
      <c r="E202">
        <v>85403</v>
      </c>
      <c r="F202">
        <v>4645</v>
      </c>
      <c r="G202">
        <f t="shared" si="10"/>
        <v>80</v>
      </c>
      <c r="H202">
        <f t="shared" si="8"/>
        <v>2.961904761904762</v>
      </c>
      <c r="J202">
        <f t="shared" si="9"/>
        <v>1</v>
      </c>
    </row>
    <row r="203" spans="1:10">
      <c r="A203" t="s">
        <v>322</v>
      </c>
      <c r="B203" t="s">
        <v>240</v>
      </c>
      <c r="D203">
        <v>202</v>
      </c>
      <c r="E203">
        <v>85483</v>
      </c>
      <c r="F203">
        <v>4646</v>
      </c>
      <c r="G203">
        <f t="shared" si="10"/>
        <v>80</v>
      </c>
      <c r="H203">
        <f t="shared" si="8"/>
        <v>3.2285714285714286</v>
      </c>
      <c r="J203">
        <f t="shared" si="9"/>
        <v>1</v>
      </c>
    </row>
    <row r="204" spans="1:10">
      <c r="A204" t="s">
        <v>322</v>
      </c>
      <c r="B204" t="s">
        <v>241</v>
      </c>
      <c r="D204">
        <v>203</v>
      </c>
      <c r="E204">
        <v>85613</v>
      </c>
      <c r="F204">
        <v>4646</v>
      </c>
      <c r="G204">
        <f t="shared" si="10"/>
        <v>130</v>
      </c>
      <c r="H204">
        <f t="shared" si="8"/>
        <v>3.5238095238095242</v>
      </c>
      <c r="J204">
        <f t="shared" si="9"/>
        <v>0</v>
      </c>
    </row>
    <row r="205" spans="1:10">
      <c r="A205" t="s">
        <v>322</v>
      </c>
      <c r="B205" t="s">
        <v>242</v>
      </c>
      <c r="D205">
        <v>204</v>
      </c>
      <c r="E205">
        <v>85697</v>
      </c>
      <c r="F205">
        <v>4646</v>
      </c>
      <c r="G205">
        <f t="shared" si="10"/>
        <v>84</v>
      </c>
      <c r="H205">
        <f t="shared" si="8"/>
        <v>4.0761904761904759</v>
      </c>
      <c r="J205">
        <f t="shared" si="9"/>
        <v>0</v>
      </c>
    </row>
    <row r="206" spans="1:10">
      <c r="A206" t="s">
        <v>322</v>
      </c>
      <c r="B206" t="s">
        <v>243</v>
      </c>
      <c r="D206">
        <v>205</v>
      </c>
      <c r="E206">
        <v>85771</v>
      </c>
      <c r="F206">
        <v>4648</v>
      </c>
      <c r="G206">
        <f t="shared" si="10"/>
        <v>74</v>
      </c>
      <c r="H206">
        <f t="shared" si="8"/>
        <v>4.3666666666666663</v>
      </c>
      <c r="J206">
        <f t="shared" si="9"/>
        <v>2</v>
      </c>
    </row>
    <row r="207" spans="1:10">
      <c r="A207" t="s">
        <v>322</v>
      </c>
      <c r="B207" t="s">
        <v>244</v>
      </c>
      <c r="D207">
        <v>206</v>
      </c>
      <c r="E207">
        <v>85906</v>
      </c>
      <c r="F207">
        <v>4648</v>
      </c>
      <c r="G207">
        <f t="shared" si="10"/>
        <v>135</v>
      </c>
      <c r="H207">
        <f t="shared" si="8"/>
        <v>4.6952380952380945</v>
      </c>
      <c r="J207">
        <f t="shared" si="9"/>
        <v>0</v>
      </c>
    </row>
    <row r="208" spans="1:10">
      <c r="A208" t="s">
        <v>322</v>
      </c>
      <c r="B208" t="s">
        <v>245</v>
      </c>
      <c r="D208">
        <v>207</v>
      </c>
      <c r="E208">
        <v>86045</v>
      </c>
      <c r="F208">
        <v>4649</v>
      </c>
      <c r="G208">
        <f t="shared" si="10"/>
        <v>139</v>
      </c>
      <c r="H208">
        <f t="shared" si="8"/>
        <v>5.1904761904761907</v>
      </c>
      <c r="J208">
        <f t="shared" si="9"/>
        <v>1</v>
      </c>
    </row>
    <row r="209" spans="1:10">
      <c r="A209" t="s">
        <v>322</v>
      </c>
      <c r="B209" t="s">
        <v>246</v>
      </c>
      <c r="D209">
        <v>208</v>
      </c>
      <c r="E209">
        <v>86202</v>
      </c>
      <c r="F209">
        <v>4650</v>
      </c>
      <c r="G209">
        <f t="shared" si="10"/>
        <v>157</v>
      </c>
      <c r="H209">
        <f t="shared" si="8"/>
        <v>5.7857142857142856</v>
      </c>
      <c r="J209">
        <f t="shared" si="9"/>
        <v>1</v>
      </c>
    </row>
    <row r="210" spans="1:10">
      <c r="A210" t="s">
        <v>322</v>
      </c>
      <c r="B210" t="s">
        <v>247</v>
      </c>
      <c r="D210">
        <v>209</v>
      </c>
      <c r="E210">
        <v>86381</v>
      </c>
      <c r="F210">
        <v>4652</v>
      </c>
      <c r="G210">
        <f t="shared" si="10"/>
        <v>179</v>
      </c>
      <c r="H210">
        <f t="shared" si="8"/>
        <v>6.4904761904761896</v>
      </c>
      <c r="J210">
        <f t="shared" si="9"/>
        <v>2</v>
      </c>
    </row>
    <row r="211" spans="1:10">
      <c r="A211" t="s">
        <v>322</v>
      </c>
      <c r="B211" t="s">
        <v>248</v>
      </c>
      <c r="D211">
        <v>210</v>
      </c>
      <c r="E211">
        <v>86570</v>
      </c>
      <c r="F211">
        <v>4652</v>
      </c>
      <c r="G211">
        <f t="shared" si="10"/>
        <v>189</v>
      </c>
      <c r="H211">
        <f t="shared" si="8"/>
        <v>7.2571428571428571</v>
      </c>
      <c r="J211">
        <f t="shared" si="9"/>
        <v>0</v>
      </c>
    </row>
    <row r="212" spans="1:10">
      <c r="A212" t="s">
        <v>322</v>
      </c>
      <c r="B212" t="s">
        <v>249</v>
      </c>
      <c r="D212">
        <v>211</v>
      </c>
      <c r="E212">
        <v>86783</v>
      </c>
      <c r="F212">
        <v>4656</v>
      </c>
      <c r="G212">
        <f t="shared" si="10"/>
        <v>213</v>
      </c>
      <c r="H212">
        <f t="shared" si="8"/>
        <v>8.0904761904761902</v>
      </c>
      <c r="J212">
        <f t="shared" si="9"/>
        <v>4</v>
      </c>
    </row>
    <row r="213" spans="1:10">
      <c r="A213" t="s">
        <v>322</v>
      </c>
      <c r="B213" t="s">
        <v>250</v>
      </c>
      <c r="D213">
        <v>212</v>
      </c>
      <c r="E213">
        <v>86990</v>
      </c>
      <c r="F213">
        <v>4657</v>
      </c>
      <c r="G213">
        <f t="shared" si="10"/>
        <v>207</v>
      </c>
      <c r="H213">
        <f t="shared" si="8"/>
        <v>8.9857142857142858</v>
      </c>
      <c r="J213">
        <f t="shared" si="9"/>
        <v>1</v>
      </c>
    </row>
    <row r="214" spans="1:10">
      <c r="A214" t="s">
        <v>322</v>
      </c>
      <c r="B214" t="s">
        <v>251</v>
      </c>
      <c r="D214">
        <v>213</v>
      </c>
      <c r="E214">
        <v>87213</v>
      </c>
      <c r="F214">
        <v>4659</v>
      </c>
      <c r="G214">
        <f t="shared" si="10"/>
        <v>223</v>
      </c>
      <c r="H214">
        <f t="shared" si="8"/>
        <v>9.8714285714285701</v>
      </c>
      <c r="J214">
        <f t="shared" si="9"/>
        <v>2</v>
      </c>
    </row>
    <row r="215" spans="1:10">
      <c r="A215" t="s">
        <v>322</v>
      </c>
      <c r="B215" t="s">
        <v>252</v>
      </c>
      <c r="D215">
        <v>214</v>
      </c>
      <c r="E215">
        <v>87489</v>
      </c>
      <c r="F215">
        <v>4659</v>
      </c>
      <c r="G215">
        <f t="shared" si="10"/>
        <v>276</v>
      </c>
      <c r="H215">
        <f t="shared" si="8"/>
        <v>10.776190476190475</v>
      </c>
      <c r="J215">
        <f t="shared" si="9"/>
        <v>0</v>
      </c>
    </row>
    <row r="216" spans="1:10">
      <c r="A216" t="s">
        <v>322</v>
      </c>
      <c r="B216" t="s">
        <v>253</v>
      </c>
      <c r="D216">
        <v>215</v>
      </c>
      <c r="E216">
        <v>87655</v>
      </c>
      <c r="F216">
        <v>4661</v>
      </c>
      <c r="G216">
        <f t="shared" si="10"/>
        <v>166</v>
      </c>
      <c r="H216">
        <f t="shared" ref="H216:H279" si="11">SUM(G195:G215)/21/10</f>
        <v>11.87142857142857</v>
      </c>
      <c r="J216">
        <f t="shared" si="9"/>
        <v>2</v>
      </c>
    </row>
    <row r="217" spans="1:10">
      <c r="A217" t="s">
        <v>322</v>
      </c>
      <c r="B217" t="s">
        <v>254</v>
      </c>
      <c r="D217">
        <v>216</v>
      </c>
      <c r="E217">
        <v>87827</v>
      </c>
      <c r="F217">
        <v>4667</v>
      </c>
      <c r="G217">
        <f t="shared" si="10"/>
        <v>172</v>
      </c>
      <c r="H217">
        <f t="shared" si="11"/>
        <v>12.471428571428572</v>
      </c>
      <c r="J217">
        <f t="shared" si="9"/>
        <v>6</v>
      </c>
    </row>
    <row r="218" spans="1:10">
      <c r="A218" t="s">
        <v>322</v>
      </c>
      <c r="B218" t="s">
        <v>255</v>
      </c>
      <c r="D218">
        <v>217</v>
      </c>
      <c r="E218">
        <v>87985</v>
      </c>
      <c r="F218">
        <v>4669</v>
      </c>
      <c r="G218">
        <f t="shared" si="10"/>
        <v>158</v>
      </c>
      <c r="H218">
        <f t="shared" si="11"/>
        <v>13.123809523809523</v>
      </c>
      <c r="J218">
        <f t="shared" si="9"/>
        <v>2</v>
      </c>
    </row>
    <row r="219" spans="1:10">
      <c r="A219" t="s">
        <v>322</v>
      </c>
      <c r="B219" t="s">
        <v>256</v>
      </c>
      <c r="D219">
        <v>218</v>
      </c>
      <c r="E219">
        <v>88099</v>
      </c>
      <c r="F219">
        <v>4672</v>
      </c>
      <c r="G219">
        <f t="shared" si="10"/>
        <v>114</v>
      </c>
      <c r="H219">
        <f t="shared" si="11"/>
        <v>13.657142857142858</v>
      </c>
      <c r="J219">
        <f t="shared" si="9"/>
        <v>3</v>
      </c>
    </row>
    <row r="220" spans="1:10">
      <c r="A220" t="s">
        <v>322</v>
      </c>
      <c r="B220" t="s">
        <v>257</v>
      </c>
      <c r="D220">
        <v>219</v>
      </c>
      <c r="E220">
        <v>88206</v>
      </c>
      <c r="F220">
        <v>4676</v>
      </c>
      <c r="G220">
        <f t="shared" si="10"/>
        <v>107</v>
      </c>
      <c r="H220">
        <f t="shared" si="11"/>
        <v>13.938095238095238</v>
      </c>
      <c r="J220">
        <f t="shared" si="9"/>
        <v>4</v>
      </c>
    </row>
    <row r="221" spans="1:10">
      <c r="A221" t="s">
        <v>322</v>
      </c>
      <c r="B221" t="s">
        <v>258</v>
      </c>
      <c r="D221">
        <v>220</v>
      </c>
      <c r="E221">
        <v>88328</v>
      </c>
      <c r="F221">
        <v>4677</v>
      </c>
      <c r="G221">
        <f t="shared" si="10"/>
        <v>122</v>
      </c>
      <c r="H221">
        <f t="shared" si="11"/>
        <v>14.19047619047619</v>
      </c>
      <c r="J221">
        <f t="shared" si="9"/>
        <v>1</v>
      </c>
    </row>
    <row r="222" spans="1:10">
      <c r="A222" t="s">
        <v>322</v>
      </c>
      <c r="B222" t="s">
        <v>259</v>
      </c>
      <c r="D222">
        <v>221</v>
      </c>
      <c r="E222">
        <v>88460</v>
      </c>
      <c r="F222">
        <v>4680</v>
      </c>
      <c r="G222">
        <f t="shared" si="10"/>
        <v>132</v>
      </c>
      <c r="H222">
        <f t="shared" si="11"/>
        <v>14.676190476190476</v>
      </c>
      <c r="J222">
        <f t="shared" si="9"/>
        <v>3</v>
      </c>
    </row>
    <row r="223" spans="1:10">
      <c r="A223" t="s">
        <v>322</v>
      </c>
      <c r="B223" t="s">
        <v>260</v>
      </c>
      <c r="D223">
        <v>222</v>
      </c>
      <c r="E223">
        <v>88580</v>
      </c>
      <c r="F223">
        <v>4681</v>
      </c>
      <c r="G223">
        <f t="shared" si="10"/>
        <v>120</v>
      </c>
      <c r="H223">
        <f t="shared" si="11"/>
        <v>14.938095238095238</v>
      </c>
      <c r="J223">
        <f t="shared" si="9"/>
        <v>1</v>
      </c>
    </row>
    <row r="224" spans="1:10">
      <c r="A224" t="s">
        <v>322</v>
      </c>
      <c r="B224" t="s">
        <v>261</v>
      </c>
      <c r="D224">
        <v>223</v>
      </c>
      <c r="E224">
        <v>88672</v>
      </c>
      <c r="F224">
        <v>4681</v>
      </c>
      <c r="G224">
        <f t="shared" si="10"/>
        <v>92</v>
      </c>
      <c r="H224">
        <f t="shared" si="11"/>
        <v>15.128571428571428</v>
      </c>
      <c r="J224">
        <f t="shared" si="9"/>
        <v>0</v>
      </c>
    </row>
    <row r="225" spans="1:10">
      <c r="A225" t="s">
        <v>322</v>
      </c>
      <c r="B225" t="s">
        <v>262</v>
      </c>
      <c r="D225">
        <v>224</v>
      </c>
      <c r="E225">
        <v>88793</v>
      </c>
      <c r="F225">
        <v>4686</v>
      </c>
      <c r="G225">
        <f t="shared" si="10"/>
        <v>121</v>
      </c>
      <c r="H225">
        <f t="shared" si="11"/>
        <v>15.185714285714287</v>
      </c>
      <c r="J225">
        <f t="shared" si="9"/>
        <v>5</v>
      </c>
    </row>
    <row r="226" spans="1:10">
      <c r="A226" t="s">
        <v>322</v>
      </c>
      <c r="B226" t="s">
        <v>263</v>
      </c>
      <c r="D226">
        <v>225</v>
      </c>
      <c r="E226">
        <v>88906</v>
      </c>
      <c r="F226">
        <v>4690</v>
      </c>
      <c r="G226">
        <f t="shared" si="10"/>
        <v>113</v>
      </c>
      <c r="H226">
        <f t="shared" si="11"/>
        <v>15.142857142857142</v>
      </c>
      <c r="J226">
        <f t="shared" si="9"/>
        <v>4</v>
      </c>
    </row>
    <row r="227" spans="1:10">
      <c r="A227" t="s">
        <v>322</v>
      </c>
      <c r="B227" t="s">
        <v>264</v>
      </c>
      <c r="D227">
        <v>226</v>
      </c>
      <c r="E227">
        <v>88964</v>
      </c>
      <c r="F227">
        <v>4693</v>
      </c>
      <c r="G227">
        <f t="shared" si="10"/>
        <v>58</v>
      </c>
      <c r="H227">
        <f t="shared" si="11"/>
        <v>15.28095238095238</v>
      </c>
      <c r="J227">
        <f t="shared" si="9"/>
        <v>3</v>
      </c>
    </row>
    <row r="228" spans="1:10">
      <c r="A228" t="s">
        <v>322</v>
      </c>
      <c r="B228" t="s">
        <v>265</v>
      </c>
      <c r="D228">
        <v>227</v>
      </c>
      <c r="E228">
        <v>89045</v>
      </c>
      <c r="F228">
        <v>4697</v>
      </c>
      <c r="G228">
        <f t="shared" si="10"/>
        <v>81</v>
      </c>
      <c r="H228">
        <f t="shared" si="11"/>
        <v>15.204761904761904</v>
      </c>
      <c r="J228">
        <f t="shared" si="9"/>
        <v>4</v>
      </c>
    </row>
    <row r="229" spans="1:10">
      <c r="A229" t="s">
        <v>322</v>
      </c>
      <c r="B229" t="s">
        <v>266</v>
      </c>
      <c r="D229">
        <v>228</v>
      </c>
      <c r="E229">
        <v>89144</v>
      </c>
      <c r="F229">
        <v>4700</v>
      </c>
      <c r="G229">
        <f t="shared" si="10"/>
        <v>99</v>
      </c>
      <c r="H229">
        <f t="shared" si="11"/>
        <v>14.947619047619048</v>
      </c>
      <c r="J229">
        <f t="shared" si="9"/>
        <v>3</v>
      </c>
    </row>
    <row r="230" spans="1:10">
      <c r="A230" t="s">
        <v>322</v>
      </c>
      <c r="B230" t="s">
        <v>267</v>
      </c>
      <c r="D230">
        <v>229</v>
      </c>
      <c r="E230">
        <v>89214</v>
      </c>
      <c r="F230">
        <v>4701</v>
      </c>
      <c r="G230">
        <f t="shared" si="10"/>
        <v>70</v>
      </c>
      <c r="H230">
        <f t="shared" si="11"/>
        <v>14.757142857142858</v>
      </c>
      <c r="J230">
        <f t="shared" si="9"/>
        <v>1</v>
      </c>
    </row>
    <row r="231" spans="1:10">
      <c r="A231" t="s">
        <v>322</v>
      </c>
      <c r="B231" t="s">
        <v>268</v>
      </c>
      <c r="D231">
        <v>230</v>
      </c>
      <c r="E231">
        <v>89279</v>
      </c>
      <c r="F231">
        <v>4703</v>
      </c>
      <c r="G231">
        <f t="shared" si="10"/>
        <v>65</v>
      </c>
      <c r="H231">
        <f t="shared" si="11"/>
        <v>14.342857142857142</v>
      </c>
      <c r="J231">
        <f t="shared" si="9"/>
        <v>2</v>
      </c>
    </row>
    <row r="232" spans="1:10">
      <c r="A232" t="s">
        <v>322</v>
      </c>
      <c r="B232" t="s">
        <v>269</v>
      </c>
      <c r="D232">
        <v>231</v>
      </c>
      <c r="E232">
        <v>89375</v>
      </c>
      <c r="F232">
        <v>4703</v>
      </c>
      <c r="G232">
        <f t="shared" si="10"/>
        <v>96</v>
      </c>
      <c r="H232">
        <f t="shared" si="11"/>
        <v>13.8</v>
      </c>
      <c r="J232">
        <f t="shared" si="9"/>
        <v>0</v>
      </c>
    </row>
    <row r="233" spans="1:10">
      <c r="A233" t="s">
        <v>322</v>
      </c>
      <c r="B233" t="s">
        <v>270</v>
      </c>
      <c r="D233">
        <v>232</v>
      </c>
      <c r="E233">
        <v>89441</v>
      </c>
      <c r="F233">
        <v>4703</v>
      </c>
      <c r="G233">
        <f t="shared" si="10"/>
        <v>66</v>
      </c>
      <c r="H233">
        <f t="shared" si="11"/>
        <v>13.357142857142858</v>
      </c>
      <c r="J233">
        <f t="shared" si="9"/>
        <v>0</v>
      </c>
    </row>
    <row r="234" spans="1:10">
      <c r="A234" t="s">
        <v>322</v>
      </c>
      <c r="B234" t="s">
        <v>271</v>
      </c>
      <c r="D234">
        <v>233</v>
      </c>
      <c r="E234">
        <v>89494</v>
      </c>
      <c r="F234">
        <v>4705</v>
      </c>
      <c r="G234">
        <f t="shared" si="10"/>
        <v>53</v>
      </c>
      <c r="H234">
        <f t="shared" si="11"/>
        <v>12.657142857142857</v>
      </c>
      <c r="J234">
        <f t="shared" si="9"/>
        <v>2</v>
      </c>
    </row>
    <row r="235" spans="1:10">
      <c r="A235" t="s">
        <v>322</v>
      </c>
      <c r="B235" t="s">
        <v>272</v>
      </c>
      <c r="D235">
        <v>234</v>
      </c>
      <c r="E235">
        <v>89527</v>
      </c>
      <c r="F235">
        <v>4706</v>
      </c>
      <c r="G235">
        <f t="shared" si="10"/>
        <v>33</v>
      </c>
      <c r="H235">
        <f t="shared" si="11"/>
        <v>11.923809523809524</v>
      </c>
      <c r="J235">
        <f t="shared" si="9"/>
        <v>1</v>
      </c>
    </row>
    <row r="236" spans="1:10">
      <c r="A236" t="s">
        <v>322</v>
      </c>
      <c r="B236" t="s">
        <v>273</v>
      </c>
      <c r="D236">
        <v>235</v>
      </c>
      <c r="E236">
        <v>89567</v>
      </c>
      <c r="F236">
        <v>4709</v>
      </c>
      <c r="G236">
        <f t="shared" si="10"/>
        <v>40</v>
      </c>
      <c r="H236">
        <f t="shared" si="11"/>
        <v>11.019047619047619</v>
      </c>
      <c r="J236">
        <f t="shared" si="9"/>
        <v>3</v>
      </c>
    </row>
    <row r="237" spans="1:10">
      <c r="A237" t="s">
        <v>322</v>
      </c>
      <c r="B237" t="s">
        <v>274</v>
      </c>
      <c r="D237">
        <v>236</v>
      </c>
      <c r="E237">
        <v>89616</v>
      </c>
      <c r="F237">
        <v>4711</v>
      </c>
      <c r="G237">
        <f t="shared" si="10"/>
        <v>49</v>
      </c>
      <c r="H237">
        <f t="shared" si="11"/>
        <v>9.8952380952380956</v>
      </c>
      <c r="J237">
        <f t="shared" si="9"/>
        <v>2</v>
      </c>
    </row>
    <row r="238" spans="1:10">
      <c r="A238" t="s">
        <v>322</v>
      </c>
      <c r="B238" t="s">
        <v>275</v>
      </c>
      <c r="D238">
        <v>237</v>
      </c>
      <c r="E238">
        <v>89654</v>
      </c>
      <c r="F238">
        <v>4711</v>
      </c>
      <c r="G238">
        <f t="shared" si="10"/>
        <v>38</v>
      </c>
      <c r="H238">
        <f t="shared" si="11"/>
        <v>9.3380952380952387</v>
      </c>
      <c r="J238">
        <f t="shared" si="9"/>
        <v>0</v>
      </c>
    </row>
    <row r="239" spans="1:10">
      <c r="A239" t="s">
        <v>322</v>
      </c>
      <c r="B239" t="s">
        <v>276</v>
      </c>
      <c r="D239">
        <v>238</v>
      </c>
      <c r="E239">
        <v>89695</v>
      </c>
      <c r="F239">
        <v>4711</v>
      </c>
      <c r="G239">
        <f t="shared" si="10"/>
        <v>41</v>
      </c>
      <c r="H239">
        <f t="shared" si="11"/>
        <v>8.6999999999999993</v>
      </c>
      <c r="J239">
        <f t="shared" si="9"/>
        <v>0</v>
      </c>
    </row>
    <row r="240" spans="1:10">
      <c r="A240" t="s">
        <v>322</v>
      </c>
      <c r="B240" t="s">
        <v>277</v>
      </c>
      <c r="D240">
        <v>239</v>
      </c>
      <c r="E240">
        <v>89718</v>
      </c>
      <c r="F240">
        <v>4711</v>
      </c>
      <c r="G240">
        <f t="shared" si="10"/>
        <v>23</v>
      </c>
      <c r="H240">
        <f t="shared" si="11"/>
        <v>8.1428571428571423</v>
      </c>
      <c r="J240">
        <f t="shared" si="9"/>
        <v>0</v>
      </c>
    </row>
    <row r="241" spans="1:10">
      <c r="A241" t="s">
        <v>322</v>
      </c>
      <c r="B241" t="s">
        <v>278</v>
      </c>
      <c r="D241">
        <v>240</v>
      </c>
      <c r="E241">
        <v>89752</v>
      </c>
      <c r="F241">
        <v>4712</v>
      </c>
      <c r="G241">
        <f t="shared" si="10"/>
        <v>34</v>
      </c>
      <c r="H241">
        <f t="shared" si="11"/>
        <v>7.7095238095238106</v>
      </c>
      <c r="J241">
        <f t="shared" si="9"/>
        <v>1</v>
      </c>
    </row>
    <row r="242" spans="1:10">
      <c r="A242" t="s">
        <v>322</v>
      </c>
      <c r="B242" t="s">
        <v>279</v>
      </c>
      <c r="D242">
        <v>241</v>
      </c>
      <c r="E242">
        <v>89784</v>
      </c>
      <c r="F242">
        <v>4713</v>
      </c>
      <c r="G242">
        <f t="shared" si="10"/>
        <v>32</v>
      </c>
      <c r="H242">
        <f t="shared" si="11"/>
        <v>7.3619047619047624</v>
      </c>
      <c r="J242">
        <f t="shared" si="9"/>
        <v>1</v>
      </c>
    </row>
    <row r="243" spans="1:10">
      <c r="A243" t="s">
        <v>322</v>
      </c>
      <c r="B243" t="s">
        <v>280</v>
      </c>
      <c r="D243">
        <v>242</v>
      </c>
      <c r="E243">
        <v>89814</v>
      </c>
      <c r="F243">
        <v>4715</v>
      </c>
      <c r="G243">
        <f t="shared" si="10"/>
        <v>30</v>
      </c>
      <c r="H243">
        <f t="shared" si="11"/>
        <v>6.9333333333333327</v>
      </c>
      <c r="J243">
        <f t="shared" si="9"/>
        <v>2</v>
      </c>
    </row>
    <row r="244" spans="1:10">
      <c r="A244" t="s">
        <v>322</v>
      </c>
      <c r="B244" t="s">
        <v>281</v>
      </c>
      <c r="D244">
        <v>243</v>
      </c>
      <c r="E244">
        <v>89836</v>
      </c>
      <c r="F244">
        <v>4718</v>
      </c>
      <c r="G244">
        <f t="shared" si="10"/>
        <v>22</v>
      </c>
      <c r="H244">
        <f t="shared" si="11"/>
        <v>6.4476190476190478</v>
      </c>
      <c r="J244">
        <f t="shared" si="9"/>
        <v>3</v>
      </c>
    </row>
    <row r="245" spans="1:10">
      <c r="A245" t="s">
        <v>322</v>
      </c>
      <c r="B245" t="s">
        <v>282</v>
      </c>
      <c r="D245">
        <v>244</v>
      </c>
      <c r="E245">
        <v>89863</v>
      </c>
      <c r="F245">
        <v>4721</v>
      </c>
      <c r="G245">
        <f t="shared" si="10"/>
        <v>27</v>
      </c>
      <c r="H245">
        <f t="shared" si="11"/>
        <v>5.980952380952381</v>
      </c>
      <c r="J245">
        <f t="shared" si="9"/>
        <v>3</v>
      </c>
    </row>
    <row r="246" spans="1:10">
      <c r="A246" t="s">
        <v>322</v>
      </c>
      <c r="B246" t="s">
        <v>283</v>
      </c>
      <c r="D246">
        <v>245</v>
      </c>
      <c r="E246">
        <v>89895</v>
      </c>
      <c r="F246">
        <v>4722</v>
      </c>
      <c r="G246">
        <f t="shared" si="10"/>
        <v>32</v>
      </c>
      <c r="H246">
        <f t="shared" si="11"/>
        <v>5.6714285714285717</v>
      </c>
      <c r="J246">
        <f t="shared" si="9"/>
        <v>1</v>
      </c>
    </row>
    <row r="247" spans="1:10">
      <c r="A247" t="s">
        <v>322</v>
      </c>
      <c r="B247" t="s">
        <v>284</v>
      </c>
      <c r="D247">
        <v>246</v>
      </c>
      <c r="E247">
        <v>89914</v>
      </c>
      <c r="F247">
        <v>4723</v>
      </c>
      <c r="G247">
        <f t="shared" si="10"/>
        <v>19</v>
      </c>
      <c r="H247">
        <f t="shared" si="11"/>
        <v>5.2476190476190476</v>
      </c>
      <c r="J247">
        <f t="shared" si="9"/>
        <v>1</v>
      </c>
    </row>
    <row r="248" spans="1:10">
      <c r="A248" t="s">
        <v>322</v>
      </c>
      <c r="B248" t="s">
        <v>285</v>
      </c>
      <c r="D248">
        <v>247</v>
      </c>
      <c r="E248">
        <v>89934</v>
      </c>
      <c r="F248">
        <v>4724</v>
      </c>
      <c r="G248">
        <f t="shared" si="10"/>
        <v>20</v>
      </c>
      <c r="H248">
        <f t="shared" si="11"/>
        <v>4.8</v>
      </c>
      <c r="J248">
        <f t="shared" si="9"/>
        <v>1</v>
      </c>
    </row>
    <row r="249" spans="1:10">
      <c r="A249" t="s">
        <v>322</v>
      </c>
      <c r="B249" t="s">
        <v>286</v>
      </c>
      <c r="D249">
        <v>248</v>
      </c>
      <c r="E249">
        <v>89953</v>
      </c>
      <c r="F249">
        <v>4727</v>
      </c>
      <c r="G249">
        <f t="shared" si="10"/>
        <v>19</v>
      </c>
      <c r="H249">
        <f t="shared" si="11"/>
        <v>4.6190476190476186</v>
      </c>
      <c r="J249">
        <f t="shared" si="9"/>
        <v>3</v>
      </c>
    </row>
    <row r="250" spans="1:10">
      <c r="A250" t="s">
        <v>322</v>
      </c>
      <c r="B250" t="s">
        <v>287</v>
      </c>
      <c r="D250">
        <v>249</v>
      </c>
      <c r="E250">
        <v>89986</v>
      </c>
      <c r="F250">
        <v>4728</v>
      </c>
      <c r="G250">
        <f t="shared" si="10"/>
        <v>33</v>
      </c>
      <c r="H250">
        <f t="shared" si="11"/>
        <v>4.3238095238095244</v>
      </c>
      <c r="J250">
        <f t="shared" si="9"/>
        <v>1</v>
      </c>
    </row>
    <row r="251" spans="1:10">
      <c r="A251" t="s">
        <v>322</v>
      </c>
      <c r="B251" t="s">
        <v>288</v>
      </c>
      <c r="D251">
        <v>250</v>
      </c>
      <c r="E251">
        <v>90008</v>
      </c>
      <c r="F251">
        <v>4728</v>
      </c>
      <c r="G251">
        <f t="shared" si="10"/>
        <v>22</v>
      </c>
      <c r="H251">
        <f t="shared" si="11"/>
        <v>4.0095238095238095</v>
      </c>
      <c r="J251">
        <f t="shared" si="9"/>
        <v>0</v>
      </c>
    </row>
    <row r="252" spans="1:10">
      <c r="A252" t="s">
        <v>322</v>
      </c>
      <c r="B252" t="s">
        <v>289</v>
      </c>
      <c r="D252">
        <v>251</v>
      </c>
      <c r="E252">
        <v>90025</v>
      </c>
      <c r="F252">
        <v>4728</v>
      </c>
      <c r="G252">
        <f t="shared" si="10"/>
        <v>17</v>
      </c>
      <c r="H252">
        <f t="shared" si="11"/>
        <v>3.7809523809523808</v>
      </c>
      <c r="J252">
        <f t="shared" si="9"/>
        <v>0</v>
      </c>
    </row>
    <row r="253" spans="1:10">
      <c r="A253" t="s">
        <v>322</v>
      </c>
      <c r="B253" t="s">
        <v>290</v>
      </c>
      <c r="D253">
        <v>252</v>
      </c>
      <c r="E253">
        <v>90058</v>
      </c>
      <c r="F253">
        <v>4730</v>
      </c>
      <c r="G253">
        <f t="shared" si="10"/>
        <v>33</v>
      </c>
      <c r="H253">
        <f t="shared" si="11"/>
        <v>3.5523809523809526</v>
      </c>
      <c r="J253">
        <f t="shared" si="9"/>
        <v>2</v>
      </c>
    </row>
    <row r="254" spans="1:10">
      <c r="A254" t="s">
        <v>322</v>
      </c>
      <c r="B254" t="s">
        <v>291</v>
      </c>
      <c r="D254">
        <v>253</v>
      </c>
      <c r="E254">
        <v>90079</v>
      </c>
      <c r="F254">
        <v>4732</v>
      </c>
      <c r="G254">
        <f t="shared" si="10"/>
        <v>21</v>
      </c>
      <c r="H254">
        <f t="shared" si="11"/>
        <v>3.2523809523809524</v>
      </c>
      <c r="J254">
        <f t="shared" si="9"/>
        <v>2</v>
      </c>
    </row>
    <row r="255" spans="1:10">
      <c r="A255" t="s">
        <v>322</v>
      </c>
      <c r="B255" t="s">
        <v>292</v>
      </c>
      <c r="D255">
        <v>254</v>
      </c>
      <c r="E255">
        <v>90087</v>
      </c>
      <c r="F255">
        <v>4733</v>
      </c>
      <c r="G255">
        <f t="shared" si="10"/>
        <v>8</v>
      </c>
      <c r="H255">
        <f t="shared" si="11"/>
        <v>3.038095238095238</v>
      </c>
      <c r="J255">
        <f t="shared" si="9"/>
        <v>1</v>
      </c>
    </row>
    <row r="256" spans="1:10">
      <c r="A256" t="s">
        <v>322</v>
      </c>
      <c r="B256" t="s">
        <v>293</v>
      </c>
      <c r="D256">
        <v>255</v>
      </c>
      <c r="E256">
        <v>90100</v>
      </c>
      <c r="F256">
        <v>4733</v>
      </c>
      <c r="G256">
        <f t="shared" si="10"/>
        <v>13</v>
      </c>
      <c r="H256">
        <f t="shared" si="11"/>
        <v>2.8238095238095235</v>
      </c>
      <c r="J256">
        <f t="shared" si="9"/>
        <v>0</v>
      </c>
    </row>
    <row r="257" spans="1:10">
      <c r="A257" t="s">
        <v>322</v>
      </c>
      <c r="B257" t="s">
        <v>294</v>
      </c>
      <c r="D257">
        <v>256</v>
      </c>
      <c r="E257">
        <v>90127</v>
      </c>
      <c r="F257">
        <v>4733</v>
      </c>
      <c r="G257">
        <f t="shared" si="10"/>
        <v>27</v>
      </c>
      <c r="H257">
        <f t="shared" si="11"/>
        <v>2.7285714285714286</v>
      </c>
      <c r="J257">
        <f t="shared" si="9"/>
        <v>0</v>
      </c>
    </row>
    <row r="258" spans="1:10">
      <c r="A258" t="s">
        <v>322</v>
      </c>
      <c r="B258" t="s">
        <v>295</v>
      </c>
      <c r="D258">
        <v>257</v>
      </c>
      <c r="E258">
        <v>90145</v>
      </c>
      <c r="F258">
        <v>4733</v>
      </c>
      <c r="G258">
        <f t="shared" si="10"/>
        <v>18</v>
      </c>
      <c r="H258">
        <f t="shared" si="11"/>
        <v>2.666666666666667</v>
      </c>
      <c r="J258">
        <f t="shared" si="9"/>
        <v>0</v>
      </c>
    </row>
    <row r="259" spans="1:10">
      <c r="A259" t="s">
        <v>322</v>
      </c>
      <c r="B259" t="s">
        <v>296</v>
      </c>
      <c r="D259">
        <v>258</v>
      </c>
      <c r="E259">
        <v>90168</v>
      </c>
      <c r="F259">
        <v>4734</v>
      </c>
      <c r="G259">
        <f t="shared" si="10"/>
        <v>23</v>
      </c>
      <c r="H259">
        <f t="shared" si="11"/>
        <v>2.519047619047619</v>
      </c>
      <c r="J259">
        <f t="shared" ref="J259:J281" si="12">F259-F258</f>
        <v>1</v>
      </c>
    </row>
    <row r="260" spans="1:10">
      <c r="A260" t="s">
        <v>322</v>
      </c>
      <c r="B260" t="s">
        <v>297</v>
      </c>
      <c r="D260">
        <v>259</v>
      </c>
      <c r="E260">
        <v>90197</v>
      </c>
      <c r="F260">
        <v>4734</v>
      </c>
      <c r="G260">
        <f t="shared" ref="G260:G281" si="13">E260-E259</f>
        <v>29</v>
      </c>
      <c r="H260">
        <f t="shared" si="11"/>
        <v>2.4476190476190474</v>
      </c>
      <c r="J260">
        <f t="shared" si="12"/>
        <v>0</v>
      </c>
    </row>
    <row r="261" spans="1:10">
      <c r="A261" t="s">
        <v>322</v>
      </c>
      <c r="B261" t="s">
        <v>298</v>
      </c>
      <c r="D261">
        <v>260</v>
      </c>
      <c r="E261">
        <v>90219</v>
      </c>
      <c r="F261">
        <v>4735</v>
      </c>
      <c r="G261">
        <f t="shared" si="13"/>
        <v>22</v>
      </c>
      <c r="H261">
        <f t="shared" si="11"/>
        <v>2.3904761904761904</v>
      </c>
      <c r="J261">
        <f t="shared" si="12"/>
        <v>1</v>
      </c>
    </row>
    <row r="262" spans="1:10">
      <c r="A262" t="s">
        <v>322</v>
      </c>
      <c r="B262" t="s">
        <v>299</v>
      </c>
      <c r="D262">
        <v>261</v>
      </c>
      <c r="E262">
        <v>90243</v>
      </c>
      <c r="F262">
        <v>4736</v>
      </c>
      <c r="G262">
        <f t="shared" si="13"/>
        <v>24</v>
      </c>
      <c r="H262">
        <f t="shared" si="11"/>
        <v>2.3857142857142857</v>
      </c>
      <c r="J262">
        <f t="shared" si="12"/>
        <v>1</v>
      </c>
    </row>
    <row r="263" spans="1:10">
      <c r="A263" t="s">
        <v>322</v>
      </c>
      <c r="B263" t="s">
        <v>300</v>
      </c>
      <c r="D263">
        <v>262</v>
      </c>
      <c r="E263">
        <v>90250</v>
      </c>
      <c r="F263">
        <v>4736</v>
      </c>
      <c r="G263">
        <f t="shared" si="13"/>
        <v>7</v>
      </c>
      <c r="H263">
        <f t="shared" si="11"/>
        <v>2.3380952380952378</v>
      </c>
      <c r="J263">
        <f t="shared" si="12"/>
        <v>0</v>
      </c>
    </row>
    <row r="264" spans="1:10">
      <c r="A264" t="s">
        <v>322</v>
      </c>
      <c r="B264" t="s">
        <v>301</v>
      </c>
      <c r="D264">
        <v>263</v>
      </c>
      <c r="E264">
        <v>90294</v>
      </c>
      <c r="F264">
        <v>4736</v>
      </c>
      <c r="G264">
        <f t="shared" si="13"/>
        <v>44</v>
      </c>
      <c r="H264">
        <f t="shared" si="11"/>
        <v>2.2190476190476192</v>
      </c>
      <c r="J264">
        <f t="shared" si="12"/>
        <v>0</v>
      </c>
    </row>
    <row r="265" spans="1:10">
      <c r="A265" t="s">
        <v>322</v>
      </c>
      <c r="B265" t="s">
        <v>302</v>
      </c>
      <c r="D265">
        <v>264</v>
      </c>
      <c r="E265">
        <v>90308</v>
      </c>
      <c r="F265">
        <v>4737</v>
      </c>
      <c r="G265">
        <f t="shared" si="13"/>
        <v>14</v>
      </c>
      <c r="H265">
        <f t="shared" si="11"/>
        <v>2.2857142857142856</v>
      </c>
      <c r="J265">
        <f t="shared" si="12"/>
        <v>1</v>
      </c>
    </row>
    <row r="266" spans="1:10">
      <c r="A266" t="s">
        <v>322</v>
      </c>
      <c r="B266" t="s">
        <v>303</v>
      </c>
      <c r="D266">
        <v>265</v>
      </c>
      <c r="E266">
        <v>90333</v>
      </c>
      <c r="F266">
        <v>4737</v>
      </c>
      <c r="G266">
        <f t="shared" si="13"/>
        <v>25</v>
      </c>
      <c r="H266">
        <f t="shared" si="11"/>
        <v>2.2476190476190476</v>
      </c>
      <c r="J266">
        <f t="shared" si="12"/>
        <v>0</v>
      </c>
    </row>
    <row r="267" spans="1:10">
      <c r="A267" t="s">
        <v>322</v>
      </c>
      <c r="B267" t="s">
        <v>304</v>
      </c>
      <c r="D267">
        <v>266</v>
      </c>
      <c r="E267">
        <v>90369</v>
      </c>
      <c r="F267">
        <v>4737</v>
      </c>
      <c r="G267">
        <f t="shared" si="13"/>
        <v>36</v>
      </c>
      <c r="H267">
        <f t="shared" si="11"/>
        <v>2.2380952380952381</v>
      </c>
      <c r="J267">
        <f t="shared" si="12"/>
        <v>0</v>
      </c>
    </row>
    <row r="268" spans="1:10">
      <c r="A268" t="s">
        <v>322</v>
      </c>
      <c r="B268" t="s">
        <v>305</v>
      </c>
      <c r="D268">
        <v>267</v>
      </c>
      <c r="E268">
        <v>90381</v>
      </c>
      <c r="F268">
        <v>4737</v>
      </c>
      <c r="G268">
        <f t="shared" si="13"/>
        <v>12</v>
      </c>
      <c r="H268">
        <f t="shared" si="11"/>
        <v>2.2571428571428571</v>
      </c>
      <c r="J268">
        <f t="shared" si="12"/>
        <v>0</v>
      </c>
    </row>
    <row r="269" spans="1:10">
      <c r="A269" t="s">
        <v>322</v>
      </c>
      <c r="B269" t="s">
        <v>306</v>
      </c>
      <c r="D269">
        <v>268</v>
      </c>
      <c r="E269">
        <v>90399</v>
      </c>
      <c r="F269">
        <v>4737</v>
      </c>
      <c r="G269">
        <f t="shared" si="13"/>
        <v>18</v>
      </c>
      <c r="H269">
        <f t="shared" si="11"/>
        <v>2.2238095238095239</v>
      </c>
      <c r="J269">
        <f t="shared" si="12"/>
        <v>0</v>
      </c>
    </row>
    <row r="270" spans="1:10">
      <c r="A270" t="s">
        <v>322</v>
      </c>
      <c r="B270" t="s">
        <v>307</v>
      </c>
      <c r="D270">
        <v>269</v>
      </c>
      <c r="E270">
        <v>90409</v>
      </c>
      <c r="F270">
        <v>4738</v>
      </c>
      <c r="G270">
        <f t="shared" si="13"/>
        <v>10</v>
      </c>
      <c r="H270">
        <f t="shared" si="11"/>
        <v>2.2142857142857144</v>
      </c>
      <c r="J270">
        <f t="shared" si="12"/>
        <v>1</v>
      </c>
    </row>
    <row r="271" spans="1:10">
      <c r="A271" t="s">
        <v>322</v>
      </c>
      <c r="B271" t="s">
        <v>308</v>
      </c>
      <c r="D271">
        <v>270</v>
      </c>
      <c r="E271">
        <v>90424</v>
      </c>
      <c r="F271">
        <v>4738</v>
      </c>
      <c r="G271">
        <f t="shared" si="13"/>
        <v>15</v>
      </c>
      <c r="H271">
        <f t="shared" si="11"/>
        <v>2.1714285714285717</v>
      </c>
      <c r="J271">
        <f t="shared" si="12"/>
        <v>0</v>
      </c>
    </row>
    <row r="272" spans="1:10">
      <c r="A272" t="s">
        <v>322</v>
      </c>
      <c r="B272" t="s">
        <v>309</v>
      </c>
      <c r="D272">
        <v>271</v>
      </c>
      <c r="E272">
        <v>90441</v>
      </c>
      <c r="F272">
        <v>4739</v>
      </c>
      <c r="G272">
        <f t="shared" si="13"/>
        <v>17</v>
      </c>
      <c r="H272">
        <f t="shared" si="11"/>
        <v>2.0857142857142859</v>
      </c>
      <c r="J272">
        <f t="shared" si="12"/>
        <v>1</v>
      </c>
    </row>
    <row r="273" spans="1:10">
      <c r="A273" t="s">
        <v>322</v>
      </c>
      <c r="B273" t="s">
        <v>310</v>
      </c>
      <c r="D273">
        <v>272</v>
      </c>
      <c r="E273">
        <v>90456</v>
      </c>
      <c r="F273">
        <v>4739</v>
      </c>
      <c r="G273">
        <f t="shared" si="13"/>
        <v>15</v>
      </c>
      <c r="H273">
        <f t="shared" si="11"/>
        <v>2.0619047619047621</v>
      </c>
      <c r="J273">
        <f t="shared" si="12"/>
        <v>0</v>
      </c>
    </row>
    <row r="274" spans="1:10">
      <c r="A274" t="s">
        <v>322</v>
      </c>
      <c r="B274" t="s">
        <v>311</v>
      </c>
      <c r="D274">
        <v>273</v>
      </c>
      <c r="E274">
        <v>90483</v>
      </c>
      <c r="F274">
        <v>4739</v>
      </c>
      <c r="G274">
        <f t="shared" si="13"/>
        <v>27</v>
      </c>
      <c r="H274">
        <f t="shared" si="11"/>
        <v>2.0523809523809526</v>
      </c>
      <c r="J274">
        <f t="shared" si="12"/>
        <v>0</v>
      </c>
    </row>
    <row r="275" spans="1:10">
      <c r="A275" t="s">
        <v>322</v>
      </c>
      <c r="B275" t="s">
        <v>312</v>
      </c>
      <c r="D275">
        <v>274</v>
      </c>
      <c r="E275">
        <v>90505</v>
      </c>
      <c r="F275">
        <v>4739</v>
      </c>
      <c r="G275">
        <f t="shared" si="13"/>
        <v>22</v>
      </c>
      <c r="H275">
        <f t="shared" si="11"/>
        <v>2.0238095238095237</v>
      </c>
      <c r="J275">
        <f t="shared" si="12"/>
        <v>0</v>
      </c>
    </row>
    <row r="276" spans="1:10">
      <c r="A276" t="s">
        <v>322</v>
      </c>
      <c r="B276" t="s">
        <v>313</v>
      </c>
      <c r="D276">
        <v>275</v>
      </c>
      <c r="E276">
        <v>90528</v>
      </c>
      <c r="F276">
        <v>4739</v>
      </c>
      <c r="G276">
        <f t="shared" si="13"/>
        <v>23</v>
      </c>
      <c r="H276">
        <f t="shared" si="11"/>
        <v>2.0285714285714285</v>
      </c>
      <c r="J276">
        <f t="shared" si="12"/>
        <v>0</v>
      </c>
    </row>
    <row r="277" spans="1:10">
      <c r="A277" t="s">
        <v>322</v>
      </c>
      <c r="B277" t="s">
        <v>314</v>
      </c>
      <c r="D277">
        <v>276</v>
      </c>
      <c r="E277">
        <v>90528</v>
      </c>
      <c r="F277">
        <v>4739</v>
      </c>
      <c r="G277">
        <f t="shared" si="13"/>
        <v>0</v>
      </c>
      <c r="H277">
        <f t="shared" si="11"/>
        <v>2.1</v>
      </c>
      <c r="J277">
        <f t="shared" si="12"/>
        <v>0</v>
      </c>
    </row>
    <row r="278" spans="1:10">
      <c r="A278" t="s">
        <v>322</v>
      </c>
      <c r="B278" t="s">
        <v>315</v>
      </c>
      <c r="D278">
        <v>277</v>
      </c>
      <c r="E278">
        <v>90567</v>
      </c>
      <c r="F278">
        <v>4739</v>
      </c>
      <c r="G278">
        <f t="shared" si="13"/>
        <v>39</v>
      </c>
      <c r="H278">
        <f t="shared" si="11"/>
        <v>2.038095238095238</v>
      </c>
      <c r="J278">
        <f t="shared" si="12"/>
        <v>0</v>
      </c>
    </row>
    <row r="279" spans="1:10">
      <c r="A279" t="s">
        <v>322</v>
      </c>
      <c r="B279" t="s">
        <v>316</v>
      </c>
      <c r="D279">
        <v>278</v>
      </c>
      <c r="E279">
        <v>90584</v>
      </c>
      <c r="F279">
        <v>4739</v>
      </c>
      <c r="G279">
        <f t="shared" si="13"/>
        <v>17</v>
      </c>
      <c r="H279">
        <f t="shared" si="11"/>
        <v>2.0952380952380953</v>
      </c>
      <c r="J279">
        <f t="shared" si="12"/>
        <v>0</v>
      </c>
    </row>
    <row r="280" spans="1:10">
      <c r="A280" t="s">
        <v>322</v>
      </c>
      <c r="B280" t="s">
        <v>317</v>
      </c>
      <c r="D280">
        <v>279</v>
      </c>
      <c r="E280">
        <v>90604</v>
      </c>
      <c r="F280">
        <v>4739</v>
      </c>
      <c r="G280">
        <f t="shared" si="13"/>
        <v>20</v>
      </c>
      <c r="H280">
        <f t="shared" ref="H280:H281" si="14">SUM(G259:G279)/21/10</f>
        <v>2.0904761904761906</v>
      </c>
      <c r="J280">
        <f t="shared" si="12"/>
        <v>0</v>
      </c>
    </row>
    <row r="281" spans="1:10">
      <c r="A281" t="s">
        <v>322</v>
      </c>
      <c r="B281" t="s">
        <v>318</v>
      </c>
      <c r="D281">
        <v>280</v>
      </c>
      <c r="E281">
        <v>90629</v>
      </c>
      <c r="F281">
        <v>4739</v>
      </c>
      <c r="G281">
        <f t="shared" si="13"/>
        <v>25</v>
      </c>
      <c r="H281">
        <f t="shared" si="14"/>
        <v>2.0761904761904764</v>
      </c>
      <c r="J281">
        <f t="shared" si="12"/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4CFD9-D445-CE45-AA0C-D0D04279EA97}">
  <dimension ref="A1:S335"/>
  <sheetViews>
    <sheetView tabSelected="1" workbookViewId="0">
      <pane ySplit="1" topLeftCell="A284" activePane="bottomLeft" state="frozen"/>
      <selection pane="bottomLeft" activeCell="Q310" sqref="Q310"/>
    </sheetView>
  </sheetViews>
  <sheetFormatPr baseColWidth="10" defaultRowHeight="16"/>
  <cols>
    <col min="7" max="7" width="10.83203125" style="10"/>
    <col min="14" max="14" width="10.83203125" customWidth="1"/>
    <col min="15" max="15" width="10.83203125" style="10"/>
  </cols>
  <sheetData>
    <row r="1" spans="1:15">
      <c r="A1" t="s">
        <v>32</v>
      </c>
      <c r="B1" t="s">
        <v>33</v>
      </c>
      <c r="C1" t="s">
        <v>36</v>
      </c>
      <c r="D1" t="s">
        <v>37</v>
      </c>
      <c r="E1" t="s">
        <v>34</v>
      </c>
      <c r="F1" t="s">
        <v>35</v>
      </c>
      <c r="G1" s="10" t="s">
        <v>319</v>
      </c>
      <c r="I1" t="s">
        <v>32</v>
      </c>
      <c r="J1" t="s">
        <v>33</v>
      </c>
      <c r="K1" t="s">
        <v>36</v>
      </c>
      <c r="L1" t="s">
        <v>37</v>
      </c>
      <c r="M1" t="s">
        <v>34</v>
      </c>
      <c r="N1" t="s">
        <v>35</v>
      </c>
      <c r="O1" s="10" t="s">
        <v>319</v>
      </c>
    </row>
    <row r="2" spans="1:15">
      <c r="A2" t="s">
        <v>38</v>
      </c>
      <c r="B2" t="s">
        <v>39</v>
      </c>
      <c r="C2">
        <v>0</v>
      </c>
      <c r="D2">
        <v>0</v>
      </c>
      <c r="E2">
        <v>0</v>
      </c>
      <c r="F2">
        <v>0</v>
      </c>
      <c r="G2" s="10">
        <v>0</v>
      </c>
      <c r="I2" t="s">
        <v>323</v>
      </c>
      <c r="J2" t="s">
        <v>39</v>
      </c>
      <c r="K2">
        <v>0</v>
      </c>
      <c r="L2">
        <v>0</v>
      </c>
      <c r="M2">
        <v>0</v>
      </c>
      <c r="N2">
        <v>0</v>
      </c>
      <c r="O2" s="10">
        <v>0</v>
      </c>
    </row>
    <row r="3" spans="1:15">
      <c r="A3" t="s">
        <v>38</v>
      </c>
      <c r="B3" t="s">
        <v>40</v>
      </c>
      <c r="C3">
        <v>0</v>
      </c>
      <c r="D3">
        <v>0</v>
      </c>
      <c r="E3">
        <v>0</v>
      </c>
      <c r="F3">
        <v>0</v>
      </c>
      <c r="G3" s="10">
        <v>1</v>
      </c>
      <c r="I3" t="s">
        <v>323</v>
      </c>
      <c r="J3" t="s">
        <v>40</v>
      </c>
      <c r="K3">
        <v>0</v>
      </c>
      <c r="L3">
        <v>0</v>
      </c>
      <c r="M3">
        <v>0</v>
      </c>
      <c r="N3">
        <v>0</v>
      </c>
      <c r="O3" s="10">
        <v>1</v>
      </c>
    </row>
    <row r="4" spans="1:15">
      <c r="A4" t="s">
        <v>38</v>
      </c>
      <c r="B4" t="s">
        <v>41</v>
      </c>
      <c r="C4">
        <v>0</v>
      </c>
      <c r="D4">
        <v>0</v>
      </c>
      <c r="E4">
        <v>0</v>
      </c>
      <c r="F4">
        <v>0</v>
      </c>
      <c r="G4" s="10">
        <v>2</v>
      </c>
      <c r="I4" t="s">
        <v>323</v>
      </c>
      <c r="J4" t="s">
        <v>41</v>
      </c>
      <c r="K4">
        <v>0</v>
      </c>
      <c r="L4">
        <v>0</v>
      </c>
      <c r="M4">
        <v>0</v>
      </c>
      <c r="N4">
        <v>0</v>
      </c>
      <c r="O4" s="10">
        <v>2</v>
      </c>
    </row>
    <row r="5" spans="1:15">
      <c r="A5" t="s">
        <v>38</v>
      </c>
      <c r="B5" t="s">
        <v>42</v>
      </c>
      <c r="C5">
        <v>0</v>
      </c>
      <c r="D5">
        <v>0</v>
      </c>
      <c r="E5">
        <v>0</v>
      </c>
      <c r="F5">
        <v>0</v>
      </c>
      <c r="G5" s="10">
        <v>3</v>
      </c>
      <c r="I5" t="s">
        <v>323</v>
      </c>
      <c r="J5" t="s">
        <v>42</v>
      </c>
      <c r="K5">
        <v>0</v>
      </c>
      <c r="L5">
        <v>0</v>
      </c>
      <c r="M5">
        <v>0</v>
      </c>
      <c r="N5">
        <v>0</v>
      </c>
      <c r="O5" s="10">
        <v>3</v>
      </c>
    </row>
    <row r="6" spans="1:15">
      <c r="A6" t="s">
        <v>38</v>
      </c>
      <c r="B6" t="s">
        <v>43</v>
      </c>
      <c r="C6">
        <v>0</v>
      </c>
      <c r="D6">
        <v>0</v>
      </c>
      <c r="E6">
        <v>0</v>
      </c>
      <c r="F6">
        <v>0</v>
      </c>
      <c r="G6" s="10">
        <v>4</v>
      </c>
      <c r="I6" t="s">
        <v>323</v>
      </c>
      <c r="J6" t="s">
        <v>43</v>
      </c>
      <c r="K6">
        <v>0</v>
      </c>
      <c r="L6">
        <v>0</v>
      </c>
      <c r="M6">
        <v>0</v>
      </c>
      <c r="N6">
        <v>0</v>
      </c>
      <c r="O6" s="10">
        <v>4</v>
      </c>
    </row>
    <row r="7" spans="1:15">
      <c r="A7" t="s">
        <v>38</v>
      </c>
      <c r="B7" t="s">
        <v>44</v>
      </c>
      <c r="C7">
        <v>0</v>
      </c>
      <c r="D7">
        <v>0</v>
      </c>
      <c r="E7">
        <v>0</v>
      </c>
      <c r="F7">
        <v>0</v>
      </c>
      <c r="G7" s="10">
        <v>5</v>
      </c>
      <c r="I7" t="s">
        <v>323</v>
      </c>
      <c r="J7" t="s">
        <v>44</v>
      </c>
      <c r="K7">
        <v>0</v>
      </c>
      <c r="L7">
        <v>0</v>
      </c>
      <c r="M7">
        <v>0</v>
      </c>
      <c r="N7">
        <v>0</v>
      </c>
      <c r="O7" s="10">
        <v>5</v>
      </c>
    </row>
    <row r="8" spans="1:15">
      <c r="A8" t="s">
        <v>38</v>
      </c>
      <c r="B8" t="s">
        <v>45</v>
      </c>
      <c r="C8">
        <v>0</v>
      </c>
      <c r="D8">
        <v>0</v>
      </c>
      <c r="E8">
        <v>0</v>
      </c>
      <c r="F8">
        <v>0</v>
      </c>
      <c r="G8" s="10">
        <v>6</v>
      </c>
      <c r="I8" t="s">
        <v>323</v>
      </c>
      <c r="J8" t="s">
        <v>45</v>
      </c>
      <c r="K8">
        <v>0</v>
      </c>
      <c r="L8">
        <v>0</v>
      </c>
      <c r="M8">
        <v>0</v>
      </c>
      <c r="N8">
        <v>0</v>
      </c>
      <c r="O8" s="10">
        <v>6</v>
      </c>
    </row>
    <row r="9" spans="1:15">
      <c r="A9" t="s">
        <v>38</v>
      </c>
      <c r="B9" t="s">
        <v>46</v>
      </c>
      <c r="C9">
        <v>0</v>
      </c>
      <c r="D9">
        <v>0</v>
      </c>
      <c r="E9">
        <v>0</v>
      </c>
      <c r="F9">
        <v>0</v>
      </c>
      <c r="G9" s="10">
        <v>7</v>
      </c>
      <c r="I9" t="s">
        <v>323</v>
      </c>
      <c r="J9" t="s">
        <v>46</v>
      </c>
      <c r="K9">
        <v>0</v>
      </c>
      <c r="L9">
        <v>0</v>
      </c>
      <c r="M9">
        <v>0</v>
      </c>
      <c r="N9">
        <v>0</v>
      </c>
      <c r="O9" s="10">
        <v>7</v>
      </c>
    </row>
    <row r="10" spans="1:15">
      <c r="A10" t="s">
        <v>38</v>
      </c>
      <c r="B10" t="s">
        <v>47</v>
      </c>
      <c r="C10">
        <v>0</v>
      </c>
      <c r="D10">
        <v>0</v>
      </c>
      <c r="E10">
        <v>0</v>
      </c>
      <c r="F10">
        <v>0</v>
      </c>
      <c r="G10" s="10">
        <v>8</v>
      </c>
      <c r="I10" t="s">
        <v>323</v>
      </c>
      <c r="J10" t="s">
        <v>47</v>
      </c>
      <c r="K10">
        <v>0</v>
      </c>
      <c r="L10">
        <v>0</v>
      </c>
      <c r="M10">
        <v>0</v>
      </c>
      <c r="N10">
        <v>0</v>
      </c>
      <c r="O10" s="10">
        <v>8</v>
      </c>
    </row>
    <row r="11" spans="1:15">
      <c r="A11" t="s">
        <v>38</v>
      </c>
      <c r="B11" t="s">
        <v>48</v>
      </c>
      <c r="C11">
        <v>0</v>
      </c>
      <c r="D11">
        <v>0</v>
      </c>
      <c r="E11">
        <v>0</v>
      </c>
      <c r="F11">
        <v>0</v>
      </c>
      <c r="G11" s="10">
        <v>9</v>
      </c>
      <c r="I11" t="s">
        <v>323</v>
      </c>
      <c r="J11" t="s">
        <v>48</v>
      </c>
      <c r="K11">
        <v>0</v>
      </c>
      <c r="L11">
        <v>0</v>
      </c>
      <c r="M11">
        <v>0</v>
      </c>
      <c r="N11">
        <v>0</v>
      </c>
      <c r="O11" s="10">
        <v>9</v>
      </c>
    </row>
    <row r="12" spans="1:15">
      <c r="A12" t="s">
        <v>38</v>
      </c>
      <c r="B12" t="s">
        <v>49</v>
      </c>
      <c r="C12">
        <v>0</v>
      </c>
      <c r="D12">
        <v>0</v>
      </c>
      <c r="E12">
        <v>0</v>
      </c>
      <c r="F12">
        <v>0</v>
      </c>
      <c r="G12" s="10">
        <v>10</v>
      </c>
      <c r="I12" t="s">
        <v>323</v>
      </c>
      <c r="J12" t="s">
        <v>49</v>
      </c>
      <c r="K12">
        <v>0</v>
      </c>
      <c r="L12">
        <v>0</v>
      </c>
      <c r="M12">
        <v>0</v>
      </c>
      <c r="N12">
        <v>0</v>
      </c>
      <c r="O12" s="10">
        <v>10</v>
      </c>
    </row>
    <row r="13" spans="1:15">
      <c r="A13" t="s">
        <v>38</v>
      </c>
      <c r="B13" t="s">
        <v>50</v>
      </c>
      <c r="C13">
        <v>0</v>
      </c>
      <c r="D13">
        <v>0</v>
      </c>
      <c r="E13">
        <v>0</v>
      </c>
      <c r="F13">
        <v>0</v>
      </c>
      <c r="G13" s="10">
        <v>11</v>
      </c>
      <c r="I13" t="s">
        <v>323</v>
      </c>
      <c r="J13" t="s">
        <v>50</v>
      </c>
      <c r="K13">
        <v>0</v>
      </c>
      <c r="L13">
        <v>0</v>
      </c>
      <c r="M13">
        <v>0</v>
      </c>
      <c r="N13">
        <v>0</v>
      </c>
      <c r="O13" s="10">
        <v>11</v>
      </c>
    </row>
    <row r="14" spans="1:15">
      <c r="A14" t="s">
        <v>38</v>
      </c>
      <c r="B14" t="s">
        <v>51</v>
      </c>
      <c r="C14">
        <v>0</v>
      </c>
      <c r="D14">
        <v>0</v>
      </c>
      <c r="E14">
        <v>0</v>
      </c>
      <c r="F14">
        <v>0</v>
      </c>
      <c r="G14" s="10">
        <v>12</v>
      </c>
      <c r="I14" t="s">
        <v>323</v>
      </c>
      <c r="J14" t="s">
        <v>51</v>
      </c>
      <c r="K14">
        <v>0</v>
      </c>
      <c r="L14">
        <v>0</v>
      </c>
      <c r="M14">
        <v>0</v>
      </c>
      <c r="N14">
        <v>0</v>
      </c>
      <c r="O14" s="10">
        <v>12</v>
      </c>
    </row>
    <row r="15" spans="1:15">
      <c r="A15" t="s">
        <v>38</v>
      </c>
      <c r="B15" t="s">
        <v>52</v>
      </c>
      <c r="C15">
        <v>0</v>
      </c>
      <c r="D15">
        <v>0</v>
      </c>
      <c r="E15">
        <v>0</v>
      </c>
      <c r="F15">
        <v>0</v>
      </c>
      <c r="G15" s="10">
        <v>13</v>
      </c>
      <c r="I15" t="s">
        <v>323</v>
      </c>
      <c r="J15" t="s">
        <v>52</v>
      </c>
      <c r="K15">
        <v>0</v>
      </c>
      <c r="L15">
        <v>0</v>
      </c>
      <c r="M15">
        <v>0</v>
      </c>
      <c r="N15">
        <v>0</v>
      </c>
      <c r="O15" s="10">
        <v>13</v>
      </c>
    </row>
    <row r="16" spans="1:15">
      <c r="A16" t="s">
        <v>38</v>
      </c>
      <c r="B16" t="s">
        <v>53</v>
      </c>
      <c r="C16">
        <v>0</v>
      </c>
      <c r="D16">
        <v>0</v>
      </c>
      <c r="E16">
        <v>0</v>
      </c>
      <c r="F16">
        <v>0</v>
      </c>
      <c r="G16" s="10">
        <v>14</v>
      </c>
      <c r="I16" t="s">
        <v>323</v>
      </c>
      <c r="J16" t="s">
        <v>53</v>
      </c>
      <c r="K16">
        <v>0</v>
      </c>
      <c r="L16">
        <v>0</v>
      </c>
      <c r="M16">
        <v>0</v>
      </c>
      <c r="N16">
        <v>0</v>
      </c>
      <c r="O16" s="10">
        <v>14</v>
      </c>
    </row>
    <row r="17" spans="1:15">
      <c r="A17" t="s">
        <v>38</v>
      </c>
      <c r="B17" t="s">
        <v>54</v>
      </c>
      <c r="C17">
        <v>0</v>
      </c>
      <c r="D17">
        <v>0</v>
      </c>
      <c r="E17">
        <v>0</v>
      </c>
      <c r="F17">
        <v>0</v>
      </c>
      <c r="G17" s="10">
        <v>15</v>
      </c>
      <c r="I17" t="s">
        <v>323</v>
      </c>
      <c r="J17" t="s">
        <v>54</v>
      </c>
      <c r="K17">
        <v>0</v>
      </c>
      <c r="L17">
        <v>0</v>
      </c>
      <c r="M17">
        <v>0</v>
      </c>
      <c r="N17">
        <v>0</v>
      </c>
      <c r="O17" s="10">
        <v>15</v>
      </c>
    </row>
    <row r="18" spans="1:15">
      <c r="A18" t="s">
        <v>38</v>
      </c>
      <c r="B18" t="s">
        <v>55</v>
      </c>
      <c r="C18">
        <v>0</v>
      </c>
      <c r="D18">
        <v>0</v>
      </c>
      <c r="E18">
        <v>0</v>
      </c>
      <c r="F18">
        <v>0</v>
      </c>
      <c r="G18" s="10">
        <v>16</v>
      </c>
      <c r="I18" t="s">
        <v>323</v>
      </c>
      <c r="J18" t="s">
        <v>55</v>
      </c>
      <c r="K18">
        <v>0</v>
      </c>
      <c r="L18">
        <v>0</v>
      </c>
      <c r="M18">
        <v>0</v>
      </c>
      <c r="N18">
        <v>0</v>
      </c>
      <c r="O18" s="10">
        <v>16</v>
      </c>
    </row>
    <row r="19" spans="1:15">
      <c r="A19" t="s">
        <v>38</v>
      </c>
      <c r="B19" t="s">
        <v>56</v>
      </c>
      <c r="C19">
        <v>0</v>
      </c>
      <c r="D19">
        <v>0</v>
      </c>
      <c r="E19">
        <v>0</v>
      </c>
      <c r="F19">
        <v>0</v>
      </c>
      <c r="G19" s="10">
        <v>17</v>
      </c>
      <c r="I19" t="s">
        <v>323</v>
      </c>
      <c r="J19" t="s">
        <v>56</v>
      </c>
      <c r="K19">
        <v>0</v>
      </c>
      <c r="L19">
        <v>0</v>
      </c>
      <c r="M19">
        <v>0</v>
      </c>
      <c r="N19">
        <v>0</v>
      </c>
      <c r="O19" s="10">
        <v>17</v>
      </c>
    </row>
    <row r="20" spans="1:15">
      <c r="A20" t="s">
        <v>38</v>
      </c>
      <c r="B20" t="s">
        <v>57</v>
      </c>
      <c r="C20">
        <v>0</v>
      </c>
      <c r="D20">
        <v>0</v>
      </c>
      <c r="E20">
        <v>0</v>
      </c>
      <c r="F20">
        <v>0</v>
      </c>
      <c r="G20" s="10">
        <v>18</v>
      </c>
      <c r="I20" t="s">
        <v>323</v>
      </c>
      <c r="J20" t="s">
        <v>57</v>
      </c>
      <c r="K20">
        <v>0</v>
      </c>
      <c r="L20">
        <v>0</v>
      </c>
      <c r="M20">
        <v>0</v>
      </c>
      <c r="N20">
        <v>0</v>
      </c>
      <c r="O20" s="10">
        <v>18</v>
      </c>
    </row>
    <row r="21" spans="1:15">
      <c r="A21" t="s">
        <v>38</v>
      </c>
      <c r="B21" t="s">
        <v>58</v>
      </c>
      <c r="C21">
        <v>0</v>
      </c>
      <c r="D21">
        <v>0</v>
      </c>
      <c r="E21">
        <v>0</v>
      </c>
      <c r="F21">
        <v>0</v>
      </c>
      <c r="G21" s="10">
        <v>19</v>
      </c>
      <c r="I21" t="s">
        <v>323</v>
      </c>
      <c r="J21" t="s">
        <v>58</v>
      </c>
      <c r="K21">
        <v>0</v>
      </c>
      <c r="L21">
        <v>0</v>
      </c>
      <c r="M21">
        <v>0</v>
      </c>
      <c r="N21">
        <v>0</v>
      </c>
      <c r="O21" s="10">
        <v>19</v>
      </c>
    </row>
    <row r="22" spans="1:15">
      <c r="A22" t="s">
        <v>38</v>
      </c>
      <c r="B22" t="s">
        <v>59</v>
      </c>
      <c r="C22">
        <v>0</v>
      </c>
      <c r="D22">
        <v>0</v>
      </c>
      <c r="E22">
        <v>0</v>
      </c>
      <c r="F22">
        <v>0</v>
      </c>
      <c r="G22" s="10">
        <v>20</v>
      </c>
      <c r="I22" t="s">
        <v>323</v>
      </c>
      <c r="J22" t="s">
        <v>59</v>
      </c>
      <c r="K22">
        <v>0</v>
      </c>
      <c r="L22">
        <v>0</v>
      </c>
      <c r="M22">
        <v>0</v>
      </c>
      <c r="N22">
        <v>0</v>
      </c>
      <c r="O22" s="10">
        <v>20</v>
      </c>
    </row>
    <row r="23" spans="1:15">
      <c r="A23" t="s">
        <v>38</v>
      </c>
      <c r="B23" t="s">
        <v>60</v>
      </c>
      <c r="C23">
        <v>0</v>
      </c>
      <c r="D23">
        <v>0</v>
      </c>
      <c r="E23">
        <v>0</v>
      </c>
      <c r="F23">
        <v>0</v>
      </c>
      <c r="G23" s="10">
        <v>21</v>
      </c>
      <c r="I23" t="s">
        <v>323</v>
      </c>
      <c r="J23" t="s">
        <v>60</v>
      </c>
      <c r="K23">
        <v>0</v>
      </c>
      <c r="L23">
        <v>0</v>
      </c>
      <c r="M23">
        <v>0</v>
      </c>
      <c r="N23">
        <v>0</v>
      </c>
      <c r="O23" s="10">
        <v>21</v>
      </c>
    </row>
    <row r="24" spans="1:15">
      <c r="A24" t="s">
        <v>38</v>
      </c>
      <c r="B24" t="s">
        <v>61</v>
      </c>
      <c r="C24">
        <v>0</v>
      </c>
      <c r="D24">
        <v>0</v>
      </c>
      <c r="E24">
        <v>0</v>
      </c>
      <c r="F24">
        <v>0</v>
      </c>
      <c r="G24" s="10">
        <v>22</v>
      </c>
      <c r="I24" t="s">
        <v>323</v>
      </c>
      <c r="J24" t="s">
        <v>61</v>
      </c>
      <c r="K24">
        <v>0</v>
      </c>
      <c r="L24">
        <v>0</v>
      </c>
      <c r="M24">
        <v>0</v>
      </c>
      <c r="N24">
        <v>0</v>
      </c>
      <c r="O24" s="10">
        <v>22</v>
      </c>
    </row>
    <row r="25" spans="1:15">
      <c r="A25" t="s">
        <v>38</v>
      </c>
      <c r="B25" t="s">
        <v>62</v>
      </c>
      <c r="C25">
        <v>0</v>
      </c>
      <c r="D25">
        <v>0</v>
      </c>
      <c r="E25">
        <v>0</v>
      </c>
      <c r="F25">
        <v>0</v>
      </c>
      <c r="G25" s="10">
        <v>23</v>
      </c>
      <c r="I25" t="s">
        <v>323</v>
      </c>
      <c r="J25" t="s">
        <v>62</v>
      </c>
      <c r="K25">
        <v>0</v>
      </c>
      <c r="L25">
        <v>0</v>
      </c>
      <c r="M25">
        <v>0</v>
      </c>
      <c r="N25">
        <v>0</v>
      </c>
      <c r="O25" s="10">
        <v>23</v>
      </c>
    </row>
    <row r="26" spans="1:15">
      <c r="A26" t="s">
        <v>38</v>
      </c>
      <c r="B26" t="s">
        <v>63</v>
      </c>
      <c r="C26">
        <v>0</v>
      </c>
      <c r="D26">
        <v>0</v>
      </c>
      <c r="E26">
        <v>0</v>
      </c>
      <c r="F26">
        <v>0</v>
      </c>
      <c r="G26" s="10">
        <v>24</v>
      </c>
      <c r="I26" t="s">
        <v>323</v>
      </c>
      <c r="J26" t="s">
        <v>63</v>
      </c>
      <c r="K26">
        <v>0</v>
      </c>
      <c r="L26">
        <v>0</v>
      </c>
      <c r="M26">
        <v>0</v>
      </c>
      <c r="N26">
        <v>0</v>
      </c>
      <c r="O26" s="10">
        <v>24</v>
      </c>
    </row>
    <row r="27" spans="1:15">
      <c r="A27" t="s">
        <v>38</v>
      </c>
      <c r="B27" t="s">
        <v>64</v>
      </c>
      <c r="C27">
        <v>0</v>
      </c>
      <c r="D27">
        <v>0</v>
      </c>
      <c r="E27">
        <v>0</v>
      </c>
      <c r="F27">
        <v>0</v>
      </c>
      <c r="G27" s="10">
        <v>25</v>
      </c>
      <c r="I27" t="s">
        <v>323</v>
      </c>
      <c r="J27" t="s">
        <v>64</v>
      </c>
      <c r="K27">
        <v>0</v>
      </c>
      <c r="L27">
        <v>0</v>
      </c>
      <c r="M27">
        <v>0</v>
      </c>
      <c r="N27">
        <v>0</v>
      </c>
      <c r="O27" s="10">
        <v>25</v>
      </c>
    </row>
    <row r="28" spans="1:15">
      <c r="A28" t="s">
        <v>38</v>
      </c>
      <c r="B28" t="s">
        <v>65</v>
      </c>
      <c r="C28">
        <v>0</v>
      </c>
      <c r="D28">
        <v>0</v>
      </c>
      <c r="E28">
        <v>1</v>
      </c>
      <c r="F28">
        <v>0</v>
      </c>
      <c r="G28" s="10">
        <v>26</v>
      </c>
      <c r="I28" t="s">
        <v>323</v>
      </c>
      <c r="J28" t="s">
        <v>65</v>
      </c>
      <c r="K28">
        <v>0</v>
      </c>
      <c r="L28">
        <v>0</v>
      </c>
      <c r="M28">
        <v>0</v>
      </c>
      <c r="N28">
        <v>0</v>
      </c>
      <c r="O28" s="10">
        <v>26</v>
      </c>
    </row>
    <row r="29" spans="1:15">
      <c r="A29" t="s">
        <v>38</v>
      </c>
      <c r="B29" t="s">
        <v>66</v>
      </c>
      <c r="C29">
        <v>0</v>
      </c>
      <c r="D29">
        <v>0</v>
      </c>
      <c r="E29">
        <v>1</v>
      </c>
      <c r="F29">
        <v>0</v>
      </c>
      <c r="G29" s="10">
        <v>27</v>
      </c>
      <c r="I29" t="s">
        <v>323</v>
      </c>
      <c r="J29" t="s">
        <v>66</v>
      </c>
      <c r="K29">
        <v>0</v>
      </c>
      <c r="L29">
        <v>0</v>
      </c>
      <c r="M29">
        <v>0</v>
      </c>
      <c r="N29">
        <v>0</v>
      </c>
      <c r="O29" s="10">
        <v>27</v>
      </c>
    </row>
    <row r="30" spans="1:15">
      <c r="A30" t="s">
        <v>38</v>
      </c>
      <c r="B30" t="s">
        <v>67</v>
      </c>
      <c r="C30">
        <v>0.01</v>
      </c>
      <c r="D30">
        <v>0.01</v>
      </c>
      <c r="E30">
        <v>2</v>
      </c>
      <c r="F30">
        <v>0</v>
      </c>
      <c r="G30" s="10">
        <v>28</v>
      </c>
      <c r="I30" t="s">
        <v>323</v>
      </c>
      <c r="J30" t="s">
        <v>67</v>
      </c>
      <c r="K30">
        <v>0</v>
      </c>
      <c r="L30">
        <v>0</v>
      </c>
      <c r="M30">
        <v>0</v>
      </c>
      <c r="N30">
        <v>0</v>
      </c>
      <c r="O30" s="10">
        <v>28</v>
      </c>
    </row>
    <row r="31" spans="1:15">
      <c r="A31" t="s">
        <v>38</v>
      </c>
      <c r="B31" t="s">
        <v>68</v>
      </c>
      <c r="C31">
        <v>0.01</v>
      </c>
      <c r="D31">
        <v>0.01</v>
      </c>
      <c r="E31">
        <v>3</v>
      </c>
      <c r="F31">
        <v>0</v>
      </c>
      <c r="G31" s="10">
        <v>29</v>
      </c>
      <c r="I31" t="s">
        <v>323</v>
      </c>
      <c r="J31" t="s">
        <v>68</v>
      </c>
      <c r="K31">
        <v>0</v>
      </c>
      <c r="L31">
        <v>0</v>
      </c>
      <c r="M31">
        <v>0</v>
      </c>
      <c r="N31">
        <v>0</v>
      </c>
      <c r="O31" s="10">
        <v>29</v>
      </c>
    </row>
    <row r="32" spans="1:15">
      <c r="A32" t="s">
        <v>38</v>
      </c>
      <c r="B32" t="s">
        <v>69</v>
      </c>
      <c r="C32">
        <v>0.01</v>
      </c>
      <c r="D32">
        <v>0.01</v>
      </c>
      <c r="E32">
        <v>3</v>
      </c>
      <c r="F32">
        <v>0</v>
      </c>
      <c r="G32" s="10">
        <v>30</v>
      </c>
      <c r="I32" t="s">
        <v>323</v>
      </c>
      <c r="J32" t="s">
        <v>69</v>
      </c>
      <c r="K32">
        <v>0</v>
      </c>
      <c r="L32">
        <v>0</v>
      </c>
      <c r="M32">
        <v>0</v>
      </c>
      <c r="N32">
        <v>0</v>
      </c>
      <c r="O32" s="10">
        <v>30</v>
      </c>
    </row>
    <row r="33" spans="1:15">
      <c r="A33" t="s">
        <v>38</v>
      </c>
      <c r="B33" t="s">
        <v>70</v>
      </c>
      <c r="C33">
        <v>0.01</v>
      </c>
      <c r="D33">
        <v>0.01</v>
      </c>
      <c r="E33">
        <v>3</v>
      </c>
      <c r="F33">
        <v>0</v>
      </c>
      <c r="G33" s="10">
        <v>31</v>
      </c>
      <c r="I33" t="s">
        <v>323</v>
      </c>
      <c r="J33" t="s">
        <v>70</v>
      </c>
      <c r="K33">
        <v>0</v>
      </c>
      <c r="L33">
        <v>0</v>
      </c>
      <c r="M33">
        <v>0</v>
      </c>
      <c r="N33">
        <v>0</v>
      </c>
      <c r="O33" s="10">
        <v>31</v>
      </c>
    </row>
    <row r="34" spans="1:15">
      <c r="A34" t="s">
        <v>38</v>
      </c>
      <c r="B34" t="s">
        <v>71</v>
      </c>
      <c r="C34">
        <v>0.01</v>
      </c>
      <c r="D34">
        <v>0.01</v>
      </c>
      <c r="E34">
        <v>4</v>
      </c>
      <c r="F34">
        <v>0</v>
      </c>
      <c r="G34" s="10">
        <v>32</v>
      </c>
      <c r="I34" t="s">
        <v>323</v>
      </c>
      <c r="J34" t="s">
        <v>71</v>
      </c>
      <c r="K34">
        <v>0</v>
      </c>
      <c r="L34">
        <v>0</v>
      </c>
      <c r="M34">
        <v>2</v>
      </c>
      <c r="N34">
        <v>0</v>
      </c>
      <c r="O34" s="10">
        <v>32</v>
      </c>
    </row>
    <row r="35" spans="1:15">
      <c r="A35" t="s">
        <v>38</v>
      </c>
      <c r="B35" t="s">
        <v>72</v>
      </c>
      <c r="C35">
        <v>0.01</v>
      </c>
      <c r="D35">
        <v>0.01</v>
      </c>
      <c r="E35">
        <v>4</v>
      </c>
      <c r="F35">
        <v>0</v>
      </c>
      <c r="G35" s="10">
        <v>33</v>
      </c>
      <c r="I35" t="s">
        <v>323</v>
      </c>
      <c r="J35" t="s">
        <v>72</v>
      </c>
      <c r="K35">
        <v>0</v>
      </c>
      <c r="L35">
        <v>0</v>
      </c>
      <c r="M35">
        <v>2</v>
      </c>
      <c r="N35">
        <v>0</v>
      </c>
      <c r="O35" s="10">
        <v>33</v>
      </c>
    </row>
    <row r="36" spans="1:15">
      <c r="A36" t="s">
        <v>38</v>
      </c>
      <c r="B36" t="s">
        <v>73</v>
      </c>
      <c r="C36">
        <v>0.01</v>
      </c>
      <c r="D36">
        <v>0.01</v>
      </c>
      <c r="E36">
        <v>4</v>
      </c>
      <c r="F36">
        <v>0</v>
      </c>
      <c r="G36" s="10">
        <v>34</v>
      </c>
      <c r="I36" t="s">
        <v>323</v>
      </c>
      <c r="J36" t="s">
        <v>73</v>
      </c>
      <c r="K36">
        <v>0</v>
      </c>
      <c r="L36">
        <v>0</v>
      </c>
      <c r="M36">
        <v>2</v>
      </c>
      <c r="N36">
        <v>0</v>
      </c>
      <c r="O36" s="10">
        <v>34</v>
      </c>
    </row>
    <row r="37" spans="1:15">
      <c r="A37" t="s">
        <v>38</v>
      </c>
      <c r="B37" t="s">
        <v>74</v>
      </c>
      <c r="C37">
        <v>0.01</v>
      </c>
      <c r="D37">
        <v>0.01</v>
      </c>
      <c r="E37">
        <v>4</v>
      </c>
      <c r="F37">
        <v>0</v>
      </c>
      <c r="G37" s="10">
        <v>35</v>
      </c>
      <c r="I37" t="s">
        <v>323</v>
      </c>
      <c r="J37" t="s">
        <v>74</v>
      </c>
      <c r="K37">
        <v>0</v>
      </c>
      <c r="L37">
        <v>0</v>
      </c>
      <c r="M37">
        <v>2</v>
      </c>
      <c r="N37">
        <v>0</v>
      </c>
      <c r="O37" s="10">
        <v>35</v>
      </c>
    </row>
    <row r="38" spans="1:15">
      <c r="A38" t="s">
        <v>38</v>
      </c>
      <c r="B38" t="s">
        <v>75</v>
      </c>
      <c r="C38">
        <v>0.01</v>
      </c>
      <c r="D38">
        <v>0.01</v>
      </c>
      <c r="E38">
        <v>5</v>
      </c>
      <c r="F38">
        <v>0</v>
      </c>
      <c r="G38" s="10">
        <v>36</v>
      </c>
      <c r="I38" t="s">
        <v>323</v>
      </c>
      <c r="J38" t="s">
        <v>75</v>
      </c>
      <c r="K38">
        <v>0</v>
      </c>
      <c r="L38">
        <v>0</v>
      </c>
      <c r="M38">
        <v>3</v>
      </c>
      <c r="N38">
        <v>0</v>
      </c>
      <c r="O38" s="10">
        <v>36</v>
      </c>
    </row>
    <row r="39" spans="1:15">
      <c r="A39" t="s">
        <v>38</v>
      </c>
      <c r="B39" t="s">
        <v>76</v>
      </c>
      <c r="C39">
        <v>0.01</v>
      </c>
      <c r="D39">
        <v>0.01</v>
      </c>
      <c r="E39">
        <v>5</v>
      </c>
      <c r="F39">
        <v>0</v>
      </c>
      <c r="G39" s="10">
        <v>37</v>
      </c>
      <c r="I39" t="s">
        <v>323</v>
      </c>
      <c r="J39" t="s">
        <v>76</v>
      </c>
      <c r="K39">
        <v>0</v>
      </c>
      <c r="L39">
        <v>0</v>
      </c>
      <c r="M39">
        <v>3</v>
      </c>
      <c r="N39">
        <v>0</v>
      </c>
      <c r="O39" s="10">
        <v>37</v>
      </c>
    </row>
    <row r="40" spans="1:15">
      <c r="A40" t="s">
        <v>38</v>
      </c>
      <c r="B40" t="s">
        <v>77</v>
      </c>
      <c r="C40">
        <v>0.02</v>
      </c>
      <c r="D40">
        <v>0.02</v>
      </c>
      <c r="E40">
        <v>7</v>
      </c>
      <c r="F40">
        <v>0</v>
      </c>
      <c r="G40" s="10">
        <v>38</v>
      </c>
      <c r="I40" t="s">
        <v>323</v>
      </c>
      <c r="J40" t="s">
        <v>77</v>
      </c>
      <c r="K40">
        <v>0.01</v>
      </c>
      <c r="L40">
        <v>0.01</v>
      </c>
      <c r="M40">
        <v>4</v>
      </c>
      <c r="N40">
        <v>0</v>
      </c>
      <c r="O40" s="10">
        <v>38</v>
      </c>
    </row>
    <row r="41" spans="1:15">
      <c r="A41" t="s">
        <v>38</v>
      </c>
      <c r="B41" t="s">
        <v>78</v>
      </c>
      <c r="C41">
        <v>0.02</v>
      </c>
      <c r="D41">
        <v>0.02</v>
      </c>
      <c r="E41">
        <v>7</v>
      </c>
      <c r="F41">
        <v>0</v>
      </c>
      <c r="G41" s="10">
        <v>39</v>
      </c>
      <c r="I41" t="s">
        <v>323</v>
      </c>
      <c r="J41" t="s">
        <v>78</v>
      </c>
      <c r="K41">
        <v>0.01</v>
      </c>
      <c r="L41">
        <v>0.01</v>
      </c>
      <c r="M41">
        <v>4</v>
      </c>
      <c r="N41">
        <v>0</v>
      </c>
      <c r="O41" s="10">
        <v>39</v>
      </c>
    </row>
    <row r="42" spans="1:15">
      <c r="A42" t="s">
        <v>38</v>
      </c>
      <c r="B42" t="s">
        <v>79</v>
      </c>
      <c r="C42">
        <v>0.02</v>
      </c>
      <c r="D42">
        <v>0.02</v>
      </c>
      <c r="E42">
        <v>7</v>
      </c>
      <c r="F42">
        <v>0</v>
      </c>
      <c r="G42" s="10">
        <v>40</v>
      </c>
      <c r="I42" t="s">
        <v>323</v>
      </c>
      <c r="J42" t="s">
        <v>79</v>
      </c>
      <c r="K42">
        <v>0.01</v>
      </c>
      <c r="L42">
        <v>0.01</v>
      </c>
      <c r="M42">
        <v>4</v>
      </c>
      <c r="N42">
        <v>0</v>
      </c>
      <c r="O42" s="10">
        <v>40</v>
      </c>
    </row>
    <row r="43" spans="1:15">
      <c r="A43" t="s">
        <v>38</v>
      </c>
      <c r="B43" t="s">
        <v>80</v>
      </c>
      <c r="C43">
        <v>0.01</v>
      </c>
      <c r="D43">
        <v>0.02</v>
      </c>
      <c r="E43">
        <v>7</v>
      </c>
      <c r="F43">
        <v>0</v>
      </c>
      <c r="G43" s="10">
        <v>41</v>
      </c>
      <c r="I43" t="s">
        <v>323</v>
      </c>
      <c r="J43" t="s">
        <v>80</v>
      </c>
      <c r="K43">
        <v>0.01</v>
      </c>
      <c r="L43">
        <v>0.01</v>
      </c>
      <c r="M43">
        <v>8</v>
      </c>
      <c r="N43">
        <v>0</v>
      </c>
      <c r="O43" s="10">
        <v>41</v>
      </c>
    </row>
    <row r="44" spans="1:15">
      <c r="A44" t="s">
        <v>38</v>
      </c>
      <c r="B44" t="s">
        <v>81</v>
      </c>
      <c r="C44">
        <v>0.01</v>
      </c>
      <c r="D44">
        <v>0.02</v>
      </c>
      <c r="E44">
        <v>7</v>
      </c>
      <c r="F44">
        <v>0</v>
      </c>
      <c r="G44" s="10">
        <v>42</v>
      </c>
      <c r="I44" t="s">
        <v>323</v>
      </c>
      <c r="J44" t="s">
        <v>81</v>
      </c>
      <c r="K44">
        <v>0.01</v>
      </c>
      <c r="L44">
        <v>0.01</v>
      </c>
      <c r="M44">
        <v>9</v>
      </c>
      <c r="N44">
        <v>0</v>
      </c>
      <c r="O44" s="10">
        <v>42</v>
      </c>
    </row>
    <row r="45" spans="1:15">
      <c r="A45" t="s">
        <v>38</v>
      </c>
      <c r="B45" t="s">
        <v>82</v>
      </c>
      <c r="C45">
        <v>0.01</v>
      </c>
      <c r="D45">
        <v>0.02</v>
      </c>
      <c r="E45">
        <v>7</v>
      </c>
      <c r="F45">
        <v>0</v>
      </c>
      <c r="G45" s="10">
        <v>43</v>
      </c>
      <c r="I45" t="s">
        <v>323</v>
      </c>
      <c r="J45" t="s">
        <v>82</v>
      </c>
      <c r="K45">
        <v>0.01</v>
      </c>
      <c r="L45">
        <v>0.01</v>
      </c>
      <c r="M45">
        <v>9</v>
      </c>
      <c r="N45">
        <v>0</v>
      </c>
      <c r="O45" s="10">
        <v>43</v>
      </c>
    </row>
    <row r="46" spans="1:15">
      <c r="A46" t="s">
        <v>38</v>
      </c>
      <c r="B46" t="s">
        <v>83</v>
      </c>
      <c r="C46">
        <v>0.01</v>
      </c>
      <c r="D46">
        <v>0.02</v>
      </c>
      <c r="E46">
        <v>7</v>
      </c>
      <c r="F46">
        <v>0</v>
      </c>
      <c r="G46" s="10">
        <v>44</v>
      </c>
      <c r="I46" t="s">
        <v>323</v>
      </c>
      <c r="J46" t="s">
        <v>83</v>
      </c>
      <c r="K46">
        <v>0.02</v>
      </c>
      <c r="L46">
        <v>0.02</v>
      </c>
      <c r="M46">
        <v>10</v>
      </c>
      <c r="N46">
        <v>0</v>
      </c>
      <c r="O46" s="10">
        <v>44</v>
      </c>
    </row>
    <row r="47" spans="1:15">
      <c r="A47" t="s">
        <v>38</v>
      </c>
      <c r="B47" t="s">
        <v>84</v>
      </c>
      <c r="C47">
        <v>0.01</v>
      </c>
      <c r="D47">
        <v>0.02</v>
      </c>
      <c r="E47">
        <v>7</v>
      </c>
      <c r="F47">
        <v>0</v>
      </c>
      <c r="G47" s="10">
        <v>45</v>
      </c>
      <c r="I47" t="s">
        <v>323</v>
      </c>
      <c r="J47" t="s">
        <v>84</v>
      </c>
      <c r="K47">
        <v>0.01</v>
      </c>
      <c r="L47">
        <v>0.02</v>
      </c>
      <c r="M47">
        <v>10</v>
      </c>
      <c r="N47">
        <v>0</v>
      </c>
      <c r="O47" s="10">
        <v>45</v>
      </c>
    </row>
    <row r="48" spans="1:15">
      <c r="A48" t="s">
        <v>38</v>
      </c>
      <c r="B48" t="s">
        <v>85</v>
      </c>
      <c r="C48">
        <v>0.01</v>
      </c>
      <c r="D48">
        <v>0.02</v>
      </c>
      <c r="E48">
        <v>8</v>
      </c>
      <c r="F48">
        <v>0</v>
      </c>
      <c r="G48" s="10">
        <v>46</v>
      </c>
      <c r="I48" t="s">
        <v>323</v>
      </c>
      <c r="J48" t="s">
        <v>85</v>
      </c>
      <c r="K48">
        <v>0.01</v>
      </c>
      <c r="L48">
        <v>0.02</v>
      </c>
      <c r="M48">
        <v>10</v>
      </c>
      <c r="N48">
        <v>0</v>
      </c>
      <c r="O48" s="10">
        <v>46</v>
      </c>
    </row>
    <row r="49" spans="1:15">
      <c r="A49" t="s">
        <v>38</v>
      </c>
      <c r="B49" t="s">
        <v>86</v>
      </c>
      <c r="C49">
        <v>0.01</v>
      </c>
      <c r="D49">
        <v>0.02</v>
      </c>
      <c r="E49">
        <v>8</v>
      </c>
      <c r="F49">
        <v>0</v>
      </c>
      <c r="G49" s="10">
        <v>47</v>
      </c>
      <c r="I49" t="s">
        <v>323</v>
      </c>
      <c r="J49" t="s">
        <v>86</v>
      </c>
      <c r="K49">
        <v>0.01</v>
      </c>
      <c r="L49">
        <v>0.02</v>
      </c>
      <c r="M49">
        <v>10</v>
      </c>
      <c r="N49">
        <v>0</v>
      </c>
      <c r="O49" s="10">
        <v>47</v>
      </c>
    </row>
    <row r="50" spans="1:15">
      <c r="A50" t="s">
        <v>38</v>
      </c>
      <c r="B50" t="s">
        <v>87</v>
      </c>
      <c r="C50">
        <v>0.01</v>
      </c>
      <c r="D50">
        <v>0.02</v>
      </c>
      <c r="E50">
        <v>8</v>
      </c>
      <c r="F50">
        <v>0</v>
      </c>
      <c r="G50" s="10">
        <v>48</v>
      </c>
      <c r="I50" t="s">
        <v>323</v>
      </c>
      <c r="J50" t="s">
        <v>87</v>
      </c>
      <c r="K50">
        <v>0.01</v>
      </c>
      <c r="L50">
        <v>0.02</v>
      </c>
      <c r="M50">
        <v>10</v>
      </c>
      <c r="N50">
        <v>0</v>
      </c>
      <c r="O50" s="10">
        <v>48</v>
      </c>
    </row>
    <row r="51" spans="1:15">
      <c r="A51" t="s">
        <v>38</v>
      </c>
      <c r="B51" t="s">
        <v>88</v>
      </c>
      <c r="C51">
        <v>0.01</v>
      </c>
      <c r="D51">
        <v>0.02</v>
      </c>
      <c r="E51">
        <v>8</v>
      </c>
      <c r="F51">
        <v>0</v>
      </c>
      <c r="G51" s="10">
        <v>49</v>
      </c>
      <c r="I51" t="s">
        <v>323</v>
      </c>
      <c r="J51" t="s">
        <v>88</v>
      </c>
      <c r="K51">
        <v>0.01</v>
      </c>
      <c r="L51">
        <v>0.02</v>
      </c>
      <c r="M51">
        <v>10</v>
      </c>
      <c r="N51">
        <v>0</v>
      </c>
      <c r="O51" s="10">
        <v>49</v>
      </c>
    </row>
    <row r="52" spans="1:15">
      <c r="A52" t="s">
        <v>38</v>
      </c>
      <c r="B52" t="s">
        <v>89</v>
      </c>
      <c r="C52">
        <v>0.01</v>
      </c>
      <c r="D52">
        <v>0.02</v>
      </c>
      <c r="E52">
        <v>8</v>
      </c>
      <c r="F52">
        <v>0</v>
      </c>
      <c r="G52" s="10">
        <v>50</v>
      </c>
      <c r="I52" t="s">
        <v>323</v>
      </c>
      <c r="J52" t="s">
        <v>89</v>
      </c>
      <c r="K52">
        <v>0.01</v>
      </c>
      <c r="L52">
        <v>0.02</v>
      </c>
      <c r="M52">
        <v>10</v>
      </c>
      <c r="N52">
        <v>0</v>
      </c>
      <c r="O52" s="10">
        <v>50</v>
      </c>
    </row>
    <row r="53" spans="1:15">
      <c r="A53" t="s">
        <v>38</v>
      </c>
      <c r="B53" t="s">
        <v>90</v>
      </c>
      <c r="C53">
        <v>0</v>
      </c>
      <c r="D53">
        <v>0.02</v>
      </c>
      <c r="E53">
        <v>8</v>
      </c>
      <c r="F53">
        <v>0</v>
      </c>
      <c r="G53" s="10">
        <v>51</v>
      </c>
      <c r="I53" t="s">
        <v>323</v>
      </c>
      <c r="J53" t="s">
        <v>90</v>
      </c>
      <c r="K53">
        <v>0.01</v>
      </c>
      <c r="L53">
        <v>0.02</v>
      </c>
      <c r="M53">
        <v>10</v>
      </c>
      <c r="N53">
        <v>0</v>
      </c>
      <c r="O53" s="10">
        <v>51</v>
      </c>
    </row>
    <row r="54" spans="1:15">
      <c r="A54" t="s">
        <v>38</v>
      </c>
      <c r="B54" t="s">
        <v>91</v>
      </c>
      <c r="C54">
        <v>0.01</v>
      </c>
      <c r="D54">
        <v>0.02</v>
      </c>
      <c r="E54">
        <v>9</v>
      </c>
      <c r="F54">
        <v>0</v>
      </c>
      <c r="G54" s="10">
        <v>52</v>
      </c>
      <c r="I54" t="s">
        <v>323</v>
      </c>
      <c r="J54" t="s">
        <v>91</v>
      </c>
      <c r="K54">
        <v>0.01</v>
      </c>
      <c r="L54">
        <v>0.02</v>
      </c>
      <c r="M54">
        <v>10</v>
      </c>
      <c r="N54">
        <v>0</v>
      </c>
      <c r="O54" s="10">
        <v>52</v>
      </c>
    </row>
    <row r="55" spans="1:15">
      <c r="A55" t="s">
        <v>38</v>
      </c>
      <c r="B55" t="s">
        <v>92</v>
      </c>
      <c r="C55">
        <v>0.01</v>
      </c>
      <c r="D55">
        <v>0.02</v>
      </c>
      <c r="E55">
        <v>9</v>
      </c>
      <c r="F55">
        <v>0</v>
      </c>
      <c r="G55" s="10">
        <v>53</v>
      </c>
      <c r="I55" t="s">
        <v>323</v>
      </c>
      <c r="J55" t="s">
        <v>92</v>
      </c>
      <c r="K55">
        <v>0.01</v>
      </c>
      <c r="L55">
        <v>0.02</v>
      </c>
      <c r="M55">
        <v>10</v>
      </c>
      <c r="N55">
        <v>0</v>
      </c>
      <c r="O55" s="10">
        <v>53</v>
      </c>
    </row>
    <row r="56" spans="1:15">
      <c r="A56" t="s">
        <v>38</v>
      </c>
      <c r="B56" t="s">
        <v>93</v>
      </c>
      <c r="C56">
        <v>0.01</v>
      </c>
      <c r="D56">
        <v>0.02</v>
      </c>
      <c r="E56">
        <v>9</v>
      </c>
      <c r="F56">
        <v>0</v>
      </c>
      <c r="G56" s="10">
        <v>54</v>
      </c>
      <c r="I56" t="s">
        <v>323</v>
      </c>
      <c r="J56" t="s">
        <v>93</v>
      </c>
      <c r="K56">
        <v>0</v>
      </c>
      <c r="L56">
        <v>0.02</v>
      </c>
      <c r="M56">
        <v>11</v>
      </c>
      <c r="N56">
        <v>0</v>
      </c>
      <c r="O56" s="10">
        <v>54</v>
      </c>
    </row>
    <row r="57" spans="1:15">
      <c r="A57" t="s">
        <v>38</v>
      </c>
      <c r="B57" t="s">
        <v>94</v>
      </c>
      <c r="C57">
        <v>0.01</v>
      </c>
      <c r="D57">
        <v>0.02</v>
      </c>
      <c r="E57">
        <v>9</v>
      </c>
      <c r="F57">
        <v>0</v>
      </c>
      <c r="G57" s="10">
        <v>55</v>
      </c>
      <c r="I57" t="s">
        <v>323</v>
      </c>
      <c r="J57" t="s">
        <v>94</v>
      </c>
      <c r="K57">
        <v>0</v>
      </c>
      <c r="L57">
        <v>0.02</v>
      </c>
      <c r="M57">
        <v>11</v>
      </c>
      <c r="N57">
        <v>0</v>
      </c>
      <c r="O57" s="10">
        <v>55</v>
      </c>
    </row>
    <row r="58" spans="1:15">
      <c r="A58" t="s">
        <v>38</v>
      </c>
      <c r="B58" t="s">
        <v>95</v>
      </c>
      <c r="C58">
        <v>0.01</v>
      </c>
      <c r="D58">
        <v>0.03</v>
      </c>
      <c r="E58">
        <v>11</v>
      </c>
      <c r="F58">
        <v>0</v>
      </c>
      <c r="G58" s="10">
        <v>56</v>
      </c>
      <c r="I58" t="s">
        <v>323</v>
      </c>
      <c r="J58" t="s">
        <v>95</v>
      </c>
      <c r="K58">
        <v>0</v>
      </c>
      <c r="L58">
        <v>0.02</v>
      </c>
      <c r="M58">
        <v>11</v>
      </c>
      <c r="N58">
        <v>0</v>
      </c>
      <c r="O58" s="10">
        <v>56</v>
      </c>
    </row>
    <row r="59" spans="1:15">
      <c r="A59" t="s">
        <v>38</v>
      </c>
      <c r="B59" t="s">
        <v>96</v>
      </c>
      <c r="C59">
        <v>0.01</v>
      </c>
      <c r="D59">
        <v>0.03</v>
      </c>
      <c r="E59">
        <v>11</v>
      </c>
      <c r="F59">
        <v>0</v>
      </c>
      <c r="G59" s="10">
        <v>57</v>
      </c>
      <c r="I59" t="s">
        <v>323</v>
      </c>
      <c r="J59" t="s">
        <v>96</v>
      </c>
      <c r="K59">
        <v>0</v>
      </c>
      <c r="L59">
        <v>0.02</v>
      </c>
      <c r="M59">
        <v>13</v>
      </c>
      <c r="N59">
        <v>0</v>
      </c>
      <c r="O59" s="10">
        <v>57</v>
      </c>
    </row>
    <row r="60" spans="1:15">
      <c r="A60" t="s">
        <v>38</v>
      </c>
      <c r="B60" t="s">
        <v>97</v>
      </c>
      <c r="C60">
        <v>0.01</v>
      </c>
      <c r="D60">
        <v>0.03</v>
      </c>
      <c r="E60">
        <v>12</v>
      </c>
      <c r="F60">
        <v>0</v>
      </c>
      <c r="G60" s="10">
        <v>58</v>
      </c>
      <c r="I60" t="s">
        <v>323</v>
      </c>
      <c r="J60" t="s">
        <v>97</v>
      </c>
      <c r="K60">
        <v>0.01</v>
      </c>
      <c r="L60">
        <v>0.03</v>
      </c>
      <c r="M60">
        <v>18</v>
      </c>
      <c r="N60">
        <v>0</v>
      </c>
      <c r="O60" s="10">
        <v>58</v>
      </c>
    </row>
    <row r="61" spans="1:15">
      <c r="A61" t="s">
        <v>38</v>
      </c>
      <c r="B61" t="s">
        <v>98</v>
      </c>
      <c r="C61">
        <v>0.02</v>
      </c>
      <c r="D61">
        <v>0.04</v>
      </c>
      <c r="E61">
        <v>14</v>
      </c>
      <c r="F61">
        <v>0</v>
      </c>
      <c r="G61" s="10">
        <v>59</v>
      </c>
      <c r="I61" t="s">
        <v>323</v>
      </c>
      <c r="J61" t="s">
        <v>98</v>
      </c>
      <c r="K61">
        <v>0.02</v>
      </c>
      <c r="L61">
        <v>0.03</v>
      </c>
      <c r="M61">
        <v>22</v>
      </c>
      <c r="N61">
        <v>0</v>
      </c>
      <c r="O61" s="10">
        <v>59</v>
      </c>
    </row>
    <row r="62" spans="1:15">
      <c r="A62" t="s">
        <v>38</v>
      </c>
      <c r="B62" t="s">
        <v>99</v>
      </c>
      <c r="C62">
        <v>0.02</v>
      </c>
      <c r="D62">
        <v>0.04</v>
      </c>
      <c r="E62">
        <v>16</v>
      </c>
      <c r="F62">
        <v>0</v>
      </c>
      <c r="G62" s="10">
        <v>60</v>
      </c>
      <c r="I62" t="s">
        <v>323</v>
      </c>
      <c r="J62" t="s">
        <v>99</v>
      </c>
      <c r="K62">
        <v>0.03</v>
      </c>
      <c r="L62">
        <v>0.05</v>
      </c>
      <c r="M62">
        <v>30</v>
      </c>
      <c r="N62">
        <v>0</v>
      </c>
      <c r="O62" s="10">
        <v>60</v>
      </c>
    </row>
    <row r="63" spans="1:15">
      <c r="A63" t="s">
        <v>38</v>
      </c>
      <c r="B63" t="s">
        <v>100</v>
      </c>
      <c r="C63">
        <v>0.03</v>
      </c>
      <c r="D63">
        <v>0.05</v>
      </c>
      <c r="E63">
        <v>20</v>
      </c>
      <c r="F63">
        <v>0</v>
      </c>
      <c r="G63" s="10">
        <v>61</v>
      </c>
      <c r="I63" t="s">
        <v>323</v>
      </c>
      <c r="J63" t="s">
        <v>100</v>
      </c>
      <c r="K63">
        <v>0.05</v>
      </c>
      <c r="L63">
        <v>0.06</v>
      </c>
      <c r="M63">
        <v>42</v>
      </c>
      <c r="N63">
        <v>0</v>
      </c>
      <c r="O63" s="10">
        <v>61</v>
      </c>
    </row>
    <row r="64" spans="1:15">
      <c r="A64" t="s">
        <v>38</v>
      </c>
      <c r="B64" t="s">
        <v>101</v>
      </c>
      <c r="C64">
        <v>0.04</v>
      </c>
      <c r="D64">
        <v>0.06</v>
      </c>
      <c r="E64">
        <v>24</v>
      </c>
      <c r="F64">
        <v>0</v>
      </c>
      <c r="G64" s="10">
        <v>62</v>
      </c>
      <c r="I64" t="s">
        <v>323</v>
      </c>
      <c r="J64" t="s">
        <v>101</v>
      </c>
      <c r="K64">
        <v>0.06</v>
      </c>
      <c r="L64">
        <v>7.0000000000000007E-2</v>
      </c>
      <c r="M64">
        <v>47</v>
      </c>
      <c r="N64">
        <v>0</v>
      </c>
      <c r="O64" s="10">
        <v>62</v>
      </c>
    </row>
    <row r="65" spans="1:15">
      <c r="A65" t="s">
        <v>38</v>
      </c>
      <c r="B65" t="s">
        <v>102</v>
      </c>
      <c r="C65">
        <v>0.05</v>
      </c>
      <c r="D65">
        <v>7.0000000000000007E-2</v>
      </c>
      <c r="E65">
        <v>27</v>
      </c>
      <c r="F65">
        <v>0</v>
      </c>
      <c r="G65" s="10">
        <v>63</v>
      </c>
      <c r="I65" t="s">
        <v>323</v>
      </c>
      <c r="J65" t="s">
        <v>102</v>
      </c>
      <c r="K65">
        <v>0.09</v>
      </c>
      <c r="L65">
        <v>0.1</v>
      </c>
      <c r="M65">
        <v>69</v>
      </c>
      <c r="N65">
        <v>0</v>
      </c>
      <c r="O65" s="10">
        <v>63</v>
      </c>
    </row>
    <row r="66" spans="1:15">
      <c r="A66" t="s">
        <v>38</v>
      </c>
      <c r="B66" t="s">
        <v>103</v>
      </c>
      <c r="C66">
        <v>0.06</v>
      </c>
      <c r="D66">
        <v>0.08</v>
      </c>
      <c r="E66">
        <v>30</v>
      </c>
      <c r="F66">
        <v>0</v>
      </c>
      <c r="G66" s="10">
        <v>64</v>
      </c>
      <c r="I66" t="s">
        <v>323</v>
      </c>
      <c r="J66" t="s">
        <v>103</v>
      </c>
      <c r="K66">
        <v>0.15</v>
      </c>
      <c r="L66">
        <v>0.16</v>
      </c>
      <c r="M66">
        <v>109</v>
      </c>
      <c r="N66">
        <v>0</v>
      </c>
      <c r="O66" s="10">
        <v>64</v>
      </c>
    </row>
    <row r="67" spans="1:15">
      <c r="A67" t="s">
        <v>38</v>
      </c>
      <c r="B67" t="s">
        <v>104</v>
      </c>
      <c r="C67">
        <v>0.06</v>
      </c>
      <c r="D67">
        <v>0.09</v>
      </c>
      <c r="E67">
        <v>33</v>
      </c>
      <c r="F67">
        <v>0</v>
      </c>
      <c r="G67" s="10">
        <v>65</v>
      </c>
      <c r="I67" t="s">
        <v>323</v>
      </c>
      <c r="J67" t="s">
        <v>104</v>
      </c>
      <c r="K67">
        <v>0.23</v>
      </c>
      <c r="L67">
        <v>0.25</v>
      </c>
      <c r="M67">
        <v>164</v>
      </c>
      <c r="N67">
        <v>0</v>
      </c>
      <c r="O67" s="10">
        <v>65</v>
      </c>
    </row>
    <row r="68" spans="1:15">
      <c r="A68" t="s">
        <v>38</v>
      </c>
      <c r="B68" t="s">
        <v>105</v>
      </c>
      <c r="C68">
        <v>0.1</v>
      </c>
      <c r="D68">
        <v>0.12</v>
      </c>
      <c r="E68">
        <v>45</v>
      </c>
      <c r="F68">
        <v>0</v>
      </c>
      <c r="G68" s="10">
        <v>66</v>
      </c>
      <c r="I68" t="s">
        <v>323</v>
      </c>
      <c r="J68" t="s">
        <v>105</v>
      </c>
      <c r="K68">
        <v>0.32</v>
      </c>
      <c r="L68">
        <v>0.33</v>
      </c>
      <c r="M68">
        <v>220</v>
      </c>
      <c r="N68">
        <v>0</v>
      </c>
      <c r="O68" s="10">
        <v>66</v>
      </c>
    </row>
    <row r="69" spans="1:15">
      <c r="A69" t="s">
        <v>38</v>
      </c>
      <c r="B69" t="s">
        <v>106</v>
      </c>
      <c r="C69">
        <v>0.11</v>
      </c>
      <c r="D69">
        <v>0.14000000000000001</v>
      </c>
      <c r="E69">
        <v>51</v>
      </c>
      <c r="F69">
        <v>0</v>
      </c>
      <c r="G69" s="10">
        <v>67</v>
      </c>
      <c r="I69" t="s">
        <v>323</v>
      </c>
      <c r="J69" t="s">
        <v>106</v>
      </c>
      <c r="K69">
        <v>0.39</v>
      </c>
      <c r="L69">
        <v>0.41</v>
      </c>
      <c r="M69">
        <v>271</v>
      </c>
      <c r="N69">
        <v>1</v>
      </c>
      <c r="O69" s="10">
        <v>67</v>
      </c>
    </row>
    <row r="70" spans="1:15">
      <c r="A70" t="s">
        <v>38</v>
      </c>
      <c r="B70" t="s">
        <v>107</v>
      </c>
      <c r="C70">
        <v>0.13</v>
      </c>
      <c r="D70">
        <v>0.15</v>
      </c>
      <c r="E70">
        <v>57</v>
      </c>
      <c r="F70">
        <v>0</v>
      </c>
      <c r="G70" s="10">
        <v>68</v>
      </c>
      <c r="I70" t="s">
        <v>323</v>
      </c>
      <c r="J70" t="s">
        <v>107</v>
      </c>
      <c r="K70">
        <v>0.51</v>
      </c>
      <c r="L70">
        <v>0.53</v>
      </c>
      <c r="M70">
        <v>352</v>
      </c>
      <c r="N70">
        <v>2</v>
      </c>
      <c r="O70" s="10">
        <v>68</v>
      </c>
    </row>
    <row r="71" spans="1:15">
      <c r="A71" t="s">
        <v>38</v>
      </c>
      <c r="B71" t="s">
        <v>108</v>
      </c>
      <c r="C71">
        <v>0.14000000000000001</v>
      </c>
      <c r="D71">
        <v>0.17</v>
      </c>
      <c r="E71">
        <v>62</v>
      </c>
      <c r="F71">
        <v>0</v>
      </c>
      <c r="G71" s="10">
        <v>69</v>
      </c>
      <c r="I71" t="s">
        <v>323</v>
      </c>
      <c r="J71" t="s">
        <v>108</v>
      </c>
      <c r="K71">
        <v>0.6</v>
      </c>
      <c r="L71">
        <v>0.62</v>
      </c>
      <c r="M71">
        <v>412</v>
      </c>
      <c r="N71">
        <v>2</v>
      </c>
      <c r="O71" s="10">
        <v>69</v>
      </c>
    </row>
    <row r="72" spans="1:15">
      <c r="A72" t="s">
        <v>38</v>
      </c>
      <c r="B72" t="s">
        <v>109</v>
      </c>
      <c r="C72">
        <v>0.18</v>
      </c>
      <c r="D72">
        <v>0.21</v>
      </c>
      <c r="E72">
        <v>77</v>
      </c>
      <c r="F72">
        <v>1</v>
      </c>
      <c r="G72" s="10">
        <v>70</v>
      </c>
      <c r="I72" t="s">
        <v>323</v>
      </c>
      <c r="J72" t="s">
        <v>109</v>
      </c>
      <c r="K72">
        <v>0.68</v>
      </c>
      <c r="L72">
        <v>0.7</v>
      </c>
      <c r="M72">
        <v>469</v>
      </c>
      <c r="N72">
        <v>3</v>
      </c>
      <c r="O72" s="10">
        <v>70</v>
      </c>
    </row>
    <row r="73" spans="1:15">
      <c r="A73" t="s">
        <v>38</v>
      </c>
      <c r="B73" t="s">
        <v>110</v>
      </c>
      <c r="C73">
        <v>0.22</v>
      </c>
      <c r="D73">
        <v>0.25</v>
      </c>
      <c r="E73">
        <v>93</v>
      </c>
      <c r="F73">
        <v>1</v>
      </c>
      <c r="G73" s="10">
        <v>71</v>
      </c>
      <c r="I73" t="s">
        <v>323</v>
      </c>
      <c r="J73" t="s">
        <v>110</v>
      </c>
      <c r="K73">
        <v>0.9</v>
      </c>
      <c r="L73">
        <v>0.93</v>
      </c>
      <c r="M73">
        <v>617</v>
      </c>
      <c r="N73">
        <v>7</v>
      </c>
      <c r="O73" s="10">
        <v>71</v>
      </c>
    </row>
    <row r="74" spans="1:15">
      <c r="A74" t="s">
        <v>38</v>
      </c>
      <c r="B74" t="s">
        <v>111</v>
      </c>
      <c r="C74">
        <v>0.24</v>
      </c>
      <c r="D74">
        <v>0.28000000000000003</v>
      </c>
      <c r="E74">
        <v>103</v>
      </c>
      <c r="F74">
        <v>1</v>
      </c>
      <c r="G74" s="10">
        <v>72</v>
      </c>
      <c r="I74" t="s">
        <v>323</v>
      </c>
      <c r="J74" t="s">
        <v>111</v>
      </c>
      <c r="K74">
        <v>1.28</v>
      </c>
      <c r="L74">
        <v>1.31</v>
      </c>
      <c r="M74">
        <v>876</v>
      </c>
      <c r="N74">
        <v>7</v>
      </c>
      <c r="O74" s="10">
        <v>72</v>
      </c>
    </row>
    <row r="75" spans="1:15">
      <c r="A75" t="s">
        <v>38</v>
      </c>
      <c r="B75" t="s">
        <v>112</v>
      </c>
      <c r="C75">
        <v>0.33</v>
      </c>
      <c r="D75">
        <v>0.37</v>
      </c>
      <c r="E75">
        <v>138</v>
      </c>
      <c r="F75">
        <v>1</v>
      </c>
      <c r="G75" s="10">
        <v>73</v>
      </c>
      <c r="I75" t="s">
        <v>323</v>
      </c>
      <c r="J75" t="s">
        <v>112</v>
      </c>
      <c r="K75">
        <v>1.88</v>
      </c>
      <c r="L75">
        <v>1.92</v>
      </c>
      <c r="M75">
        <v>1282</v>
      </c>
      <c r="N75">
        <v>9</v>
      </c>
      <c r="O75" s="10">
        <v>73</v>
      </c>
    </row>
    <row r="76" spans="1:15">
      <c r="A76" t="s">
        <v>38</v>
      </c>
      <c r="B76" t="s">
        <v>113</v>
      </c>
      <c r="C76">
        <v>0.42</v>
      </c>
      <c r="D76">
        <v>0.47</v>
      </c>
      <c r="E76">
        <v>176</v>
      </c>
      <c r="F76">
        <v>1</v>
      </c>
      <c r="G76" s="10">
        <v>74</v>
      </c>
      <c r="I76" t="s">
        <v>323</v>
      </c>
      <c r="J76" t="s">
        <v>113</v>
      </c>
      <c r="K76">
        <v>2.59</v>
      </c>
      <c r="L76">
        <v>2.65</v>
      </c>
      <c r="M76">
        <v>1766</v>
      </c>
      <c r="N76">
        <v>10</v>
      </c>
      <c r="O76" s="10">
        <v>74</v>
      </c>
    </row>
    <row r="77" spans="1:15">
      <c r="A77" t="s">
        <v>38</v>
      </c>
      <c r="B77" t="s">
        <v>114</v>
      </c>
      <c r="C77">
        <v>0.59</v>
      </c>
      <c r="D77">
        <v>0.65</v>
      </c>
      <c r="E77">
        <v>244</v>
      </c>
      <c r="F77">
        <v>1</v>
      </c>
      <c r="G77" s="10">
        <v>75</v>
      </c>
      <c r="I77" t="s">
        <v>323</v>
      </c>
      <c r="J77" t="s">
        <v>114</v>
      </c>
      <c r="K77">
        <v>3.3</v>
      </c>
      <c r="L77">
        <v>3.37</v>
      </c>
      <c r="M77">
        <v>2244</v>
      </c>
      <c r="N77">
        <v>29</v>
      </c>
      <c r="O77" s="10">
        <v>75</v>
      </c>
    </row>
    <row r="78" spans="1:15">
      <c r="A78" t="s">
        <v>38</v>
      </c>
      <c r="B78" t="s">
        <v>115</v>
      </c>
      <c r="C78">
        <v>0.74</v>
      </c>
      <c r="D78">
        <v>0.81</v>
      </c>
      <c r="E78">
        <v>304</v>
      </c>
      <c r="F78">
        <v>1</v>
      </c>
      <c r="G78" s="10">
        <v>76</v>
      </c>
      <c r="I78" t="s">
        <v>323</v>
      </c>
      <c r="J78" t="s">
        <v>115</v>
      </c>
      <c r="K78">
        <v>3.81</v>
      </c>
      <c r="L78">
        <v>3.91</v>
      </c>
      <c r="M78">
        <v>2605</v>
      </c>
      <c r="N78">
        <v>43</v>
      </c>
      <c r="O78" s="10">
        <v>76</v>
      </c>
    </row>
    <row r="79" spans="1:15">
      <c r="A79" t="s">
        <v>38</v>
      </c>
      <c r="B79" t="s">
        <v>116</v>
      </c>
      <c r="C79">
        <v>1.05</v>
      </c>
      <c r="D79">
        <v>1.1299999999999999</v>
      </c>
      <c r="E79">
        <v>424</v>
      </c>
      <c r="F79">
        <v>4</v>
      </c>
      <c r="G79" s="10">
        <v>77</v>
      </c>
      <c r="I79" t="s">
        <v>323</v>
      </c>
      <c r="J79" t="s">
        <v>116</v>
      </c>
      <c r="K79">
        <v>4.41</v>
      </c>
      <c r="L79">
        <v>4.57</v>
      </c>
      <c r="M79">
        <v>3047</v>
      </c>
      <c r="N79">
        <v>65</v>
      </c>
      <c r="O79" s="10">
        <v>77</v>
      </c>
    </row>
    <row r="80" spans="1:15">
      <c r="A80" t="s">
        <v>38</v>
      </c>
      <c r="B80" t="s">
        <v>117</v>
      </c>
      <c r="C80">
        <v>1.43</v>
      </c>
      <c r="D80">
        <v>1.52</v>
      </c>
      <c r="E80">
        <v>569</v>
      </c>
      <c r="F80">
        <v>8</v>
      </c>
      <c r="G80" s="10">
        <v>78</v>
      </c>
      <c r="I80" t="s">
        <v>323</v>
      </c>
      <c r="J80" t="s">
        <v>117</v>
      </c>
      <c r="K80">
        <v>5.24</v>
      </c>
      <c r="L80">
        <v>5.49</v>
      </c>
      <c r="M80">
        <v>3658</v>
      </c>
      <c r="N80">
        <v>82</v>
      </c>
      <c r="O80" s="10">
        <v>78</v>
      </c>
    </row>
    <row r="81" spans="1:15">
      <c r="A81" t="s">
        <v>38</v>
      </c>
      <c r="B81" t="s">
        <v>118</v>
      </c>
      <c r="C81">
        <v>1.72</v>
      </c>
      <c r="D81">
        <v>1.84</v>
      </c>
      <c r="E81">
        <v>690</v>
      </c>
      <c r="F81">
        <v>9</v>
      </c>
      <c r="G81" s="10">
        <v>79</v>
      </c>
      <c r="I81" t="s">
        <v>323</v>
      </c>
      <c r="J81" t="s">
        <v>118</v>
      </c>
      <c r="K81">
        <v>6.31</v>
      </c>
      <c r="L81">
        <v>6.64</v>
      </c>
      <c r="M81">
        <v>4427</v>
      </c>
      <c r="N81">
        <v>116</v>
      </c>
      <c r="O81" s="10">
        <v>79</v>
      </c>
    </row>
    <row r="82" spans="1:15">
      <c r="A82" t="s">
        <v>38</v>
      </c>
      <c r="B82" t="s">
        <v>119</v>
      </c>
      <c r="C82">
        <v>2.13</v>
      </c>
      <c r="D82">
        <v>2.2599999999999998</v>
      </c>
      <c r="E82">
        <v>846</v>
      </c>
      <c r="F82">
        <v>10</v>
      </c>
      <c r="G82" s="10">
        <v>80</v>
      </c>
      <c r="I82" t="s">
        <v>323</v>
      </c>
      <c r="J82" t="s">
        <v>119</v>
      </c>
      <c r="K82">
        <v>7.73</v>
      </c>
      <c r="L82">
        <v>8.14</v>
      </c>
      <c r="M82">
        <v>5426</v>
      </c>
      <c r="N82">
        <v>162</v>
      </c>
      <c r="O82" s="10">
        <v>80</v>
      </c>
    </row>
    <row r="83" spans="1:15">
      <c r="A83" t="s">
        <v>38</v>
      </c>
      <c r="B83" t="s">
        <v>120</v>
      </c>
      <c r="C83">
        <v>2.44</v>
      </c>
      <c r="D83">
        <v>2.6</v>
      </c>
      <c r="E83">
        <v>971</v>
      </c>
      <c r="F83">
        <v>12</v>
      </c>
      <c r="G83" s="10">
        <v>81</v>
      </c>
      <c r="I83" t="s">
        <v>323</v>
      </c>
      <c r="J83" t="s">
        <v>120</v>
      </c>
      <c r="K83">
        <v>9.1999999999999993</v>
      </c>
      <c r="L83">
        <v>9.7200000000000006</v>
      </c>
      <c r="M83">
        <v>6481</v>
      </c>
      <c r="N83">
        <v>194</v>
      </c>
      <c r="O83" s="10">
        <v>81</v>
      </c>
    </row>
    <row r="84" spans="1:15">
      <c r="A84" t="s">
        <v>38</v>
      </c>
      <c r="B84" t="s">
        <v>121</v>
      </c>
      <c r="C84">
        <v>3.31</v>
      </c>
      <c r="D84">
        <v>3.48</v>
      </c>
      <c r="E84">
        <v>1302</v>
      </c>
      <c r="F84">
        <v>18</v>
      </c>
      <c r="G84" s="10">
        <v>82</v>
      </c>
      <c r="I84" t="s">
        <v>323</v>
      </c>
      <c r="J84" t="s">
        <v>121</v>
      </c>
      <c r="K84">
        <v>10.99</v>
      </c>
      <c r="L84">
        <v>11.61</v>
      </c>
      <c r="M84">
        <v>7736</v>
      </c>
      <c r="N84">
        <v>252</v>
      </c>
      <c r="O84" s="10">
        <v>82</v>
      </c>
    </row>
    <row r="85" spans="1:15">
      <c r="A85" t="s">
        <v>38</v>
      </c>
      <c r="B85" t="s">
        <v>122</v>
      </c>
      <c r="C85">
        <v>3.62</v>
      </c>
      <c r="D85">
        <v>3.82</v>
      </c>
      <c r="E85">
        <v>1430</v>
      </c>
      <c r="F85">
        <v>20</v>
      </c>
      <c r="G85" s="10">
        <v>83</v>
      </c>
      <c r="I85" t="s">
        <v>323</v>
      </c>
      <c r="J85" t="s">
        <v>122</v>
      </c>
      <c r="K85">
        <v>12.7</v>
      </c>
      <c r="L85">
        <v>13.4</v>
      </c>
      <c r="M85">
        <v>8934</v>
      </c>
      <c r="N85">
        <v>288</v>
      </c>
      <c r="O85" s="10">
        <v>83</v>
      </c>
    </row>
    <row r="86" spans="1:15">
      <c r="A86" t="s">
        <v>38</v>
      </c>
      <c r="B86" t="s">
        <v>123</v>
      </c>
      <c r="C86">
        <v>4.1500000000000004</v>
      </c>
      <c r="D86">
        <v>4.4000000000000004</v>
      </c>
      <c r="E86">
        <v>1646</v>
      </c>
      <c r="F86">
        <v>24</v>
      </c>
      <c r="G86" s="10">
        <v>84</v>
      </c>
      <c r="I86" t="s">
        <v>323</v>
      </c>
      <c r="J86" t="s">
        <v>123</v>
      </c>
      <c r="K86">
        <v>14.55</v>
      </c>
      <c r="L86">
        <v>15.47</v>
      </c>
      <c r="M86">
        <v>10312</v>
      </c>
      <c r="N86">
        <v>364</v>
      </c>
      <c r="O86" s="10">
        <v>84</v>
      </c>
    </row>
    <row r="87" spans="1:15">
      <c r="A87" t="s">
        <v>38</v>
      </c>
      <c r="B87" t="s">
        <v>124</v>
      </c>
      <c r="C87">
        <v>4.96</v>
      </c>
      <c r="D87">
        <v>5.24</v>
      </c>
      <c r="E87">
        <v>1959</v>
      </c>
      <c r="F87">
        <v>27</v>
      </c>
      <c r="G87" s="10">
        <v>85</v>
      </c>
      <c r="I87" t="s">
        <v>323</v>
      </c>
      <c r="J87" t="s">
        <v>124</v>
      </c>
      <c r="K87">
        <v>17.670000000000002</v>
      </c>
      <c r="L87">
        <v>18.98</v>
      </c>
      <c r="M87">
        <v>12650</v>
      </c>
      <c r="N87">
        <v>512</v>
      </c>
      <c r="O87" s="10">
        <v>85</v>
      </c>
    </row>
    <row r="88" spans="1:15">
      <c r="A88" t="s">
        <v>38</v>
      </c>
      <c r="B88" t="s">
        <v>125</v>
      </c>
      <c r="C88">
        <v>8.68</v>
      </c>
      <c r="D88">
        <v>9.0500000000000007</v>
      </c>
      <c r="E88">
        <v>3385</v>
      </c>
      <c r="F88">
        <v>35</v>
      </c>
      <c r="G88" s="10">
        <v>86</v>
      </c>
      <c r="I88" t="s">
        <v>323</v>
      </c>
      <c r="J88" t="s">
        <v>125</v>
      </c>
      <c r="K88">
        <v>20.62</v>
      </c>
      <c r="L88">
        <v>22.54</v>
      </c>
      <c r="M88">
        <v>15025</v>
      </c>
      <c r="N88">
        <v>703</v>
      </c>
      <c r="O88" s="10">
        <v>86</v>
      </c>
    </row>
    <row r="89" spans="1:15">
      <c r="A89" t="s">
        <v>38</v>
      </c>
      <c r="B89" t="s">
        <v>126</v>
      </c>
      <c r="C89">
        <v>10.27</v>
      </c>
      <c r="D89">
        <v>10.74</v>
      </c>
      <c r="E89">
        <v>4018</v>
      </c>
      <c r="F89">
        <v>39</v>
      </c>
      <c r="G89" s="10">
        <v>87</v>
      </c>
      <c r="I89" t="s">
        <v>323</v>
      </c>
      <c r="J89" t="s">
        <v>126</v>
      </c>
      <c r="K89">
        <v>23.93</v>
      </c>
      <c r="L89">
        <v>26.58</v>
      </c>
      <c r="M89">
        <v>17717</v>
      </c>
      <c r="N89">
        <v>884</v>
      </c>
      <c r="O89" s="10">
        <v>87</v>
      </c>
    </row>
    <row r="90" spans="1:15">
      <c r="A90" t="s">
        <v>38</v>
      </c>
      <c r="B90" t="s">
        <v>127</v>
      </c>
      <c r="C90">
        <v>11.84</v>
      </c>
      <c r="D90">
        <v>12.5</v>
      </c>
      <c r="E90">
        <v>4675</v>
      </c>
      <c r="F90">
        <v>53</v>
      </c>
      <c r="G90" s="10">
        <v>88</v>
      </c>
      <c r="I90" t="s">
        <v>323</v>
      </c>
      <c r="J90" t="s">
        <v>127</v>
      </c>
      <c r="K90">
        <v>27.85</v>
      </c>
      <c r="L90">
        <v>31.22</v>
      </c>
      <c r="M90">
        <v>20804</v>
      </c>
      <c r="N90">
        <v>1172</v>
      </c>
      <c r="O90" s="10">
        <v>88</v>
      </c>
    </row>
    <row r="91" spans="1:15">
      <c r="A91" t="s">
        <v>38</v>
      </c>
      <c r="B91" t="s">
        <v>128</v>
      </c>
      <c r="C91">
        <v>13.58</v>
      </c>
      <c r="D91">
        <v>14.4</v>
      </c>
      <c r="E91">
        <v>5386</v>
      </c>
      <c r="F91">
        <v>60</v>
      </c>
      <c r="G91" s="10">
        <v>89</v>
      </c>
      <c r="I91" t="s">
        <v>323</v>
      </c>
      <c r="J91" t="s">
        <v>128</v>
      </c>
      <c r="K91">
        <v>32.1</v>
      </c>
      <c r="L91">
        <v>36.01</v>
      </c>
      <c r="M91">
        <v>24001</v>
      </c>
      <c r="N91">
        <v>1464</v>
      </c>
      <c r="O91" s="10">
        <v>89</v>
      </c>
    </row>
    <row r="92" spans="1:15">
      <c r="A92" t="s">
        <v>38</v>
      </c>
      <c r="B92" t="s">
        <v>129</v>
      </c>
      <c r="C92">
        <v>15.59</v>
      </c>
      <c r="D92">
        <v>16.72</v>
      </c>
      <c r="E92">
        <v>6255</v>
      </c>
      <c r="F92">
        <v>61</v>
      </c>
      <c r="G92" s="10">
        <v>90</v>
      </c>
      <c r="I92" t="s">
        <v>323</v>
      </c>
      <c r="J92" t="s">
        <v>129</v>
      </c>
      <c r="K92">
        <v>35.67</v>
      </c>
      <c r="L92">
        <v>40.25</v>
      </c>
      <c r="M92">
        <v>26823</v>
      </c>
      <c r="N92">
        <v>1676</v>
      </c>
      <c r="O92" s="10">
        <v>90</v>
      </c>
    </row>
    <row r="93" spans="1:15">
      <c r="A93" t="s">
        <v>38</v>
      </c>
      <c r="B93" t="s">
        <v>130</v>
      </c>
      <c r="C93">
        <v>18.32</v>
      </c>
      <c r="D93">
        <v>19.84</v>
      </c>
      <c r="E93">
        <v>7424</v>
      </c>
      <c r="F93">
        <v>89</v>
      </c>
      <c r="G93" s="10">
        <v>91</v>
      </c>
      <c r="I93" t="s">
        <v>323</v>
      </c>
      <c r="J93" t="s">
        <v>130</v>
      </c>
      <c r="K93">
        <v>39.049999999999997</v>
      </c>
      <c r="L93">
        <v>44.53</v>
      </c>
      <c r="M93">
        <v>29681</v>
      </c>
      <c r="N93">
        <v>2050</v>
      </c>
      <c r="O93" s="10">
        <v>91</v>
      </c>
    </row>
    <row r="94" spans="1:15">
      <c r="A94" t="s">
        <v>38</v>
      </c>
      <c r="B94" t="s">
        <v>131</v>
      </c>
      <c r="C94">
        <v>20.97</v>
      </c>
      <c r="D94">
        <v>22.82</v>
      </c>
      <c r="E94">
        <v>8536</v>
      </c>
      <c r="F94">
        <v>96</v>
      </c>
      <c r="G94" s="10">
        <v>92</v>
      </c>
      <c r="I94" t="s">
        <v>323</v>
      </c>
      <c r="J94" t="s">
        <v>131</v>
      </c>
      <c r="K94">
        <v>44.3</v>
      </c>
      <c r="L94">
        <v>50.95</v>
      </c>
      <c r="M94">
        <v>33954</v>
      </c>
      <c r="N94">
        <v>2453</v>
      </c>
      <c r="O94" s="10">
        <v>92</v>
      </c>
    </row>
    <row r="95" spans="1:15">
      <c r="A95" t="s">
        <v>38</v>
      </c>
      <c r="B95" t="s">
        <v>132</v>
      </c>
      <c r="C95">
        <v>23.39</v>
      </c>
      <c r="D95">
        <v>25.65</v>
      </c>
      <c r="E95">
        <v>9595</v>
      </c>
      <c r="F95">
        <v>109</v>
      </c>
      <c r="G95" s="10">
        <v>93</v>
      </c>
      <c r="I95" t="s">
        <v>323</v>
      </c>
      <c r="J95" t="s">
        <v>132</v>
      </c>
      <c r="K95">
        <v>49.58</v>
      </c>
      <c r="L95">
        <v>57.72</v>
      </c>
      <c r="M95">
        <v>38468</v>
      </c>
      <c r="N95">
        <v>3125</v>
      </c>
      <c r="O95" s="10">
        <v>93</v>
      </c>
    </row>
    <row r="96" spans="1:15">
      <c r="A96" t="s">
        <v>38</v>
      </c>
      <c r="B96" t="s">
        <v>133</v>
      </c>
      <c r="C96">
        <v>27.52</v>
      </c>
      <c r="D96">
        <v>30.12</v>
      </c>
      <c r="E96">
        <v>11268</v>
      </c>
      <c r="F96">
        <v>138</v>
      </c>
      <c r="G96" s="10">
        <v>94</v>
      </c>
      <c r="I96" t="s">
        <v>323</v>
      </c>
      <c r="J96" t="s">
        <v>133</v>
      </c>
      <c r="K96">
        <v>55.37</v>
      </c>
      <c r="L96">
        <v>65.09</v>
      </c>
      <c r="M96">
        <v>43381</v>
      </c>
      <c r="N96">
        <v>3782</v>
      </c>
      <c r="O96" s="10">
        <v>94</v>
      </c>
    </row>
    <row r="97" spans="1:15">
      <c r="A97" t="s">
        <v>38</v>
      </c>
      <c r="B97" t="s">
        <v>134</v>
      </c>
      <c r="C97">
        <v>29.98</v>
      </c>
      <c r="D97">
        <v>33.46</v>
      </c>
      <c r="E97">
        <v>12519</v>
      </c>
      <c r="F97">
        <v>187</v>
      </c>
      <c r="G97" s="10">
        <v>95</v>
      </c>
      <c r="I97" t="s">
        <v>323</v>
      </c>
      <c r="J97" t="s">
        <v>134</v>
      </c>
      <c r="K97">
        <v>60.79</v>
      </c>
      <c r="L97">
        <v>72.39</v>
      </c>
      <c r="M97">
        <v>48249</v>
      </c>
      <c r="N97">
        <v>4518</v>
      </c>
      <c r="O97" s="10">
        <v>95</v>
      </c>
    </row>
    <row r="98" spans="1:15">
      <c r="A98" t="s">
        <v>38</v>
      </c>
      <c r="B98" t="s">
        <v>135</v>
      </c>
      <c r="C98">
        <v>33.28</v>
      </c>
      <c r="D98">
        <v>37.11</v>
      </c>
      <c r="E98">
        <v>13882</v>
      </c>
      <c r="F98">
        <v>231</v>
      </c>
      <c r="G98" s="10">
        <v>96</v>
      </c>
      <c r="I98" t="s">
        <v>323</v>
      </c>
      <c r="J98" t="s">
        <v>135</v>
      </c>
      <c r="K98">
        <v>66.36</v>
      </c>
      <c r="L98">
        <v>79.760000000000005</v>
      </c>
      <c r="M98">
        <v>53160</v>
      </c>
      <c r="N98">
        <v>5274</v>
      </c>
      <c r="O98" s="10">
        <v>96</v>
      </c>
    </row>
    <row r="99" spans="1:15">
      <c r="A99" t="s">
        <v>38</v>
      </c>
      <c r="B99" t="s">
        <v>136</v>
      </c>
      <c r="C99">
        <v>37.020000000000003</v>
      </c>
      <c r="D99">
        <v>41.42</v>
      </c>
      <c r="E99">
        <v>15496</v>
      </c>
      <c r="F99">
        <v>280</v>
      </c>
      <c r="G99" s="10">
        <v>97</v>
      </c>
      <c r="I99" t="s">
        <v>323</v>
      </c>
      <c r="J99" t="s">
        <v>136</v>
      </c>
      <c r="K99">
        <v>70.319999999999993</v>
      </c>
      <c r="L99">
        <v>85.8</v>
      </c>
      <c r="M99">
        <v>57180</v>
      </c>
      <c r="N99">
        <v>5873</v>
      </c>
      <c r="O99" s="10">
        <v>97</v>
      </c>
    </row>
    <row r="100" spans="1:15">
      <c r="A100" t="s">
        <v>38</v>
      </c>
      <c r="B100" t="s">
        <v>137</v>
      </c>
      <c r="C100">
        <v>39.28</v>
      </c>
      <c r="D100">
        <v>44.51</v>
      </c>
      <c r="E100">
        <v>16653</v>
      </c>
      <c r="F100">
        <v>323</v>
      </c>
      <c r="G100" s="10">
        <v>98</v>
      </c>
      <c r="I100" t="s">
        <v>323</v>
      </c>
      <c r="J100" t="s">
        <v>137</v>
      </c>
      <c r="K100">
        <v>72.2</v>
      </c>
      <c r="L100">
        <v>91.18</v>
      </c>
      <c r="M100">
        <v>60772</v>
      </c>
      <c r="N100">
        <v>6440</v>
      </c>
      <c r="O100" s="10">
        <v>98</v>
      </c>
    </row>
    <row r="101" spans="1:15">
      <c r="A101" t="s">
        <v>38</v>
      </c>
      <c r="B101" t="s">
        <v>138</v>
      </c>
      <c r="C101">
        <v>38.75</v>
      </c>
      <c r="D101">
        <v>47.8</v>
      </c>
      <c r="E101">
        <v>17883</v>
      </c>
      <c r="F101">
        <v>380</v>
      </c>
      <c r="G101" s="10">
        <v>99</v>
      </c>
      <c r="I101" t="s">
        <v>323</v>
      </c>
      <c r="J101" t="s">
        <v>138</v>
      </c>
      <c r="K101">
        <v>76.569999999999993</v>
      </c>
      <c r="L101">
        <v>99.11</v>
      </c>
      <c r="M101">
        <v>66054</v>
      </c>
      <c r="N101">
        <v>7545</v>
      </c>
      <c r="O101" s="10">
        <v>99</v>
      </c>
    </row>
    <row r="102" spans="1:15">
      <c r="A102" t="s">
        <v>38</v>
      </c>
      <c r="B102" t="s">
        <v>139</v>
      </c>
      <c r="C102">
        <v>40.78</v>
      </c>
      <c r="D102">
        <v>51.52</v>
      </c>
      <c r="E102">
        <v>19274</v>
      </c>
      <c r="F102">
        <v>435</v>
      </c>
      <c r="G102" s="10">
        <v>100</v>
      </c>
      <c r="I102" t="s">
        <v>323</v>
      </c>
      <c r="J102" t="s">
        <v>139</v>
      </c>
      <c r="K102">
        <v>80.7</v>
      </c>
      <c r="L102">
        <v>107.29</v>
      </c>
      <c r="M102">
        <v>71504</v>
      </c>
      <c r="N102">
        <v>8575</v>
      </c>
      <c r="O102" s="10">
        <v>100</v>
      </c>
    </row>
    <row r="103" spans="1:15">
      <c r="A103" t="s">
        <v>38</v>
      </c>
      <c r="B103" t="s">
        <v>140</v>
      </c>
      <c r="C103">
        <v>42.96</v>
      </c>
      <c r="D103">
        <v>55.46</v>
      </c>
      <c r="E103">
        <v>20748</v>
      </c>
      <c r="F103">
        <v>509</v>
      </c>
      <c r="G103" s="10">
        <v>101</v>
      </c>
      <c r="I103" t="s">
        <v>323</v>
      </c>
      <c r="J103" t="s">
        <v>140</v>
      </c>
      <c r="K103">
        <v>83.77</v>
      </c>
      <c r="L103">
        <v>114.99</v>
      </c>
      <c r="M103">
        <v>76635</v>
      </c>
      <c r="N103">
        <v>9691</v>
      </c>
      <c r="O103" s="10">
        <v>101</v>
      </c>
    </row>
    <row r="104" spans="1:15">
      <c r="A104" t="s">
        <v>38</v>
      </c>
      <c r="B104" t="s">
        <v>141</v>
      </c>
      <c r="C104">
        <v>44.76</v>
      </c>
      <c r="D104">
        <v>59.16</v>
      </c>
      <c r="E104">
        <v>22133</v>
      </c>
      <c r="F104">
        <v>569</v>
      </c>
      <c r="G104" s="10">
        <v>102</v>
      </c>
      <c r="I104" t="s">
        <v>323</v>
      </c>
      <c r="J104" t="s">
        <v>141</v>
      </c>
      <c r="K104">
        <v>86.26</v>
      </c>
      <c r="L104">
        <v>122.28</v>
      </c>
      <c r="M104">
        <v>81493</v>
      </c>
      <c r="N104">
        <v>10813</v>
      </c>
      <c r="O104" s="10">
        <v>102</v>
      </c>
    </row>
    <row r="105" spans="1:15">
      <c r="A105" t="s">
        <v>38</v>
      </c>
      <c r="B105" t="s">
        <v>142</v>
      </c>
      <c r="C105">
        <v>45.56</v>
      </c>
      <c r="D105">
        <v>62.28</v>
      </c>
      <c r="E105">
        <v>23301</v>
      </c>
      <c r="F105">
        <v>653</v>
      </c>
      <c r="G105" s="10">
        <v>103</v>
      </c>
      <c r="I105" t="s">
        <v>323</v>
      </c>
      <c r="J105" t="s">
        <v>142</v>
      </c>
      <c r="K105">
        <v>88.5</v>
      </c>
      <c r="L105">
        <v>128.75</v>
      </c>
      <c r="M105">
        <v>85806</v>
      </c>
      <c r="N105">
        <v>11656</v>
      </c>
      <c r="O105" s="10">
        <v>103</v>
      </c>
    </row>
    <row r="106" spans="1:15">
      <c r="A106" t="s">
        <v>38</v>
      </c>
      <c r="B106" t="s">
        <v>143</v>
      </c>
      <c r="C106">
        <v>45.28</v>
      </c>
      <c r="D106">
        <v>65.13</v>
      </c>
      <c r="E106">
        <v>24365</v>
      </c>
      <c r="F106">
        <v>717</v>
      </c>
      <c r="G106" s="10">
        <v>104</v>
      </c>
      <c r="I106" t="s">
        <v>323</v>
      </c>
      <c r="J106" t="s">
        <v>143</v>
      </c>
      <c r="K106">
        <v>89.58</v>
      </c>
      <c r="L106">
        <v>134.12</v>
      </c>
      <c r="M106">
        <v>89385</v>
      </c>
      <c r="N106">
        <v>12313</v>
      </c>
      <c r="O106" s="10">
        <v>104</v>
      </c>
    </row>
    <row r="107" spans="1:15">
      <c r="A107" t="s">
        <v>38</v>
      </c>
      <c r="B107" t="s">
        <v>144</v>
      </c>
      <c r="C107">
        <v>45.78</v>
      </c>
      <c r="D107">
        <v>68.599999999999994</v>
      </c>
      <c r="E107">
        <v>25663</v>
      </c>
      <c r="F107">
        <v>780</v>
      </c>
      <c r="G107" s="10">
        <v>105</v>
      </c>
      <c r="I107" t="s">
        <v>323</v>
      </c>
      <c r="J107" t="s">
        <v>144</v>
      </c>
      <c r="K107">
        <v>88.41</v>
      </c>
      <c r="L107">
        <v>139.35</v>
      </c>
      <c r="M107">
        <v>92874</v>
      </c>
      <c r="N107">
        <v>13037</v>
      </c>
      <c r="O107" s="10">
        <v>105</v>
      </c>
    </row>
    <row r="108" spans="1:15">
      <c r="A108" t="s">
        <v>38</v>
      </c>
      <c r="B108" t="s">
        <v>145</v>
      </c>
      <c r="C108">
        <v>46.65</v>
      </c>
      <c r="D108">
        <v>72.290000000000006</v>
      </c>
      <c r="E108">
        <v>27046</v>
      </c>
      <c r="F108">
        <v>903</v>
      </c>
      <c r="G108" s="10">
        <v>106</v>
      </c>
      <c r="I108" t="s">
        <v>323</v>
      </c>
      <c r="J108" t="s">
        <v>145</v>
      </c>
      <c r="K108">
        <v>87.9</v>
      </c>
      <c r="L108">
        <v>145.62</v>
      </c>
      <c r="M108">
        <v>97052</v>
      </c>
      <c r="N108">
        <v>14113</v>
      </c>
      <c r="O108" s="10">
        <v>106</v>
      </c>
    </row>
    <row r="109" spans="1:15">
      <c r="A109" t="s">
        <v>38</v>
      </c>
      <c r="B109" t="s">
        <v>146</v>
      </c>
      <c r="C109">
        <v>45.7</v>
      </c>
      <c r="D109">
        <v>75.819999999999993</v>
      </c>
      <c r="E109">
        <v>28364</v>
      </c>
      <c r="F109">
        <v>1010</v>
      </c>
      <c r="G109" s="10">
        <v>107</v>
      </c>
      <c r="I109" t="s">
        <v>323</v>
      </c>
      <c r="J109" t="s">
        <v>146</v>
      </c>
      <c r="K109">
        <v>87.02</v>
      </c>
      <c r="L109">
        <v>152.11000000000001</v>
      </c>
      <c r="M109">
        <v>101378</v>
      </c>
      <c r="N109">
        <v>14993</v>
      </c>
      <c r="O109" s="10">
        <v>107</v>
      </c>
    </row>
    <row r="110" spans="1:15">
      <c r="A110" t="s">
        <v>38</v>
      </c>
      <c r="B110" t="s">
        <v>147</v>
      </c>
      <c r="C110">
        <v>46.94</v>
      </c>
      <c r="D110">
        <v>80.41</v>
      </c>
      <c r="E110">
        <v>30081</v>
      </c>
      <c r="F110">
        <v>1193</v>
      </c>
      <c r="G110" s="10">
        <v>108</v>
      </c>
      <c r="I110" t="s">
        <v>323</v>
      </c>
      <c r="J110" t="s">
        <v>147</v>
      </c>
      <c r="K110">
        <v>87.32</v>
      </c>
      <c r="L110">
        <v>159.71</v>
      </c>
      <c r="M110">
        <v>106443</v>
      </c>
      <c r="N110">
        <v>16029</v>
      </c>
      <c r="O110" s="10">
        <v>108</v>
      </c>
    </row>
    <row r="111" spans="1:15">
      <c r="A111" t="s">
        <v>38</v>
      </c>
      <c r="B111" t="s">
        <v>148</v>
      </c>
      <c r="C111">
        <v>48.09</v>
      </c>
      <c r="D111">
        <v>85.19</v>
      </c>
      <c r="E111">
        <v>31872</v>
      </c>
      <c r="F111">
        <v>1309</v>
      </c>
      <c r="G111" s="10">
        <v>109</v>
      </c>
      <c r="I111" t="s">
        <v>323</v>
      </c>
      <c r="J111" t="s">
        <v>148</v>
      </c>
      <c r="K111">
        <v>87.89</v>
      </c>
      <c r="L111">
        <v>167.65</v>
      </c>
      <c r="M111">
        <v>111735</v>
      </c>
      <c r="N111">
        <v>16942</v>
      </c>
      <c r="O111" s="10">
        <v>109</v>
      </c>
    </row>
    <row r="112" spans="1:15">
      <c r="A112" t="s">
        <v>38</v>
      </c>
      <c r="B112" t="s">
        <v>149</v>
      </c>
      <c r="C112">
        <v>47.7</v>
      </c>
      <c r="D112">
        <v>89.12</v>
      </c>
      <c r="E112">
        <v>33341</v>
      </c>
      <c r="F112">
        <v>1467</v>
      </c>
      <c r="G112" s="10">
        <v>110</v>
      </c>
      <c r="I112" t="s">
        <v>323</v>
      </c>
      <c r="J112" t="s">
        <v>149</v>
      </c>
      <c r="K112">
        <v>89.29</v>
      </c>
      <c r="L112">
        <v>175.09</v>
      </c>
      <c r="M112">
        <v>116691</v>
      </c>
      <c r="N112">
        <v>18047</v>
      </c>
      <c r="O112" s="10">
        <v>110</v>
      </c>
    </row>
    <row r="113" spans="1:15">
      <c r="A113" t="s">
        <v>38</v>
      </c>
      <c r="B113" t="s">
        <v>150</v>
      </c>
      <c r="C113">
        <v>48.45</v>
      </c>
      <c r="D113">
        <v>92.96</v>
      </c>
      <c r="E113">
        <v>34777</v>
      </c>
      <c r="F113">
        <v>1580</v>
      </c>
      <c r="G113" s="10">
        <v>111</v>
      </c>
      <c r="I113" t="s">
        <v>323</v>
      </c>
      <c r="J113" t="s">
        <v>150</v>
      </c>
      <c r="K113">
        <v>90.99</v>
      </c>
      <c r="L113">
        <v>182.17</v>
      </c>
      <c r="M113">
        <v>121412</v>
      </c>
      <c r="N113">
        <v>18479</v>
      </c>
      <c r="O113" s="10">
        <v>111</v>
      </c>
    </row>
    <row r="114" spans="1:15">
      <c r="A114" t="s">
        <v>38</v>
      </c>
      <c r="B114" t="s">
        <v>151</v>
      </c>
      <c r="C114">
        <v>50.63</v>
      </c>
      <c r="D114">
        <v>98.43</v>
      </c>
      <c r="E114">
        <v>36823</v>
      </c>
      <c r="F114">
        <v>1690</v>
      </c>
      <c r="G114" s="10">
        <v>112</v>
      </c>
      <c r="I114" t="s">
        <v>323</v>
      </c>
      <c r="J114" t="s">
        <v>151</v>
      </c>
      <c r="K114">
        <v>88.84</v>
      </c>
      <c r="L114">
        <v>187.95</v>
      </c>
      <c r="M114">
        <v>125265</v>
      </c>
      <c r="N114">
        <v>19049</v>
      </c>
      <c r="O114" s="10">
        <v>112</v>
      </c>
    </row>
    <row r="115" spans="1:15">
      <c r="A115" t="s">
        <v>38</v>
      </c>
      <c r="B115" t="s">
        <v>152</v>
      </c>
      <c r="C115">
        <v>51.16</v>
      </c>
      <c r="D115">
        <v>102.68</v>
      </c>
      <c r="E115">
        <v>38413</v>
      </c>
      <c r="F115">
        <v>1834</v>
      </c>
      <c r="G115" s="10">
        <v>113</v>
      </c>
      <c r="I115" t="s">
        <v>323</v>
      </c>
      <c r="J115" t="s">
        <v>152</v>
      </c>
      <c r="K115">
        <v>87.95</v>
      </c>
      <c r="L115">
        <v>195.24</v>
      </c>
      <c r="M115">
        <v>130119</v>
      </c>
      <c r="N115">
        <v>20273</v>
      </c>
      <c r="O115" s="10">
        <v>113</v>
      </c>
    </row>
    <row r="116" spans="1:15">
      <c r="A116" t="s">
        <v>38</v>
      </c>
      <c r="B116" t="s">
        <v>153</v>
      </c>
      <c r="C116">
        <v>51.94</v>
      </c>
      <c r="D116">
        <v>107.4</v>
      </c>
      <c r="E116">
        <v>40179</v>
      </c>
      <c r="F116">
        <v>1974</v>
      </c>
      <c r="G116" s="10">
        <v>114</v>
      </c>
      <c r="I116" t="s">
        <v>323</v>
      </c>
      <c r="J116" t="s">
        <v>153</v>
      </c>
      <c r="K116">
        <v>87.39</v>
      </c>
      <c r="L116">
        <v>202.38</v>
      </c>
      <c r="M116">
        <v>134879</v>
      </c>
      <c r="N116">
        <v>21120</v>
      </c>
      <c r="O116" s="10">
        <v>114</v>
      </c>
    </row>
    <row r="117" spans="1:15">
      <c r="A117" t="s">
        <v>38</v>
      </c>
      <c r="B117" t="s">
        <v>154</v>
      </c>
      <c r="C117">
        <v>53.37</v>
      </c>
      <c r="D117">
        <v>112.53</v>
      </c>
      <c r="E117">
        <v>42099</v>
      </c>
      <c r="F117">
        <v>2146</v>
      </c>
      <c r="G117" s="10">
        <v>115</v>
      </c>
      <c r="I117" t="s">
        <v>323</v>
      </c>
      <c r="J117" t="s">
        <v>154</v>
      </c>
      <c r="K117">
        <v>88.34</v>
      </c>
      <c r="L117">
        <v>210.61</v>
      </c>
      <c r="M117">
        <v>140366</v>
      </c>
      <c r="N117">
        <v>21802</v>
      </c>
      <c r="O117" s="10">
        <v>115</v>
      </c>
    </row>
    <row r="118" spans="1:15">
      <c r="A118" t="s">
        <v>38</v>
      </c>
      <c r="B118" t="s">
        <v>155</v>
      </c>
      <c r="C118">
        <v>55</v>
      </c>
      <c r="D118">
        <v>117.28</v>
      </c>
      <c r="E118">
        <v>43877</v>
      </c>
      <c r="F118">
        <v>2302</v>
      </c>
      <c r="G118" s="10">
        <v>116</v>
      </c>
      <c r="I118" t="s">
        <v>323</v>
      </c>
      <c r="J118" t="s">
        <v>155</v>
      </c>
      <c r="K118">
        <v>89.6</v>
      </c>
      <c r="L118">
        <v>218.35</v>
      </c>
      <c r="M118">
        <v>145524</v>
      </c>
      <c r="N118">
        <v>22812</v>
      </c>
      <c r="O118" s="10">
        <v>116</v>
      </c>
    </row>
    <row r="119" spans="1:15">
      <c r="A119" t="s">
        <v>38</v>
      </c>
      <c r="B119" t="s">
        <v>156</v>
      </c>
      <c r="C119">
        <v>56.07</v>
      </c>
      <c r="D119">
        <v>121.2</v>
      </c>
      <c r="E119">
        <v>45341</v>
      </c>
      <c r="F119">
        <v>2465</v>
      </c>
      <c r="G119" s="10">
        <v>117</v>
      </c>
      <c r="I119" t="s">
        <v>323</v>
      </c>
      <c r="J119" t="s">
        <v>156</v>
      </c>
      <c r="K119">
        <v>91.69</v>
      </c>
      <c r="L119">
        <v>225.81</v>
      </c>
      <c r="M119">
        <v>150494</v>
      </c>
      <c r="N119">
        <v>23627</v>
      </c>
      <c r="O119" s="10">
        <v>117</v>
      </c>
    </row>
    <row r="120" spans="1:15">
      <c r="A120" t="s">
        <v>38</v>
      </c>
      <c r="B120" t="s">
        <v>157</v>
      </c>
      <c r="C120">
        <v>56.72</v>
      </c>
      <c r="D120">
        <v>125.32</v>
      </c>
      <c r="E120">
        <v>46884</v>
      </c>
      <c r="F120">
        <v>2560</v>
      </c>
      <c r="G120" s="10">
        <v>118</v>
      </c>
      <c r="I120" t="s">
        <v>323</v>
      </c>
      <c r="J120" t="s">
        <v>157</v>
      </c>
      <c r="K120">
        <v>92.08</v>
      </c>
      <c r="L120">
        <v>231.43</v>
      </c>
      <c r="M120">
        <v>154242</v>
      </c>
      <c r="N120">
        <v>23991</v>
      </c>
      <c r="O120" s="10">
        <v>118</v>
      </c>
    </row>
    <row r="121" spans="1:15">
      <c r="A121" t="s">
        <v>38</v>
      </c>
      <c r="B121" t="s">
        <v>158</v>
      </c>
      <c r="C121">
        <v>57.32</v>
      </c>
      <c r="D121">
        <v>129.61000000000001</v>
      </c>
      <c r="E121">
        <v>48489</v>
      </c>
      <c r="F121">
        <v>2707</v>
      </c>
      <c r="G121" s="10">
        <v>119</v>
      </c>
      <c r="I121" t="s">
        <v>323</v>
      </c>
      <c r="J121" t="s">
        <v>158</v>
      </c>
      <c r="K121">
        <v>91.02</v>
      </c>
      <c r="L121">
        <v>236.64</v>
      </c>
      <c r="M121">
        <v>157715</v>
      </c>
      <c r="N121">
        <v>24311</v>
      </c>
      <c r="O121" s="10">
        <v>119</v>
      </c>
    </row>
    <row r="122" spans="1:15">
      <c r="A122" t="s">
        <v>38</v>
      </c>
      <c r="B122" t="s">
        <v>159</v>
      </c>
      <c r="C122">
        <v>57.87</v>
      </c>
      <c r="D122">
        <v>133.69</v>
      </c>
      <c r="E122">
        <v>50015</v>
      </c>
      <c r="F122">
        <v>2859</v>
      </c>
      <c r="G122" s="10">
        <v>120</v>
      </c>
      <c r="I122" t="s">
        <v>323</v>
      </c>
      <c r="J122" t="s">
        <v>159</v>
      </c>
      <c r="K122">
        <v>91.59</v>
      </c>
      <c r="L122">
        <v>243.7</v>
      </c>
      <c r="M122">
        <v>162421</v>
      </c>
      <c r="N122">
        <v>25280</v>
      </c>
      <c r="O122" s="10">
        <v>120</v>
      </c>
    </row>
    <row r="123" spans="1:15">
      <c r="A123" t="s">
        <v>38</v>
      </c>
      <c r="B123" t="s">
        <v>160</v>
      </c>
      <c r="C123">
        <v>57.49</v>
      </c>
      <c r="D123">
        <v>137.88999999999999</v>
      </c>
      <c r="E123">
        <v>51587</v>
      </c>
      <c r="F123">
        <v>2996</v>
      </c>
      <c r="G123" s="10">
        <v>121</v>
      </c>
      <c r="I123" t="s">
        <v>323</v>
      </c>
      <c r="J123" t="s">
        <v>160</v>
      </c>
      <c r="K123">
        <v>91.09</v>
      </c>
      <c r="L123">
        <v>250.8</v>
      </c>
      <c r="M123">
        <v>167150</v>
      </c>
      <c r="N123">
        <v>26049</v>
      </c>
      <c r="O123" s="10">
        <v>121</v>
      </c>
    </row>
    <row r="124" spans="1:15">
      <c r="A124" t="s">
        <v>38</v>
      </c>
      <c r="B124" t="s">
        <v>161</v>
      </c>
      <c r="C124">
        <v>57.11</v>
      </c>
      <c r="D124">
        <v>142.30000000000001</v>
      </c>
      <c r="E124">
        <v>53236</v>
      </c>
      <c r="F124">
        <v>3184</v>
      </c>
      <c r="G124" s="10">
        <v>122</v>
      </c>
      <c r="I124" t="s">
        <v>323</v>
      </c>
      <c r="J124" t="s">
        <v>161</v>
      </c>
      <c r="K124">
        <v>91.31</v>
      </c>
      <c r="L124">
        <v>258.95999999999998</v>
      </c>
      <c r="M124">
        <v>172592</v>
      </c>
      <c r="N124">
        <v>26683</v>
      </c>
      <c r="O124" s="10">
        <v>122</v>
      </c>
    </row>
    <row r="125" spans="1:15">
      <c r="A125" t="s">
        <v>38</v>
      </c>
      <c r="B125" t="s">
        <v>162</v>
      </c>
      <c r="C125">
        <v>58.06</v>
      </c>
      <c r="D125">
        <v>147.18</v>
      </c>
      <c r="E125">
        <v>55061</v>
      </c>
      <c r="F125">
        <v>3391</v>
      </c>
      <c r="G125" s="10">
        <v>123</v>
      </c>
      <c r="I125" t="s">
        <v>323</v>
      </c>
      <c r="J125" t="s">
        <v>162</v>
      </c>
      <c r="K125">
        <v>91.33</v>
      </c>
      <c r="L125">
        <v>266.42</v>
      </c>
      <c r="M125">
        <v>177558</v>
      </c>
      <c r="N125">
        <v>27381</v>
      </c>
      <c r="O125" s="10">
        <v>123</v>
      </c>
    </row>
    <row r="126" spans="1:15">
      <c r="A126" t="s">
        <v>38</v>
      </c>
      <c r="B126" t="s">
        <v>163</v>
      </c>
      <c r="C126">
        <v>58.64</v>
      </c>
      <c r="D126">
        <v>151.6</v>
      </c>
      <c r="E126">
        <v>56714</v>
      </c>
      <c r="F126">
        <v>3566</v>
      </c>
      <c r="G126" s="10">
        <v>124</v>
      </c>
      <c r="I126" t="s">
        <v>323</v>
      </c>
      <c r="J126" t="s">
        <v>163</v>
      </c>
      <c r="K126">
        <v>91.35</v>
      </c>
      <c r="L126">
        <v>273.52</v>
      </c>
      <c r="M126">
        <v>182295</v>
      </c>
      <c r="N126">
        <v>27965</v>
      </c>
      <c r="O126" s="10">
        <v>124</v>
      </c>
    </row>
    <row r="127" spans="1:15">
      <c r="A127" t="s">
        <v>38</v>
      </c>
      <c r="B127" t="s">
        <v>164</v>
      </c>
      <c r="C127">
        <v>60.55</v>
      </c>
      <c r="D127">
        <v>158.97</v>
      </c>
      <c r="E127">
        <v>59474</v>
      </c>
      <c r="F127">
        <v>3682</v>
      </c>
      <c r="G127" s="10">
        <v>125</v>
      </c>
      <c r="I127" t="s">
        <v>323</v>
      </c>
      <c r="J127" t="s">
        <v>164</v>
      </c>
      <c r="K127">
        <v>90.42</v>
      </c>
      <c r="L127">
        <v>278.37</v>
      </c>
      <c r="M127">
        <v>185524</v>
      </c>
      <c r="N127">
        <v>28218</v>
      </c>
      <c r="O127" s="10">
        <v>125</v>
      </c>
    </row>
    <row r="128" spans="1:15">
      <c r="A128" t="s">
        <v>38</v>
      </c>
      <c r="B128" t="s">
        <v>165</v>
      </c>
      <c r="C128">
        <v>59.77</v>
      </c>
      <c r="D128">
        <v>162.44</v>
      </c>
      <c r="E128">
        <v>60772</v>
      </c>
      <c r="F128">
        <v>3854</v>
      </c>
      <c r="G128" s="10">
        <v>126</v>
      </c>
      <c r="I128" t="s">
        <v>323</v>
      </c>
      <c r="J128" t="s">
        <v>165</v>
      </c>
      <c r="K128">
        <v>87.61</v>
      </c>
      <c r="L128">
        <v>282.83999999999997</v>
      </c>
      <c r="M128">
        <v>188506</v>
      </c>
      <c r="N128">
        <v>28490</v>
      </c>
      <c r="O128" s="10">
        <v>126</v>
      </c>
    </row>
    <row r="129" spans="1:15">
      <c r="A129" t="s">
        <v>38</v>
      </c>
      <c r="B129" t="s">
        <v>166</v>
      </c>
      <c r="C129">
        <v>58.45</v>
      </c>
      <c r="D129">
        <v>165.85</v>
      </c>
      <c r="E129">
        <v>62046</v>
      </c>
      <c r="F129">
        <v>4043</v>
      </c>
      <c r="G129" s="10">
        <v>127</v>
      </c>
      <c r="I129" t="s">
        <v>323</v>
      </c>
      <c r="J129" t="s">
        <v>166</v>
      </c>
      <c r="K129">
        <v>85.55</v>
      </c>
      <c r="L129">
        <v>287.93</v>
      </c>
      <c r="M129">
        <v>191895</v>
      </c>
      <c r="N129">
        <v>29216</v>
      </c>
      <c r="O129" s="10">
        <v>127</v>
      </c>
    </row>
    <row r="130" spans="1:15">
      <c r="A130" t="s">
        <v>38</v>
      </c>
      <c r="B130" t="s">
        <v>167</v>
      </c>
      <c r="C130">
        <v>57.19</v>
      </c>
      <c r="D130">
        <v>169.73</v>
      </c>
      <c r="E130">
        <v>63496</v>
      </c>
      <c r="F130">
        <v>4232</v>
      </c>
      <c r="G130" s="10">
        <v>128</v>
      </c>
      <c r="I130" t="s">
        <v>323</v>
      </c>
      <c r="J130" t="s">
        <v>167</v>
      </c>
      <c r="K130">
        <v>82.84</v>
      </c>
      <c r="L130">
        <v>293.45</v>
      </c>
      <c r="M130">
        <v>195577</v>
      </c>
      <c r="N130">
        <v>29863</v>
      </c>
      <c r="O130" s="10">
        <v>128</v>
      </c>
    </row>
    <row r="131" spans="1:15">
      <c r="A131" t="s">
        <v>38</v>
      </c>
      <c r="B131" t="s">
        <v>168</v>
      </c>
      <c r="C131">
        <v>56.25</v>
      </c>
      <c r="D131">
        <v>173.54</v>
      </c>
      <c r="E131">
        <v>64922</v>
      </c>
      <c r="F131">
        <v>4408</v>
      </c>
      <c r="G131" s="10">
        <v>129</v>
      </c>
      <c r="I131" t="s">
        <v>323</v>
      </c>
      <c r="J131" t="s">
        <v>168</v>
      </c>
      <c r="K131">
        <v>80.84</v>
      </c>
      <c r="L131">
        <v>299.19</v>
      </c>
      <c r="M131">
        <v>199404</v>
      </c>
      <c r="N131">
        <v>30321</v>
      </c>
      <c r="O131" s="10">
        <v>129</v>
      </c>
    </row>
    <row r="132" spans="1:15">
      <c r="A132" t="s">
        <v>38</v>
      </c>
      <c r="B132" t="s">
        <v>169</v>
      </c>
      <c r="C132">
        <v>56.38</v>
      </c>
      <c r="D132">
        <v>177.58</v>
      </c>
      <c r="E132">
        <v>66434</v>
      </c>
      <c r="F132">
        <v>4569</v>
      </c>
      <c r="G132" s="10">
        <v>130</v>
      </c>
      <c r="I132" t="s">
        <v>323</v>
      </c>
      <c r="J132" t="s">
        <v>169</v>
      </c>
      <c r="K132">
        <v>79.040000000000006</v>
      </c>
      <c r="L132">
        <v>304.85000000000002</v>
      </c>
      <c r="M132">
        <v>203171</v>
      </c>
      <c r="N132">
        <v>30900</v>
      </c>
      <c r="O132" s="10">
        <v>130</v>
      </c>
    </row>
    <row r="133" spans="1:15">
      <c r="A133" t="s">
        <v>38</v>
      </c>
      <c r="B133" t="s">
        <v>170</v>
      </c>
      <c r="C133">
        <v>55.65</v>
      </c>
      <c r="D133">
        <v>180.97</v>
      </c>
      <c r="E133">
        <v>67702</v>
      </c>
      <c r="F133">
        <v>4693</v>
      </c>
      <c r="G133" s="10">
        <v>131</v>
      </c>
      <c r="I133" t="s">
        <v>323</v>
      </c>
      <c r="J133" t="s">
        <v>170</v>
      </c>
      <c r="K133">
        <v>78.010000000000005</v>
      </c>
      <c r="L133">
        <v>309.44</v>
      </c>
      <c r="M133">
        <v>206234</v>
      </c>
      <c r="N133">
        <v>31175</v>
      </c>
      <c r="O133" s="10">
        <v>131</v>
      </c>
    </row>
    <row r="134" spans="1:15">
      <c r="A134" t="s">
        <v>38</v>
      </c>
      <c r="B134" t="s">
        <v>171</v>
      </c>
      <c r="C134">
        <v>54.42</v>
      </c>
      <c r="D134">
        <v>184.03</v>
      </c>
      <c r="E134">
        <v>68848</v>
      </c>
      <c r="F134">
        <v>4871</v>
      </c>
      <c r="G134" s="10">
        <v>132</v>
      </c>
      <c r="I134" t="s">
        <v>323</v>
      </c>
      <c r="J134" t="s">
        <v>171</v>
      </c>
      <c r="K134">
        <v>76.040000000000006</v>
      </c>
      <c r="L134">
        <v>312.68</v>
      </c>
      <c r="M134">
        <v>208391</v>
      </c>
      <c r="N134">
        <v>31392</v>
      </c>
      <c r="O134" s="10">
        <v>132</v>
      </c>
    </row>
    <row r="135" spans="1:15">
      <c r="A135" t="s">
        <v>38</v>
      </c>
      <c r="B135" t="s">
        <v>172</v>
      </c>
      <c r="C135">
        <v>53.37</v>
      </c>
      <c r="D135">
        <v>187.06</v>
      </c>
      <c r="E135">
        <v>69981</v>
      </c>
      <c r="F135">
        <v>4993</v>
      </c>
      <c r="G135" s="10">
        <v>133</v>
      </c>
      <c r="I135" t="s">
        <v>323</v>
      </c>
      <c r="J135" t="s">
        <v>172</v>
      </c>
      <c r="K135">
        <v>72.47</v>
      </c>
      <c r="L135">
        <v>316.17</v>
      </c>
      <c r="M135">
        <v>210720</v>
      </c>
      <c r="N135">
        <v>31579</v>
      </c>
      <c r="O135" s="10">
        <v>133</v>
      </c>
    </row>
    <row r="136" spans="1:15">
      <c r="A136" t="s">
        <v>38</v>
      </c>
      <c r="B136" t="s">
        <v>173</v>
      </c>
      <c r="C136">
        <v>52.31</v>
      </c>
      <c r="D136">
        <v>190.2</v>
      </c>
      <c r="E136">
        <v>71157</v>
      </c>
      <c r="F136">
        <v>5169</v>
      </c>
      <c r="G136" s="10">
        <v>134</v>
      </c>
      <c r="I136" t="s">
        <v>323</v>
      </c>
      <c r="J136" t="s">
        <v>173</v>
      </c>
      <c r="K136">
        <v>70.75</v>
      </c>
      <c r="L136">
        <v>321.55</v>
      </c>
      <c r="M136">
        <v>214306</v>
      </c>
      <c r="N136">
        <v>32193</v>
      </c>
      <c r="O136" s="10">
        <v>134</v>
      </c>
    </row>
    <row r="137" spans="1:15">
      <c r="A137" t="s">
        <v>38</v>
      </c>
      <c r="B137" t="s">
        <v>174</v>
      </c>
      <c r="C137">
        <v>50.9</v>
      </c>
      <c r="D137">
        <v>193.2</v>
      </c>
      <c r="E137">
        <v>72278</v>
      </c>
      <c r="F137">
        <v>5304</v>
      </c>
      <c r="G137" s="10">
        <v>135</v>
      </c>
      <c r="I137" t="s">
        <v>323</v>
      </c>
      <c r="J137" t="s">
        <v>174</v>
      </c>
      <c r="K137">
        <v>67.69</v>
      </c>
      <c r="L137">
        <v>326.66000000000003</v>
      </c>
      <c r="M137">
        <v>217708</v>
      </c>
      <c r="N137">
        <v>32640</v>
      </c>
      <c r="O137" s="10">
        <v>135</v>
      </c>
    </row>
    <row r="138" spans="1:15">
      <c r="A138" t="s">
        <v>38</v>
      </c>
      <c r="B138" t="s">
        <v>175</v>
      </c>
      <c r="C138">
        <v>49.02</v>
      </c>
      <c r="D138">
        <v>196.2</v>
      </c>
      <c r="E138">
        <v>73401</v>
      </c>
      <c r="F138">
        <v>5472</v>
      </c>
      <c r="G138" s="10">
        <v>136</v>
      </c>
      <c r="I138" t="s">
        <v>323</v>
      </c>
      <c r="J138" t="s">
        <v>175</v>
      </c>
      <c r="K138">
        <v>65.2</v>
      </c>
      <c r="L138">
        <v>331.62</v>
      </c>
      <c r="M138">
        <v>221015</v>
      </c>
      <c r="N138">
        <v>32992</v>
      </c>
      <c r="O138" s="10">
        <v>136</v>
      </c>
    </row>
    <row r="139" spans="1:15">
      <c r="A139" t="s">
        <v>38</v>
      </c>
      <c r="B139" t="s">
        <v>176</v>
      </c>
      <c r="C139">
        <v>47.81</v>
      </c>
      <c r="D139">
        <v>199.41</v>
      </c>
      <c r="E139">
        <v>74602</v>
      </c>
      <c r="F139">
        <v>5562</v>
      </c>
      <c r="G139" s="10">
        <v>137</v>
      </c>
      <c r="I139" t="s">
        <v>323</v>
      </c>
      <c r="J139" t="s">
        <v>176</v>
      </c>
      <c r="K139">
        <v>62.04</v>
      </c>
      <c r="L139">
        <v>335.56</v>
      </c>
      <c r="M139">
        <v>223643</v>
      </c>
      <c r="N139">
        <v>33342</v>
      </c>
      <c r="O139" s="10">
        <v>137</v>
      </c>
    </row>
    <row r="140" spans="1:15">
      <c r="A140" t="s">
        <v>38</v>
      </c>
      <c r="B140" t="s">
        <v>177</v>
      </c>
      <c r="C140">
        <v>43.78</v>
      </c>
      <c r="D140">
        <v>202.76</v>
      </c>
      <c r="E140">
        <v>75853</v>
      </c>
      <c r="F140">
        <v>5679</v>
      </c>
      <c r="G140" s="10">
        <v>138</v>
      </c>
      <c r="I140" t="s">
        <v>323</v>
      </c>
      <c r="J140" t="s">
        <v>177</v>
      </c>
      <c r="K140">
        <v>60.99</v>
      </c>
      <c r="L140">
        <v>339.35</v>
      </c>
      <c r="M140">
        <v>226169</v>
      </c>
      <c r="N140">
        <v>33753</v>
      </c>
      <c r="O140" s="10">
        <v>138</v>
      </c>
    </row>
    <row r="141" spans="1:15">
      <c r="A141" t="s">
        <v>38</v>
      </c>
      <c r="B141" t="s">
        <v>178</v>
      </c>
      <c r="C141">
        <v>43.35</v>
      </c>
      <c r="D141">
        <v>205.8</v>
      </c>
      <c r="E141">
        <v>76991</v>
      </c>
      <c r="F141">
        <v>5782</v>
      </c>
      <c r="G141" s="10">
        <v>139</v>
      </c>
      <c r="I141" t="s">
        <v>323</v>
      </c>
      <c r="J141" t="s">
        <v>178</v>
      </c>
      <c r="K141">
        <v>59.63</v>
      </c>
      <c r="L141">
        <v>342.47</v>
      </c>
      <c r="M141">
        <v>228248</v>
      </c>
      <c r="N141">
        <v>33820</v>
      </c>
      <c r="O141" s="10">
        <v>139</v>
      </c>
    </row>
    <row r="142" spans="1:15">
      <c r="A142" t="s">
        <v>38</v>
      </c>
      <c r="B142" t="s">
        <v>179</v>
      </c>
      <c r="C142">
        <v>42.81</v>
      </c>
      <c r="D142">
        <v>208.66</v>
      </c>
      <c r="E142">
        <v>78061</v>
      </c>
      <c r="F142">
        <v>5842</v>
      </c>
      <c r="G142" s="10">
        <v>140</v>
      </c>
      <c r="I142" t="s">
        <v>323</v>
      </c>
      <c r="J142" t="s">
        <v>179</v>
      </c>
      <c r="K142">
        <v>57.3</v>
      </c>
      <c r="L142">
        <v>345.23</v>
      </c>
      <c r="M142">
        <v>230086</v>
      </c>
      <c r="N142">
        <v>33966</v>
      </c>
      <c r="O142" s="10">
        <v>140</v>
      </c>
    </row>
    <row r="143" spans="1:15">
      <c r="A143" t="s">
        <v>38</v>
      </c>
      <c r="B143" t="s">
        <v>180</v>
      </c>
      <c r="C143">
        <v>41.71</v>
      </c>
      <c r="D143">
        <v>211.44</v>
      </c>
      <c r="E143">
        <v>79101</v>
      </c>
      <c r="F143">
        <v>5912</v>
      </c>
      <c r="G143" s="10">
        <v>141</v>
      </c>
      <c r="I143" t="s">
        <v>323</v>
      </c>
      <c r="J143" t="s">
        <v>180</v>
      </c>
      <c r="K143">
        <v>55.66</v>
      </c>
      <c r="L143">
        <v>349.11</v>
      </c>
      <c r="M143">
        <v>232675</v>
      </c>
      <c r="N143">
        <v>34466</v>
      </c>
      <c r="O143" s="10">
        <v>141</v>
      </c>
    </row>
    <row r="144" spans="1:15">
      <c r="A144" t="s">
        <v>38</v>
      </c>
      <c r="B144" t="s">
        <v>181</v>
      </c>
      <c r="C144">
        <v>40.549999999999997</v>
      </c>
      <c r="D144">
        <v>214.08</v>
      </c>
      <c r="E144">
        <v>80091</v>
      </c>
      <c r="F144">
        <v>6030</v>
      </c>
      <c r="G144" s="10">
        <v>142</v>
      </c>
      <c r="I144" t="s">
        <v>323</v>
      </c>
      <c r="J144" t="s">
        <v>181</v>
      </c>
      <c r="K144">
        <v>54.5</v>
      </c>
      <c r="L144">
        <v>353.69</v>
      </c>
      <c r="M144">
        <v>235727</v>
      </c>
      <c r="N144">
        <v>34794</v>
      </c>
      <c r="O144" s="10">
        <v>142</v>
      </c>
    </row>
    <row r="145" spans="1:15">
      <c r="A145" t="s">
        <v>38</v>
      </c>
      <c r="B145" t="s">
        <v>182</v>
      </c>
      <c r="C145">
        <v>39.770000000000003</v>
      </c>
      <c r="D145">
        <v>217.35</v>
      </c>
      <c r="E145">
        <v>81313</v>
      </c>
      <c r="F145">
        <v>6152</v>
      </c>
      <c r="G145" s="10">
        <v>143</v>
      </c>
      <c r="I145" t="s">
        <v>323</v>
      </c>
      <c r="J145" t="s">
        <v>182</v>
      </c>
      <c r="K145">
        <v>52.93</v>
      </c>
      <c r="L145">
        <v>357.77</v>
      </c>
      <c r="M145">
        <v>238445</v>
      </c>
      <c r="N145">
        <v>35067</v>
      </c>
      <c r="O145" s="10">
        <v>143</v>
      </c>
    </row>
    <row r="146" spans="1:15">
      <c r="A146" t="s">
        <v>38</v>
      </c>
      <c r="B146" t="s">
        <v>183</v>
      </c>
      <c r="C146">
        <v>39.47</v>
      </c>
      <c r="D146">
        <v>220.44</v>
      </c>
      <c r="E146">
        <v>82469</v>
      </c>
      <c r="F146">
        <v>6250</v>
      </c>
      <c r="G146" s="10">
        <v>144</v>
      </c>
      <c r="I146" t="s">
        <v>323</v>
      </c>
      <c r="J146" t="s">
        <v>183</v>
      </c>
      <c r="K146">
        <v>52.19</v>
      </c>
      <c r="L146">
        <v>361.63</v>
      </c>
      <c r="M146">
        <v>241019</v>
      </c>
      <c r="N146">
        <v>35358</v>
      </c>
      <c r="O146" s="10">
        <v>144</v>
      </c>
    </row>
    <row r="147" spans="1:15">
      <c r="A147" t="s">
        <v>38</v>
      </c>
      <c r="B147" t="s">
        <v>184</v>
      </c>
      <c r="C147">
        <v>39.46</v>
      </c>
      <c r="D147">
        <v>223.49</v>
      </c>
      <c r="E147">
        <v>83610</v>
      </c>
      <c r="F147">
        <v>6355</v>
      </c>
      <c r="G147" s="10">
        <v>145</v>
      </c>
      <c r="I147" t="s">
        <v>323</v>
      </c>
      <c r="J147" t="s">
        <v>184</v>
      </c>
      <c r="K147">
        <v>52.05</v>
      </c>
      <c r="L147">
        <v>364.73</v>
      </c>
      <c r="M147">
        <v>243081</v>
      </c>
      <c r="N147">
        <v>35578</v>
      </c>
      <c r="O147" s="10">
        <v>145</v>
      </c>
    </row>
    <row r="148" spans="1:15">
      <c r="A148" t="s">
        <v>38</v>
      </c>
      <c r="B148" t="s">
        <v>185</v>
      </c>
      <c r="C148">
        <v>39.31</v>
      </c>
      <c r="D148">
        <v>226.37</v>
      </c>
      <c r="E148">
        <v>84688</v>
      </c>
      <c r="F148">
        <v>6424</v>
      </c>
      <c r="G148" s="10">
        <v>146</v>
      </c>
      <c r="I148" t="s">
        <v>323</v>
      </c>
      <c r="J148" t="s">
        <v>185</v>
      </c>
      <c r="K148">
        <v>50.85</v>
      </c>
      <c r="L148">
        <v>367.02</v>
      </c>
      <c r="M148">
        <v>244608</v>
      </c>
      <c r="N148">
        <v>35957</v>
      </c>
      <c r="O148" s="10">
        <v>146</v>
      </c>
    </row>
    <row r="149" spans="1:15">
      <c r="A149" t="s">
        <v>38</v>
      </c>
      <c r="B149" t="s">
        <v>186</v>
      </c>
      <c r="C149">
        <v>38.869999999999997</v>
      </c>
      <c r="D149">
        <v>229.08</v>
      </c>
      <c r="E149">
        <v>85700</v>
      </c>
      <c r="F149">
        <v>6545</v>
      </c>
      <c r="G149" s="10">
        <v>147</v>
      </c>
      <c r="I149" t="s">
        <v>323</v>
      </c>
      <c r="J149" t="s">
        <v>186</v>
      </c>
      <c r="K149">
        <v>47.51</v>
      </c>
      <c r="L149">
        <v>369.07</v>
      </c>
      <c r="M149">
        <v>245972</v>
      </c>
      <c r="N149">
        <v>36061</v>
      </c>
      <c r="O149" s="10">
        <v>147</v>
      </c>
    </row>
    <row r="150" spans="1:15">
      <c r="A150" t="s">
        <v>38</v>
      </c>
      <c r="B150" t="s">
        <v>187</v>
      </c>
      <c r="C150">
        <v>38.380000000000003</v>
      </c>
      <c r="D150">
        <v>231.58</v>
      </c>
      <c r="E150">
        <v>86636</v>
      </c>
      <c r="F150">
        <v>6639</v>
      </c>
      <c r="G150" s="10">
        <v>148</v>
      </c>
      <c r="I150" t="s">
        <v>323</v>
      </c>
      <c r="J150" t="s">
        <v>187</v>
      </c>
      <c r="K150">
        <v>44.85</v>
      </c>
      <c r="L150">
        <v>371.5</v>
      </c>
      <c r="M150">
        <v>247596</v>
      </c>
      <c r="N150">
        <v>36192</v>
      </c>
      <c r="O150" s="10">
        <v>148</v>
      </c>
    </row>
    <row r="151" spans="1:15">
      <c r="A151" t="s">
        <v>38</v>
      </c>
      <c r="B151" t="s">
        <v>188</v>
      </c>
      <c r="C151">
        <v>37.71</v>
      </c>
      <c r="D151">
        <v>233.91</v>
      </c>
      <c r="E151">
        <v>87508</v>
      </c>
      <c r="F151">
        <v>6765</v>
      </c>
      <c r="G151" s="10">
        <v>149</v>
      </c>
      <c r="I151" t="s">
        <v>323</v>
      </c>
      <c r="J151" t="s">
        <v>188</v>
      </c>
      <c r="K151">
        <v>42.39</v>
      </c>
      <c r="L151">
        <v>374.01</v>
      </c>
      <c r="M151">
        <v>249268</v>
      </c>
      <c r="N151">
        <v>36614</v>
      </c>
      <c r="O151" s="10">
        <v>149</v>
      </c>
    </row>
    <row r="152" spans="1:15">
      <c r="A152" t="s">
        <v>38</v>
      </c>
      <c r="B152" t="s">
        <v>189</v>
      </c>
      <c r="C152">
        <v>37.15</v>
      </c>
      <c r="D152">
        <v>236.56</v>
      </c>
      <c r="E152">
        <v>88501</v>
      </c>
      <c r="F152">
        <v>6877</v>
      </c>
      <c r="G152" s="10">
        <v>150</v>
      </c>
      <c r="I152" t="s">
        <v>323</v>
      </c>
      <c r="J152" t="s">
        <v>189</v>
      </c>
      <c r="K152">
        <v>41.2</v>
      </c>
      <c r="L152">
        <v>376.77</v>
      </c>
      <c r="M152">
        <v>251103</v>
      </c>
      <c r="N152">
        <v>36957</v>
      </c>
      <c r="O152" s="10">
        <v>150</v>
      </c>
    </row>
    <row r="153" spans="1:15">
      <c r="A153" t="s">
        <v>38</v>
      </c>
      <c r="B153" t="s">
        <v>190</v>
      </c>
      <c r="C153">
        <v>36.229999999999997</v>
      </c>
      <c r="D153">
        <v>238.99</v>
      </c>
      <c r="E153">
        <v>89407</v>
      </c>
      <c r="F153">
        <v>6979</v>
      </c>
      <c r="G153" s="10">
        <v>151</v>
      </c>
      <c r="I153" t="s">
        <v>323</v>
      </c>
      <c r="J153" t="s">
        <v>190</v>
      </c>
      <c r="K153">
        <v>40.049999999999997</v>
      </c>
      <c r="L153">
        <v>379.41</v>
      </c>
      <c r="M153">
        <v>252863</v>
      </c>
      <c r="N153">
        <v>37231</v>
      </c>
      <c r="O153" s="10">
        <v>151</v>
      </c>
    </row>
    <row r="154" spans="1:15">
      <c r="A154" t="s">
        <v>38</v>
      </c>
      <c r="B154" t="s">
        <v>191</v>
      </c>
      <c r="C154">
        <v>35.25</v>
      </c>
      <c r="D154">
        <v>241.05</v>
      </c>
      <c r="E154">
        <v>90179</v>
      </c>
      <c r="F154">
        <v>7073</v>
      </c>
      <c r="G154" s="10">
        <v>152</v>
      </c>
      <c r="I154" t="s">
        <v>323</v>
      </c>
      <c r="J154" t="s">
        <v>191</v>
      </c>
      <c r="K154">
        <v>39.22</v>
      </c>
      <c r="L154">
        <v>381.7</v>
      </c>
      <c r="M154">
        <v>254390</v>
      </c>
      <c r="N154">
        <v>37385</v>
      </c>
      <c r="O154" s="10">
        <v>152</v>
      </c>
    </row>
    <row r="155" spans="1:15">
      <c r="A155" t="s">
        <v>38</v>
      </c>
      <c r="B155" t="s">
        <v>192</v>
      </c>
      <c r="C155">
        <v>34.409999999999997</v>
      </c>
      <c r="D155">
        <v>243.07</v>
      </c>
      <c r="E155">
        <v>90936</v>
      </c>
      <c r="F155">
        <v>7295</v>
      </c>
      <c r="G155" s="10">
        <v>153</v>
      </c>
      <c r="I155" t="s">
        <v>323</v>
      </c>
      <c r="J155" t="s">
        <v>192</v>
      </c>
      <c r="K155">
        <v>38.15</v>
      </c>
      <c r="L155">
        <v>383.38</v>
      </c>
      <c r="M155">
        <v>255515</v>
      </c>
      <c r="N155">
        <v>37445</v>
      </c>
      <c r="O155" s="10">
        <v>153</v>
      </c>
    </row>
    <row r="156" spans="1:15">
      <c r="A156" t="s">
        <v>38</v>
      </c>
      <c r="B156" t="s">
        <v>193</v>
      </c>
      <c r="C156">
        <v>33.659999999999997</v>
      </c>
      <c r="D156">
        <v>245.1</v>
      </c>
      <c r="E156">
        <v>91694</v>
      </c>
      <c r="F156">
        <v>7326</v>
      </c>
      <c r="G156" s="10">
        <v>154</v>
      </c>
      <c r="I156" t="s">
        <v>323</v>
      </c>
      <c r="J156" t="s">
        <v>193</v>
      </c>
      <c r="K156">
        <v>35.89</v>
      </c>
      <c r="L156">
        <v>385</v>
      </c>
      <c r="M156">
        <v>256594</v>
      </c>
      <c r="N156">
        <v>37531</v>
      </c>
      <c r="O156" s="10">
        <v>154</v>
      </c>
    </row>
    <row r="157" spans="1:15">
      <c r="A157" t="s">
        <v>38</v>
      </c>
      <c r="B157" t="s">
        <v>194</v>
      </c>
      <c r="C157">
        <v>32.9</v>
      </c>
      <c r="D157">
        <v>246.98</v>
      </c>
      <c r="E157">
        <v>92399</v>
      </c>
      <c r="F157">
        <v>7395</v>
      </c>
      <c r="G157" s="10">
        <v>155</v>
      </c>
      <c r="I157" t="s">
        <v>323</v>
      </c>
      <c r="J157" t="s">
        <v>194</v>
      </c>
      <c r="K157">
        <v>33.47</v>
      </c>
      <c r="L157">
        <v>387.17</v>
      </c>
      <c r="M157">
        <v>258035</v>
      </c>
      <c r="N157">
        <v>37780</v>
      </c>
      <c r="O157" s="10">
        <v>155</v>
      </c>
    </row>
    <row r="158" spans="1:15">
      <c r="A158" t="s">
        <v>38</v>
      </c>
      <c r="B158" t="s">
        <v>195</v>
      </c>
      <c r="C158">
        <v>31.44</v>
      </c>
      <c r="D158">
        <v>248.79</v>
      </c>
      <c r="E158">
        <v>93074</v>
      </c>
      <c r="F158">
        <v>7498</v>
      </c>
      <c r="G158" s="10">
        <v>156</v>
      </c>
      <c r="I158" t="s">
        <v>323</v>
      </c>
      <c r="J158" t="s">
        <v>195</v>
      </c>
      <c r="K158">
        <v>31.62</v>
      </c>
      <c r="L158">
        <v>389.39</v>
      </c>
      <c r="M158">
        <v>259519</v>
      </c>
      <c r="N158">
        <v>38034</v>
      </c>
      <c r="O158" s="10">
        <v>156</v>
      </c>
    </row>
    <row r="159" spans="1:15">
      <c r="A159" t="s">
        <v>38</v>
      </c>
      <c r="B159" t="s">
        <v>196</v>
      </c>
      <c r="C159">
        <v>30.06</v>
      </c>
      <c r="D159">
        <v>250.5</v>
      </c>
      <c r="E159">
        <v>93715</v>
      </c>
      <c r="F159">
        <v>7637</v>
      </c>
      <c r="G159" s="10">
        <v>157</v>
      </c>
      <c r="I159" t="s">
        <v>323</v>
      </c>
      <c r="J159" t="s">
        <v>196</v>
      </c>
      <c r="K159">
        <v>29.79</v>
      </c>
      <c r="L159">
        <v>391.43</v>
      </c>
      <c r="M159">
        <v>260875</v>
      </c>
      <c r="N159">
        <v>38164</v>
      </c>
      <c r="O159" s="10">
        <v>157</v>
      </c>
    </row>
    <row r="160" spans="1:15">
      <c r="A160" t="s">
        <v>38</v>
      </c>
      <c r="B160" t="s">
        <v>197</v>
      </c>
      <c r="C160">
        <v>28.64</v>
      </c>
      <c r="D160">
        <v>252.13</v>
      </c>
      <c r="E160">
        <v>94324</v>
      </c>
      <c r="F160">
        <v>7703</v>
      </c>
      <c r="G160" s="10">
        <v>158</v>
      </c>
      <c r="I160" t="s">
        <v>323</v>
      </c>
      <c r="J160" t="s">
        <v>197</v>
      </c>
      <c r="K160">
        <v>28.56</v>
      </c>
      <c r="L160">
        <v>393.29</v>
      </c>
      <c r="M160">
        <v>262118</v>
      </c>
      <c r="N160">
        <v>38422</v>
      </c>
      <c r="O160" s="10">
        <v>158</v>
      </c>
    </row>
    <row r="161" spans="1:15">
      <c r="A161" t="s">
        <v>38</v>
      </c>
      <c r="B161" t="s">
        <v>198</v>
      </c>
      <c r="C161">
        <v>27.69</v>
      </c>
      <c r="D161">
        <v>254.06</v>
      </c>
      <c r="E161">
        <v>95046</v>
      </c>
      <c r="F161">
        <v>7773</v>
      </c>
      <c r="G161" s="10">
        <v>159</v>
      </c>
      <c r="I161" t="s">
        <v>323</v>
      </c>
      <c r="J161" t="s">
        <v>198</v>
      </c>
      <c r="K161">
        <v>27.95</v>
      </c>
      <c r="L161">
        <v>394.97</v>
      </c>
      <c r="M161">
        <v>263238</v>
      </c>
      <c r="N161">
        <v>38565</v>
      </c>
      <c r="O161" s="10">
        <v>159</v>
      </c>
    </row>
    <row r="162" spans="1:15">
      <c r="A162" t="s">
        <v>38</v>
      </c>
      <c r="B162" t="s">
        <v>199</v>
      </c>
      <c r="C162">
        <v>26.7</v>
      </c>
      <c r="D162">
        <v>255.77</v>
      </c>
      <c r="E162">
        <v>95688</v>
      </c>
      <c r="F162">
        <v>7800</v>
      </c>
      <c r="G162" s="10">
        <v>160</v>
      </c>
      <c r="I162" t="s">
        <v>323</v>
      </c>
      <c r="J162" t="s">
        <v>199</v>
      </c>
      <c r="K162">
        <v>27.11</v>
      </c>
      <c r="L162">
        <v>396.17</v>
      </c>
      <c r="M162">
        <v>264039</v>
      </c>
      <c r="N162">
        <v>38619</v>
      </c>
      <c r="O162" s="10">
        <v>160</v>
      </c>
    </row>
    <row r="163" spans="1:15">
      <c r="A163" t="s">
        <v>38</v>
      </c>
      <c r="B163" t="s">
        <v>200</v>
      </c>
      <c r="C163">
        <v>25.65</v>
      </c>
      <c r="D163">
        <v>257.23</v>
      </c>
      <c r="E163">
        <v>96233</v>
      </c>
      <c r="F163">
        <v>7835</v>
      </c>
      <c r="G163" s="10">
        <v>161</v>
      </c>
      <c r="I163" t="s">
        <v>323</v>
      </c>
      <c r="J163" t="s">
        <v>200</v>
      </c>
      <c r="K163">
        <v>25.75</v>
      </c>
      <c r="L163">
        <v>397.26</v>
      </c>
      <c r="M163">
        <v>264760</v>
      </c>
      <c r="N163">
        <v>38666</v>
      </c>
      <c r="O163" s="10">
        <v>161</v>
      </c>
    </row>
    <row r="164" spans="1:15">
      <c r="A164" t="s">
        <v>38</v>
      </c>
      <c r="B164" t="s">
        <v>201</v>
      </c>
      <c r="C164">
        <v>24.42</v>
      </c>
      <c r="D164">
        <v>258.32</v>
      </c>
      <c r="E164">
        <v>96642</v>
      </c>
      <c r="F164">
        <v>7897</v>
      </c>
      <c r="G164" s="10">
        <v>162</v>
      </c>
      <c r="I164" t="s">
        <v>323</v>
      </c>
      <c r="J164" t="s">
        <v>201</v>
      </c>
      <c r="K164">
        <v>24.89</v>
      </c>
      <c r="L164">
        <v>398.91</v>
      </c>
      <c r="M164">
        <v>265859</v>
      </c>
      <c r="N164">
        <v>38861</v>
      </c>
      <c r="O164" s="10">
        <v>162</v>
      </c>
    </row>
    <row r="165" spans="1:15">
      <c r="A165" t="s">
        <v>38</v>
      </c>
      <c r="B165" t="s">
        <v>202</v>
      </c>
      <c r="C165">
        <v>23.02</v>
      </c>
      <c r="D165">
        <v>259.58999999999997</v>
      </c>
      <c r="E165">
        <v>97114</v>
      </c>
      <c r="F165">
        <v>7960</v>
      </c>
      <c r="G165" s="10">
        <v>163</v>
      </c>
      <c r="I165" t="s">
        <v>323</v>
      </c>
      <c r="J165" t="s">
        <v>202</v>
      </c>
      <c r="K165">
        <v>23.88</v>
      </c>
      <c r="L165">
        <v>400.64</v>
      </c>
      <c r="M165">
        <v>267017</v>
      </c>
      <c r="N165">
        <v>39025</v>
      </c>
      <c r="O165" s="10">
        <v>163</v>
      </c>
    </row>
    <row r="166" spans="1:15">
      <c r="A166" t="s">
        <v>38</v>
      </c>
      <c r="B166" t="s">
        <v>203</v>
      </c>
      <c r="C166">
        <v>21.68</v>
      </c>
      <c r="D166">
        <v>260.67</v>
      </c>
      <c r="E166">
        <v>97519</v>
      </c>
      <c r="F166">
        <v>7994</v>
      </c>
      <c r="G166" s="10">
        <v>164</v>
      </c>
      <c r="I166" t="s">
        <v>323</v>
      </c>
      <c r="J166" t="s">
        <v>203</v>
      </c>
      <c r="K166">
        <v>23.04</v>
      </c>
      <c r="L166">
        <v>402.44</v>
      </c>
      <c r="M166">
        <v>268216</v>
      </c>
      <c r="N166">
        <v>39101</v>
      </c>
      <c r="O166" s="10">
        <v>164</v>
      </c>
    </row>
    <row r="167" spans="1:15">
      <c r="A167" t="s">
        <v>38</v>
      </c>
      <c r="B167" t="s">
        <v>204</v>
      </c>
      <c r="C167">
        <v>20.72</v>
      </c>
      <c r="D167">
        <v>261.77</v>
      </c>
      <c r="E167">
        <v>97932</v>
      </c>
      <c r="F167">
        <v>8049</v>
      </c>
      <c r="G167" s="10">
        <v>165</v>
      </c>
      <c r="I167" t="s">
        <v>323</v>
      </c>
      <c r="J167" t="s">
        <v>204</v>
      </c>
      <c r="K167">
        <v>22.27</v>
      </c>
      <c r="L167">
        <v>403.97</v>
      </c>
      <c r="M167">
        <v>269233</v>
      </c>
      <c r="N167">
        <v>39232</v>
      </c>
      <c r="O167" s="10">
        <v>165</v>
      </c>
    </row>
    <row r="168" spans="1:15">
      <c r="A168" t="s">
        <v>38</v>
      </c>
      <c r="B168" t="s">
        <v>205</v>
      </c>
      <c r="C168">
        <v>19.95</v>
      </c>
      <c r="D168">
        <v>263.02</v>
      </c>
      <c r="E168">
        <v>98399</v>
      </c>
      <c r="F168">
        <v>8107</v>
      </c>
      <c r="G168" s="10">
        <v>166</v>
      </c>
      <c r="I168" t="s">
        <v>323</v>
      </c>
      <c r="J168" t="s">
        <v>205</v>
      </c>
      <c r="K168">
        <v>22.16</v>
      </c>
      <c r="L168">
        <v>405.55</v>
      </c>
      <c r="M168">
        <v>270285</v>
      </c>
      <c r="N168">
        <v>39339</v>
      </c>
      <c r="O168" s="10">
        <v>166</v>
      </c>
    </row>
    <row r="169" spans="1:15">
      <c r="A169" t="s">
        <v>38</v>
      </c>
      <c r="B169" t="s">
        <v>206</v>
      </c>
      <c r="C169">
        <v>18.93</v>
      </c>
      <c r="D169">
        <v>264.02999999999997</v>
      </c>
      <c r="E169">
        <v>98776</v>
      </c>
      <c r="F169">
        <v>8146</v>
      </c>
      <c r="G169" s="10">
        <v>167</v>
      </c>
      <c r="I169" t="s">
        <v>323</v>
      </c>
      <c r="J169" t="s">
        <v>206</v>
      </c>
      <c r="K169">
        <v>21.88</v>
      </c>
      <c r="L169">
        <v>406.88</v>
      </c>
      <c r="M169">
        <v>271175</v>
      </c>
      <c r="N169">
        <v>39366</v>
      </c>
      <c r="O169" s="10">
        <v>167</v>
      </c>
    </row>
    <row r="170" spans="1:15">
      <c r="A170" t="s">
        <v>38</v>
      </c>
      <c r="B170" t="s">
        <v>207</v>
      </c>
      <c r="C170">
        <v>18.010000000000002</v>
      </c>
      <c r="D170">
        <v>264.99</v>
      </c>
      <c r="E170">
        <v>99136</v>
      </c>
      <c r="F170">
        <v>8175</v>
      </c>
      <c r="G170" s="10">
        <v>168</v>
      </c>
      <c r="I170" t="s">
        <v>323</v>
      </c>
      <c r="J170" t="s">
        <v>207</v>
      </c>
      <c r="K170">
        <v>20.95</v>
      </c>
      <c r="L170">
        <v>408.12</v>
      </c>
      <c r="M170">
        <v>271997</v>
      </c>
      <c r="N170">
        <v>39395</v>
      </c>
      <c r="O170" s="10">
        <v>168</v>
      </c>
    </row>
    <row r="171" spans="1:15">
      <c r="A171" t="s">
        <v>38</v>
      </c>
      <c r="B171" t="s">
        <v>208</v>
      </c>
      <c r="C171">
        <v>17.059999999999999</v>
      </c>
      <c r="D171">
        <v>265.85000000000002</v>
      </c>
      <c r="E171">
        <v>99456</v>
      </c>
      <c r="F171">
        <v>8213</v>
      </c>
      <c r="G171" s="10">
        <v>169</v>
      </c>
      <c r="I171" t="s">
        <v>323</v>
      </c>
      <c r="J171" t="s">
        <v>208</v>
      </c>
      <c r="K171">
        <v>20.29</v>
      </c>
      <c r="L171">
        <v>409.68</v>
      </c>
      <c r="M171">
        <v>273040</v>
      </c>
      <c r="N171">
        <v>39515</v>
      </c>
      <c r="O171" s="10">
        <v>169</v>
      </c>
    </row>
    <row r="172" spans="1:15">
      <c r="A172" t="s">
        <v>38</v>
      </c>
      <c r="B172" t="s">
        <v>209</v>
      </c>
      <c r="C172">
        <v>16.38</v>
      </c>
      <c r="D172">
        <v>266.88</v>
      </c>
      <c r="E172">
        <v>99842</v>
      </c>
      <c r="F172">
        <v>8254</v>
      </c>
      <c r="G172" s="10">
        <v>170</v>
      </c>
      <c r="I172" t="s">
        <v>323</v>
      </c>
      <c r="J172" t="s">
        <v>209</v>
      </c>
      <c r="K172">
        <v>19.91</v>
      </c>
      <c r="L172">
        <v>411.33</v>
      </c>
      <c r="M172">
        <v>274142</v>
      </c>
      <c r="N172">
        <v>39625</v>
      </c>
      <c r="O172" s="10">
        <v>170</v>
      </c>
    </row>
    <row r="173" spans="1:15">
      <c r="A173" t="s">
        <v>38</v>
      </c>
      <c r="B173" t="s">
        <v>210</v>
      </c>
      <c r="C173">
        <v>15.73</v>
      </c>
      <c r="D173">
        <v>267.86</v>
      </c>
      <c r="E173">
        <v>100209</v>
      </c>
      <c r="F173">
        <v>8300</v>
      </c>
      <c r="G173" s="10">
        <v>171</v>
      </c>
      <c r="I173" t="s">
        <v>323</v>
      </c>
      <c r="J173" t="s">
        <v>210</v>
      </c>
      <c r="K173">
        <v>19.559999999999999</v>
      </c>
      <c r="L173">
        <v>412.85</v>
      </c>
      <c r="M173">
        <v>275155</v>
      </c>
      <c r="N173">
        <v>39692</v>
      </c>
      <c r="O173" s="10">
        <v>171</v>
      </c>
    </row>
    <row r="174" spans="1:15">
      <c r="A174" t="s">
        <v>38</v>
      </c>
      <c r="B174" t="s">
        <v>211</v>
      </c>
      <c r="C174">
        <v>14.89</v>
      </c>
      <c r="D174">
        <v>268.95</v>
      </c>
      <c r="E174">
        <v>100618</v>
      </c>
      <c r="F174">
        <v>8346</v>
      </c>
      <c r="G174" s="10">
        <v>172</v>
      </c>
      <c r="I174" t="s">
        <v>323</v>
      </c>
      <c r="J174" t="s">
        <v>211</v>
      </c>
      <c r="K174">
        <v>19.420000000000002</v>
      </c>
      <c r="L174">
        <v>414.39</v>
      </c>
      <c r="M174">
        <v>276182</v>
      </c>
      <c r="N174">
        <v>39776</v>
      </c>
      <c r="O174" s="10">
        <v>172</v>
      </c>
    </row>
    <row r="175" spans="1:15">
      <c r="A175" t="s">
        <v>38</v>
      </c>
      <c r="B175" t="s">
        <v>212</v>
      </c>
      <c r="C175">
        <v>14.22</v>
      </c>
      <c r="D175">
        <v>270</v>
      </c>
      <c r="E175">
        <v>101008</v>
      </c>
      <c r="F175">
        <v>8410</v>
      </c>
      <c r="G175" s="10">
        <v>173</v>
      </c>
      <c r="I175" t="s">
        <v>323</v>
      </c>
      <c r="J175" t="s">
        <v>212</v>
      </c>
      <c r="K175">
        <v>19.7</v>
      </c>
      <c r="L175">
        <v>415.87</v>
      </c>
      <c r="M175">
        <v>277168</v>
      </c>
      <c r="N175">
        <v>39847</v>
      </c>
      <c r="O175" s="10">
        <v>173</v>
      </c>
    </row>
    <row r="176" spans="1:15">
      <c r="A176" t="s">
        <v>38</v>
      </c>
      <c r="B176" t="s">
        <v>213</v>
      </c>
      <c r="C176">
        <v>13.61</v>
      </c>
      <c r="D176">
        <v>270.85000000000002</v>
      </c>
      <c r="E176">
        <v>101326</v>
      </c>
      <c r="F176">
        <v>8430</v>
      </c>
      <c r="G176" s="10">
        <v>174</v>
      </c>
      <c r="I176" t="s">
        <v>323</v>
      </c>
      <c r="J176" t="s">
        <v>213</v>
      </c>
      <c r="K176">
        <v>19.649999999999999</v>
      </c>
      <c r="L176">
        <v>416.9</v>
      </c>
      <c r="M176">
        <v>277855</v>
      </c>
      <c r="N176">
        <v>39878</v>
      </c>
      <c r="O176" s="10">
        <v>174</v>
      </c>
    </row>
    <row r="177" spans="1:15">
      <c r="A177" t="s">
        <v>38</v>
      </c>
      <c r="B177" t="s">
        <v>214</v>
      </c>
      <c r="C177">
        <v>13.35</v>
      </c>
      <c r="D177">
        <v>271.68</v>
      </c>
      <c r="E177">
        <v>101637</v>
      </c>
      <c r="F177">
        <v>8436</v>
      </c>
      <c r="G177" s="10">
        <v>175</v>
      </c>
      <c r="I177" t="s">
        <v>323</v>
      </c>
      <c r="J177" t="s">
        <v>214</v>
      </c>
      <c r="K177">
        <v>18.96</v>
      </c>
      <c r="L177">
        <v>417.86</v>
      </c>
      <c r="M177">
        <v>278494</v>
      </c>
      <c r="N177">
        <v>39892</v>
      </c>
      <c r="O177" s="10">
        <v>175</v>
      </c>
    </row>
    <row r="178" spans="1:15">
      <c r="A178" t="s">
        <v>38</v>
      </c>
      <c r="B178" t="s">
        <v>215</v>
      </c>
      <c r="C178">
        <v>12.96</v>
      </c>
      <c r="D178">
        <v>272.55</v>
      </c>
      <c r="E178">
        <v>101963</v>
      </c>
      <c r="F178">
        <v>8454</v>
      </c>
      <c r="G178" s="10">
        <v>176</v>
      </c>
      <c r="I178" t="s">
        <v>323</v>
      </c>
      <c r="J178" t="s">
        <v>215</v>
      </c>
      <c r="K178">
        <v>18.559999999999999</v>
      </c>
      <c r="L178">
        <v>419.21</v>
      </c>
      <c r="M178">
        <v>279390</v>
      </c>
      <c r="N178">
        <v>39986</v>
      </c>
      <c r="O178" s="10">
        <v>176</v>
      </c>
    </row>
    <row r="179" spans="1:15">
      <c r="A179" t="s">
        <v>38</v>
      </c>
      <c r="B179" t="s">
        <v>216</v>
      </c>
      <c r="C179">
        <v>12.62</v>
      </c>
      <c r="D179">
        <v>273.29000000000002</v>
      </c>
      <c r="E179">
        <v>102242</v>
      </c>
      <c r="F179">
        <v>8484</v>
      </c>
      <c r="G179" s="10">
        <v>177</v>
      </c>
      <c r="I179" t="s">
        <v>323</v>
      </c>
      <c r="J179" t="s">
        <v>216</v>
      </c>
      <c r="K179">
        <v>18.100000000000001</v>
      </c>
      <c r="L179">
        <v>420.54</v>
      </c>
      <c r="M179">
        <v>280276</v>
      </c>
      <c r="N179">
        <v>40073</v>
      </c>
      <c r="O179" s="10">
        <v>177</v>
      </c>
    </row>
    <row r="180" spans="1:15">
      <c r="A180" t="s">
        <v>38</v>
      </c>
      <c r="B180" t="s">
        <v>217</v>
      </c>
      <c r="C180">
        <v>12.51</v>
      </c>
      <c r="D180">
        <v>274.27999999999997</v>
      </c>
      <c r="E180">
        <v>102611</v>
      </c>
      <c r="F180">
        <v>8504</v>
      </c>
      <c r="G180" s="10">
        <v>178</v>
      </c>
      <c r="I180" t="s">
        <v>323</v>
      </c>
      <c r="J180" t="s">
        <v>217</v>
      </c>
      <c r="K180">
        <v>17.739999999999998</v>
      </c>
      <c r="L180">
        <v>421.7</v>
      </c>
      <c r="M180">
        <v>281054</v>
      </c>
      <c r="N180">
        <v>40172</v>
      </c>
      <c r="O180" s="10">
        <v>178</v>
      </c>
    </row>
    <row r="181" spans="1:15">
      <c r="A181" t="s">
        <v>38</v>
      </c>
      <c r="B181" t="s">
        <v>218</v>
      </c>
      <c r="C181">
        <v>11.72</v>
      </c>
      <c r="D181">
        <v>274.74</v>
      </c>
      <c r="E181">
        <v>102783</v>
      </c>
      <c r="F181">
        <v>8508</v>
      </c>
      <c r="G181" s="10">
        <v>179</v>
      </c>
      <c r="I181" t="s">
        <v>323</v>
      </c>
      <c r="J181" t="s">
        <v>218</v>
      </c>
      <c r="K181">
        <v>17.239999999999998</v>
      </c>
      <c r="L181">
        <v>422.79</v>
      </c>
      <c r="M181">
        <v>281775</v>
      </c>
      <c r="N181">
        <v>40249</v>
      </c>
      <c r="O181" s="10">
        <v>179</v>
      </c>
    </row>
    <row r="182" spans="1:15">
      <c r="A182" t="s">
        <v>38</v>
      </c>
      <c r="B182" t="s">
        <v>219</v>
      </c>
      <c r="C182">
        <v>11.35</v>
      </c>
      <c r="D182">
        <v>275.38</v>
      </c>
      <c r="E182">
        <v>103021</v>
      </c>
      <c r="F182">
        <v>8516</v>
      </c>
      <c r="G182" s="10">
        <v>180</v>
      </c>
      <c r="I182" t="s">
        <v>323</v>
      </c>
      <c r="J182" t="s">
        <v>219</v>
      </c>
      <c r="K182">
        <v>16.91</v>
      </c>
      <c r="L182">
        <v>423.79</v>
      </c>
      <c r="M182">
        <v>282446</v>
      </c>
      <c r="N182">
        <v>40289</v>
      </c>
      <c r="O182" s="10">
        <v>180</v>
      </c>
    </row>
    <row r="183" spans="1:15">
      <c r="A183" t="s">
        <v>38</v>
      </c>
      <c r="B183" t="s">
        <v>220</v>
      </c>
      <c r="C183">
        <v>10.97</v>
      </c>
      <c r="D183">
        <v>275.95999999999998</v>
      </c>
      <c r="E183">
        <v>103239</v>
      </c>
      <c r="F183">
        <v>8522</v>
      </c>
      <c r="G183" s="10">
        <v>181</v>
      </c>
      <c r="I183" t="s">
        <v>323</v>
      </c>
      <c r="J183" t="s">
        <v>220</v>
      </c>
      <c r="K183">
        <v>16.649999999999999</v>
      </c>
      <c r="L183">
        <v>424.77</v>
      </c>
      <c r="M183">
        <v>283095</v>
      </c>
      <c r="N183">
        <v>40320</v>
      </c>
      <c r="O183" s="10">
        <v>181</v>
      </c>
    </row>
    <row r="184" spans="1:15">
      <c r="A184" t="s">
        <v>38</v>
      </c>
      <c r="B184" t="s">
        <v>221</v>
      </c>
      <c r="C184">
        <v>11.9</v>
      </c>
      <c r="D184">
        <v>277.74</v>
      </c>
      <c r="E184">
        <v>103907</v>
      </c>
      <c r="F184">
        <v>8566</v>
      </c>
      <c r="G184" s="10">
        <v>182</v>
      </c>
      <c r="I184" t="s">
        <v>323</v>
      </c>
      <c r="J184" t="s">
        <v>221</v>
      </c>
      <c r="K184">
        <v>15.76</v>
      </c>
      <c r="L184">
        <v>425.44</v>
      </c>
      <c r="M184">
        <v>283541</v>
      </c>
      <c r="N184">
        <v>40341</v>
      </c>
      <c r="O184" s="10">
        <v>182</v>
      </c>
    </row>
    <row r="185" spans="1:15">
      <c r="A185" t="s">
        <v>38</v>
      </c>
      <c r="B185" t="s">
        <v>222</v>
      </c>
      <c r="C185">
        <v>11.63</v>
      </c>
      <c r="D185">
        <v>278.51</v>
      </c>
      <c r="E185">
        <v>104193</v>
      </c>
      <c r="F185">
        <v>8591</v>
      </c>
      <c r="G185" s="10">
        <v>183</v>
      </c>
      <c r="I185" t="s">
        <v>323</v>
      </c>
      <c r="J185" t="s">
        <v>222</v>
      </c>
      <c r="K185">
        <v>15.2</v>
      </c>
      <c r="L185">
        <v>426.53</v>
      </c>
      <c r="M185">
        <v>284271</v>
      </c>
      <c r="N185">
        <v>40394</v>
      </c>
      <c r="O185" s="10">
        <v>183</v>
      </c>
    </row>
    <row r="186" spans="1:15">
      <c r="A186" t="s">
        <v>38</v>
      </c>
      <c r="B186" t="s">
        <v>223</v>
      </c>
      <c r="C186">
        <v>10.65</v>
      </c>
      <c r="D186">
        <v>278.51</v>
      </c>
      <c r="E186">
        <v>104193</v>
      </c>
      <c r="F186">
        <v>8591</v>
      </c>
      <c r="G186" s="10">
        <v>184</v>
      </c>
      <c r="I186" t="s">
        <v>323</v>
      </c>
      <c r="J186" t="s">
        <v>223</v>
      </c>
      <c r="K186">
        <v>14.6</v>
      </c>
      <c r="L186">
        <v>427.46</v>
      </c>
      <c r="M186">
        <v>284888</v>
      </c>
      <c r="N186">
        <v>40491</v>
      </c>
      <c r="O186" s="10">
        <v>184</v>
      </c>
    </row>
    <row r="187" spans="1:15">
      <c r="A187" t="s">
        <v>38</v>
      </c>
      <c r="B187" t="s">
        <v>224</v>
      </c>
      <c r="C187">
        <v>11.07</v>
      </c>
      <c r="D187">
        <v>280.02</v>
      </c>
      <c r="E187">
        <v>104760</v>
      </c>
      <c r="F187">
        <v>8642</v>
      </c>
      <c r="G187" s="10">
        <v>185</v>
      </c>
      <c r="I187" t="s">
        <v>323</v>
      </c>
      <c r="J187" t="s">
        <v>224</v>
      </c>
      <c r="K187">
        <v>14.04</v>
      </c>
      <c r="L187">
        <v>428.43</v>
      </c>
      <c r="M187">
        <v>285539</v>
      </c>
      <c r="N187">
        <v>40532</v>
      </c>
      <c r="O187" s="10">
        <v>185</v>
      </c>
    </row>
    <row r="188" spans="1:15">
      <c r="A188" t="s">
        <v>38</v>
      </c>
      <c r="B188" t="s">
        <v>225</v>
      </c>
      <c r="C188">
        <v>10.88</v>
      </c>
      <c r="D188">
        <v>280.88</v>
      </c>
      <c r="E188">
        <v>105079</v>
      </c>
      <c r="F188">
        <v>8663</v>
      </c>
      <c r="G188" s="10">
        <v>186</v>
      </c>
      <c r="I188" t="s">
        <v>323</v>
      </c>
      <c r="J188" t="s">
        <v>225</v>
      </c>
      <c r="K188">
        <v>13.46</v>
      </c>
      <c r="L188">
        <v>429.34</v>
      </c>
      <c r="M188">
        <v>286141</v>
      </c>
      <c r="N188">
        <v>40581</v>
      </c>
      <c r="O188" s="10">
        <v>186</v>
      </c>
    </row>
    <row r="189" spans="1:15">
      <c r="A189" t="s">
        <v>38</v>
      </c>
      <c r="B189" t="s">
        <v>226</v>
      </c>
      <c r="C189">
        <v>10.64</v>
      </c>
      <c r="D189">
        <v>281.48</v>
      </c>
      <c r="E189">
        <v>105305</v>
      </c>
      <c r="F189">
        <v>8674</v>
      </c>
      <c r="G189" s="10">
        <v>187</v>
      </c>
      <c r="I189" t="s">
        <v>323</v>
      </c>
      <c r="J189" t="s">
        <v>226</v>
      </c>
      <c r="K189">
        <v>13.3</v>
      </c>
      <c r="L189">
        <v>430.21</v>
      </c>
      <c r="M189">
        <v>286720</v>
      </c>
      <c r="N189">
        <v>40613</v>
      </c>
      <c r="O189" s="10">
        <v>187</v>
      </c>
    </row>
    <row r="190" spans="1:15">
      <c r="A190" t="s">
        <v>38</v>
      </c>
      <c r="B190" t="s">
        <v>227</v>
      </c>
      <c r="C190">
        <v>10.39</v>
      </c>
      <c r="D190">
        <v>282.07</v>
      </c>
      <c r="E190">
        <v>105524</v>
      </c>
      <c r="F190">
        <v>8684</v>
      </c>
      <c r="G190" s="10">
        <v>188</v>
      </c>
      <c r="I190" t="s">
        <v>323</v>
      </c>
      <c r="J190" t="s">
        <v>227</v>
      </c>
      <c r="K190">
        <v>12.94</v>
      </c>
      <c r="L190">
        <v>430.81</v>
      </c>
      <c r="M190">
        <v>287121</v>
      </c>
      <c r="N190">
        <v>40632</v>
      </c>
      <c r="O190" s="10">
        <v>188</v>
      </c>
    </row>
    <row r="191" spans="1:15">
      <c r="A191" t="s">
        <v>38</v>
      </c>
      <c r="B191" t="s">
        <v>228</v>
      </c>
      <c r="C191">
        <v>10.59</v>
      </c>
      <c r="D191">
        <v>283.13</v>
      </c>
      <c r="E191">
        <v>105923</v>
      </c>
      <c r="F191">
        <v>8693</v>
      </c>
      <c r="G191" s="10">
        <v>189</v>
      </c>
      <c r="I191" t="s">
        <v>323</v>
      </c>
      <c r="J191" t="s">
        <v>228</v>
      </c>
      <c r="K191">
        <v>12.43</v>
      </c>
      <c r="L191">
        <v>431.64</v>
      </c>
      <c r="M191">
        <v>287676</v>
      </c>
      <c r="N191">
        <v>40643</v>
      </c>
      <c r="O191" s="10">
        <v>189</v>
      </c>
    </row>
    <row r="192" spans="1:15">
      <c r="A192" t="s">
        <v>38</v>
      </c>
      <c r="B192" t="s">
        <v>229</v>
      </c>
      <c r="C192">
        <v>10.46</v>
      </c>
      <c r="D192">
        <v>283.75</v>
      </c>
      <c r="E192">
        <v>106155</v>
      </c>
      <c r="F192">
        <v>8711</v>
      </c>
      <c r="G192" s="10">
        <v>190</v>
      </c>
      <c r="I192" t="s">
        <v>323</v>
      </c>
      <c r="J192" t="s">
        <v>229</v>
      </c>
      <c r="K192">
        <v>12.16</v>
      </c>
      <c r="L192">
        <v>432.7</v>
      </c>
      <c r="M192">
        <v>288380</v>
      </c>
      <c r="N192">
        <v>40697</v>
      </c>
      <c r="O192" s="10">
        <v>190</v>
      </c>
    </row>
    <row r="193" spans="1:15">
      <c r="A193" t="s">
        <v>38</v>
      </c>
      <c r="B193" t="s">
        <v>230</v>
      </c>
      <c r="C193">
        <v>10.19</v>
      </c>
      <c r="D193">
        <v>284.47000000000003</v>
      </c>
      <c r="E193">
        <v>106422</v>
      </c>
      <c r="F193">
        <v>8737</v>
      </c>
      <c r="G193" s="10">
        <v>191</v>
      </c>
      <c r="I193" t="s">
        <v>323</v>
      </c>
      <c r="J193" t="s">
        <v>230</v>
      </c>
      <c r="K193">
        <v>11.89</v>
      </c>
      <c r="L193">
        <v>433.59</v>
      </c>
      <c r="M193">
        <v>288977</v>
      </c>
      <c r="N193">
        <v>40754</v>
      </c>
      <c r="O193" s="10">
        <v>191</v>
      </c>
    </row>
    <row r="194" spans="1:15">
      <c r="A194" t="s">
        <v>38</v>
      </c>
      <c r="B194" t="s">
        <v>231</v>
      </c>
      <c r="C194">
        <v>10.72</v>
      </c>
      <c r="D194">
        <v>285.45999999999998</v>
      </c>
      <c r="E194">
        <v>106793</v>
      </c>
      <c r="F194">
        <v>8749</v>
      </c>
      <c r="G194" s="10">
        <v>192</v>
      </c>
      <c r="I194" t="s">
        <v>323</v>
      </c>
      <c r="J194" t="s">
        <v>231</v>
      </c>
      <c r="K194">
        <v>11.85</v>
      </c>
      <c r="L194">
        <v>434.63</v>
      </c>
      <c r="M194">
        <v>289670</v>
      </c>
      <c r="N194">
        <v>40785</v>
      </c>
      <c r="O194" s="10">
        <v>192</v>
      </c>
    </row>
    <row r="195" spans="1:15">
      <c r="A195" t="s">
        <v>38</v>
      </c>
      <c r="B195" t="s">
        <v>232</v>
      </c>
      <c r="C195">
        <v>10.94</v>
      </c>
      <c r="D195">
        <v>286.32</v>
      </c>
      <c r="E195">
        <v>107114</v>
      </c>
      <c r="F195">
        <v>8759</v>
      </c>
      <c r="G195" s="10">
        <v>193</v>
      </c>
      <c r="I195" t="s">
        <v>323</v>
      </c>
      <c r="J195" t="s">
        <v>232</v>
      </c>
      <c r="K195">
        <v>11.91</v>
      </c>
      <c r="L195">
        <v>435.71</v>
      </c>
      <c r="M195">
        <v>290385</v>
      </c>
      <c r="N195">
        <v>40819</v>
      </c>
      <c r="O195" s="10">
        <v>193</v>
      </c>
    </row>
    <row r="196" spans="1:15">
      <c r="A196" t="s">
        <v>38</v>
      </c>
      <c r="B196" t="s">
        <v>233</v>
      </c>
      <c r="C196">
        <v>10.95</v>
      </c>
      <c r="D196">
        <v>286.91000000000003</v>
      </c>
      <c r="E196">
        <v>107335</v>
      </c>
      <c r="F196">
        <v>8773</v>
      </c>
      <c r="G196" s="10">
        <v>194</v>
      </c>
      <c r="I196" t="s">
        <v>323</v>
      </c>
      <c r="J196" t="s">
        <v>233</v>
      </c>
      <c r="K196">
        <v>11.79</v>
      </c>
      <c r="L196">
        <v>436.55</v>
      </c>
      <c r="M196">
        <v>290950</v>
      </c>
      <c r="N196">
        <v>40836</v>
      </c>
      <c r="O196" s="10">
        <v>194</v>
      </c>
    </row>
    <row r="197" spans="1:15">
      <c r="A197" t="s">
        <v>38</v>
      </c>
      <c r="B197" t="s">
        <v>234</v>
      </c>
      <c r="C197">
        <v>9.82</v>
      </c>
      <c r="D197">
        <v>287.56</v>
      </c>
      <c r="E197">
        <v>107579</v>
      </c>
      <c r="F197">
        <v>8783</v>
      </c>
      <c r="G197" s="10">
        <v>195</v>
      </c>
      <c r="I197" t="s">
        <v>323</v>
      </c>
      <c r="J197" t="s">
        <v>234</v>
      </c>
      <c r="K197">
        <v>11.78</v>
      </c>
      <c r="L197">
        <v>437.22</v>
      </c>
      <c r="M197">
        <v>291392</v>
      </c>
      <c r="N197">
        <v>40845</v>
      </c>
      <c r="O197" s="10">
        <v>195</v>
      </c>
    </row>
    <row r="198" spans="1:15">
      <c r="A198" t="s">
        <v>38</v>
      </c>
      <c r="B198" t="s">
        <v>235</v>
      </c>
      <c r="C198">
        <v>10.56</v>
      </c>
      <c r="D198">
        <v>289.07</v>
      </c>
      <c r="E198">
        <v>108144</v>
      </c>
      <c r="F198">
        <v>8790</v>
      </c>
      <c r="G198" s="10">
        <v>196</v>
      </c>
      <c r="I198" t="s">
        <v>323</v>
      </c>
      <c r="J198" t="s">
        <v>235</v>
      </c>
      <c r="K198">
        <v>11.23</v>
      </c>
      <c r="L198">
        <v>437.76</v>
      </c>
      <c r="M198">
        <v>291753</v>
      </c>
      <c r="N198">
        <v>40855</v>
      </c>
      <c r="O198" s="10">
        <v>196</v>
      </c>
    </row>
    <row r="199" spans="1:15">
      <c r="A199" t="s">
        <v>38</v>
      </c>
      <c r="B199" t="s">
        <v>236</v>
      </c>
      <c r="C199">
        <v>11.45</v>
      </c>
      <c r="D199">
        <v>289.95</v>
      </c>
      <c r="E199">
        <v>108475</v>
      </c>
      <c r="F199">
        <v>8798</v>
      </c>
      <c r="G199" s="10">
        <v>197</v>
      </c>
      <c r="I199" t="s">
        <v>323</v>
      </c>
      <c r="J199" t="s">
        <v>236</v>
      </c>
      <c r="K199">
        <v>11.39</v>
      </c>
      <c r="L199">
        <v>438.85</v>
      </c>
      <c r="M199">
        <v>292479</v>
      </c>
      <c r="N199">
        <v>40899</v>
      </c>
      <c r="O199" s="10">
        <v>197</v>
      </c>
    </row>
    <row r="200" spans="1:15">
      <c r="A200" t="s">
        <v>38</v>
      </c>
      <c r="B200" t="s">
        <v>237</v>
      </c>
      <c r="C200">
        <v>10.84</v>
      </c>
      <c r="D200">
        <v>290.87</v>
      </c>
      <c r="E200">
        <v>108816</v>
      </c>
      <c r="F200">
        <v>8810</v>
      </c>
      <c r="G200" s="10">
        <v>198</v>
      </c>
      <c r="I200" t="s">
        <v>323</v>
      </c>
      <c r="J200" t="s">
        <v>237</v>
      </c>
      <c r="K200">
        <v>11.44</v>
      </c>
      <c r="L200">
        <v>439.88</v>
      </c>
      <c r="M200">
        <v>293164</v>
      </c>
      <c r="N200">
        <v>40925</v>
      </c>
      <c r="O200" s="10">
        <v>198</v>
      </c>
    </row>
    <row r="201" spans="1:15">
      <c r="A201" t="s">
        <v>38</v>
      </c>
      <c r="B201" t="s">
        <v>238</v>
      </c>
      <c r="C201">
        <v>11.16</v>
      </c>
      <c r="D201">
        <v>292.02999999999997</v>
      </c>
      <c r="E201">
        <v>109253</v>
      </c>
      <c r="F201">
        <v>8827</v>
      </c>
      <c r="G201" s="10">
        <v>199</v>
      </c>
      <c r="I201" t="s">
        <v>323</v>
      </c>
      <c r="J201" t="s">
        <v>238</v>
      </c>
      <c r="K201">
        <v>11.7</v>
      </c>
      <c r="L201">
        <v>441.03</v>
      </c>
      <c r="M201">
        <v>293936</v>
      </c>
      <c r="N201">
        <v>40949</v>
      </c>
      <c r="O201" s="10">
        <v>199</v>
      </c>
    </row>
    <row r="202" spans="1:15">
      <c r="A202" t="s">
        <v>38</v>
      </c>
      <c r="B202" t="s">
        <v>239</v>
      </c>
      <c r="C202">
        <v>11.64</v>
      </c>
      <c r="D202">
        <v>293.12</v>
      </c>
      <c r="E202">
        <v>109658</v>
      </c>
      <c r="F202">
        <v>8839</v>
      </c>
      <c r="G202" s="10">
        <v>200</v>
      </c>
      <c r="I202" t="s">
        <v>323</v>
      </c>
      <c r="J202" t="s">
        <v>239</v>
      </c>
      <c r="K202">
        <v>11.88</v>
      </c>
      <c r="L202">
        <v>442.09</v>
      </c>
      <c r="M202">
        <v>294640</v>
      </c>
      <c r="N202">
        <v>40975</v>
      </c>
      <c r="O202" s="10">
        <v>200</v>
      </c>
    </row>
    <row r="203" spans="1:15">
      <c r="A203" t="s">
        <v>38</v>
      </c>
      <c r="B203" t="s">
        <v>240</v>
      </c>
      <c r="C203">
        <v>11.05</v>
      </c>
      <c r="D203">
        <v>293.12</v>
      </c>
      <c r="E203">
        <v>109658</v>
      </c>
      <c r="F203">
        <v>8839</v>
      </c>
      <c r="G203" s="10">
        <v>201</v>
      </c>
      <c r="I203" t="s">
        <v>323</v>
      </c>
      <c r="J203" t="s">
        <v>240</v>
      </c>
      <c r="K203">
        <v>12.14</v>
      </c>
      <c r="L203">
        <v>442.94</v>
      </c>
      <c r="M203">
        <v>295209</v>
      </c>
      <c r="N203">
        <v>40984</v>
      </c>
      <c r="O203" s="10">
        <v>201</v>
      </c>
    </row>
    <row r="204" spans="1:15">
      <c r="A204" t="s">
        <v>38</v>
      </c>
      <c r="B204" t="s">
        <v>241</v>
      </c>
      <c r="C204">
        <v>11.8</v>
      </c>
      <c r="D204">
        <v>294.93</v>
      </c>
      <c r="E204">
        <v>110338</v>
      </c>
      <c r="F204">
        <v>8852</v>
      </c>
      <c r="G204" s="10">
        <v>202</v>
      </c>
      <c r="I204" t="s">
        <v>323</v>
      </c>
      <c r="J204" t="s">
        <v>241</v>
      </c>
      <c r="K204">
        <v>12.04</v>
      </c>
      <c r="L204">
        <v>443.68</v>
      </c>
      <c r="M204">
        <v>295702</v>
      </c>
      <c r="N204">
        <v>40995</v>
      </c>
      <c r="O204" s="10">
        <v>202</v>
      </c>
    </row>
    <row r="205" spans="1:15">
      <c r="A205" t="s">
        <v>38</v>
      </c>
      <c r="B205" t="s">
        <v>242</v>
      </c>
      <c r="C205">
        <v>13.25</v>
      </c>
      <c r="D205">
        <v>297.01</v>
      </c>
      <c r="E205">
        <v>111113</v>
      </c>
      <c r="F205">
        <v>8858</v>
      </c>
      <c r="G205" s="10">
        <v>203</v>
      </c>
      <c r="I205" t="s">
        <v>323</v>
      </c>
      <c r="J205" t="s">
        <v>242</v>
      </c>
      <c r="K205">
        <v>11.61</v>
      </c>
      <c r="L205">
        <v>444.3</v>
      </c>
      <c r="M205">
        <v>296115</v>
      </c>
      <c r="N205">
        <v>41005</v>
      </c>
      <c r="O205" s="10">
        <v>203</v>
      </c>
    </row>
    <row r="206" spans="1:15">
      <c r="A206" t="s">
        <v>38</v>
      </c>
      <c r="B206" t="s">
        <v>243</v>
      </c>
      <c r="C206">
        <v>14.07</v>
      </c>
      <c r="D206">
        <v>298.52999999999997</v>
      </c>
      <c r="E206">
        <v>111684</v>
      </c>
      <c r="F206">
        <v>8862</v>
      </c>
      <c r="G206" s="10">
        <v>204</v>
      </c>
      <c r="I206" t="s">
        <v>323</v>
      </c>
      <c r="J206" t="s">
        <v>243</v>
      </c>
      <c r="K206">
        <v>11.9</v>
      </c>
      <c r="L206">
        <v>445.49</v>
      </c>
      <c r="M206">
        <v>296908</v>
      </c>
      <c r="N206">
        <v>41030</v>
      </c>
      <c r="O206" s="10">
        <v>204</v>
      </c>
    </row>
    <row r="207" spans="1:15">
      <c r="A207" t="s">
        <v>38</v>
      </c>
      <c r="B207" t="s">
        <v>244</v>
      </c>
      <c r="C207">
        <v>14.53</v>
      </c>
      <c r="D207">
        <v>299.98</v>
      </c>
      <c r="E207">
        <v>112227</v>
      </c>
      <c r="F207">
        <v>8870</v>
      </c>
      <c r="G207" s="10">
        <v>205</v>
      </c>
      <c r="I207" t="s">
        <v>323</v>
      </c>
      <c r="J207" t="s">
        <v>244</v>
      </c>
      <c r="K207">
        <v>11.99</v>
      </c>
      <c r="L207">
        <v>446.62</v>
      </c>
      <c r="M207">
        <v>297659</v>
      </c>
      <c r="N207">
        <v>41047</v>
      </c>
      <c r="O207" s="10">
        <v>205</v>
      </c>
    </row>
    <row r="208" spans="1:15">
      <c r="A208" t="s">
        <v>38</v>
      </c>
      <c r="B208" t="s">
        <v>245</v>
      </c>
      <c r="C208">
        <v>14.82</v>
      </c>
      <c r="D208">
        <v>301.14</v>
      </c>
      <c r="E208">
        <v>112659</v>
      </c>
      <c r="F208">
        <v>8874</v>
      </c>
      <c r="G208" s="10">
        <v>206</v>
      </c>
      <c r="I208" t="s">
        <v>323</v>
      </c>
      <c r="J208" t="s">
        <v>245</v>
      </c>
      <c r="K208">
        <v>12.07</v>
      </c>
      <c r="L208">
        <v>447.78</v>
      </c>
      <c r="M208">
        <v>298432</v>
      </c>
      <c r="N208">
        <v>41056</v>
      </c>
      <c r="O208" s="10">
        <v>206</v>
      </c>
    </row>
    <row r="209" spans="1:15">
      <c r="A209" t="s">
        <v>38</v>
      </c>
      <c r="B209" t="s">
        <v>246</v>
      </c>
      <c r="C209">
        <v>15.66</v>
      </c>
      <c r="D209">
        <v>302.57</v>
      </c>
      <c r="E209">
        <v>113193</v>
      </c>
      <c r="F209">
        <v>8881</v>
      </c>
      <c r="G209" s="10">
        <v>207</v>
      </c>
      <c r="I209" t="s">
        <v>323</v>
      </c>
      <c r="J209" t="s">
        <v>246</v>
      </c>
      <c r="K209">
        <v>12.32</v>
      </c>
      <c r="L209">
        <v>448.88</v>
      </c>
      <c r="M209">
        <v>299163</v>
      </c>
      <c r="N209">
        <v>41088</v>
      </c>
      <c r="O209" s="10">
        <v>207</v>
      </c>
    </row>
    <row r="210" spans="1:15">
      <c r="A210" t="s">
        <v>38</v>
      </c>
      <c r="B210" t="s">
        <v>247</v>
      </c>
      <c r="C210">
        <v>15.94</v>
      </c>
      <c r="D210">
        <v>303.5</v>
      </c>
      <c r="E210">
        <v>113543</v>
      </c>
      <c r="F210">
        <v>8885</v>
      </c>
      <c r="G210" s="10">
        <v>208</v>
      </c>
      <c r="I210" t="s">
        <v>323</v>
      </c>
      <c r="J210" t="s">
        <v>247</v>
      </c>
      <c r="K210">
        <v>12.66</v>
      </c>
      <c r="L210">
        <v>449.88</v>
      </c>
      <c r="M210">
        <v>299830</v>
      </c>
      <c r="N210">
        <v>41103</v>
      </c>
      <c r="O210" s="10">
        <v>208</v>
      </c>
    </row>
    <row r="211" spans="1:15">
      <c r="A211" t="s">
        <v>38</v>
      </c>
      <c r="B211" t="s">
        <v>248</v>
      </c>
      <c r="C211">
        <v>15.38</v>
      </c>
      <c r="D211">
        <v>304.45</v>
      </c>
      <c r="E211">
        <v>113898</v>
      </c>
      <c r="F211">
        <v>8890</v>
      </c>
      <c r="G211" s="10">
        <v>209</v>
      </c>
      <c r="I211" t="s">
        <v>323</v>
      </c>
      <c r="J211" t="s">
        <v>248</v>
      </c>
      <c r="K211">
        <v>12.75</v>
      </c>
      <c r="L211">
        <v>450.51</v>
      </c>
      <c r="M211">
        <v>300251</v>
      </c>
      <c r="N211">
        <v>41111</v>
      </c>
      <c r="O211" s="10">
        <v>209</v>
      </c>
    </row>
    <row r="212" spans="1:15">
      <c r="A212" t="s">
        <v>38</v>
      </c>
      <c r="B212" t="s">
        <v>249</v>
      </c>
      <c r="C212">
        <v>16.36</v>
      </c>
      <c r="D212">
        <v>306.32</v>
      </c>
      <c r="E212">
        <v>114597</v>
      </c>
      <c r="F212">
        <v>8901</v>
      </c>
      <c r="G212" s="10">
        <v>210</v>
      </c>
      <c r="I212" t="s">
        <v>323</v>
      </c>
      <c r="J212" t="s">
        <v>249</v>
      </c>
      <c r="K212">
        <v>12.22</v>
      </c>
      <c r="L212">
        <v>451.07</v>
      </c>
      <c r="M212">
        <v>300622</v>
      </c>
      <c r="N212">
        <v>41114</v>
      </c>
      <c r="O212" s="10">
        <v>210</v>
      </c>
    </row>
    <row r="213" spans="1:15">
      <c r="A213" t="s">
        <v>38</v>
      </c>
      <c r="B213" t="s">
        <v>250</v>
      </c>
      <c r="C213">
        <v>16.48</v>
      </c>
      <c r="D213">
        <v>307.33999999999997</v>
      </c>
      <c r="E213">
        <v>114980</v>
      </c>
      <c r="F213">
        <v>8912</v>
      </c>
      <c r="G213" s="10">
        <v>211</v>
      </c>
      <c r="I213" t="s">
        <v>323</v>
      </c>
      <c r="J213" t="s">
        <v>250</v>
      </c>
      <c r="K213">
        <v>11.3</v>
      </c>
      <c r="L213">
        <v>451.17</v>
      </c>
      <c r="M213">
        <v>300692</v>
      </c>
      <c r="N213">
        <v>41135</v>
      </c>
      <c r="O213" s="10">
        <v>211</v>
      </c>
    </row>
    <row r="214" spans="1:15">
      <c r="A214" t="s">
        <v>38</v>
      </c>
      <c r="B214" t="s">
        <v>251</v>
      </c>
      <c r="C214">
        <v>16.579999999999998</v>
      </c>
      <c r="D214">
        <v>308.61</v>
      </c>
      <c r="E214">
        <v>115456</v>
      </c>
      <c r="F214">
        <v>8917</v>
      </c>
      <c r="G214" s="10">
        <v>212</v>
      </c>
      <c r="I214" t="s">
        <v>323</v>
      </c>
      <c r="J214" t="s">
        <v>251</v>
      </c>
      <c r="K214">
        <v>11.28</v>
      </c>
      <c r="L214">
        <v>452.32</v>
      </c>
      <c r="M214">
        <v>301455</v>
      </c>
      <c r="N214">
        <v>41169</v>
      </c>
      <c r="O214" s="10">
        <v>212</v>
      </c>
    </row>
    <row r="215" spans="1:15">
      <c r="A215" t="s">
        <v>38</v>
      </c>
      <c r="B215" t="s">
        <v>252</v>
      </c>
      <c r="C215">
        <v>16.38</v>
      </c>
      <c r="D215">
        <v>309.49</v>
      </c>
      <c r="E215">
        <v>115785</v>
      </c>
      <c r="F215">
        <v>8929</v>
      </c>
      <c r="G215" s="10">
        <v>213</v>
      </c>
      <c r="I215" t="s">
        <v>323</v>
      </c>
      <c r="J215" t="s">
        <v>252</v>
      </c>
      <c r="K215">
        <v>11.49</v>
      </c>
      <c r="L215">
        <v>453.58</v>
      </c>
      <c r="M215">
        <v>302301</v>
      </c>
      <c r="N215">
        <v>41169</v>
      </c>
      <c r="O215" s="10">
        <v>213</v>
      </c>
    </row>
    <row r="216" spans="1:15">
      <c r="A216" t="s">
        <v>38</v>
      </c>
      <c r="B216" t="s">
        <v>253</v>
      </c>
      <c r="C216">
        <v>17.75</v>
      </c>
      <c r="D216">
        <v>310.87</v>
      </c>
      <c r="E216">
        <v>116298</v>
      </c>
      <c r="F216">
        <v>8935</v>
      </c>
      <c r="G216" s="10">
        <v>214</v>
      </c>
      <c r="I216" t="s">
        <v>323</v>
      </c>
      <c r="J216" t="s">
        <v>253</v>
      </c>
      <c r="K216">
        <v>11.96</v>
      </c>
      <c r="L216">
        <v>454.9</v>
      </c>
      <c r="M216">
        <v>303181</v>
      </c>
      <c r="N216">
        <v>41189</v>
      </c>
      <c r="O216" s="10">
        <v>214</v>
      </c>
    </row>
    <row r="217" spans="1:15">
      <c r="A217" t="s">
        <v>38</v>
      </c>
      <c r="B217" t="s">
        <v>254</v>
      </c>
      <c r="C217">
        <v>16.7</v>
      </c>
      <c r="D217">
        <v>311.63</v>
      </c>
      <c r="E217">
        <v>116585</v>
      </c>
      <c r="F217">
        <v>8941</v>
      </c>
      <c r="G217" s="10">
        <v>215</v>
      </c>
      <c r="I217" t="s">
        <v>323</v>
      </c>
      <c r="J217" t="s">
        <v>254</v>
      </c>
      <c r="K217">
        <v>12.38</v>
      </c>
      <c r="L217">
        <v>456.06</v>
      </c>
      <c r="M217">
        <v>303952</v>
      </c>
      <c r="N217">
        <v>41202</v>
      </c>
      <c r="O217" s="10">
        <v>215</v>
      </c>
    </row>
    <row r="218" spans="1:15">
      <c r="A218" t="s">
        <v>38</v>
      </c>
      <c r="B218" t="s">
        <v>255</v>
      </c>
      <c r="C218">
        <v>15.39</v>
      </c>
      <c r="D218">
        <v>312.39</v>
      </c>
      <c r="E218">
        <v>116870</v>
      </c>
      <c r="F218">
        <v>8945</v>
      </c>
      <c r="G218" s="10">
        <v>216</v>
      </c>
      <c r="I218" t="s">
        <v>323</v>
      </c>
      <c r="J218" t="s">
        <v>255</v>
      </c>
      <c r="K218">
        <v>12.87</v>
      </c>
      <c r="L218">
        <v>457.18</v>
      </c>
      <c r="M218">
        <v>304695</v>
      </c>
      <c r="N218">
        <v>41207</v>
      </c>
      <c r="O218" s="10">
        <v>216</v>
      </c>
    </row>
    <row r="219" spans="1:15">
      <c r="A219" t="s">
        <v>38</v>
      </c>
      <c r="B219" t="s">
        <v>256</v>
      </c>
      <c r="C219">
        <v>14.26</v>
      </c>
      <c r="D219">
        <v>312.79000000000002</v>
      </c>
      <c r="E219">
        <v>117017</v>
      </c>
      <c r="F219">
        <v>8947</v>
      </c>
      <c r="G219" s="10">
        <v>217</v>
      </c>
      <c r="I219" t="s">
        <v>323</v>
      </c>
      <c r="J219" t="s">
        <v>256</v>
      </c>
      <c r="K219">
        <v>13.08</v>
      </c>
      <c r="L219">
        <v>458.57</v>
      </c>
      <c r="M219">
        <v>305623</v>
      </c>
      <c r="N219">
        <v>41208</v>
      </c>
      <c r="O219" s="10">
        <v>217</v>
      </c>
    </row>
    <row r="220" spans="1:15">
      <c r="A220" t="s">
        <v>38</v>
      </c>
      <c r="B220" t="s">
        <v>257</v>
      </c>
      <c r="C220">
        <v>14.84</v>
      </c>
      <c r="D220">
        <v>314.82</v>
      </c>
      <c r="E220">
        <v>117777</v>
      </c>
      <c r="F220">
        <v>8958</v>
      </c>
      <c r="G220" s="10">
        <v>218</v>
      </c>
      <c r="I220" t="s">
        <v>323</v>
      </c>
      <c r="J220" t="s">
        <v>257</v>
      </c>
      <c r="K220">
        <v>12.95</v>
      </c>
      <c r="L220">
        <v>459.57</v>
      </c>
      <c r="M220">
        <v>306293</v>
      </c>
      <c r="N220">
        <v>41226</v>
      </c>
      <c r="O220" s="10">
        <v>218</v>
      </c>
    </row>
    <row r="221" spans="1:15">
      <c r="A221" t="s">
        <v>38</v>
      </c>
      <c r="B221" t="s">
        <v>258</v>
      </c>
      <c r="C221">
        <v>14.74</v>
      </c>
      <c r="D221">
        <v>315.87</v>
      </c>
      <c r="E221">
        <v>118172</v>
      </c>
      <c r="F221">
        <v>8962</v>
      </c>
      <c r="G221" s="10">
        <v>219</v>
      </c>
      <c r="I221" t="s">
        <v>323</v>
      </c>
      <c r="J221" t="s">
        <v>258</v>
      </c>
      <c r="K221">
        <v>13.13</v>
      </c>
      <c r="L221">
        <v>460.91</v>
      </c>
      <c r="M221">
        <v>307184</v>
      </c>
      <c r="N221">
        <v>41240</v>
      </c>
      <c r="O221" s="10">
        <v>219</v>
      </c>
    </row>
    <row r="222" spans="1:15">
      <c r="A222" t="s">
        <v>38</v>
      </c>
      <c r="B222" t="s">
        <v>259</v>
      </c>
      <c r="C222">
        <v>14.31</v>
      </c>
      <c r="D222">
        <v>316.87</v>
      </c>
      <c r="E222">
        <v>118546</v>
      </c>
      <c r="F222">
        <v>8966</v>
      </c>
      <c r="G222" s="10">
        <v>220</v>
      </c>
      <c r="I222" t="s">
        <v>323</v>
      </c>
      <c r="J222" t="s">
        <v>259</v>
      </c>
      <c r="K222">
        <v>13.46</v>
      </c>
      <c r="L222">
        <v>462.34</v>
      </c>
      <c r="M222">
        <v>308134</v>
      </c>
      <c r="N222">
        <v>41258</v>
      </c>
      <c r="O222" s="10">
        <v>220</v>
      </c>
    </row>
    <row r="223" spans="1:15">
      <c r="A223" t="s">
        <v>38</v>
      </c>
      <c r="B223" t="s">
        <v>260</v>
      </c>
      <c r="C223">
        <v>14.51</v>
      </c>
      <c r="D223">
        <v>318.01</v>
      </c>
      <c r="E223">
        <v>118970</v>
      </c>
      <c r="F223">
        <v>8970</v>
      </c>
      <c r="G223" s="10">
        <v>221</v>
      </c>
      <c r="I223" t="s">
        <v>323</v>
      </c>
      <c r="J223" t="s">
        <v>260</v>
      </c>
      <c r="K223">
        <v>13.77</v>
      </c>
      <c r="L223">
        <v>463.64</v>
      </c>
      <c r="M223">
        <v>309005</v>
      </c>
      <c r="N223">
        <v>41270</v>
      </c>
      <c r="O223" s="10">
        <v>221</v>
      </c>
    </row>
    <row r="224" spans="1:15">
      <c r="A224" t="s">
        <v>38</v>
      </c>
      <c r="B224" t="s">
        <v>261</v>
      </c>
      <c r="C224">
        <v>14.19</v>
      </c>
      <c r="D224">
        <v>318.64</v>
      </c>
      <c r="E224">
        <v>119206</v>
      </c>
      <c r="F224">
        <v>8976</v>
      </c>
      <c r="G224" s="10">
        <v>222</v>
      </c>
      <c r="I224" t="s">
        <v>323</v>
      </c>
      <c r="J224" t="s">
        <v>261</v>
      </c>
      <c r="K224">
        <v>14.27</v>
      </c>
      <c r="L224">
        <v>464.78</v>
      </c>
      <c r="M224">
        <v>309763</v>
      </c>
      <c r="N224">
        <v>41273</v>
      </c>
      <c r="O224" s="10">
        <v>222</v>
      </c>
    </row>
    <row r="225" spans="1:15">
      <c r="A225" t="s">
        <v>38</v>
      </c>
      <c r="B225" t="s">
        <v>262</v>
      </c>
      <c r="C225">
        <v>12.97</v>
      </c>
      <c r="D225">
        <v>319.29000000000002</v>
      </c>
      <c r="E225">
        <v>119451</v>
      </c>
      <c r="F225">
        <v>8981</v>
      </c>
      <c r="G225" s="10">
        <v>223</v>
      </c>
      <c r="I225" t="s">
        <v>323</v>
      </c>
      <c r="J225" t="s">
        <v>262</v>
      </c>
      <c r="K225">
        <v>15.31</v>
      </c>
      <c r="L225">
        <v>466.37</v>
      </c>
      <c r="M225">
        <v>310825</v>
      </c>
      <c r="N225">
        <v>41278</v>
      </c>
      <c r="O225" s="10">
        <v>223</v>
      </c>
    </row>
    <row r="226" spans="1:15">
      <c r="A226" t="s">
        <v>38</v>
      </c>
      <c r="B226" t="s">
        <v>263</v>
      </c>
      <c r="C226">
        <v>13.73</v>
      </c>
      <c r="D226">
        <v>321.07</v>
      </c>
      <c r="E226">
        <v>120117</v>
      </c>
      <c r="F226">
        <v>8987</v>
      </c>
      <c r="G226" s="10">
        <v>224</v>
      </c>
      <c r="I226" t="s">
        <v>323</v>
      </c>
      <c r="J226" t="s">
        <v>263</v>
      </c>
      <c r="K226">
        <v>16.43</v>
      </c>
      <c r="L226">
        <v>467.6</v>
      </c>
      <c r="M226">
        <v>311641</v>
      </c>
      <c r="N226">
        <v>41296</v>
      </c>
      <c r="O226" s="10">
        <v>224</v>
      </c>
    </row>
    <row r="227" spans="1:15">
      <c r="A227" t="s">
        <v>38</v>
      </c>
      <c r="B227" t="s">
        <v>264</v>
      </c>
      <c r="C227">
        <v>13.23</v>
      </c>
      <c r="D227">
        <v>321.85000000000002</v>
      </c>
      <c r="E227">
        <v>120406</v>
      </c>
      <c r="F227">
        <v>8991</v>
      </c>
      <c r="G227" s="10">
        <v>225</v>
      </c>
      <c r="I227" t="s">
        <v>323</v>
      </c>
      <c r="J227" t="s">
        <v>264</v>
      </c>
      <c r="K227">
        <v>17.010000000000002</v>
      </c>
      <c r="L227">
        <v>469.32</v>
      </c>
      <c r="M227">
        <v>312789</v>
      </c>
      <c r="N227">
        <v>41309</v>
      </c>
      <c r="O227" s="10">
        <v>225</v>
      </c>
    </row>
    <row r="228" spans="1:15">
      <c r="A228" t="s">
        <v>38</v>
      </c>
      <c r="B228" t="s">
        <v>265</v>
      </c>
      <c r="C228">
        <v>13.48</v>
      </c>
      <c r="D228">
        <v>322.98</v>
      </c>
      <c r="E228">
        <v>120829</v>
      </c>
      <c r="F228">
        <v>9006</v>
      </c>
      <c r="G228" s="10">
        <v>226</v>
      </c>
      <c r="I228" t="s">
        <v>323</v>
      </c>
      <c r="J228" t="s">
        <v>265</v>
      </c>
      <c r="K228">
        <v>17.25</v>
      </c>
      <c r="L228">
        <v>470.84</v>
      </c>
      <c r="M228">
        <v>313798</v>
      </c>
      <c r="N228">
        <v>41329</v>
      </c>
      <c r="O228" s="10">
        <v>226</v>
      </c>
    </row>
    <row r="229" spans="1:15">
      <c r="A229" t="s">
        <v>38</v>
      </c>
      <c r="B229" t="s">
        <v>266</v>
      </c>
      <c r="C229">
        <v>13.19</v>
      </c>
      <c r="D229">
        <v>324.06</v>
      </c>
      <c r="E229">
        <v>121234</v>
      </c>
      <c r="F229">
        <v>9015</v>
      </c>
      <c r="G229" s="10">
        <v>227</v>
      </c>
      <c r="I229" t="s">
        <v>323</v>
      </c>
      <c r="J229" t="s">
        <v>266</v>
      </c>
      <c r="K229">
        <v>17.62</v>
      </c>
      <c r="L229">
        <v>472.53</v>
      </c>
      <c r="M229">
        <v>314927</v>
      </c>
      <c r="N229">
        <v>41347</v>
      </c>
      <c r="O229" s="10">
        <v>227</v>
      </c>
    </row>
    <row r="230" spans="1:15">
      <c r="A230" t="s">
        <v>38</v>
      </c>
      <c r="B230" t="s">
        <v>267</v>
      </c>
      <c r="C230">
        <v>13.54</v>
      </c>
      <c r="D230">
        <v>325.18</v>
      </c>
      <c r="E230">
        <v>121652</v>
      </c>
      <c r="F230">
        <v>9020</v>
      </c>
      <c r="G230" s="10">
        <v>228</v>
      </c>
      <c r="I230" t="s">
        <v>323</v>
      </c>
      <c r="J230" t="s">
        <v>267</v>
      </c>
      <c r="K230">
        <v>18.63</v>
      </c>
      <c r="L230">
        <v>474.69</v>
      </c>
      <c r="M230">
        <v>316367</v>
      </c>
      <c r="N230">
        <v>41358</v>
      </c>
      <c r="O230" s="10">
        <v>228</v>
      </c>
    </row>
    <row r="231" spans="1:15">
      <c r="A231" t="s">
        <v>38</v>
      </c>
      <c r="B231" t="s">
        <v>268</v>
      </c>
      <c r="C231">
        <v>13.42</v>
      </c>
      <c r="D231">
        <v>325.81</v>
      </c>
      <c r="E231">
        <v>121889</v>
      </c>
      <c r="F231">
        <v>9024</v>
      </c>
      <c r="G231" s="10">
        <v>229</v>
      </c>
      <c r="I231" t="s">
        <v>323</v>
      </c>
      <c r="J231" t="s">
        <v>268</v>
      </c>
      <c r="K231">
        <v>19.13</v>
      </c>
      <c r="L231">
        <v>476.31</v>
      </c>
      <c r="M231">
        <v>317444</v>
      </c>
      <c r="N231">
        <v>41361</v>
      </c>
      <c r="O231" s="10">
        <v>229</v>
      </c>
    </row>
    <row r="232" spans="1:15">
      <c r="A232" t="s">
        <v>38</v>
      </c>
      <c r="B232" t="s">
        <v>269</v>
      </c>
      <c r="C232">
        <v>13.55</v>
      </c>
      <c r="D232">
        <v>326.33999999999997</v>
      </c>
      <c r="E232">
        <v>122087</v>
      </c>
      <c r="F232">
        <v>9026</v>
      </c>
      <c r="G232" s="10">
        <v>230</v>
      </c>
      <c r="I232" t="s">
        <v>323</v>
      </c>
      <c r="J232" t="s">
        <v>269</v>
      </c>
      <c r="K232">
        <v>19.3</v>
      </c>
      <c r="L232">
        <v>477.87</v>
      </c>
      <c r="M232">
        <v>318484</v>
      </c>
      <c r="N232">
        <v>41366</v>
      </c>
      <c r="O232" s="10">
        <v>230</v>
      </c>
    </row>
    <row r="233" spans="1:15">
      <c r="A233" t="s">
        <v>38</v>
      </c>
      <c r="B233" t="s">
        <v>270</v>
      </c>
      <c r="C233">
        <v>13.62</v>
      </c>
      <c r="D233">
        <v>328.44</v>
      </c>
      <c r="E233">
        <v>122872</v>
      </c>
      <c r="F233">
        <v>9032</v>
      </c>
      <c r="G233" s="10">
        <v>231</v>
      </c>
      <c r="I233" t="s">
        <v>323</v>
      </c>
      <c r="J233" t="s">
        <v>270</v>
      </c>
      <c r="K233">
        <v>19.36</v>
      </c>
      <c r="L233">
        <v>478.94</v>
      </c>
      <c r="M233">
        <v>319197</v>
      </c>
      <c r="N233">
        <v>41369</v>
      </c>
      <c r="O233" s="10">
        <v>231</v>
      </c>
    </row>
    <row r="234" spans="1:15">
      <c r="A234" t="s">
        <v>38</v>
      </c>
      <c r="B234" t="s">
        <v>271</v>
      </c>
      <c r="C234">
        <v>13.32</v>
      </c>
      <c r="D234">
        <v>329.19</v>
      </c>
      <c r="E234">
        <v>123154</v>
      </c>
      <c r="F234">
        <v>9045</v>
      </c>
      <c r="G234" s="10">
        <v>232</v>
      </c>
      <c r="I234" t="s">
        <v>323</v>
      </c>
      <c r="J234" t="s">
        <v>271</v>
      </c>
      <c r="K234">
        <v>19.66</v>
      </c>
      <c r="L234">
        <v>480.57</v>
      </c>
      <c r="M234">
        <v>320286</v>
      </c>
      <c r="N234">
        <v>41381</v>
      </c>
      <c r="O234" s="10">
        <v>232</v>
      </c>
    </row>
    <row r="235" spans="1:15">
      <c r="A235" t="s">
        <v>38</v>
      </c>
      <c r="B235" t="s">
        <v>272</v>
      </c>
      <c r="C235">
        <v>13.22</v>
      </c>
      <c r="D235">
        <v>330.09</v>
      </c>
      <c r="E235">
        <v>123490</v>
      </c>
      <c r="F235">
        <v>9049</v>
      </c>
      <c r="G235" s="10">
        <v>233</v>
      </c>
      <c r="I235" t="s">
        <v>323</v>
      </c>
      <c r="J235" t="s">
        <v>272</v>
      </c>
      <c r="K235">
        <v>19.45</v>
      </c>
      <c r="L235">
        <v>481.79</v>
      </c>
      <c r="M235">
        <v>321098</v>
      </c>
      <c r="N235">
        <v>41397</v>
      </c>
      <c r="O235" s="10">
        <v>233</v>
      </c>
    </row>
    <row r="236" spans="1:15">
      <c r="A236" t="s">
        <v>38</v>
      </c>
      <c r="B236" t="s">
        <v>273</v>
      </c>
      <c r="C236">
        <v>13.11</v>
      </c>
      <c r="D236">
        <v>331.11</v>
      </c>
      <c r="E236">
        <v>123873</v>
      </c>
      <c r="F236">
        <v>9054</v>
      </c>
      <c r="G236" s="10">
        <v>234</v>
      </c>
      <c r="I236" t="s">
        <v>323</v>
      </c>
      <c r="J236" t="s">
        <v>273</v>
      </c>
      <c r="K236">
        <v>19.920000000000002</v>
      </c>
      <c r="L236">
        <v>483.56</v>
      </c>
      <c r="M236">
        <v>322280</v>
      </c>
      <c r="N236">
        <v>41403</v>
      </c>
      <c r="O236" s="10">
        <v>234</v>
      </c>
    </row>
    <row r="237" spans="1:15">
      <c r="A237" t="s">
        <v>38</v>
      </c>
      <c r="B237" t="s">
        <v>274</v>
      </c>
      <c r="C237">
        <v>13.81</v>
      </c>
      <c r="D237">
        <v>332.45</v>
      </c>
      <c r="E237">
        <v>124372</v>
      </c>
      <c r="F237">
        <v>9064</v>
      </c>
      <c r="G237" s="10">
        <v>235</v>
      </c>
      <c r="I237" t="s">
        <v>323</v>
      </c>
      <c r="J237" t="s">
        <v>274</v>
      </c>
      <c r="K237">
        <v>20.329999999999998</v>
      </c>
      <c r="L237">
        <v>485.11</v>
      </c>
      <c r="M237">
        <v>323313</v>
      </c>
      <c r="N237">
        <v>41405</v>
      </c>
      <c r="O237" s="10">
        <v>235</v>
      </c>
    </row>
    <row r="238" spans="1:15">
      <c r="A238" t="s">
        <v>38</v>
      </c>
      <c r="B238" t="s">
        <v>275</v>
      </c>
      <c r="C238">
        <v>13.84</v>
      </c>
      <c r="D238">
        <v>333.13</v>
      </c>
      <c r="E238">
        <v>124629</v>
      </c>
      <c r="F238">
        <v>9071</v>
      </c>
      <c r="G238" s="10">
        <v>236</v>
      </c>
      <c r="I238" t="s">
        <v>323</v>
      </c>
      <c r="J238" t="s">
        <v>275</v>
      </c>
      <c r="K238">
        <v>20.67</v>
      </c>
      <c r="L238">
        <v>487.04</v>
      </c>
      <c r="M238">
        <v>324601</v>
      </c>
      <c r="N238">
        <v>41423</v>
      </c>
      <c r="O238" s="10">
        <v>236</v>
      </c>
    </row>
    <row r="239" spans="1:15">
      <c r="A239" t="s">
        <v>38</v>
      </c>
      <c r="B239" t="s">
        <v>276</v>
      </c>
      <c r="C239">
        <v>12.77</v>
      </c>
      <c r="D239">
        <v>333.85</v>
      </c>
      <c r="E239">
        <v>124896</v>
      </c>
      <c r="F239">
        <v>9073</v>
      </c>
      <c r="G239" s="10">
        <v>237</v>
      </c>
      <c r="I239" t="s">
        <v>323</v>
      </c>
      <c r="J239" t="s">
        <v>276</v>
      </c>
      <c r="K239">
        <v>21.01</v>
      </c>
      <c r="L239">
        <v>488.61</v>
      </c>
      <c r="M239">
        <v>325642</v>
      </c>
      <c r="N239">
        <v>41429</v>
      </c>
      <c r="O239" s="10">
        <v>237</v>
      </c>
    </row>
    <row r="240" spans="1:15">
      <c r="A240" t="s">
        <v>38</v>
      </c>
      <c r="B240" t="s">
        <v>277</v>
      </c>
      <c r="C240">
        <v>14.01</v>
      </c>
      <c r="D240">
        <v>335.86</v>
      </c>
      <c r="E240">
        <v>125647</v>
      </c>
      <c r="F240">
        <v>9083</v>
      </c>
      <c r="G240" s="10">
        <v>238</v>
      </c>
      <c r="I240" t="s">
        <v>323</v>
      </c>
      <c r="J240" t="s">
        <v>277</v>
      </c>
      <c r="K240">
        <v>20.74</v>
      </c>
      <c r="L240">
        <v>490.06</v>
      </c>
      <c r="M240">
        <v>326614</v>
      </c>
      <c r="N240">
        <v>41433</v>
      </c>
      <c r="O240" s="10">
        <v>238</v>
      </c>
    </row>
    <row r="241" spans="1:15">
      <c r="A241" t="s">
        <v>38</v>
      </c>
      <c r="B241" t="s">
        <v>278</v>
      </c>
      <c r="C241">
        <v>13.74</v>
      </c>
      <c r="D241">
        <v>336.72</v>
      </c>
      <c r="E241">
        <v>125969</v>
      </c>
      <c r="F241">
        <v>9090</v>
      </c>
      <c r="G241" s="10">
        <v>239</v>
      </c>
      <c r="I241" t="s">
        <v>323</v>
      </c>
      <c r="J241" t="s">
        <v>278</v>
      </c>
      <c r="K241">
        <v>21.01</v>
      </c>
      <c r="L241">
        <v>491.84</v>
      </c>
      <c r="M241">
        <v>327798</v>
      </c>
      <c r="N241">
        <v>41449</v>
      </c>
      <c r="O241" s="10">
        <v>239</v>
      </c>
    </row>
    <row r="242" spans="1:15">
      <c r="A242" t="s">
        <v>38</v>
      </c>
      <c r="B242" t="s">
        <v>279</v>
      </c>
      <c r="C242">
        <v>13.85</v>
      </c>
      <c r="D242">
        <v>337.91</v>
      </c>
      <c r="E242">
        <v>126417</v>
      </c>
      <c r="F242">
        <v>9094</v>
      </c>
      <c r="G242" s="10">
        <v>240</v>
      </c>
      <c r="I242" t="s">
        <v>323</v>
      </c>
      <c r="J242" t="s">
        <v>279</v>
      </c>
      <c r="K242">
        <v>20.88</v>
      </c>
      <c r="L242">
        <v>493.41</v>
      </c>
      <c r="M242">
        <v>328846</v>
      </c>
      <c r="N242">
        <v>41465</v>
      </c>
      <c r="O242" s="10">
        <v>240</v>
      </c>
    </row>
    <row r="243" spans="1:15">
      <c r="A243" t="s">
        <v>38</v>
      </c>
      <c r="B243" t="s">
        <v>280</v>
      </c>
      <c r="C243">
        <v>13.89</v>
      </c>
      <c r="D243">
        <v>339.07</v>
      </c>
      <c r="E243">
        <v>126848</v>
      </c>
      <c r="F243">
        <v>9102</v>
      </c>
      <c r="G243" s="10">
        <v>241</v>
      </c>
      <c r="I243" t="s">
        <v>323</v>
      </c>
      <c r="J243" t="s">
        <v>280</v>
      </c>
      <c r="K243">
        <v>21.01</v>
      </c>
      <c r="L243">
        <v>495.7</v>
      </c>
      <c r="M243">
        <v>330368</v>
      </c>
      <c r="N243">
        <v>41477</v>
      </c>
      <c r="O243" s="10">
        <v>241</v>
      </c>
    </row>
    <row r="244" spans="1:15">
      <c r="A244" t="s">
        <v>38</v>
      </c>
      <c r="B244" t="s">
        <v>281</v>
      </c>
      <c r="C244">
        <v>14.62</v>
      </c>
      <c r="D244">
        <v>340.43</v>
      </c>
      <c r="E244">
        <v>127358</v>
      </c>
      <c r="F244">
        <v>9108</v>
      </c>
      <c r="G244" s="10">
        <v>242</v>
      </c>
      <c r="I244" t="s">
        <v>323</v>
      </c>
      <c r="J244" t="s">
        <v>281</v>
      </c>
      <c r="K244">
        <v>21.31</v>
      </c>
      <c r="L244">
        <v>497.61</v>
      </c>
      <c r="M244">
        <v>331644</v>
      </c>
      <c r="N244">
        <v>41486</v>
      </c>
      <c r="O244" s="10">
        <v>242</v>
      </c>
    </row>
    <row r="245" spans="1:15">
      <c r="A245" t="s">
        <v>38</v>
      </c>
      <c r="B245" t="s">
        <v>282</v>
      </c>
      <c r="C245">
        <v>14.93</v>
      </c>
      <c r="D245">
        <v>341.27</v>
      </c>
      <c r="E245">
        <v>127673</v>
      </c>
      <c r="F245">
        <v>9113</v>
      </c>
      <c r="G245" s="10">
        <v>243</v>
      </c>
      <c r="I245" t="s">
        <v>323</v>
      </c>
      <c r="J245" t="s">
        <v>282</v>
      </c>
      <c r="K245">
        <v>21.41</v>
      </c>
      <c r="L245">
        <v>499.27</v>
      </c>
      <c r="M245">
        <v>332752</v>
      </c>
      <c r="N245">
        <v>41498</v>
      </c>
      <c r="O245" s="10">
        <v>243</v>
      </c>
    </row>
    <row r="246" spans="1:15">
      <c r="A246" t="s">
        <v>38</v>
      </c>
      <c r="B246" t="s">
        <v>283</v>
      </c>
      <c r="C246">
        <v>13.55</v>
      </c>
      <c r="D246">
        <v>341.98</v>
      </c>
      <c r="E246">
        <v>127940</v>
      </c>
      <c r="F246">
        <v>9117</v>
      </c>
      <c r="G246" s="10">
        <v>244</v>
      </c>
      <c r="I246" t="s">
        <v>323</v>
      </c>
      <c r="J246" t="s">
        <v>283</v>
      </c>
      <c r="K246">
        <v>22.91</v>
      </c>
      <c r="L246">
        <v>501.85</v>
      </c>
      <c r="M246">
        <v>334467</v>
      </c>
      <c r="N246">
        <v>41499</v>
      </c>
      <c r="O246" s="10">
        <v>244</v>
      </c>
    </row>
    <row r="247" spans="1:15">
      <c r="A247" t="s">
        <v>38</v>
      </c>
      <c r="B247" t="s">
        <v>284</v>
      </c>
      <c r="C247">
        <v>15.49</v>
      </c>
      <c r="D247">
        <v>344.68</v>
      </c>
      <c r="E247">
        <v>128948</v>
      </c>
      <c r="F247">
        <v>9126</v>
      </c>
      <c r="G247" s="10">
        <v>245</v>
      </c>
      <c r="I247" t="s">
        <v>323</v>
      </c>
      <c r="J247" t="s">
        <v>284</v>
      </c>
      <c r="K247">
        <v>23.39</v>
      </c>
      <c r="L247">
        <v>503.96</v>
      </c>
      <c r="M247">
        <v>335873</v>
      </c>
      <c r="N247">
        <v>41501</v>
      </c>
      <c r="O247" s="10">
        <v>245</v>
      </c>
    </row>
    <row r="248" spans="1:15">
      <c r="A248" t="s">
        <v>38</v>
      </c>
      <c r="B248" t="s">
        <v>285</v>
      </c>
      <c r="C248">
        <v>15.86</v>
      </c>
      <c r="D248">
        <v>345.95</v>
      </c>
      <c r="E248">
        <v>129425</v>
      </c>
      <c r="F248">
        <v>9132</v>
      </c>
      <c r="G248" s="10">
        <v>246</v>
      </c>
      <c r="I248" t="s">
        <v>323</v>
      </c>
      <c r="J248" t="s">
        <v>285</v>
      </c>
      <c r="K248">
        <v>24.11</v>
      </c>
      <c r="L248">
        <v>505.9</v>
      </c>
      <c r="M248">
        <v>337168</v>
      </c>
      <c r="N248">
        <v>41504</v>
      </c>
      <c r="O248" s="10">
        <v>246</v>
      </c>
    </row>
    <row r="249" spans="1:15">
      <c r="A249" t="s">
        <v>38</v>
      </c>
      <c r="B249" t="s">
        <v>286</v>
      </c>
      <c r="C249">
        <v>16.170000000000002</v>
      </c>
      <c r="D249">
        <v>347.29</v>
      </c>
      <c r="E249">
        <v>129923</v>
      </c>
      <c r="F249">
        <v>9135</v>
      </c>
      <c r="G249" s="10">
        <v>247</v>
      </c>
      <c r="I249" t="s">
        <v>323</v>
      </c>
      <c r="J249" t="s">
        <v>286</v>
      </c>
      <c r="K249">
        <v>24.6</v>
      </c>
      <c r="L249">
        <v>508.16</v>
      </c>
      <c r="M249">
        <v>338676</v>
      </c>
      <c r="N249">
        <v>41514</v>
      </c>
      <c r="O249" s="10">
        <v>247</v>
      </c>
    </row>
    <row r="250" spans="1:15">
      <c r="A250" t="s">
        <v>38</v>
      </c>
      <c r="B250" t="s">
        <v>287</v>
      </c>
      <c r="C250">
        <v>16.36</v>
      </c>
      <c r="D250">
        <v>348.81</v>
      </c>
      <c r="E250">
        <v>130493</v>
      </c>
      <c r="F250">
        <v>9141</v>
      </c>
      <c r="G250" s="10">
        <v>248</v>
      </c>
      <c r="I250" t="s">
        <v>323</v>
      </c>
      <c r="J250" t="s">
        <v>287</v>
      </c>
      <c r="K250">
        <v>25.65</v>
      </c>
      <c r="L250">
        <v>510.77</v>
      </c>
      <c r="M250">
        <v>340411</v>
      </c>
      <c r="N250">
        <v>41527</v>
      </c>
      <c r="O250" s="10">
        <v>248</v>
      </c>
    </row>
    <row r="251" spans="1:15">
      <c r="A251" t="s">
        <v>38</v>
      </c>
      <c r="B251" t="s">
        <v>288</v>
      </c>
      <c r="C251">
        <v>17.36</v>
      </c>
      <c r="D251">
        <v>350.5</v>
      </c>
      <c r="E251">
        <v>131124</v>
      </c>
      <c r="F251">
        <v>9141</v>
      </c>
      <c r="G251" s="10">
        <v>249</v>
      </c>
      <c r="I251" t="s">
        <v>323</v>
      </c>
      <c r="J251" t="s">
        <v>288</v>
      </c>
      <c r="K251">
        <v>26.63</v>
      </c>
      <c r="L251">
        <v>513.67999999999995</v>
      </c>
      <c r="M251">
        <v>342351</v>
      </c>
      <c r="N251">
        <v>41537</v>
      </c>
      <c r="O251" s="10">
        <v>249</v>
      </c>
    </row>
    <row r="252" spans="1:15">
      <c r="A252" t="s">
        <v>38</v>
      </c>
      <c r="B252" t="s">
        <v>289</v>
      </c>
      <c r="C252">
        <v>17.64</v>
      </c>
      <c r="D252">
        <v>351.49</v>
      </c>
      <c r="E252">
        <v>131495</v>
      </c>
      <c r="F252">
        <v>9143</v>
      </c>
      <c r="G252" s="10">
        <v>250</v>
      </c>
      <c r="I252" t="s">
        <v>323</v>
      </c>
      <c r="J252" t="s">
        <v>289</v>
      </c>
      <c r="K252">
        <v>27.79</v>
      </c>
      <c r="L252">
        <v>516.4</v>
      </c>
      <c r="M252">
        <v>344164</v>
      </c>
      <c r="N252">
        <v>41549</v>
      </c>
      <c r="O252" s="10">
        <v>250</v>
      </c>
    </row>
    <row r="253" spans="1:15">
      <c r="A253" t="s">
        <v>38</v>
      </c>
      <c r="B253" t="s">
        <v>290</v>
      </c>
      <c r="C253">
        <v>16.7</v>
      </c>
      <c r="D253">
        <v>352.56</v>
      </c>
      <c r="E253">
        <v>131895</v>
      </c>
      <c r="F253">
        <v>9145</v>
      </c>
      <c r="G253" s="10">
        <v>251</v>
      </c>
      <c r="I253" t="s">
        <v>323</v>
      </c>
      <c r="J253" t="s">
        <v>290</v>
      </c>
      <c r="K253">
        <v>30.82</v>
      </c>
      <c r="L253">
        <v>520.88</v>
      </c>
      <c r="M253">
        <v>347152</v>
      </c>
      <c r="N253">
        <v>41551</v>
      </c>
      <c r="O253" s="10">
        <v>251</v>
      </c>
    </row>
    <row r="254" spans="1:15">
      <c r="A254" t="s">
        <v>38</v>
      </c>
      <c r="B254" t="s">
        <v>291</v>
      </c>
      <c r="C254">
        <v>16.5</v>
      </c>
      <c r="D254">
        <v>353.22</v>
      </c>
      <c r="E254">
        <v>132142</v>
      </c>
      <c r="F254">
        <v>9146</v>
      </c>
      <c r="G254" s="10">
        <v>252</v>
      </c>
      <c r="I254" t="s">
        <v>323</v>
      </c>
      <c r="J254" t="s">
        <v>291</v>
      </c>
      <c r="K254">
        <v>33.46</v>
      </c>
      <c r="L254">
        <v>525.29999999999995</v>
      </c>
      <c r="M254">
        <v>350100</v>
      </c>
      <c r="N254">
        <v>41554</v>
      </c>
      <c r="O254" s="10">
        <v>252</v>
      </c>
    </row>
    <row r="255" spans="1:15">
      <c r="A255" t="s">
        <v>38</v>
      </c>
      <c r="B255" t="s">
        <v>292</v>
      </c>
      <c r="C255">
        <v>19.600000000000001</v>
      </c>
      <c r="D255">
        <v>357.51</v>
      </c>
      <c r="E255">
        <v>133748</v>
      </c>
      <c r="F255">
        <v>9153</v>
      </c>
      <c r="G255" s="10">
        <v>253</v>
      </c>
      <c r="I255" t="s">
        <v>323</v>
      </c>
      <c r="J255" t="s">
        <v>292</v>
      </c>
      <c r="K255">
        <v>35.58</v>
      </c>
      <c r="L255">
        <v>529</v>
      </c>
      <c r="M255">
        <v>352560</v>
      </c>
      <c r="N255">
        <v>41586</v>
      </c>
      <c r="O255" s="10">
        <v>253</v>
      </c>
    </row>
    <row r="256" spans="1:15">
      <c r="A256" t="s">
        <v>38</v>
      </c>
      <c r="B256" t="s">
        <v>293</v>
      </c>
      <c r="C256">
        <v>19.899999999999999</v>
      </c>
      <c r="D256">
        <v>358.97</v>
      </c>
      <c r="E256">
        <v>134294</v>
      </c>
      <c r="F256">
        <v>9155</v>
      </c>
      <c r="G256" s="10">
        <v>254</v>
      </c>
      <c r="H256">
        <f>F256-F255</f>
        <v>2</v>
      </c>
      <c r="I256" t="s">
        <v>323</v>
      </c>
      <c r="J256" t="s">
        <v>293</v>
      </c>
      <c r="K256">
        <v>37.29</v>
      </c>
      <c r="L256">
        <v>532.98</v>
      </c>
      <c r="M256">
        <v>355219</v>
      </c>
      <c r="N256">
        <v>41594</v>
      </c>
      <c r="O256" s="10">
        <v>254</v>
      </c>
    </row>
    <row r="257" spans="1:19">
      <c r="A257" t="s">
        <v>38</v>
      </c>
      <c r="B257" t="s">
        <v>294</v>
      </c>
      <c r="C257">
        <v>20.22</v>
      </c>
      <c r="D257">
        <v>360.65</v>
      </c>
      <c r="E257">
        <v>134924</v>
      </c>
      <c r="F257">
        <v>9163</v>
      </c>
      <c r="G257" s="10">
        <v>255</v>
      </c>
      <c r="H257">
        <f t="shared" ref="H257:H301" si="0">F257-F256</f>
        <v>8</v>
      </c>
      <c r="I257" t="s">
        <v>323</v>
      </c>
      <c r="J257" t="s">
        <v>294</v>
      </c>
      <c r="K257">
        <v>39.75</v>
      </c>
      <c r="L257">
        <v>537.36</v>
      </c>
      <c r="M257">
        <v>358138</v>
      </c>
      <c r="N257">
        <v>41608</v>
      </c>
      <c r="O257" s="10">
        <v>255</v>
      </c>
    </row>
    <row r="258" spans="1:19">
      <c r="A258" t="s">
        <v>38</v>
      </c>
      <c r="B258" t="s">
        <v>295</v>
      </c>
      <c r="C258">
        <v>21.26</v>
      </c>
      <c r="D258">
        <v>362.53</v>
      </c>
      <c r="E258">
        <v>135626</v>
      </c>
      <c r="F258">
        <v>9163</v>
      </c>
      <c r="G258" s="10">
        <v>256</v>
      </c>
      <c r="H258">
        <f t="shared" si="0"/>
        <v>0</v>
      </c>
      <c r="I258" t="s">
        <v>323</v>
      </c>
      <c r="J258" t="s">
        <v>295</v>
      </c>
      <c r="K258">
        <v>43.4</v>
      </c>
      <c r="L258">
        <v>542.66999999999996</v>
      </c>
      <c r="M258">
        <v>361677</v>
      </c>
      <c r="N258">
        <v>41614</v>
      </c>
      <c r="O258" s="10">
        <v>256</v>
      </c>
    </row>
    <row r="259" spans="1:19">
      <c r="A259" t="s">
        <v>38</v>
      </c>
      <c r="B259" t="s">
        <v>296</v>
      </c>
      <c r="C259">
        <v>21.92</v>
      </c>
      <c r="D259">
        <v>363.91</v>
      </c>
      <c r="E259">
        <v>136141</v>
      </c>
      <c r="F259">
        <v>9170</v>
      </c>
      <c r="G259" s="10">
        <v>257</v>
      </c>
      <c r="H259">
        <f t="shared" si="0"/>
        <v>7</v>
      </c>
      <c r="I259" t="s">
        <v>323</v>
      </c>
      <c r="J259" t="s">
        <v>296</v>
      </c>
      <c r="K259">
        <v>46.07</v>
      </c>
      <c r="L259">
        <v>547.91999999999996</v>
      </c>
      <c r="M259">
        <v>365174</v>
      </c>
      <c r="N259">
        <v>41623</v>
      </c>
      <c r="O259" s="10">
        <v>257</v>
      </c>
    </row>
    <row r="260" spans="1:19">
      <c r="A260" t="s">
        <v>38</v>
      </c>
      <c r="B260" t="s">
        <v>297</v>
      </c>
      <c r="C260">
        <v>20.61</v>
      </c>
      <c r="D260">
        <v>365.29</v>
      </c>
      <c r="E260">
        <v>136659</v>
      </c>
      <c r="F260">
        <v>9171</v>
      </c>
      <c r="G260" s="10">
        <v>258</v>
      </c>
      <c r="H260">
        <f t="shared" si="0"/>
        <v>1</v>
      </c>
      <c r="I260" t="s">
        <v>323</v>
      </c>
      <c r="J260" t="s">
        <v>297</v>
      </c>
      <c r="K260">
        <v>48.96</v>
      </c>
      <c r="L260">
        <v>552.91999999999996</v>
      </c>
      <c r="M260">
        <v>368504</v>
      </c>
      <c r="N260">
        <v>41628</v>
      </c>
      <c r="O260" s="10">
        <v>258</v>
      </c>
    </row>
    <row r="261" spans="1:19">
      <c r="A261" t="s">
        <v>38</v>
      </c>
      <c r="B261" t="s">
        <v>298</v>
      </c>
      <c r="C261">
        <v>22.95</v>
      </c>
      <c r="D261">
        <v>368.9</v>
      </c>
      <c r="E261">
        <v>138010</v>
      </c>
      <c r="F261">
        <v>9179</v>
      </c>
      <c r="G261" s="10">
        <v>259</v>
      </c>
      <c r="H261">
        <f t="shared" si="0"/>
        <v>8</v>
      </c>
      <c r="I261" t="s">
        <v>323</v>
      </c>
      <c r="J261" t="s">
        <v>298</v>
      </c>
      <c r="K261">
        <v>50.95</v>
      </c>
      <c r="L261">
        <v>556.85</v>
      </c>
      <c r="M261">
        <v>371125</v>
      </c>
      <c r="N261">
        <v>41637</v>
      </c>
      <c r="O261" s="10">
        <v>259</v>
      </c>
    </row>
    <row r="262" spans="1:19">
      <c r="A262" t="s">
        <v>38</v>
      </c>
      <c r="B262" t="s">
        <v>299</v>
      </c>
      <c r="C262">
        <v>23.74</v>
      </c>
      <c r="D262">
        <v>371.02</v>
      </c>
      <c r="E262">
        <v>138803</v>
      </c>
      <c r="F262">
        <v>9188</v>
      </c>
      <c r="G262" s="10">
        <v>260</v>
      </c>
      <c r="H262">
        <f t="shared" si="0"/>
        <v>9</v>
      </c>
      <c r="I262" t="s">
        <v>323</v>
      </c>
      <c r="J262" t="s">
        <v>299</v>
      </c>
      <c r="K262">
        <v>53.34</v>
      </c>
      <c r="L262">
        <v>561.51</v>
      </c>
      <c r="M262">
        <v>374228</v>
      </c>
      <c r="N262">
        <v>41664</v>
      </c>
      <c r="O262" s="10">
        <v>260</v>
      </c>
    </row>
    <row r="263" spans="1:19">
      <c r="A263" t="s">
        <v>38</v>
      </c>
      <c r="B263" t="s">
        <v>300</v>
      </c>
      <c r="C263">
        <v>24.74</v>
      </c>
      <c r="D263">
        <v>373.54</v>
      </c>
      <c r="E263">
        <v>139747</v>
      </c>
      <c r="F263">
        <v>9193</v>
      </c>
      <c r="G263" s="10">
        <v>261</v>
      </c>
      <c r="H263">
        <f t="shared" si="0"/>
        <v>5</v>
      </c>
      <c r="I263" t="s">
        <v>323</v>
      </c>
      <c r="J263" t="s">
        <v>300</v>
      </c>
      <c r="K263">
        <v>56.73</v>
      </c>
      <c r="L263">
        <v>567.49</v>
      </c>
      <c r="M263">
        <v>378219</v>
      </c>
      <c r="N263">
        <v>41684</v>
      </c>
      <c r="O263" s="10">
        <v>261</v>
      </c>
    </row>
    <row r="264" spans="1:19">
      <c r="A264" t="s">
        <v>38</v>
      </c>
      <c r="B264" t="s">
        <v>301</v>
      </c>
      <c r="C264">
        <v>26.04</v>
      </c>
      <c r="D264">
        <v>376.54</v>
      </c>
      <c r="E264">
        <v>140867</v>
      </c>
      <c r="F264">
        <v>9200</v>
      </c>
      <c r="G264" s="10">
        <v>262</v>
      </c>
      <c r="H264">
        <f t="shared" si="0"/>
        <v>7</v>
      </c>
      <c r="I264" t="s">
        <v>323</v>
      </c>
      <c r="J264" t="s">
        <v>301</v>
      </c>
      <c r="K264">
        <v>58.91</v>
      </c>
      <c r="L264">
        <v>572.59</v>
      </c>
      <c r="M264">
        <v>381614</v>
      </c>
      <c r="N264">
        <v>41705</v>
      </c>
      <c r="O264" s="10">
        <v>262</v>
      </c>
    </row>
    <row r="265" spans="1:19">
      <c r="A265" t="s">
        <v>38</v>
      </c>
      <c r="B265" t="s">
        <v>302</v>
      </c>
      <c r="C265">
        <v>27.84</v>
      </c>
      <c r="D265">
        <v>379.33</v>
      </c>
      <c r="E265">
        <v>141911</v>
      </c>
      <c r="F265">
        <v>9205</v>
      </c>
      <c r="G265" s="10">
        <v>263</v>
      </c>
      <c r="H265">
        <f t="shared" si="0"/>
        <v>5</v>
      </c>
      <c r="I265" t="s">
        <v>323</v>
      </c>
      <c r="J265" t="s">
        <v>302</v>
      </c>
      <c r="K265">
        <v>62.68</v>
      </c>
      <c r="L265">
        <v>579.07000000000005</v>
      </c>
      <c r="M265">
        <v>385936</v>
      </c>
      <c r="N265">
        <v>41732</v>
      </c>
      <c r="O265" s="10">
        <v>263</v>
      </c>
    </row>
    <row r="266" spans="1:19">
      <c r="A266" t="s">
        <v>38</v>
      </c>
      <c r="B266" t="s">
        <v>303</v>
      </c>
      <c r="C266">
        <v>29.08</v>
      </c>
      <c r="D266">
        <v>381.64</v>
      </c>
      <c r="E266">
        <v>142774</v>
      </c>
      <c r="F266">
        <v>9211</v>
      </c>
      <c r="G266" s="10">
        <v>264</v>
      </c>
      <c r="H266">
        <f t="shared" si="0"/>
        <v>6</v>
      </c>
      <c r="I266" t="s">
        <v>323</v>
      </c>
      <c r="J266" t="s">
        <v>303</v>
      </c>
      <c r="K266">
        <v>64.83</v>
      </c>
      <c r="L266">
        <v>585.71</v>
      </c>
      <c r="M266">
        <v>390358</v>
      </c>
      <c r="N266">
        <v>41759</v>
      </c>
      <c r="O266" s="10">
        <v>264</v>
      </c>
    </row>
    <row r="267" spans="1:19">
      <c r="A267" t="s">
        <v>38</v>
      </c>
      <c r="B267" t="s">
        <v>304</v>
      </c>
      <c r="C267">
        <v>30.76</v>
      </c>
      <c r="D267">
        <v>383.97</v>
      </c>
      <c r="E267">
        <v>143649</v>
      </c>
      <c r="F267">
        <v>9217</v>
      </c>
      <c r="G267" s="10">
        <v>265</v>
      </c>
      <c r="H267">
        <f t="shared" si="0"/>
        <v>6</v>
      </c>
      <c r="I267" t="s">
        <v>323</v>
      </c>
      <c r="J267" t="s">
        <v>304</v>
      </c>
      <c r="K267">
        <v>66.25</v>
      </c>
      <c r="L267">
        <v>591.55999999999995</v>
      </c>
      <c r="M267">
        <v>394257</v>
      </c>
      <c r="N267">
        <v>41777</v>
      </c>
      <c r="O267" s="10">
        <v>265</v>
      </c>
    </row>
    <row r="268" spans="1:19">
      <c r="A268" t="s">
        <v>38</v>
      </c>
      <c r="B268" t="s">
        <v>305</v>
      </c>
      <c r="C268">
        <v>31.19</v>
      </c>
      <c r="D268">
        <v>388.7</v>
      </c>
      <c r="E268">
        <v>145415</v>
      </c>
      <c r="F268">
        <v>9228</v>
      </c>
      <c r="G268" s="10">
        <v>266</v>
      </c>
      <c r="H268">
        <f t="shared" si="0"/>
        <v>11</v>
      </c>
      <c r="I268" t="s">
        <v>323</v>
      </c>
      <c r="J268" t="s">
        <v>305</v>
      </c>
      <c r="K268">
        <v>69.12</v>
      </c>
      <c r="L268">
        <v>598.11</v>
      </c>
      <c r="M268">
        <v>398625</v>
      </c>
      <c r="N268">
        <v>41788</v>
      </c>
      <c r="O268" s="10">
        <v>266</v>
      </c>
    </row>
    <row r="269" spans="1:19">
      <c r="A269" t="s">
        <v>38</v>
      </c>
      <c r="B269" t="s">
        <v>306</v>
      </c>
      <c r="C269">
        <v>33.06</v>
      </c>
      <c r="D269">
        <v>392.03</v>
      </c>
      <c r="E269">
        <v>146663</v>
      </c>
      <c r="F269">
        <v>9234</v>
      </c>
      <c r="G269" s="10">
        <v>267</v>
      </c>
      <c r="H269">
        <f t="shared" si="0"/>
        <v>6</v>
      </c>
      <c r="I269" t="s">
        <v>323</v>
      </c>
      <c r="J269" t="s">
        <v>306</v>
      </c>
      <c r="K269">
        <v>72.52</v>
      </c>
      <c r="L269">
        <v>605.5</v>
      </c>
      <c r="M269">
        <v>403551</v>
      </c>
      <c r="N269">
        <v>41825</v>
      </c>
      <c r="O269" s="10">
        <v>267</v>
      </c>
    </row>
    <row r="270" spans="1:19">
      <c r="A270" t="s">
        <v>38</v>
      </c>
      <c r="B270" t="s">
        <v>307</v>
      </c>
      <c r="C270">
        <v>34.29</v>
      </c>
      <c r="D270">
        <v>394.94</v>
      </c>
      <c r="E270">
        <v>147753</v>
      </c>
      <c r="F270">
        <v>9243</v>
      </c>
      <c r="G270" s="10">
        <v>268</v>
      </c>
      <c r="H270">
        <f t="shared" si="0"/>
        <v>9</v>
      </c>
      <c r="I270" t="s">
        <v>323</v>
      </c>
      <c r="J270" t="s">
        <v>307</v>
      </c>
      <c r="K270">
        <v>77.41</v>
      </c>
      <c r="L270">
        <v>614.77</v>
      </c>
      <c r="M270">
        <v>409729</v>
      </c>
      <c r="N270">
        <v>41862</v>
      </c>
      <c r="O270" s="10">
        <v>268</v>
      </c>
      <c r="S270" t="s">
        <v>380</v>
      </c>
    </row>
    <row r="271" spans="1:19">
      <c r="A271" t="s">
        <v>38</v>
      </c>
      <c r="B271" t="s">
        <v>308</v>
      </c>
      <c r="C271">
        <v>36</v>
      </c>
      <c r="D271">
        <v>398.53</v>
      </c>
      <c r="E271">
        <v>149094</v>
      </c>
      <c r="F271">
        <v>9249</v>
      </c>
      <c r="G271" s="10">
        <v>269</v>
      </c>
      <c r="H271">
        <f t="shared" si="0"/>
        <v>6</v>
      </c>
      <c r="I271" t="s">
        <v>323</v>
      </c>
      <c r="J271" t="s">
        <v>308</v>
      </c>
      <c r="K271">
        <v>82.05</v>
      </c>
      <c r="L271">
        <v>624.73</v>
      </c>
      <c r="M271">
        <v>416363</v>
      </c>
      <c r="N271">
        <v>41902</v>
      </c>
      <c r="O271" s="10">
        <v>269</v>
      </c>
    </row>
    <row r="272" spans="1:19">
      <c r="A272" t="s">
        <v>38</v>
      </c>
      <c r="B272" t="s">
        <v>309</v>
      </c>
      <c r="C272">
        <v>38.26</v>
      </c>
      <c r="D272">
        <v>402.17</v>
      </c>
      <c r="E272">
        <v>150456</v>
      </c>
      <c r="F272">
        <v>9255</v>
      </c>
      <c r="G272" s="10">
        <v>270</v>
      </c>
      <c r="H272">
        <f t="shared" si="0"/>
        <v>6</v>
      </c>
      <c r="I272" t="s">
        <v>323</v>
      </c>
      <c r="J272" t="s">
        <v>309</v>
      </c>
      <c r="K272">
        <v>87.12</v>
      </c>
      <c r="L272">
        <v>635.04</v>
      </c>
      <c r="M272">
        <v>423236</v>
      </c>
      <c r="N272">
        <v>41936</v>
      </c>
      <c r="O272" s="10">
        <v>270</v>
      </c>
      <c r="S272" t="s">
        <v>381</v>
      </c>
    </row>
    <row r="273" spans="1:19">
      <c r="A273" t="s">
        <v>38</v>
      </c>
      <c r="B273" t="s">
        <v>310</v>
      </c>
      <c r="C273">
        <v>40.130000000000003</v>
      </c>
      <c r="D273">
        <v>405.42</v>
      </c>
      <c r="E273">
        <v>151671</v>
      </c>
      <c r="F273">
        <v>9262</v>
      </c>
      <c r="G273" s="10">
        <v>271</v>
      </c>
      <c r="H273">
        <f t="shared" si="0"/>
        <v>7</v>
      </c>
      <c r="I273" t="s">
        <v>323</v>
      </c>
      <c r="J273" t="s">
        <v>310</v>
      </c>
      <c r="K273">
        <v>91.19</v>
      </c>
      <c r="L273">
        <v>644.1</v>
      </c>
      <c r="M273">
        <v>429277</v>
      </c>
      <c r="N273">
        <v>41971</v>
      </c>
      <c r="O273" s="10">
        <v>271</v>
      </c>
      <c r="S273" t="s">
        <v>382</v>
      </c>
    </row>
    <row r="274" spans="1:19">
      <c r="A274" t="s">
        <v>38</v>
      </c>
      <c r="B274" t="s">
        <v>311</v>
      </c>
      <c r="C274">
        <v>40.4</v>
      </c>
      <c r="D274">
        <v>409.3</v>
      </c>
      <c r="E274">
        <v>153125</v>
      </c>
      <c r="F274">
        <v>9268</v>
      </c>
      <c r="G274" s="10">
        <v>272</v>
      </c>
      <c r="H274">
        <f t="shared" si="0"/>
        <v>6</v>
      </c>
      <c r="I274" t="s">
        <v>323</v>
      </c>
      <c r="J274" t="s">
        <v>311</v>
      </c>
      <c r="K274">
        <v>95.79</v>
      </c>
      <c r="L274">
        <v>652.64</v>
      </c>
      <c r="M274">
        <v>434969</v>
      </c>
      <c r="N274">
        <v>41988</v>
      </c>
      <c r="O274" s="10">
        <v>272</v>
      </c>
      <c r="S274" t="s">
        <v>383</v>
      </c>
    </row>
    <row r="275" spans="1:19">
      <c r="A275" t="s">
        <v>38</v>
      </c>
      <c r="B275" t="s">
        <v>312</v>
      </c>
      <c r="C275">
        <v>44.1</v>
      </c>
      <c r="D275">
        <v>415.12</v>
      </c>
      <c r="E275">
        <v>155301</v>
      </c>
      <c r="F275">
        <v>9278</v>
      </c>
      <c r="G275" s="10">
        <v>273</v>
      </c>
      <c r="H275">
        <f t="shared" si="0"/>
        <v>10</v>
      </c>
      <c r="I275" t="s">
        <v>323</v>
      </c>
      <c r="J275" t="s">
        <v>312</v>
      </c>
      <c r="K275">
        <v>97.21</v>
      </c>
      <c r="L275">
        <v>658.71</v>
      </c>
      <c r="M275">
        <v>439013</v>
      </c>
      <c r="N275">
        <v>42001</v>
      </c>
      <c r="O275" s="10">
        <v>273</v>
      </c>
      <c r="S275" t="s">
        <v>384</v>
      </c>
    </row>
    <row r="276" spans="1:19">
      <c r="A276" t="s">
        <v>38</v>
      </c>
      <c r="B276" t="s">
        <v>313</v>
      </c>
      <c r="C276">
        <v>46.01</v>
      </c>
      <c r="D276">
        <v>419.56</v>
      </c>
      <c r="E276">
        <v>156961</v>
      </c>
      <c r="F276">
        <v>9291</v>
      </c>
      <c r="G276" s="10">
        <v>274</v>
      </c>
      <c r="H276">
        <f t="shared" si="0"/>
        <v>13</v>
      </c>
      <c r="I276" t="s">
        <v>323</v>
      </c>
      <c r="J276" t="s">
        <v>313</v>
      </c>
      <c r="K276">
        <v>101.94</v>
      </c>
      <c r="L276">
        <v>669.43</v>
      </c>
      <c r="M276">
        <v>446156</v>
      </c>
      <c r="N276">
        <v>42072</v>
      </c>
      <c r="O276" s="10">
        <v>274</v>
      </c>
      <c r="S276" t="s">
        <v>385</v>
      </c>
    </row>
    <row r="277" spans="1:19">
      <c r="A277" t="s">
        <v>38</v>
      </c>
      <c r="B277" t="s">
        <v>314</v>
      </c>
      <c r="C277">
        <v>47.82</v>
      </c>
      <c r="D277">
        <v>424.36</v>
      </c>
      <c r="E277">
        <v>158758</v>
      </c>
      <c r="F277">
        <v>9297</v>
      </c>
      <c r="G277" s="10">
        <v>275</v>
      </c>
      <c r="H277">
        <f t="shared" si="0"/>
        <v>6</v>
      </c>
      <c r="I277" t="s">
        <v>323</v>
      </c>
      <c r="J277" t="s">
        <v>314</v>
      </c>
      <c r="K277">
        <v>107.51</v>
      </c>
      <c r="L277">
        <v>680.1</v>
      </c>
      <c r="M277">
        <v>453264</v>
      </c>
      <c r="N277">
        <v>42143</v>
      </c>
      <c r="O277" s="10">
        <v>275</v>
      </c>
    </row>
    <row r="278" spans="1:19">
      <c r="A278" t="s">
        <v>38</v>
      </c>
      <c r="B278" t="s">
        <v>315</v>
      </c>
      <c r="C278">
        <v>49.78</v>
      </c>
      <c r="D278">
        <v>429.11</v>
      </c>
      <c r="E278">
        <v>160535</v>
      </c>
      <c r="F278">
        <v>9319</v>
      </c>
      <c r="G278" s="10">
        <v>276</v>
      </c>
      <c r="H278">
        <f t="shared" si="0"/>
        <v>22</v>
      </c>
      <c r="I278" t="s">
        <v>323</v>
      </c>
      <c r="J278" t="s">
        <v>315</v>
      </c>
      <c r="K278">
        <v>111.4</v>
      </c>
      <c r="L278">
        <v>690.47</v>
      </c>
      <c r="M278">
        <v>460178</v>
      </c>
      <c r="N278">
        <v>42202</v>
      </c>
      <c r="O278" s="10">
        <v>276</v>
      </c>
    </row>
    <row r="279" spans="1:19">
      <c r="A279" t="s">
        <v>38</v>
      </c>
      <c r="B279" t="s">
        <v>316</v>
      </c>
      <c r="C279">
        <v>53.15</v>
      </c>
      <c r="D279">
        <v>434.79</v>
      </c>
      <c r="E279">
        <v>162659</v>
      </c>
      <c r="F279">
        <v>9409</v>
      </c>
      <c r="G279" s="10">
        <v>277</v>
      </c>
      <c r="H279">
        <f t="shared" si="0"/>
        <v>90</v>
      </c>
      <c r="I279" t="s">
        <v>323</v>
      </c>
      <c r="J279" t="s">
        <v>316</v>
      </c>
      <c r="K279">
        <v>115.22</v>
      </c>
      <c r="L279">
        <v>700.92</v>
      </c>
      <c r="M279">
        <v>467146</v>
      </c>
      <c r="N279">
        <v>42268</v>
      </c>
      <c r="O279" s="10">
        <v>277</v>
      </c>
    </row>
    <row r="280" spans="1:19">
      <c r="A280" t="s">
        <v>38</v>
      </c>
      <c r="B280" t="s">
        <v>317</v>
      </c>
      <c r="C280">
        <v>55.66</v>
      </c>
      <c r="D280">
        <v>439.63</v>
      </c>
      <c r="E280">
        <v>164471</v>
      </c>
      <c r="F280">
        <v>9462</v>
      </c>
      <c r="G280" s="10">
        <v>278</v>
      </c>
      <c r="H280">
        <f t="shared" si="0"/>
        <v>53</v>
      </c>
      <c r="I280" t="s">
        <v>323</v>
      </c>
      <c r="J280" t="s">
        <v>317</v>
      </c>
      <c r="K280">
        <v>128.68</v>
      </c>
      <c r="L280">
        <v>720.24</v>
      </c>
      <c r="M280">
        <v>480017</v>
      </c>
      <c r="N280">
        <v>42317</v>
      </c>
      <c r="O280" s="10">
        <v>278</v>
      </c>
    </row>
    <row r="281" spans="1:19" ht="17" thickBot="1">
      <c r="A281" t="s">
        <v>38</v>
      </c>
      <c r="B281" t="s">
        <v>318</v>
      </c>
      <c r="C281">
        <v>55.44</v>
      </c>
      <c r="D281">
        <v>444.14</v>
      </c>
      <c r="E281">
        <v>166156</v>
      </c>
      <c r="F281">
        <v>9481</v>
      </c>
      <c r="G281" s="10">
        <v>279</v>
      </c>
      <c r="H281">
        <f t="shared" si="0"/>
        <v>19</v>
      </c>
      <c r="I281" t="s">
        <v>323</v>
      </c>
      <c r="J281" t="s">
        <v>318</v>
      </c>
      <c r="K281">
        <v>156.58000000000001</v>
      </c>
      <c r="L281">
        <v>754.69</v>
      </c>
      <c r="M281">
        <v>502978</v>
      </c>
      <c r="N281">
        <v>42350</v>
      </c>
      <c r="O281" s="10">
        <v>279</v>
      </c>
    </row>
    <row r="282" spans="1:19" s="2" customFormat="1">
      <c r="A282" s="1" t="s">
        <v>38</v>
      </c>
      <c r="B282" s="2" t="s">
        <v>347</v>
      </c>
      <c r="C282" s="2">
        <v>59.6</v>
      </c>
      <c r="D282" s="2">
        <v>451.63</v>
      </c>
      <c r="E282" s="2">
        <v>168960</v>
      </c>
      <c r="F282" s="2">
        <v>9504</v>
      </c>
      <c r="G282" s="27">
        <v>280</v>
      </c>
      <c r="H282">
        <f t="shared" si="0"/>
        <v>23</v>
      </c>
      <c r="I282" s="2" t="s">
        <v>323</v>
      </c>
      <c r="J282" s="2" t="s">
        <v>347</v>
      </c>
      <c r="K282" s="2">
        <v>168.08</v>
      </c>
      <c r="L282" s="2">
        <v>773.58</v>
      </c>
      <c r="M282" s="2">
        <v>515571</v>
      </c>
      <c r="N282" s="2">
        <v>42369</v>
      </c>
      <c r="O282" s="27">
        <v>280</v>
      </c>
    </row>
    <row r="283" spans="1:19" s="5" customFormat="1">
      <c r="A283" s="4" t="s">
        <v>38</v>
      </c>
      <c r="B283" s="5" t="s">
        <v>348</v>
      </c>
      <c r="C283" s="5">
        <v>63</v>
      </c>
      <c r="D283" s="5">
        <v>457.95</v>
      </c>
      <c r="E283" s="5">
        <v>171323</v>
      </c>
      <c r="F283" s="5">
        <v>9530</v>
      </c>
      <c r="G283" s="28">
        <v>281</v>
      </c>
      <c r="H283">
        <f t="shared" si="0"/>
        <v>26</v>
      </c>
      <c r="I283" s="5" t="s">
        <v>323</v>
      </c>
      <c r="J283" s="5" t="s">
        <v>348</v>
      </c>
      <c r="K283" s="5">
        <v>180.63</v>
      </c>
      <c r="L283" s="5">
        <v>795.4</v>
      </c>
      <c r="M283" s="5">
        <v>530113</v>
      </c>
      <c r="N283" s="5">
        <v>42445</v>
      </c>
      <c r="O283" s="28">
        <v>281</v>
      </c>
    </row>
    <row r="284" spans="1:19" s="5" customFormat="1">
      <c r="A284" s="4" t="s">
        <v>38</v>
      </c>
      <c r="B284" s="5" t="s">
        <v>349</v>
      </c>
      <c r="C284" s="5">
        <v>64.23</v>
      </c>
      <c r="D284" s="5">
        <v>462.76</v>
      </c>
      <c r="E284" s="5">
        <v>173123</v>
      </c>
      <c r="F284" s="5">
        <v>9541</v>
      </c>
      <c r="G284" s="28">
        <v>282</v>
      </c>
      <c r="H284">
        <f t="shared" si="0"/>
        <v>11</v>
      </c>
      <c r="I284" s="5" t="s">
        <v>323</v>
      </c>
      <c r="J284" s="5" t="s">
        <v>349</v>
      </c>
      <c r="K284" s="5">
        <v>191.92</v>
      </c>
      <c r="L284" s="5">
        <v>816.65</v>
      </c>
      <c r="M284" s="5">
        <v>544275</v>
      </c>
      <c r="N284" s="5">
        <v>42515</v>
      </c>
      <c r="O284" s="28">
        <v>282</v>
      </c>
    </row>
    <row r="285" spans="1:19" s="5" customFormat="1">
      <c r="A285" s="4" t="s">
        <v>38</v>
      </c>
      <c r="B285" s="5" t="s">
        <v>350</v>
      </c>
      <c r="C285" s="5">
        <v>67.099999999999994</v>
      </c>
      <c r="D285" s="5">
        <v>469.27</v>
      </c>
      <c r="E285" s="5">
        <v>175559</v>
      </c>
      <c r="F285" s="5">
        <v>9557</v>
      </c>
      <c r="G285" s="28">
        <v>283</v>
      </c>
      <c r="H285">
        <f t="shared" si="0"/>
        <v>16</v>
      </c>
      <c r="I285" s="5" t="s">
        <v>323</v>
      </c>
      <c r="J285" s="5" t="s">
        <v>350</v>
      </c>
      <c r="K285" s="5">
        <v>207.93</v>
      </c>
      <c r="L285" s="5">
        <v>842.97</v>
      </c>
      <c r="M285" s="5">
        <v>561815</v>
      </c>
      <c r="N285" s="5">
        <v>42592</v>
      </c>
      <c r="O285" s="28">
        <v>283</v>
      </c>
    </row>
    <row r="286" spans="1:19" s="5" customFormat="1" ht="17" thickBot="1">
      <c r="A286" s="4" t="s">
        <v>38</v>
      </c>
      <c r="B286" s="5" t="s">
        <v>330</v>
      </c>
      <c r="C286" s="5">
        <v>70.69</v>
      </c>
      <c r="D286" s="5">
        <v>476.11</v>
      </c>
      <c r="E286" s="5">
        <v>178117</v>
      </c>
      <c r="F286" s="5">
        <v>9585</v>
      </c>
      <c r="G286" s="28">
        <v>284</v>
      </c>
      <c r="H286">
        <f t="shared" si="0"/>
        <v>28</v>
      </c>
      <c r="I286" s="5" t="s">
        <v>323</v>
      </c>
      <c r="J286" s="5" t="s">
        <v>330</v>
      </c>
      <c r="K286" s="5">
        <v>219.67</v>
      </c>
      <c r="L286" s="5">
        <v>863.77</v>
      </c>
      <c r="M286" s="5">
        <v>575679</v>
      </c>
      <c r="N286" s="5">
        <v>42679</v>
      </c>
      <c r="O286" s="28">
        <v>284</v>
      </c>
    </row>
    <row r="287" spans="1:19" s="2" customFormat="1">
      <c r="A287" s="1" t="s">
        <v>38</v>
      </c>
      <c r="B287" s="2" t="s">
        <v>351</v>
      </c>
      <c r="C287" s="2">
        <v>66.8</v>
      </c>
      <c r="D287" s="2">
        <v>476.11</v>
      </c>
      <c r="E287" s="2">
        <v>178117</v>
      </c>
      <c r="F287" s="2">
        <v>9585</v>
      </c>
      <c r="G287" s="27">
        <v>285</v>
      </c>
      <c r="H287">
        <f t="shared" si="0"/>
        <v>0</v>
      </c>
      <c r="I287" s="2" t="s">
        <v>323</v>
      </c>
      <c r="J287" s="2" t="s">
        <v>351</v>
      </c>
      <c r="K287" s="2">
        <v>233.88</v>
      </c>
      <c r="L287" s="2">
        <v>886.53</v>
      </c>
      <c r="M287" s="2">
        <v>590844</v>
      </c>
      <c r="N287" s="2">
        <v>42760</v>
      </c>
      <c r="O287" s="27">
        <v>285</v>
      </c>
    </row>
    <row r="288" spans="1:19" s="5" customFormat="1">
      <c r="A288" s="4" t="s">
        <v>38</v>
      </c>
      <c r="B288" s="5" t="s">
        <v>352</v>
      </c>
      <c r="C288" s="5">
        <v>60.99</v>
      </c>
      <c r="D288" s="5">
        <v>476.11</v>
      </c>
      <c r="E288" s="5">
        <v>178117</v>
      </c>
      <c r="F288" s="5">
        <v>9585</v>
      </c>
      <c r="G288" s="28">
        <v>286</v>
      </c>
      <c r="H288">
        <f t="shared" si="0"/>
        <v>0</v>
      </c>
      <c r="I288" s="5" t="s">
        <v>323</v>
      </c>
      <c r="J288" s="5" t="s">
        <v>352</v>
      </c>
      <c r="K288" s="5">
        <v>247.13</v>
      </c>
      <c r="L288" s="5">
        <v>905.84</v>
      </c>
      <c r="M288" s="5">
        <v>603716</v>
      </c>
      <c r="N288" s="5">
        <v>42825</v>
      </c>
      <c r="O288" s="28">
        <v>286</v>
      </c>
    </row>
    <row r="289" spans="1:17" s="5" customFormat="1">
      <c r="A289" s="4" t="s">
        <v>38</v>
      </c>
      <c r="B289" s="5" t="s">
        <v>353</v>
      </c>
      <c r="C289" s="5">
        <v>69.17</v>
      </c>
      <c r="D289" s="5">
        <v>488.73</v>
      </c>
      <c r="E289" s="5">
        <v>182839</v>
      </c>
      <c r="F289" s="5">
        <v>9627</v>
      </c>
      <c r="G289" s="28">
        <v>287</v>
      </c>
      <c r="H289">
        <f t="shared" si="0"/>
        <v>42</v>
      </c>
      <c r="I289" s="5" t="s">
        <v>323</v>
      </c>
      <c r="J289" s="5" t="s">
        <v>353</v>
      </c>
      <c r="K289" s="5">
        <v>257.37</v>
      </c>
      <c r="L289" s="5">
        <v>926.8</v>
      </c>
      <c r="M289" s="5">
        <v>617688</v>
      </c>
      <c r="N289" s="5">
        <v>42875</v>
      </c>
      <c r="O289" s="28">
        <v>287</v>
      </c>
    </row>
    <row r="290" spans="1:17" s="5" customFormat="1">
      <c r="A290" s="4" t="s">
        <v>38</v>
      </c>
      <c r="B290" s="5" t="s">
        <v>354</v>
      </c>
      <c r="C290" s="5">
        <v>75.17</v>
      </c>
      <c r="D290" s="5">
        <v>499.53</v>
      </c>
      <c r="E290" s="5">
        <v>186881</v>
      </c>
      <c r="F290" s="5">
        <v>9654</v>
      </c>
      <c r="G290" s="28">
        <v>288</v>
      </c>
      <c r="H290">
        <f t="shared" si="0"/>
        <v>27</v>
      </c>
      <c r="I290" s="5" t="s">
        <v>323</v>
      </c>
      <c r="J290" s="5" t="s">
        <v>354</v>
      </c>
      <c r="K290" s="5">
        <v>272.56</v>
      </c>
      <c r="L290" s="5">
        <v>952.66</v>
      </c>
      <c r="M290" s="5">
        <v>634920</v>
      </c>
      <c r="N290" s="5">
        <v>43018</v>
      </c>
      <c r="O290" s="28">
        <v>288</v>
      </c>
    </row>
    <row r="291" spans="1:17" s="8" customFormat="1" ht="17" thickBot="1">
      <c r="A291" s="7" t="s">
        <v>38</v>
      </c>
      <c r="B291" s="8" t="s">
        <v>355</v>
      </c>
      <c r="C291" s="8">
        <v>77.12</v>
      </c>
      <c r="D291" s="8">
        <v>506.23</v>
      </c>
      <c r="E291" s="8">
        <v>189387</v>
      </c>
      <c r="F291" s="8">
        <v>9664</v>
      </c>
      <c r="G291" s="29">
        <v>289</v>
      </c>
      <c r="H291">
        <f t="shared" si="0"/>
        <v>10</v>
      </c>
      <c r="I291" s="8" t="s">
        <v>323</v>
      </c>
      <c r="J291" s="8" t="s">
        <v>355</v>
      </c>
      <c r="K291" s="8">
        <v>291.77999999999997</v>
      </c>
      <c r="L291" s="8">
        <v>982.25</v>
      </c>
      <c r="M291" s="8">
        <v>654644</v>
      </c>
      <c r="N291" s="8">
        <v>43155</v>
      </c>
      <c r="O291" s="29">
        <v>289</v>
      </c>
    </row>
    <row r="292" spans="1:17" s="5" customFormat="1">
      <c r="A292" s="4" t="s">
        <v>38</v>
      </c>
      <c r="B292" s="5" t="s">
        <v>356</v>
      </c>
      <c r="C292" s="5">
        <v>77.709999999999994</v>
      </c>
      <c r="D292" s="5">
        <v>512.5</v>
      </c>
      <c r="E292" s="5">
        <v>191732</v>
      </c>
      <c r="F292" s="5">
        <v>9699</v>
      </c>
      <c r="G292" s="28">
        <v>290</v>
      </c>
      <c r="H292">
        <f t="shared" si="0"/>
        <v>35</v>
      </c>
      <c r="I292" s="5" t="s">
        <v>323</v>
      </c>
      <c r="J292" s="5" t="s">
        <v>356</v>
      </c>
      <c r="K292" s="5">
        <v>309.8</v>
      </c>
      <c r="L292" s="5">
        <v>1010.73</v>
      </c>
      <c r="M292" s="5">
        <v>673622</v>
      </c>
      <c r="N292" s="5">
        <v>43293</v>
      </c>
      <c r="O292" s="28">
        <v>290</v>
      </c>
    </row>
    <row r="293" spans="1:17" s="5" customFormat="1">
      <c r="A293" s="4" t="s">
        <v>38</v>
      </c>
      <c r="B293" s="5" t="s">
        <v>357</v>
      </c>
      <c r="C293" s="5">
        <v>79.209999999999994</v>
      </c>
      <c r="D293" s="5">
        <v>518.85</v>
      </c>
      <c r="E293" s="5">
        <v>194106</v>
      </c>
      <c r="F293" s="5">
        <v>9722</v>
      </c>
      <c r="G293" s="28">
        <v>291</v>
      </c>
      <c r="H293">
        <f t="shared" si="0"/>
        <v>23</v>
      </c>
      <c r="I293" s="5" t="s">
        <v>323</v>
      </c>
      <c r="J293" s="5" t="s">
        <v>357</v>
      </c>
      <c r="K293" s="5">
        <v>313.95</v>
      </c>
      <c r="L293" s="5">
        <v>1034.19</v>
      </c>
      <c r="M293" s="5">
        <v>689257</v>
      </c>
      <c r="N293" s="5">
        <v>43429</v>
      </c>
      <c r="O293" s="28">
        <v>291</v>
      </c>
    </row>
    <row r="294" spans="1:17" s="5" customFormat="1">
      <c r="A294" s="4" t="s">
        <v>38</v>
      </c>
      <c r="B294" s="5" t="s">
        <v>358</v>
      </c>
      <c r="C294" s="5">
        <v>80.63</v>
      </c>
      <c r="D294" s="5">
        <v>524.77</v>
      </c>
      <c r="E294" s="5">
        <v>196321</v>
      </c>
      <c r="F294" s="5">
        <v>9746</v>
      </c>
      <c r="G294" s="28">
        <v>292</v>
      </c>
      <c r="H294">
        <f t="shared" si="0"/>
        <v>24</v>
      </c>
      <c r="I294" s="5" t="s">
        <v>323</v>
      </c>
      <c r="J294" s="5" t="s">
        <v>358</v>
      </c>
      <c r="K294" s="5">
        <v>303.76</v>
      </c>
      <c r="L294" s="5">
        <v>1058.45</v>
      </c>
      <c r="M294" s="5">
        <v>705428</v>
      </c>
      <c r="N294" s="5">
        <v>43579</v>
      </c>
      <c r="O294" s="28">
        <v>292</v>
      </c>
    </row>
    <row r="295" spans="1:17" s="5" customFormat="1">
      <c r="A295" s="4" t="s">
        <v>38</v>
      </c>
      <c r="B295" s="5" t="s">
        <v>359</v>
      </c>
      <c r="C295" s="5">
        <v>78.02</v>
      </c>
      <c r="D295" s="5">
        <v>529.65</v>
      </c>
      <c r="E295" s="5">
        <v>198148</v>
      </c>
      <c r="F295" s="5">
        <v>9760</v>
      </c>
      <c r="G295" s="28">
        <v>293</v>
      </c>
      <c r="H295">
        <f t="shared" si="0"/>
        <v>14</v>
      </c>
      <c r="I295" s="5" t="s">
        <v>323</v>
      </c>
      <c r="J295" s="5" t="s">
        <v>359</v>
      </c>
      <c r="K295" s="5">
        <v>310.35000000000002</v>
      </c>
      <c r="L295" s="5">
        <v>1083.93</v>
      </c>
      <c r="M295" s="5">
        <v>722409</v>
      </c>
      <c r="N295" s="5">
        <v>43646</v>
      </c>
      <c r="O295" s="28">
        <v>293</v>
      </c>
    </row>
    <row r="296" spans="1:17" s="8" customFormat="1" ht="17" thickBot="1">
      <c r="A296" s="7" t="s">
        <v>38</v>
      </c>
      <c r="B296" s="8" t="s">
        <v>360</v>
      </c>
      <c r="C296" s="8">
        <v>80.489999999999995</v>
      </c>
      <c r="D296" s="8">
        <v>538.44000000000005</v>
      </c>
      <c r="E296" s="8">
        <v>201437</v>
      </c>
      <c r="F296" s="8">
        <v>9778</v>
      </c>
      <c r="G296" s="29">
        <v>294</v>
      </c>
      <c r="H296">
        <f t="shared" si="0"/>
        <v>18</v>
      </c>
      <c r="I296" s="8" t="s">
        <v>323</v>
      </c>
      <c r="J296" s="8" t="s">
        <v>360</v>
      </c>
      <c r="K296" s="8">
        <v>316.74</v>
      </c>
      <c r="L296" s="8">
        <v>1112.1400000000001</v>
      </c>
      <c r="M296" s="8">
        <v>741212</v>
      </c>
      <c r="N296" s="8">
        <v>43726</v>
      </c>
      <c r="O296" s="29">
        <v>294</v>
      </c>
    </row>
    <row r="297" spans="1:17" s="2" customFormat="1">
      <c r="A297" s="1" t="s">
        <v>38</v>
      </c>
      <c r="B297" s="2" t="s">
        <v>361</v>
      </c>
      <c r="C297" s="2">
        <v>81.7</v>
      </c>
      <c r="D297" s="2">
        <v>544.46</v>
      </c>
      <c r="E297" s="2">
        <v>203688</v>
      </c>
      <c r="F297" s="2">
        <v>9794</v>
      </c>
      <c r="G297" s="27">
        <v>295</v>
      </c>
      <c r="H297">
        <f t="shared" si="0"/>
        <v>16</v>
      </c>
      <c r="I297" s="2" t="s">
        <v>323</v>
      </c>
      <c r="J297" s="2" t="s">
        <v>361</v>
      </c>
      <c r="K297" s="2">
        <v>327.5</v>
      </c>
      <c r="L297" s="2">
        <v>1144.1500000000001</v>
      </c>
      <c r="M297" s="2">
        <v>762542</v>
      </c>
      <c r="N297" s="2">
        <v>43967</v>
      </c>
      <c r="O297" s="27">
        <v>295</v>
      </c>
    </row>
    <row r="298" spans="1:17" s="5" customFormat="1">
      <c r="A298" s="4" t="s">
        <v>38</v>
      </c>
      <c r="B298" s="5" t="s">
        <v>362</v>
      </c>
      <c r="C298" s="5">
        <v>82.33</v>
      </c>
      <c r="D298" s="5">
        <v>551.6</v>
      </c>
      <c r="E298" s="5">
        <v>206360</v>
      </c>
      <c r="F298" s="5">
        <v>9829</v>
      </c>
      <c r="G298" s="28">
        <v>296</v>
      </c>
      <c r="H298">
        <f t="shared" si="0"/>
        <v>35</v>
      </c>
      <c r="I298" s="5" t="s">
        <v>323</v>
      </c>
      <c r="J298" s="5" t="s">
        <v>362</v>
      </c>
      <c r="K298" s="5">
        <v>341.22</v>
      </c>
      <c r="L298" s="5">
        <v>1184.19</v>
      </c>
      <c r="M298" s="5">
        <v>789229</v>
      </c>
      <c r="N298" s="5">
        <v>44158</v>
      </c>
      <c r="O298" s="28">
        <v>296</v>
      </c>
    </row>
    <row r="299" spans="1:17" s="5" customFormat="1">
      <c r="A299" s="4" t="s">
        <v>38</v>
      </c>
      <c r="B299" s="5" t="s">
        <v>363</v>
      </c>
      <c r="C299" s="5">
        <v>82.95</v>
      </c>
      <c r="D299" s="5">
        <v>559.04999999999995</v>
      </c>
      <c r="E299" s="5">
        <v>209148</v>
      </c>
      <c r="F299" s="5">
        <v>9862</v>
      </c>
      <c r="G299" s="28">
        <v>297</v>
      </c>
      <c r="H299">
        <f t="shared" si="0"/>
        <v>33</v>
      </c>
      <c r="I299" s="5" t="s">
        <v>323</v>
      </c>
      <c r="J299" s="5" t="s">
        <v>363</v>
      </c>
      <c r="K299" s="5">
        <v>352.29</v>
      </c>
      <c r="L299" s="5">
        <v>1216.06</v>
      </c>
      <c r="M299" s="5">
        <v>810467</v>
      </c>
      <c r="N299" s="5">
        <v>44347</v>
      </c>
      <c r="O299" s="28">
        <v>297</v>
      </c>
    </row>
    <row r="300" spans="1:17" s="5" customFormat="1">
      <c r="A300" s="4" t="s">
        <v>38</v>
      </c>
      <c r="B300" s="5" t="s">
        <v>364</v>
      </c>
      <c r="C300" s="5">
        <v>89.85</v>
      </c>
      <c r="D300" s="5">
        <v>565.96</v>
      </c>
      <c r="E300" s="5">
        <v>211732</v>
      </c>
      <c r="F300" s="5">
        <v>9888</v>
      </c>
      <c r="G300" s="28">
        <v>298</v>
      </c>
      <c r="H300">
        <f t="shared" si="0"/>
        <v>26</v>
      </c>
      <c r="I300" s="5" t="s">
        <v>323</v>
      </c>
      <c r="J300" s="5" t="s">
        <v>364</v>
      </c>
      <c r="K300" s="5">
        <v>360.34</v>
      </c>
      <c r="L300" s="5">
        <v>1246.8599999999999</v>
      </c>
      <c r="M300" s="5">
        <v>830998</v>
      </c>
      <c r="N300" s="5">
        <v>44571</v>
      </c>
      <c r="O300" s="28">
        <v>298</v>
      </c>
    </row>
    <row r="301" spans="1:17" s="8" customFormat="1" ht="17" thickBot="1">
      <c r="A301" s="7" t="s">
        <v>38</v>
      </c>
      <c r="B301" s="8" t="s">
        <v>365</v>
      </c>
      <c r="C301" s="8">
        <v>95.81</v>
      </c>
      <c r="D301" s="8">
        <v>571.91</v>
      </c>
      <c r="E301" s="8">
        <v>213959</v>
      </c>
      <c r="F301" s="8">
        <v>9922</v>
      </c>
      <c r="G301" s="29">
        <v>299</v>
      </c>
      <c r="H301">
        <f t="shared" si="0"/>
        <v>34</v>
      </c>
      <c r="I301" s="8" t="s">
        <v>323</v>
      </c>
      <c r="J301" s="8" t="s">
        <v>365</v>
      </c>
      <c r="K301" s="8">
        <v>375.55</v>
      </c>
      <c r="L301" s="8">
        <v>1281.3900000000001</v>
      </c>
      <c r="M301" s="8">
        <v>854010</v>
      </c>
      <c r="N301" s="8">
        <v>44745</v>
      </c>
      <c r="O301" s="29">
        <v>299</v>
      </c>
    </row>
    <row r="302" spans="1:17">
      <c r="F302">
        <v>9946</v>
      </c>
      <c r="H302">
        <v>9945.0368840728006</v>
      </c>
      <c r="I302">
        <v>9943.9152320918201</v>
      </c>
      <c r="J302">
        <v>9943.3736062376993</v>
      </c>
      <c r="K302">
        <v>9942.9981369964098</v>
      </c>
      <c r="L302">
        <v>9945.6961861683103</v>
      </c>
      <c r="N302">
        <f>SUM(H302:L302)/5</f>
        <v>9944.2040091134077</v>
      </c>
      <c r="Q302">
        <f>(N302-F302)^2</f>
        <v>3.2255832647227227</v>
      </c>
    </row>
    <row r="303" spans="1:17">
      <c r="F303">
        <v>9973</v>
      </c>
      <c r="H303">
        <v>9966.2100454052797</v>
      </c>
      <c r="I303">
        <v>9961.4148020978191</v>
      </c>
      <c r="J303">
        <v>9962.0202413323204</v>
      </c>
      <c r="K303">
        <v>9962.8180398381992</v>
      </c>
      <c r="L303">
        <v>9966.0390771961102</v>
      </c>
      <c r="N303">
        <f>SUM(H303:L303)/5</f>
        <v>9963.7004411739454</v>
      </c>
      <c r="Q303">
        <f>(N303-F303)^2</f>
        <v>86.481794359250671</v>
      </c>
    </row>
    <row r="304" spans="1:17">
      <c r="F304">
        <v>10001</v>
      </c>
      <c r="H304">
        <v>10006.332723486399</v>
      </c>
      <c r="I304">
        <v>9992.5667904201891</v>
      </c>
      <c r="J304">
        <v>9995.9495018022699</v>
      </c>
      <c r="K304">
        <v>9998.9757078818093</v>
      </c>
      <c r="L304">
        <v>9998.6906534345799</v>
      </c>
      <c r="N304">
        <f t="shared" ref="N304:N306" si="1">SUM(H304:L304)/5</f>
        <v>9998.5030754050495</v>
      </c>
      <c r="Q304">
        <f>(N304-F304)^2</f>
        <v>6.2346324328689287</v>
      </c>
    </row>
    <row r="305" spans="6:17">
      <c r="F305">
        <v>10032</v>
      </c>
      <c r="H305">
        <v>10034.6421601326</v>
      </c>
      <c r="I305">
        <v>10024.6597812571</v>
      </c>
      <c r="J305">
        <v>10028.5474069665</v>
      </c>
      <c r="K305">
        <v>10038.416365806001</v>
      </c>
      <c r="L305">
        <v>10031.169542559301</v>
      </c>
      <c r="N305">
        <f t="shared" si="1"/>
        <v>10031.487051344298</v>
      </c>
      <c r="Q305">
        <f>(N305-F305)^2</f>
        <v>0.26311632338609986</v>
      </c>
    </row>
    <row r="306" spans="6:17">
      <c r="F306">
        <v>10074</v>
      </c>
      <c r="H306">
        <v>10076.904567015699</v>
      </c>
      <c r="I306">
        <v>10058.2739035419</v>
      </c>
      <c r="J306">
        <v>10057.7594497191</v>
      </c>
      <c r="K306">
        <v>10068.676097957599</v>
      </c>
      <c r="L306">
        <v>10067.6892472659</v>
      </c>
      <c r="N306">
        <f t="shared" si="1"/>
        <v>10065.860653100041</v>
      </c>
      <c r="Q306">
        <f>(N306-F306)^2</f>
        <v>66.248967957880183</v>
      </c>
    </row>
    <row r="307" spans="6:17">
      <c r="Q307" s="36">
        <f>SQRT(SUM(Q302:Q306)/5)</f>
        <v>5.7000718300405415</v>
      </c>
    </row>
    <row r="319" spans="6:17">
      <c r="L319">
        <v>24</v>
      </c>
      <c r="N319">
        <f>N302-F301</f>
        <v>22.204009113407665</v>
      </c>
    </row>
    <row r="320" spans="6:17">
      <c r="L320">
        <v>27</v>
      </c>
      <c r="N320">
        <f>N303-N302</f>
        <v>19.4964320605377</v>
      </c>
    </row>
    <row r="321" spans="2:14">
      <c r="L321">
        <v>28</v>
      </c>
      <c r="N321">
        <f t="shared" ref="N321:N323" si="2">N304-N303</f>
        <v>34.802634231104093</v>
      </c>
    </row>
    <row r="322" spans="2:14">
      <c r="L322">
        <v>31</v>
      </c>
      <c r="N322">
        <f t="shared" si="2"/>
        <v>32.983975939248921</v>
      </c>
    </row>
    <row r="323" spans="2:14">
      <c r="L323">
        <v>42</v>
      </c>
      <c r="N323">
        <f t="shared" si="2"/>
        <v>34.373601755742129</v>
      </c>
    </row>
    <row r="329" spans="2:14" ht="17" thickBot="1">
      <c r="C329">
        <v>9778</v>
      </c>
    </row>
    <row r="330" spans="2:14">
      <c r="B330" s="2">
        <v>9794</v>
      </c>
      <c r="C330">
        <f>C329+22.8</f>
        <v>9800.7999999999993</v>
      </c>
      <c r="E330">
        <f>(C330-B330)^2</f>
        <v>46.239999999990104</v>
      </c>
    </row>
    <row r="331" spans="2:14">
      <c r="B331" s="5">
        <v>9829</v>
      </c>
      <c r="C331">
        <f t="shared" ref="C331:C334" si="3">C330+22.8</f>
        <v>9823.5999999999985</v>
      </c>
      <c r="E331">
        <f t="shared" ref="E331:E334" si="4">(C331-B331)^2</f>
        <v>29.160000000015717</v>
      </c>
    </row>
    <row r="332" spans="2:14">
      <c r="B332" s="5">
        <v>9862</v>
      </c>
      <c r="C332">
        <f t="shared" si="3"/>
        <v>9846.3999999999978</v>
      </c>
      <c r="E332">
        <f t="shared" si="4"/>
        <v>243.36000000006811</v>
      </c>
    </row>
    <row r="333" spans="2:14">
      <c r="B333" s="5">
        <v>9888</v>
      </c>
      <c r="C333">
        <f t="shared" si="3"/>
        <v>9869.1999999999971</v>
      </c>
      <c r="E333">
        <f t="shared" si="4"/>
        <v>353.44000000010942</v>
      </c>
    </row>
    <row r="334" spans="2:14" ht="17" thickBot="1">
      <c r="B334" s="8">
        <v>9922</v>
      </c>
      <c r="C334">
        <f t="shared" si="3"/>
        <v>9891.9999999999964</v>
      </c>
      <c r="E334">
        <f t="shared" si="4"/>
        <v>900.00000000021828</v>
      </c>
    </row>
    <row r="335" spans="2:14">
      <c r="E335">
        <f>SQRT(SUM(E330:E334)/5)</f>
        <v>17.732456118656554</v>
      </c>
    </row>
  </sheetData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94563-0C7A-C442-B75D-C690EA73DAF0}">
  <dimension ref="A1:U99"/>
  <sheetViews>
    <sheetView zoomScale="97" workbookViewId="0">
      <selection activeCell="B2" sqref="B2"/>
    </sheetView>
  </sheetViews>
  <sheetFormatPr baseColWidth="10" defaultRowHeight="16"/>
  <cols>
    <col min="1" max="1" width="7.33203125" style="31" bestFit="1" customWidth="1"/>
    <col min="2" max="2" width="8.6640625" customWidth="1"/>
    <col min="3" max="3" width="12.33203125" style="34" bestFit="1" customWidth="1"/>
    <col min="4" max="4" width="12.1640625" style="34" bestFit="1" customWidth="1"/>
    <col min="5" max="5" width="12.33203125" style="31" bestFit="1" customWidth="1"/>
    <col min="6" max="6" width="11.5" style="31" bestFit="1" customWidth="1"/>
    <col min="8" max="8" width="17.5" bestFit="1" customWidth="1"/>
    <col min="9" max="9" width="17.33203125" bestFit="1" customWidth="1"/>
    <col min="10" max="10" width="16.5" bestFit="1" customWidth="1"/>
    <col min="11" max="11" width="17.1640625" style="31" bestFit="1" customWidth="1"/>
    <col min="12" max="12" width="16.33203125" bestFit="1" customWidth="1"/>
    <col min="13" max="13" width="16.5" bestFit="1" customWidth="1"/>
    <col min="17" max="17" width="12.33203125" style="31" bestFit="1" customWidth="1"/>
    <col min="18" max="18" width="7.33203125" style="31" customWidth="1"/>
    <col min="19" max="19" width="17.6640625" style="10" bestFit="1" customWidth="1"/>
    <col min="20" max="20" width="17.5" style="10" bestFit="1" customWidth="1"/>
    <col min="22" max="16384" width="10.83203125" style="31"/>
  </cols>
  <sheetData>
    <row r="1" spans="1:20">
      <c r="A1" s="32" t="s">
        <v>368</v>
      </c>
      <c r="B1" s="31"/>
      <c r="C1" s="35" t="s">
        <v>367</v>
      </c>
      <c r="D1" s="35" t="s">
        <v>369</v>
      </c>
      <c r="E1" s="32" t="s">
        <v>371</v>
      </c>
      <c r="F1" s="32" t="s">
        <v>370</v>
      </c>
      <c r="G1" s="31"/>
      <c r="H1" s="30" t="s">
        <v>372</v>
      </c>
      <c r="I1" s="30" t="s">
        <v>373</v>
      </c>
      <c r="J1" s="30" t="s">
        <v>374</v>
      </c>
      <c r="K1" s="30" t="s">
        <v>375</v>
      </c>
      <c r="L1" s="30" t="s">
        <v>376</v>
      </c>
      <c r="M1" s="30" t="s">
        <v>377</v>
      </c>
      <c r="N1" s="31"/>
      <c r="O1" s="31"/>
      <c r="P1" s="31"/>
      <c r="Q1" s="32" t="s">
        <v>366</v>
      </c>
      <c r="S1" s="33" t="s">
        <v>378</v>
      </c>
      <c r="T1" s="33" t="s">
        <v>379</v>
      </c>
    </row>
    <row r="2" spans="1:20">
      <c r="A2" s="31">
        <v>103.457794022747</v>
      </c>
      <c r="B2" s="31"/>
      <c r="C2" s="34">
        <v>161.873761457444</v>
      </c>
      <c r="D2" s="34">
        <v>32.563685092879901</v>
      </c>
      <c r="E2" s="31">
        <v>90.030107515675695</v>
      </c>
      <c r="F2" s="31">
        <v>73.160347439406095</v>
      </c>
      <c r="G2" s="31"/>
      <c r="H2" s="31">
        <v>113.960178438678</v>
      </c>
      <c r="I2" s="31">
        <v>109.268399122209</v>
      </c>
      <c r="J2" s="31">
        <v>153.82155832215301</v>
      </c>
      <c r="K2" s="31">
        <v>34.362258598675297</v>
      </c>
      <c r="L2" s="31">
        <v>38.161504206004501</v>
      </c>
      <c r="M2" s="31">
        <v>98.481482794699801</v>
      </c>
      <c r="N2" s="31"/>
      <c r="O2" s="31"/>
      <c r="P2" s="31"/>
      <c r="Q2" s="31">
        <v>11.7390137031704</v>
      </c>
      <c r="S2" s="34">
        <v>133.42135666707799</v>
      </c>
      <c r="T2" s="34">
        <v>74.984426354406196</v>
      </c>
    </row>
    <row r="3" spans="1:20">
      <c r="A3" s="31">
        <v>21.611965988609299</v>
      </c>
      <c r="B3" s="31"/>
      <c r="C3" s="34">
        <v>152.98114876937399</v>
      </c>
      <c r="D3" s="34">
        <v>32.710517628888503</v>
      </c>
      <c r="E3" s="31">
        <v>72.079967602128903</v>
      </c>
      <c r="F3" s="31">
        <v>109.15770949204</v>
      </c>
      <c r="G3" s="31"/>
      <c r="H3" s="31">
        <v>139.29559454722099</v>
      </c>
      <c r="I3" s="31">
        <v>109.892426370511</v>
      </c>
      <c r="J3" s="31">
        <v>150.50581315520901</v>
      </c>
      <c r="K3" s="31">
        <v>30.279008540174299</v>
      </c>
      <c r="L3" s="31">
        <v>50.214353389355203</v>
      </c>
      <c r="M3" s="31">
        <v>14.1853088904848</v>
      </c>
      <c r="N3" s="31"/>
      <c r="O3" s="31"/>
      <c r="P3" s="31"/>
      <c r="Q3" s="31">
        <v>75.615083771468306</v>
      </c>
      <c r="S3" s="34">
        <v>137.25821473206699</v>
      </c>
      <c r="T3" s="34">
        <v>72.014633259076405</v>
      </c>
    </row>
    <row r="4" spans="1:20">
      <c r="A4" s="31">
        <v>60.351912699554497</v>
      </c>
      <c r="B4" s="31"/>
      <c r="C4" s="34">
        <v>150.97914292298</v>
      </c>
      <c r="D4" s="34">
        <v>29.494590947561498</v>
      </c>
      <c r="E4" s="31">
        <v>74.330305616986493</v>
      </c>
      <c r="F4" s="31">
        <v>94.378024632987007</v>
      </c>
      <c r="G4" s="31"/>
      <c r="H4" s="31">
        <v>125.795892504101</v>
      </c>
      <c r="I4" s="31">
        <v>105.607730951489</v>
      </c>
      <c r="J4" s="31">
        <v>143.17554934686399</v>
      </c>
      <c r="K4" s="31">
        <v>21.515528781848602</v>
      </c>
      <c r="L4" s="31">
        <v>55.032674780851004</v>
      </c>
      <c r="M4" s="31">
        <v>28.188375968943301</v>
      </c>
      <c r="N4" s="31"/>
      <c r="O4" s="31"/>
      <c r="P4" s="31"/>
      <c r="Q4" s="31">
        <v>11.4356414467563</v>
      </c>
      <c r="S4" s="34">
        <v>123.651688905688</v>
      </c>
      <c r="T4" s="34">
        <v>46.7889121132052</v>
      </c>
    </row>
    <row r="5" spans="1:20">
      <c r="A5" s="31">
        <v>114.292620020315</v>
      </c>
      <c r="B5" s="31"/>
      <c r="C5" s="34">
        <v>160.459226845529</v>
      </c>
      <c r="D5" s="34">
        <v>30.739234358820699</v>
      </c>
      <c r="E5" s="31">
        <v>91.227789059244401</v>
      </c>
      <c r="F5" s="31">
        <v>80.126696518760596</v>
      </c>
      <c r="G5" s="31"/>
      <c r="H5" s="31">
        <v>111.95292219062701</v>
      </c>
      <c r="I5" s="31">
        <v>68.382321688921607</v>
      </c>
      <c r="J5" s="31">
        <v>147.96840868818899</v>
      </c>
      <c r="K5" s="31">
        <v>14.5064987503302</v>
      </c>
      <c r="L5" s="31">
        <v>57.733636673432002</v>
      </c>
      <c r="M5" s="31">
        <v>19.7676428398435</v>
      </c>
      <c r="N5" s="31"/>
      <c r="O5" s="31"/>
      <c r="P5" s="31"/>
      <c r="Q5" s="31">
        <v>124.42442057197</v>
      </c>
      <c r="S5" s="34">
        <v>108.20408377211599</v>
      </c>
      <c r="T5" s="34">
        <v>24.212792558060201</v>
      </c>
    </row>
    <row r="6" spans="1:20">
      <c r="A6" s="31">
        <v>124.19885474453</v>
      </c>
      <c r="B6" s="31"/>
      <c r="C6" s="34">
        <v>142.35560240128299</v>
      </c>
      <c r="D6" s="34">
        <v>18.652778705688998</v>
      </c>
      <c r="E6" s="31">
        <v>97.853762781451593</v>
      </c>
      <c r="F6" s="31">
        <v>63.794540679286399</v>
      </c>
      <c r="G6" s="31"/>
      <c r="H6" s="31">
        <v>35.046093444690598</v>
      </c>
      <c r="I6" s="31">
        <v>19.929736915696999</v>
      </c>
      <c r="J6" s="31">
        <v>124.11622484892</v>
      </c>
      <c r="K6" s="31">
        <v>46.190791898913297</v>
      </c>
      <c r="L6" s="31">
        <v>55.3684125649213</v>
      </c>
      <c r="M6" s="31">
        <v>40.0968840041145</v>
      </c>
      <c r="N6" s="31"/>
      <c r="O6" s="31"/>
      <c r="P6" s="31"/>
      <c r="Q6" s="31">
        <v>140.796643863772</v>
      </c>
      <c r="S6" s="34">
        <v>61.056434742315403</v>
      </c>
      <c r="T6" s="34">
        <v>38.330353954007201</v>
      </c>
    </row>
    <row r="7" spans="1:20">
      <c r="A7" s="31">
        <v>121.46549586938001</v>
      </c>
      <c r="B7" s="31"/>
      <c r="C7" s="34">
        <v>152.22757231817701</v>
      </c>
      <c r="D7" s="34">
        <v>26.137336958732998</v>
      </c>
      <c r="E7" s="31">
        <v>92.8722888882142</v>
      </c>
      <c r="F7" s="31">
        <v>68.311318596429999</v>
      </c>
      <c r="G7" s="31"/>
      <c r="H7" s="31">
        <v>16.646179975133698</v>
      </c>
      <c r="I7" s="31">
        <v>20.5287731765779</v>
      </c>
      <c r="J7" s="31">
        <v>142.604107139083</v>
      </c>
      <c r="K7" s="31">
        <v>40.994048125008597</v>
      </c>
      <c r="L7" s="31">
        <v>73.091214042991496</v>
      </c>
      <c r="M7" s="31">
        <v>38.230850874451797</v>
      </c>
      <c r="N7" s="31"/>
      <c r="O7" s="31"/>
      <c r="P7" s="31"/>
      <c r="Q7" s="31">
        <v>110.579525409114</v>
      </c>
      <c r="S7" s="34">
        <v>63.903626697193303</v>
      </c>
      <c r="T7" s="34">
        <v>34.209733589212298</v>
      </c>
    </row>
    <row r="8" spans="1:20">
      <c r="A8" s="31">
        <v>99.520604971433002</v>
      </c>
      <c r="B8" s="31"/>
      <c r="C8" s="34">
        <v>89.012950026818302</v>
      </c>
      <c r="D8" s="34">
        <v>18.294178897893602</v>
      </c>
      <c r="E8" s="31">
        <v>80.127703285273796</v>
      </c>
      <c r="F8" s="31">
        <v>64.5786445602387</v>
      </c>
      <c r="G8" s="31"/>
      <c r="H8" s="31">
        <v>18.117679372409501</v>
      </c>
      <c r="I8" s="31">
        <v>20.279177867412201</v>
      </c>
      <c r="J8" s="31">
        <v>113.134983169004</v>
      </c>
      <c r="K8" s="31">
        <v>39.688012206636799</v>
      </c>
      <c r="L8" s="31">
        <v>55.9027650220075</v>
      </c>
      <c r="M8" s="31">
        <v>49.273996300594497</v>
      </c>
      <c r="N8" s="31"/>
      <c r="O8" s="31"/>
      <c r="P8" s="31"/>
      <c r="Q8" s="31">
        <v>77.0217552032626</v>
      </c>
      <c r="S8" s="34">
        <v>22.900186152576701</v>
      </c>
      <c r="T8" s="34">
        <v>41.981971010561303</v>
      </c>
    </row>
    <row r="9" spans="1:20">
      <c r="A9" s="31">
        <v>101.18312332392</v>
      </c>
      <c r="B9" s="31"/>
      <c r="C9" s="34">
        <v>27.105716219624799</v>
      </c>
      <c r="D9" s="34">
        <v>19.596743894238799</v>
      </c>
      <c r="E9" s="31">
        <v>56.349495055209204</v>
      </c>
      <c r="F9" s="31">
        <v>63.797072930813002</v>
      </c>
      <c r="G9" s="31"/>
      <c r="H9" s="31">
        <v>52.788768919093798</v>
      </c>
      <c r="I9" s="31">
        <v>106.84419802394299</v>
      </c>
      <c r="J9" s="31">
        <v>60.6754100608225</v>
      </c>
      <c r="K9" s="31">
        <v>63.339686626617599</v>
      </c>
      <c r="L9" s="31">
        <v>48.064244677629802</v>
      </c>
      <c r="M9" s="31">
        <v>42.3137323195972</v>
      </c>
      <c r="N9" s="31"/>
      <c r="O9" s="31"/>
      <c r="P9" s="31"/>
      <c r="Q9" s="31">
        <v>56.406208527648502</v>
      </c>
      <c r="S9" s="34">
        <v>36.727520896325501</v>
      </c>
      <c r="T9" s="34">
        <v>40.101782192504402</v>
      </c>
    </row>
    <row r="10" spans="1:20">
      <c r="A10" s="31">
        <v>128.02251145769699</v>
      </c>
      <c r="B10" s="31"/>
      <c r="C10" s="34">
        <v>43.303100892448199</v>
      </c>
      <c r="D10" s="34">
        <v>15.723936478488801</v>
      </c>
      <c r="E10" s="31">
        <v>72.811915616006203</v>
      </c>
      <c r="F10" s="31">
        <v>52.472484433025201</v>
      </c>
      <c r="G10" s="31"/>
      <c r="H10" s="31">
        <v>50.0101108372982</v>
      </c>
      <c r="I10" s="31">
        <v>79.047458296612902</v>
      </c>
      <c r="J10" s="31">
        <v>58.221762450131898</v>
      </c>
      <c r="K10" s="31">
        <v>75.990221708563496</v>
      </c>
      <c r="L10" s="31">
        <v>35.084710221253097</v>
      </c>
      <c r="M10" s="31">
        <v>76.449943218629002</v>
      </c>
      <c r="N10" s="31"/>
      <c r="O10" s="31"/>
      <c r="P10" s="31"/>
      <c r="Q10" s="31">
        <v>63.677794810114101</v>
      </c>
      <c r="S10" s="34">
        <v>25.968407666466</v>
      </c>
      <c r="T10" s="34">
        <v>46.432270920103903</v>
      </c>
    </row>
    <row r="11" spans="1:20">
      <c r="A11" s="31">
        <v>131.669725839433</v>
      </c>
      <c r="B11" s="31"/>
      <c r="C11" s="34">
        <v>40.703788097211799</v>
      </c>
      <c r="D11" s="34">
        <v>17.9327093008072</v>
      </c>
      <c r="E11" s="31">
        <v>69.849128433923099</v>
      </c>
      <c r="F11" s="31">
        <v>87.655540495278998</v>
      </c>
      <c r="G11" s="31"/>
      <c r="H11" s="31">
        <v>44.663446228344398</v>
      </c>
      <c r="I11" s="31">
        <v>83.693393027713299</v>
      </c>
      <c r="J11" s="31">
        <v>49.4976969955705</v>
      </c>
      <c r="K11" s="31">
        <v>82.729823447606293</v>
      </c>
      <c r="L11" s="31">
        <v>34.904873622331998</v>
      </c>
      <c r="M11" s="31">
        <v>49.177163831732798</v>
      </c>
      <c r="N11" s="31"/>
      <c r="O11" s="31"/>
      <c r="P11" s="31"/>
      <c r="Q11" s="31">
        <v>75.018781008672903</v>
      </c>
      <c r="S11" s="34">
        <v>28.616403406324999</v>
      </c>
      <c r="T11" s="34">
        <v>42.858126755519301</v>
      </c>
    </row>
    <row r="12" spans="1:20">
      <c r="A12" s="31">
        <v>175.57164623520299</v>
      </c>
      <c r="B12" s="31"/>
      <c r="C12" s="34">
        <v>69.821037660263201</v>
      </c>
      <c r="D12" s="34">
        <v>31.4675239336616</v>
      </c>
      <c r="E12" s="31">
        <v>75.443548916655899</v>
      </c>
      <c r="F12" s="31">
        <v>82.091447971633102</v>
      </c>
      <c r="G12" s="31"/>
      <c r="H12" s="31">
        <v>83.219364397013194</v>
      </c>
      <c r="I12" s="31">
        <v>66.765379890766198</v>
      </c>
      <c r="J12" s="31">
        <v>45.441492448440499</v>
      </c>
      <c r="K12" s="31">
        <v>64.043222865873801</v>
      </c>
      <c r="L12" s="31">
        <v>42.206169034060999</v>
      </c>
      <c r="M12" s="31">
        <v>43.080536979139602</v>
      </c>
      <c r="N12" s="31"/>
      <c r="O12" s="31"/>
      <c r="P12" s="31"/>
      <c r="Q12" s="31">
        <v>84.940261742330506</v>
      </c>
      <c r="S12" s="34">
        <v>36.577036404090698</v>
      </c>
      <c r="T12" s="34">
        <v>32.201738565608501</v>
      </c>
    </row>
    <row r="13" spans="1:20">
      <c r="A13" s="31">
        <v>204.20084608946601</v>
      </c>
      <c r="B13" s="31"/>
      <c r="C13" s="34">
        <v>70.502169554867194</v>
      </c>
      <c r="D13" s="34">
        <v>28.554049141499299</v>
      </c>
      <c r="E13" s="31">
        <v>78.201334053876394</v>
      </c>
      <c r="F13" s="31">
        <v>93.605404146190295</v>
      </c>
      <c r="G13" s="31"/>
      <c r="H13" s="31">
        <v>100.768857170522</v>
      </c>
      <c r="I13" s="31">
        <v>57.596619583971901</v>
      </c>
      <c r="J13" s="31">
        <v>46.268041064490603</v>
      </c>
      <c r="K13" s="31">
        <v>76.861175803487995</v>
      </c>
      <c r="L13" s="31">
        <v>65.261935634900794</v>
      </c>
      <c r="M13" s="31">
        <v>27.705543794181601</v>
      </c>
      <c r="N13" s="31"/>
      <c r="O13" s="31"/>
      <c r="P13" s="31"/>
      <c r="Q13" s="31">
        <v>92.774792654537194</v>
      </c>
      <c r="S13" s="34">
        <v>35.918769559912398</v>
      </c>
      <c r="T13" s="34">
        <v>47.968609059657503</v>
      </c>
    </row>
    <row r="14" spans="1:20">
      <c r="A14" s="31">
        <v>211.29854767015701</v>
      </c>
      <c r="B14" s="31"/>
      <c r="C14" s="34">
        <v>63.392682006894397</v>
      </c>
      <c r="D14" s="34">
        <v>31.939958633855198</v>
      </c>
      <c r="E14" s="31">
        <v>72.131752791507097</v>
      </c>
      <c r="F14" s="31">
        <v>88.935567227824393</v>
      </c>
      <c r="G14" s="31"/>
      <c r="H14" s="31">
        <v>90.033160208716197</v>
      </c>
      <c r="I14" s="31">
        <v>59.481192493543602</v>
      </c>
      <c r="J14" s="31">
        <v>49.951181707137899</v>
      </c>
      <c r="K14" s="31">
        <v>66.153092727685404</v>
      </c>
      <c r="L14" s="31">
        <v>62.9692075173948</v>
      </c>
      <c r="M14" s="31">
        <v>26.5776003833519</v>
      </c>
      <c r="N14" s="31"/>
      <c r="O14" s="31"/>
      <c r="P14" s="31"/>
      <c r="Q14" s="31">
        <v>89.123821244277806</v>
      </c>
      <c r="S14" s="34">
        <v>31.6890190543904</v>
      </c>
      <c r="T14" s="34">
        <v>42.839675313251099</v>
      </c>
    </row>
    <row r="15" spans="1:20">
      <c r="A15" s="31">
        <v>206.550038689442</v>
      </c>
      <c r="B15" s="31"/>
      <c r="C15" s="34">
        <v>77.606357740991498</v>
      </c>
      <c r="D15" s="34">
        <v>30.1337961932959</v>
      </c>
      <c r="E15" s="31">
        <v>66.030832282935705</v>
      </c>
      <c r="F15" s="31">
        <v>109.091066783286</v>
      </c>
      <c r="G15" s="31"/>
      <c r="H15" s="31">
        <v>91.300625779876896</v>
      </c>
      <c r="I15" s="31">
        <v>42.707181752862702</v>
      </c>
      <c r="J15" s="31">
        <v>57.9688009205085</v>
      </c>
      <c r="K15" s="31">
        <v>69.836844066596598</v>
      </c>
      <c r="L15" s="31">
        <v>66.693688331689501</v>
      </c>
      <c r="M15" s="31">
        <v>21.566183535278299</v>
      </c>
      <c r="N15" s="31"/>
      <c r="O15" s="31"/>
      <c r="P15" s="31"/>
      <c r="Q15" s="31">
        <v>76.163813332331799</v>
      </c>
      <c r="S15" s="34">
        <v>33.821522865126802</v>
      </c>
      <c r="T15" s="34">
        <v>51.711981356013702</v>
      </c>
    </row>
    <row r="16" spans="1:20">
      <c r="A16" s="31">
        <v>207.40484177492499</v>
      </c>
      <c r="B16" s="31"/>
      <c r="C16" s="34">
        <v>75.526947905373802</v>
      </c>
      <c r="D16" s="34">
        <v>42.191846965128498</v>
      </c>
      <c r="E16" s="31">
        <v>67.564108524960901</v>
      </c>
      <c r="F16" s="31">
        <v>100.429932206212</v>
      </c>
      <c r="G16" s="31"/>
      <c r="H16" s="31">
        <v>96.255187724014803</v>
      </c>
      <c r="I16" s="31">
        <v>59.378147052985099</v>
      </c>
      <c r="J16" s="31">
        <v>47.841420874848197</v>
      </c>
      <c r="K16" s="31">
        <v>75.870600540687093</v>
      </c>
      <c r="L16" s="31">
        <v>28.600584519548899</v>
      </c>
      <c r="M16" s="31">
        <v>55.553919327364099</v>
      </c>
      <c r="N16" s="31"/>
      <c r="O16" s="31"/>
      <c r="P16" s="31"/>
      <c r="Q16" s="31">
        <v>64.925528174878806</v>
      </c>
      <c r="S16" s="34">
        <v>34.113883187196897</v>
      </c>
      <c r="T16" s="34">
        <v>44.902785066153598</v>
      </c>
    </row>
    <row r="17" spans="1:20">
      <c r="A17" s="31">
        <v>209.245821265269</v>
      </c>
      <c r="B17" s="31"/>
      <c r="C17" s="34">
        <v>58.518406618735703</v>
      </c>
      <c r="D17" s="34">
        <v>44.733906387426103</v>
      </c>
      <c r="E17" s="31">
        <v>62.616929460780703</v>
      </c>
      <c r="F17" s="31">
        <v>91.967088057489406</v>
      </c>
      <c r="G17" s="31"/>
      <c r="H17" s="31">
        <v>116.816191976509</v>
      </c>
      <c r="I17" s="31">
        <v>78.378732158109997</v>
      </c>
      <c r="J17" s="31">
        <v>57.130159270983597</v>
      </c>
      <c r="K17" s="31">
        <v>90.664726478741201</v>
      </c>
      <c r="L17" s="31">
        <v>39.853069581883297</v>
      </c>
      <c r="M17" s="31">
        <v>61.630520790244901</v>
      </c>
      <c r="N17" s="31"/>
      <c r="O17" s="31"/>
      <c r="P17" s="31"/>
      <c r="Q17" s="31">
        <v>61.034896671199498</v>
      </c>
      <c r="S17" s="34">
        <v>31.140393378337102</v>
      </c>
      <c r="T17" s="34">
        <v>47.571987241445498</v>
      </c>
    </row>
    <row r="18" spans="1:20">
      <c r="A18" s="31">
        <v>207.64110141779801</v>
      </c>
      <c r="B18" s="31"/>
      <c r="C18" s="34">
        <v>45.297418344390699</v>
      </c>
      <c r="D18" s="34">
        <v>47.047582791870802</v>
      </c>
      <c r="E18" s="31">
        <v>60.963857708866698</v>
      </c>
      <c r="F18" s="31">
        <v>101.112833656616</v>
      </c>
      <c r="G18" s="31"/>
      <c r="H18" s="31">
        <v>141.64704157855701</v>
      </c>
      <c r="I18" s="31">
        <v>94.885130818898304</v>
      </c>
      <c r="J18" s="31">
        <v>57.597993024723898</v>
      </c>
      <c r="K18" s="31">
        <v>96.982141652030606</v>
      </c>
      <c r="L18" s="31">
        <v>76.859453554548907</v>
      </c>
      <c r="M18" s="31">
        <v>45.611335530533701</v>
      </c>
      <c r="N18" s="31"/>
      <c r="O18" s="31"/>
      <c r="P18" s="31"/>
      <c r="Q18" s="31">
        <v>61.800980701486303</v>
      </c>
      <c r="S18" s="34">
        <v>28.950306591000899</v>
      </c>
      <c r="T18" s="34">
        <v>47.783433946445797</v>
      </c>
    </row>
    <row r="19" spans="1:20">
      <c r="A19" s="31">
        <v>208.55130149802201</v>
      </c>
      <c r="B19" s="31"/>
      <c r="C19" s="34">
        <v>58.084579485008298</v>
      </c>
      <c r="D19" s="34">
        <v>52.826691735597898</v>
      </c>
      <c r="E19" s="31">
        <v>66.108693792887195</v>
      </c>
      <c r="F19" s="31">
        <v>109.492476879363</v>
      </c>
      <c r="G19" s="31"/>
      <c r="H19" s="31">
        <v>132.67288294002901</v>
      </c>
      <c r="I19" s="31">
        <v>59.888382338984499</v>
      </c>
      <c r="J19" s="31">
        <v>63.8977557465385</v>
      </c>
      <c r="K19" s="31">
        <v>87.132450280809493</v>
      </c>
      <c r="L19" s="31">
        <v>100.755153282335</v>
      </c>
      <c r="M19" s="31">
        <v>42.810990095991698</v>
      </c>
      <c r="N19" s="31"/>
      <c r="O19" s="31"/>
      <c r="P19" s="31"/>
      <c r="Q19" s="31">
        <v>44.469273599036299</v>
      </c>
      <c r="S19" s="34">
        <v>26.023080592299099</v>
      </c>
      <c r="T19" s="34">
        <v>46.378765941924499</v>
      </c>
    </row>
    <row r="20" spans="1:20">
      <c r="A20" s="31">
        <v>219.367499183429</v>
      </c>
      <c r="B20" s="31"/>
      <c r="C20" s="34">
        <v>61.312101070928001</v>
      </c>
      <c r="D20" s="34">
        <v>54.887715208078099</v>
      </c>
      <c r="E20" s="31">
        <v>74.215388891853905</v>
      </c>
      <c r="F20" s="31">
        <v>113.916831768295</v>
      </c>
      <c r="G20" s="31"/>
      <c r="H20" s="31">
        <v>128.22799625224599</v>
      </c>
      <c r="I20" s="31">
        <v>65.619569559525402</v>
      </c>
      <c r="J20" s="31">
        <v>62.299188694893701</v>
      </c>
      <c r="K20" s="31">
        <v>89.008375908571395</v>
      </c>
      <c r="L20" s="31">
        <v>114.03906738990401</v>
      </c>
      <c r="M20" s="31">
        <v>41.534060958940003</v>
      </c>
      <c r="N20" s="31"/>
      <c r="O20" s="31"/>
      <c r="P20" s="31"/>
      <c r="Q20" s="31">
        <v>78.910494593629707</v>
      </c>
      <c r="S20" s="34">
        <v>28.5606713553993</v>
      </c>
      <c r="T20" s="34">
        <v>44.303581222627301</v>
      </c>
    </row>
    <row r="21" spans="1:20">
      <c r="A21" s="31">
        <v>215.07996772968599</v>
      </c>
      <c r="B21" s="31"/>
      <c r="C21" s="34">
        <v>52.929285845698097</v>
      </c>
      <c r="D21" s="34">
        <v>65.165295748671397</v>
      </c>
      <c r="E21" s="31">
        <v>72.2778006281155</v>
      </c>
      <c r="F21" s="31">
        <v>116.44949197743099</v>
      </c>
      <c r="G21" s="31"/>
      <c r="H21" s="31">
        <v>123.885257133978</v>
      </c>
      <c r="I21" s="31">
        <v>68.692918723925999</v>
      </c>
      <c r="J21" s="31">
        <v>66.653869063647207</v>
      </c>
      <c r="K21" s="31">
        <v>64.8198425192396</v>
      </c>
      <c r="L21" s="31">
        <v>129.080645214827</v>
      </c>
      <c r="M21" s="31">
        <v>41.762407351811802</v>
      </c>
      <c r="N21" s="31"/>
      <c r="O21" s="31"/>
      <c r="P21" s="31"/>
      <c r="Q21" s="31">
        <v>39.492204679260901</v>
      </c>
      <c r="S21" s="34">
        <v>24.901929998691202</v>
      </c>
      <c r="T21" s="34">
        <v>28.939590991091301</v>
      </c>
    </row>
    <row r="22" spans="1:20">
      <c r="A22" s="31">
        <v>213.95380074626601</v>
      </c>
      <c r="B22" s="31"/>
      <c r="C22" s="34">
        <v>57.508254753499301</v>
      </c>
      <c r="D22" s="34">
        <v>67.838824364954505</v>
      </c>
      <c r="E22" s="31">
        <v>67.803401491874098</v>
      </c>
      <c r="F22" s="31">
        <v>127.97788635719699</v>
      </c>
      <c r="G22" s="31"/>
      <c r="H22" s="31">
        <v>91.117901122721094</v>
      </c>
      <c r="I22" s="31">
        <v>82.428559009502806</v>
      </c>
      <c r="J22" s="31">
        <v>56.2986611872537</v>
      </c>
      <c r="K22" s="31">
        <v>71.513635827713401</v>
      </c>
      <c r="L22" s="31">
        <v>135.82738289645201</v>
      </c>
      <c r="M22" s="31">
        <v>42.777908310721102</v>
      </c>
      <c r="N22" s="31"/>
      <c r="O22" s="31"/>
      <c r="P22" s="31"/>
      <c r="Q22" s="31">
        <v>30.5225341771174</v>
      </c>
      <c r="S22" s="34">
        <v>16.136408739457199</v>
      </c>
      <c r="T22" s="34">
        <v>27.867365023040701</v>
      </c>
    </row>
    <row r="23" spans="1:20">
      <c r="A23" s="31">
        <v>212.99859439218599</v>
      </c>
      <c r="B23" s="31"/>
      <c r="C23" s="34">
        <v>53.424808548769199</v>
      </c>
      <c r="D23" s="34">
        <v>68.836293033216904</v>
      </c>
      <c r="E23" s="31">
        <v>63.570331132763599</v>
      </c>
      <c r="F23" s="31">
        <v>128.021150674978</v>
      </c>
      <c r="G23" s="31"/>
      <c r="H23" s="31">
        <v>75.935504449250004</v>
      </c>
      <c r="I23" s="31">
        <v>50.448772794136403</v>
      </c>
      <c r="J23" s="31">
        <v>56.404205313815702</v>
      </c>
      <c r="K23" s="31">
        <v>71.162528488296005</v>
      </c>
      <c r="L23" s="31">
        <v>146.69555124717201</v>
      </c>
      <c r="M23" s="31">
        <v>27.908956729589399</v>
      </c>
      <c r="N23" s="31"/>
      <c r="O23" s="31"/>
      <c r="P23" s="31"/>
      <c r="Q23" s="31">
        <v>31.936921008497499</v>
      </c>
      <c r="S23" s="34">
        <v>17.463165815319499</v>
      </c>
      <c r="T23" s="34">
        <v>25.730463468885802</v>
      </c>
    </row>
    <row r="24" spans="1:20">
      <c r="A24" s="31">
        <v>217.375431525674</v>
      </c>
      <c r="B24" s="31"/>
      <c r="C24" s="34">
        <v>24.604570407095402</v>
      </c>
      <c r="D24" s="34">
        <v>60.126539752514198</v>
      </c>
      <c r="E24" s="31">
        <v>68.898778482373899</v>
      </c>
      <c r="F24" s="31">
        <v>122.125838703914</v>
      </c>
      <c r="G24" s="31"/>
      <c r="H24" s="31">
        <v>99.348332708196594</v>
      </c>
      <c r="I24" s="31">
        <v>91.870137219651895</v>
      </c>
      <c r="J24" s="31">
        <v>88.517714092911206</v>
      </c>
      <c r="K24" s="31">
        <v>86.238660582668501</v>
      </c>
      <c r="L24" s="31">
        <v>149.431719423993</v>
      </c>
      <c r="M24" s="31">
        <v>31.395417217637501</v>
      </c>
      <c r="N24" s="31"/>
      <c r="O24" s="31"/>
      <c r="P24" s="31"/>
      <c r="Q24" s="31">
        <v>52.631014787206503</v>
      </c>
      <c r="S24" s="34">
        <v>33.710861889620702</v>
      </c>
      <c r="T24" s="34">
        <v>36.622432302375202</v>
      </c>
    </row>
    <row r="25" spans="1:20">
      <c r="A25" s="31">
        <v>226.838148208408</v>
      </c>
      <c r="B25" s="31"/>
      <c r="C25" s="34">
        <v>27.507892398151998</v>
      </c>
      <c r="D25" s="34">
        <v>60.249405404924502</v>
      </c>
      <c r="E25" s="31">
        <v>81.060427457982698</v>
      </c>
      <c r="F25" s="31">
        <v>115.160390128717</v>
      </c>
      <c r="G25" s="31"/>
      <c r="H25" s="31">
        <v>91.783113380558106</v>
      </c>
      <c r="I25" s="31">
        <v>101.52701831071499</v>
      </c>
      <c r="J25" s="31">
        <v>92.0197982018083</v>
      </c>
      <c r="K25" s="31">
        <v>93.185116681726399</v>
      </c>
      <c r="L25" s="31">
        <v>161.90614882024599</v>
      </c>
      <c r="M25" s="31">
        <v>49.859256860925299</v>
      </c>
      <c r="N25" s="31"/>
      <c r="O25" s="31"/>
      <c r="P25" s="31"/>
      <c r="Q25" s="31">
        <v>96.236366136243504</v>
      </c>
      <c r="S25" s="34">
        <v>40.603855815078099</v>
      </c>
      <c r="T25" s="34">
        <v>41.830867530393597</v>
      </c>
    </row>
    <row r="26" spans="1:20">
      <c r="A26" s="31">
        <v>228.133370271817</v>
      </c>
      <c r="B26" s="31"/>
      <c r="C26" s="34">
        <v>26.738641572609399</v>
      </c>
      <c r="D26" s="34">
        <v>56.523254619564803</v>
      </c>
      <c r="E26" s="31">
        <v>79.161549707835704</v>
      </c>
      <c r="F26" s="31">
        <v>123.106603436106</v>
      </c>
      <c r="G26" s="31"/>
      <c r="H26" s="31">
        <v>102.54213202676399</v>
      </c>
      <c r="I26" s="31">
        <v>93.0774433500263</v>
      </c>
      <c r="J26" s="31">
        <v>72.011097757212795</v>
      </c>
      <c r="K26" s="31">
        <v>89.393285061508095</v>
      </c>
      <c r="L26" s="31">
        <v>188.60067669631999</v>
      </c>
      <c r="M26" s="31">
        <v>38.366607024591602</v>
      </c>
      <c r="N26" s="31"/>
      <c r="O26" s="31"/>
      <c r="P26" s="31"/>
      <c r="Q26" s="31">
        <v>91.6189593919392</v>
      </c>
      <c r="S26" s="34">
        <v>23.125008574923701</v>
      </c>
      <c r="T26" s="34">
        <v>47.311428514829998</v>
      </c>
    </row>
    <row r="27" spans="1:20">
      <c r="A27" s="31">
        <v>227.83329357808901</v>
      </c>
      <c r="B27" s="31"/>
      <c r="C27" s="34">
        <v>25.624654856458999</v>
      </c>
      <c r="D27" s="34">
        <v>43.843599020178999</v>
      </c>
      <c r="E27" s="31">
        <v>77.532274511694794</v>
      </c>
      <c r="F27" s="31">
        <v>99.651802639881097</v>
      </c>
      <c r="G27" s="31"/>
      <c r="H27" s="31">
        <v>106.554042136752</v>
      </c>
      <c r="I27" s="31">
        <v>88.771443481595895</v>
      </c>
      <c r="J27" s="31">
        <v>120.198074496647</v>
      </c>
      <c r="K27" s="31">
        <v>113.747018578257</v>
      </c>
      <c r="L27" s="31">
        <v>187.38870192458899</v>
      </c>
      <c r="M27" s="31">
        <v>42.7462990940666</v>
      </c>
      <c r="N27" s="31"/>
      <c r="O27" s="31"/>
      <c r="P27" s="31"/>
      <c r="Q27" s="31">
        <v>84.927494451284304</v>
      </c>
      <c r="S27" s="34">
        <v>23.9166482989488</v>
      </c>
      <c r="T27" s="34">
        <v>55.142006748946798</v>
      </c>
    </row>
    <row r="28" spans="1:20">
      <c r="A28" s="31">
        <v>229.70835304573001</v>
      </c>
      <c r="B28" s="31"/>
      <c r="C28" s="34">
        <v>28.5637889241568</v>
      </c>
      <c r="D28" s="34">
        <v>59.975386978522103</v>
      </c>
      <c r="E28" s="31">
        <v>77.775153481486896</v>
      </c>
      <c r="F28" s="31">
        <v>109.915532954941</v>
      </c>
      <c r="G28" s="31"/>
      <c r="H28" s="31">
        <v>95.302225955066604</v>
      </c>
      <c r="I28" s="31">
        <v>94.272342717903896</v>
      </c>
      <c r="J28" s="31">
        <v>80.120968161448801</v>
      </c>
      <c r="K28" s="31">
        <v>65.348325748375203</v>
      </c>
      <c r="L28" s="31">
        <v>186.01431989799499</v>
      </c>
      <c r="M28" s="31">
        <v>41.663189612522103</v>
      </c>
      <c r="N28" s="31"/>
      <c r="O28" s="31"/>
      <c r="P28" s="31"/>
      <c r="Q28" s="31">
        <v>79.5841332734052</v>
      </c>
      <c r="S28" s="34">
        <v>24.487269780353198</v>
      </c>
      <c r="T28" s="34">
        <v>46.502231143165901</v>
      </c>
    </row>
    <row r="29" spans="1:20">
      <c r="A29" s="31">
        <v>226.297156165633</v>
      </c>
      <c r="B29" s="31"/>
      <c r="C29" s="34">
        <v>29.5296848138032</v>
      </c>
      <c r="D29" s="34">
        <v>42.623500604307402</v>
      </c>
      <c r="E29" s="31">
        <v>80.767911918923303</v>
      </c>
      <c r="F29" s="31">
        <v>111.20411096276899</v>
      </c>
      <c r="G29" s="31"/>
      <c r="H29" s="31">
        <v>91.692571339811096</v>
      </c>
      <c r="I29" s="31">
        <v>76.281239543566898</v>
      </c>
      <c r="J29" s="31">
        <v>77.994691444256802</v>
      </c>
      <c r="K29" s="31">
        <v>124.179070269859</v>
      </c>
      <c r="L29" s="31">
        <v>176.860889345689</v>
      </c>
      <c r="M29" s="31">
        <v>34.196740943603302</v>
      </c>
      <c r="N29" s="31"/>
      <c r="O29" s="31"/>
      <c r="P29" s="31"/>
      <c r="Q29" s="31">
        <v>99.637773449666497</v>
      </c>
      <c r="S29" s="34">
        <v>26.799436031368199</v>
      </c>
      <c r="T29" s="34">
        <v>53.036558915501701</v>
      </c>
    </row>
    <row r="30" spans="1:20">
      <c r="A30" s="31">
        <v>224.85806590953101</v>
      </c>
      <c r="B30" s="31"/>
      <c r="C30" s="34">
        <v>31.4357383720759</v>
      </c>
      <c r="D30" s="34">
        <v>46.753132845887798</v>
      </c>
      <c r="E30" s="31">
        <v>71.540708316010097</v>
      </c>
      <c r="F30" s="31">
        <v>108.061855516809</v>
      </c>
      <c r="G30" s="31"/>
      <c r="H30" s="31">
        <v>101.659728332043</v>
      </c>
      <c r="I30" s="31">
        <v>88.8059568157353</v>
      </c>
      <c r="J30" s="31">
        <v>90.053174977196406</v>
      </c>
      <c r="K30" s="31">
        <v>133.43751590350101</v>
      </c>
      <c r="L30" s="31">
        <v>177.25744616013901</v>
      </c>
      <c r="M30" s="31">
        <v>46.568865802387997</v>
      </c>
      <c r="N30" s="31"/>
      <c r="O30" s="31"/>
      <c r="P30" s="31"/>
      <c r="Q30" s="31">
        <v>126.59487508589901</v>
      </c>
      <c r="S30" s="34">
        <v>36.516867833882898</v>
      </c>
      <c r="T30" s="34">
        <v>75.963323433232603</v>
      </c>
    </row>
    <row r="31" spans="1:20">
      <c r="A31" s="31">
        <v>223.32760748402899</v>
      </c>
      <c r="B31" s="31"/>
      <c r="C31" s="34">
        <v>33.0489234858155</v>
      </c>
      <c r="D31" s="34">
        <v>49.050937900935203</v>
      </c>
      <c r="E31" s="31">
        <v>71.555983455518302</v>
      </c>
      <c r="F31" s="31">
        <v>79.396026926810293</v>
      </c>
      <c r="G31" s="31"/>
      <c r="H31" s="31">
        <v>77.667718762425395</v>
      </c>
      <c r="I31" s="31">
        <v>77.821052078641998</v>
      </c>
      <c r="J31" s="31">
        <v>104.318890122751</v>
      </c>
      <c r="K31" s="31">
        <v>136.83492122206499</v>
      </c>
      <c r="L31" s="31">
        <v>220.03671601356999</v>
      </c>
      <c r="M31" s="31">
        <v>32.275204853324297</v>
      </c>
      <c r="N31" s="31"/>
      <c r="O31" s="31"/>
      <c r="P31" s="31"/>
      <c r="Q31" s="31">
        <v>143.59197226753301</v>
      </c>
      <c r="S31" s="34">
        <v>44.764700773454699</v>
      </c>
      <c r="T31" s="34">
        <v>64.759197769390397</v>
      </c>
    </row>
    <row r="32" spans="1:20">
      <c r="A32" s="31">
        <v>223.423547548519</v>
      </c>
      <c r="B32" s="31"/>
      <c r="C32" s="34">
        <v>33.348037991802499</v>
      </c>
      <c r="D32" s="34">
        <v>54.730449121558799</v>
      </c>
      <c r="E32" s="31">
        <v>72.872462853426697</v>
      </c>
      <c r="F32" s="31">
        <v>112.012943672527</v>
      </c>
      <c r="G32" s="31"/>
      <c r="H32" s="31">
        <v>116.32889813826399</v>
      </c>
      <c r="I32" s="31">
        <v>84.189876502945694</v>
      </c>
      <c r="J32" s="31">
        <v>64.960154340300406</v>
      </c>
      <c r="K32" s="31">
        <v>126.39743956983899</v>
      </c>
      <c r="L32" s="31">
        <v>190.10596999502701</v>
      </c>
      <c r="M32" s="31">
        <v>26.9218735861384</v>
      </c>
      <c r="N32" s="31"/>
      <c r="O32" s="31"/>
      <c r="P32" s="31"/>
      <c r="Q32" s="31">
        <v>137.396631483242</v>
      </c>
      <c r="S32" s="34">
        <v>36.377351575353202</v>
      </c>
      <c r="T32" s="34">
        <v>54.108880087297301</v>
      </c>
    </row>
    <row r="33" spans="1:20">
      <c r="A33" s="31">
        <v>223.20960267634001</v>
      </c>
      <c r="B33" s="31"/>
      <c r="C33" s="34">
        <v>38.773663148936599</v>
      </c>
      <c r="D33" s="34">
        <v>52.381832302778001</v>
      </c>
      <c r="E33" s="31">
        <v>67.184882215249402</v>
      </c>
      <c r="F33" s="31">
        <v>110.404921472235</v>
      </c>
      <c r="G33" s="31"/>
      <c r="H33" s="31">
        <v>68.348463188781395</v>
      </c>
      <c r="I33" s="31">
        <v>80.887303353354895</v>
      </c>
      <c r="J33" s="31">
        <v>63.893176287767503</v>
      </c>
      <c r="K33" s="31">
        <v>106.190961200188</v>
      </c>
      <c r="L33" s="31">
        <v>181.008239561577</v>
      </c>
      <c r="M33" s="31">
        <v>32.902596747678899</v>
      </c>
      <c r="N33" s="31"/>
      <c r="O33" s="31"/>
      <c r="P33" s="31"/>
      <c r="Q33" s="31">
        <v>163.29027661982499</v>
      </c>
      <c r="S33" s="34">
        <v>42.362330144154598</v>
      </c>
      <c r="T33" s="34">
        <v>70.580190235611397</v>
      </c>
    </row>
    <row r="34" spans="1:20">
      <c r="A34" s="31">
        <v>226.35223705569001</v>
      </c>
      <c r="B34" s="31"/>
      <c r="C34" s="34">
        <v>38.906225479293802</v>
      </c>
      <c r="D34" s="34">
        <v>46.386336828957802</v>
      </c>
      <c r="E34" s="31">
        <v>70.822965977366295</v>
      </c>
      <c r="F34" s="31">
        <v>115.681051944396</v>
      </c>
      <c r="G34" s="31"/>
      <c r="H34" s="31">
        <v>82.052235194846901</v>
      </c>
      <c r="I34" s="31">
        <v>79.971613583979504</v>
      </c>
      <c r="J34" s="31">
        <v>69.176164328564496</v>
      </c>
      <c r="K34" s="31">
        <v>118.98953916592301</v>
      </c>
      <c r="L34" s="31">
        <v>185.99169409169301</v>
      </c>
      <c r="M34" s="31">
        <v>29.999849412451599</v>
      </c>
      <c r="N34" s="31"/>
      <c r="O34" s="31"/>
      <c r="P34" s="31"/>
      <c r="Q34" s="31">
        <v>179.57418740791201</v>
      </c>
      <c r="S34" s="34">
        <v>53.533480449807897</v>
      </c>
      <c r="T34" s="34">
        <v>72.370227299266006</v>
      </c>
    </row>
    <row r="35" spans="1:20">
      <c r="A35" s="31">
        <v>226.38162918035701</v>
      </c>
      <c r="B35" s="31"/>
      <c r="C35" s="34">
        <v>55.2624935724944</v>
      </c>
      <c r="D35" s="34">
        <v>45.996361637699898</v>
      </c>
      <c r="E35" s="31">
        <v>66.061692065109995</v>
      </c>
      <c r="F35" s="31">
        <v>95.477373075267096</v>
      </c>
      <c r="G35" s="31"/>
      <c r="H35" s="31">
        <v>102.783979650464</v>
      </c>
      <c r="I35" s="31">
        <v>82.821032752128403</v>
      </c>
      <c r="J35" s="31">
        <v>148.49128320535701</v>
      </c>
      <c r="K35" s="31">
        <v>109.618173982203</v>
      </c>
      <c r="L35" s="31">
        <v>177.037479277881</v>
      </c>
      <c r="M35" s="31">
        <v>29.286880892199999</v>
      </c>
      <c r="N35" s="31"/>
      <c r="O35" s="31"/>
      <c r="P35" s="31"/>
      <c r="Q35" s="31">
        <v>180.12485857702299</v>
      </c>
      <c r="S35" s="34">
        <v>122.93632307759199</v>
      </c>
      <c r="T35" s="34">
        <v>82.391344843520997</v>
      </c>
    </row>
    <row r="36" spans="1:20">
      <c r="A36" s="31">
        <v>226.70545057827999</v>
      </c>
      <c r="B36" s="31"/>
      <c r="C36" s="34">
        <v>40.617013915673603</v>
      </c>
      <c r="D36" s="34">
        <v>44.209502202530402</v>
      </c>
      <c r="E36" s="31">
        <v>64.370094535717897</v>
      </c>
      <c r="F36" s="31">
        <v>55.058208902272</v>
      </c>
      <c r="G36" s="31"/>
      <c r="H36" s="31">
        <v>82.165117450376201</v>
      </c>
      <c r="I36" s="31">
        <v>71.737385600984396</v>
      </c>
      <c r="J36" s="31">
        <v>116.511947266844</v>
      </c>
      <c r="K36" s="31">
        <v>110.90228671338799</v>
      </c>
      <c r="L36" s="31">
        <v>178.496727930974</v>
      </c>
      <c r="M36" s="31">
        <v>56.516038101264797</v>
      </c>
      <c r="N36" s="31"/>
      <c r="O36" s="31"/>
      <c r="P36" s="31"/>
      <c r="Q36" s="31">
        <v>168.02265717026401</v>
      </c>
      <c r="S36" s="34">
        <v>107.640463930492</v>
      </c>
      <c r="T36" s="34">
        <v>87.753535595535595</v>
      </c>
    </row>
    <row r="37" spans="1:20">
      <c r="A37" s="31">
        <v>226.13218782777801</v>
      </c>
      <c r="B37" s="31"/>
      <c r="C37" s="34">
        <v>40.5926550700039</v>
      </c>
      <c r="D37" s="34">
        <v>47.980396988116603</v>
      </c>
      <c r="E37" s="31">
        <v>66.247327953928306</v>
      </c>
      <c r="F37" s="31">
        <v>76.374319510697504</v>
      </c>
      <c r="G37" s="31"/>
      <c r="H37" s="31">
        <v>75.223180937655002</v>
      </c>
      <c r="I37" s="31">
        <v>72.691908933327895</v>
      </c>
      <c r="J37" s="31">
        <v>66.613825020495497</v>
      </c>
      <c r="K37" s="31">
        <v>89.547116479514401</v>
      </c>
      <c r="L37" s="31">
        <v>141.538110706336</v>
      </c>
      <c r="M37" s="31">
        <v>52.133303502813597</v>
      </c>
      <c r="N37" s="31"/>
      <c r="O37" s="31"/>
      <c r="P37" s="31"/>
      <c r="Q37" s="31">
        <v>160.495597600384</v>
      </c>
      <c r="S37" s="34">
        <v>76.170430710425407</v>
      </c>
      <c r="T37" s="34">
        <v>67.848506860955993</v>
      </c>
    </row>
    <row r="38" spans="1:20">
      <c r="A38" s="31">
        <v>224.28998175590999</v>
      </c>
      <c r="B38" s="31"/>
      <c r="C38" s="34">
        <v>40.324141233293297</v>
      </c>
      <c r="D38" s="34">
        <v>50.452025657400398</v>
      </c>
      <c r="E38" s="31">
        <v>68.480853224204196</v>
      </c>
      <c r="F38" s="31">
        <v>73.639926845933203</v>
      </c>
      <c r="G38" s="31"/>
      <c r="H38" s="31">
        <v>88.451535704972102</v>
      </c>
      <c r="I38" s="31">
        <v>74.851410906695406</v>
      </c>
      <c r="J38" s="31">
        <v>74.379379011871407</v>
      </c>
      <c r="K38" s="31">
        <v>71.158138206920697</v>
      </c>
      <c r="L38" s="31">
        <v>136.94515157042099</v>
      </c>
      <c r="M38" s="31">
        <v>54.804828686940397</v>
      </c>
      <c r="N38" s="31"/>
      <c r="O38" s="31"/>
      <c r="P38" s="31"/>
      <c r="Q38" s="31">
        <v>156.63219860396799</v>
      </c>
      <c r="S38" s="34">
        <v>87.723472435862206</v>
      </c>
      <c r="T38" s="34">
        <v>65.757801116260495</v>
      </c>
    </row>
    <row r="39" spans="1:20">
      <c r="A39" s="31">
        <v>223.34430241868199</v>
      </c>
      <c r="B39" s="31"/>
      <c r="C39" s="34">
        <v>52.114055926581301</v>
      </c>
      <c r="D39" s="34">
        <v>53.740126300362498</v>
      </c>
      <c r="E39" s="31">
        <v>67.833837816808696</v>
      </c>
      <c r="F39" s="31">
        <v>70.667546290640203</v>
      </c>
      <c r="G39" s="31"/>
      <c r="H39" s="31">
        <v>65.716749670740299</v>
      </c>
      <c r="I39" s="31">
        <v>79.807422036184093</v>
      </c>
      <c r="J39" s="31">
        <v>107.797254453885</v>
      </c>
      <c r="K39" s="31">
        <v>89.7510543975784</v>
      </c>
      <c r="L39" s="31">
        <v>160.77304478240501</v>
      </c>
      <c r="M39" s="31">
        <v>49.210987956471001</v>
      </c>
      <c r="N39" s="31"/>
      <c r="O39" s="31"/>
      <c r="P39" s="31"/>
      <c r="Q39" s="31">
        <v>112.773538002205</v>
      </c>
      <c r="S39" s="34">
        <v>99.172783293839998</v>
      </c>
      <c r="T39" s="34">
        <v>62.995817080952698</v>
      </c>
    </row>
    <row r="40" spans="1:20">
      <c r="A40" s="31">
        <v>223.101421365547</v>
      </c>
      <c r="B40" s="31"/>
      <c r="C40" s="34">
        <v>28.796979417282401</v>
      </c>
      <c r="D40" s="34">
        <v>51.574908254179903</v>
      </c>
      <c r="E40" s="31">
        <v>66.1517445665053</v>
      </c>
      <c r="F40" s="31">
        <v>64.338603067698003</v>
      </c>
      <c r="G40" s="31"/>
      <c r="H40" s="31">
        <v>69.115370834806299</v>
      </c>
      <c r="I40" s="31">
        <v>64.038624597368496</v>
      </c>
      <c r="J40" s="31">
        <v>101.816962920794</v>
      </c>
      <c r="K40" s="31">
        <v>84.459678707865706</v>
      </c>
      <c r="L40" s="31">
        <v>183.626269118252</v>
      </c>
      <c r="M40" s="31">
        <v>51.383445559387397</v>
      </c>
      <c r="N40" s="31"/>
      <c r="O40" s="31"/>
      <c r="P40" s="31"/>
      <c r="Q40" s="31">
        <v>123.671096134659</v>
      </c>
      <c r="S40" s="34">
        <v>96.948803612421003</v>
      </c>
      <c r="T40" s="34">
        <v>50.1277783843516</v>
      </c>
    </row>
    <row r="41" spans="1:20">
      <c r="A41" s="31">
        <v>225.80047854951999</v>
      </c>
      <c r="B41" s="31"/>
      <c r="C41" s="34">
        <v>30.465891196256901</v>
      </c>
      <c r="D41" s="34">
        <v>54.067869940329103</v>
      </c>
      <c r="E41" s="31">
        <v>65.713213803455403</v>
      </c>
      <c r="F41" s="31">
        <v>62.132171441588497</v>
      </c>
      <c r="G41" s="31"/>
      <c r="H41" s="31">
        <v>52.883874072914601</v>
      </c>
      <c r="I41" s="31">
        <v>55.363377107825698</v>
      </c>
      <c r="J41" s="31">
        <v>116.40983994468201</v>
      </c>
      <c r="K41" s="31">
        <v>72.620358620261896</v>
      </c>
      <c r="L41" s="31">
        <v>154.492972155611</v>
      </c>
      <c r="M41" s="31">
        <v>47.905360768518001</v>
      </c>
      <c r="N41" s="31"/>
      <c r="O41" s="31"/>
      <c r="P41" s="31"/>
      <c r="Q41" s="31">
        <v>122.57995591958201</v>
      </c>
      <c r="S41" s="34">
        <v>80.126716421866504</v>
      </c>
      <c r="T41" s="34">
        <v>48.373193868498703</v>
      </c>
    </row>
    <row r="42" spans="1:20">
      <c r="A42" s="31">
        <v>237.68520577832899</v>
      </c>
      <c r="B42" s="31"/>
      <c r="C42" s="34">
        <v>40.537131433383301</v>
      </c>
      <c r="D42" s="34">
        <v>43.461131357194503</v>
      </c>
      <c r="E42" s="31">
        <v>67.827976529124797</v>
      </c>
      <c r="F42" s="31">
        <v>56.6451904168322</v>
      </c>
      <c r="G42" s="31"/>
      <c r="H42" s="31">
        <v>60.6636043961486</v>
      </c>
      <c r="I42" s="31">
        <v>51.549438353701497</v>
      </c>
      <c r="J42" s="31">
        <v>159.51486359993601</v>
      </c>
      <c r="K42" s="31">
        <v>61.937823498193801</v>
      </c>
      <c r="L42" s="31">
        <v>155.34683610067401</v>
      </c>
      <c r="M42" s="31">
        <v>52.838453816685103</v>
      </c>
      <c r="N42" s="31"/>
      <c r="O42" s="31"/>
      <c r="P42" s="31"/>
      <c r="Q42" s="31">
        <v>136.82802121137701</v>
      </c>
      <c r="S42" s="34">
        <v>84.078896081349995</v>
      </c>
      <c r="T42" s="34">
        <v>48.853745268246598</v>
      </c>
    </row>
    <row r="43" spans="1:20">
      <c r="A43" s="31">
        <v>238.56483517564999</v>
      </c>
      <c r="B43" s="31"/>
      <c r="C43" s="34">
        <v>36.9951384102907</v>
      </c>
      <c r="D43" s="34">
        <v>55.372274398881501</v>
      </c>
      <c r="E43" s="31">
        <v>68.259253205139998</v>
      </c>
      <c r="F43" s="31">
        <v>50.686426770787797</v>
      </c>
      <c r="G43" s="31"/>
      <c r="H43" s="31">
        <v>75.434611982935706</v>
      </c>
      <c r="I43" s="31">
        <v>36.4292575542527</v>
      </c>
      <c r="J43" s="31">
        <v>166.67343609302401</v>
      </c>
      <c r="K43" s="31">
        <v>44.254733881738197</v>
      </c>
      <c r="L43" s="31">
        <v>142.95133815880101</v>
      </c>
      <c r="M43" s="31">
        <v>45.772002963397497</v>
      </c>
      <c r="N43" s="31"/>
      <c r="O43" s="31"/>
      <c r="P43" s="31"/>
      <c r="Q43" s="31">
        <v>135.58282129468699</v>
      </c>
      <c r="S43" s="34">
        <v>62.357993475001798</v>
      </c>
      <c r="T43" s="34">
        <v>37.1256406271579</v>
      </c>
    </row>
    <row r="44" spans="1:20">
      <c r="A44" s="31">
        <v>236.85727140896</v>
      </c>
      <c r="B44" s="31"/>
      <c r="C44" s="34">
        <v>29.7128638488078</v>
      </c>
      <c r="D44" s="34">
        <v>77.907484173081798</v>
      </c>
      <c r="E44" s="31">
        <v>59.9456344880467</v>
      </c>
      <c r="F44" s="31">
        <v>46.701115458880203</v>
      </c>
      <c r="G44" s="31"/>
      <c r="H44" s="31">
        <v>61.215254189411297</v>
      </c>
      <c r="I44" s="31">
        <v>25.2099742031792</v>
      </c>
      <c r="J44" s="31">
        <v>174.73032668326999</v>
      </c>
      <c r="K44" s="31">
        <v>35.5745722176136</v>
      </c>
      <c r="L44" s="31">
        <v>130.53400667113701</v>
      </c>
      <c r="M44" s="31">
        <v>45.758345348664697</v>
      </c>
      <c r="N44" s="31"/>
      <c r="O44" s="31"/>
      <c r="P44" s="31"/>
      <c r="Q44" s="31">
        <v>138.27252630070299</v>
      </c>
      <c r="S44" s="34">
        <v>26.830639706207801</v>
      </c>
      <c r="T44" s="34">
        <v>46.053318372907697</v>
      </c>
    </row>
    <row r="45" spans="1:20">
      <c r="A45" s="31">
        <v>234.478869130178</v>
      </c>
      <c r="B45" s="31"/>
      <c r="C45" s="34">
        <v>89.338329385949507</v>
      </c>
      <c r="D45" s="34">
        <v>76.247554524686507</v>
      </c>
      <c r="E45" s="31">
        <v>54.987833272436703</v>
      </c>
      <c r="F45" s="31">
        <v>40.251681571035398</v>
      </c>
      <c r="G45" s="31"/>
      <c r="H45" s="31">
        <v>50.865200016532199</v>
      </c>
      <c r="I45" s="31">
        <v>27.664256602485501</v>
      </c>
      <c r="J45" s="31">
        <v>214.14454395506601</v>
      </c>
      <c r="K45" s="31">
        <v>40.006394858747399</v>
      </c>
      <c r="L45" s="31">
        <v>123.26090528094799</v>
      </c>
      <c r="M45" s="31">
        <v>36.776863849787397</v>
      </c>
      <c r="N45" s="31"/>
      <c r="O45" s="31"/>
      <c r="P45" s="31"/>
      <c r="Q45" s="31">
        <v>140.054583977931</v>
      </c>
      <c r="S45" s="34">
        <v>37.591367303245299</v>
      </c>
      <c r="T45" s="34">
        <v>55.051085815470103</v>
      </c>
    </row>
    <row r="46" spans="1:20">
      <c r="A46" s="31">
        <v>240.74227129613101</v>
      </c>
      <c r="B46" s="31"/>
      <c r="C46" s="34">
        <v>76.579220917307694</v>
      </c>
      <c r="D46" s="34">
        <v>77.049151803500294</v>
      </c>
      <c r="E46" s="31">
        <v>57.576710911357402</v>
      </c>
      <c r="F46" s="31">
        <v>42.393553837701397</v>
      </c>
      <c r="G46" s="31"/>
      <c r="H46" s="31">
        <v>60.9237927050672</v>
      </c>
      <c r="I46" s="31">
        <v>22.618872018184501</v>
      </c>
      <c r="J46" s="31">
        <v>192.94165115766901</v>
      </c>
      <c r="K46" s="31">
        <v>39.929392163748702</v>
      </c>
      <c r="L46" s="31">
        <v>95.228044758992098</v>
      </c>
      <c r="M46" s="31">
        <v>29.585930625582701</v>
      </c>
      <c r="N46" s="31"/>
      <c r="O46" s="31"/>
      <c r="P46" s="31"/>
      <c r="Q46" s="31">
        <v>128.849837382354</v>
      </c>
      <c r="S46" s="34">
        <v>39.671186150140997</v>
      </c>
      <c r="T46" s="34">
        <v>57.496702969350501</v>
      </c>
    </row>
    <row r="47" spans="1:20">
      <c r="A47" s="31">
        <v>241.90879350900201</v>
      </c>
      <c r="B47" s="31"/>
      <c r="C47" s="34">
        <v>99.9762648588068</v>
      </c>
      <c r="D47" s="34">
        <v>97.685533191156793</v>
      </c>
      <c r="E47" s="31">
        <v>59.4758558490227</v>
      </c>
      <c r="F47" s="31">
        <v>34.949036329317899</v>
      </c>
      <c r="G47" s="31"/>
      <c r="H47" s="31">
        <v>62.1505042445811</v>
      </c>
      <c r="I47" s="31">
        <v>31.575414458206701</v>
      </c>
      <c r="J47" s="31">
        <v>211.11321429825199</v>
      </c>
      <c r="K47" s="31">
        <v>80.1621151818577</v>
      </c>
      <c r="L47" s="31">
        <v>76.693420745219896</v>
      </c>
      <c r="M47" s="31">
        <v>26.183309738899698</v>
      </c>
      <c r="N47" s="31"/>
      <c r="O47" s="31"/>
      <c r="P47" s="31"/>
      <c r="Q47" s="31">
        <v>148.93255950415701</v>
      </c>
      <c r="S47" s="34">
        <v>32.386537109322603</v>
      </c>
      <c r="T47" s="34">
        <v>107.012153719232</v>
      </c>
    </row>
    <row r="48" spans="1:20">
      <c r="A48" s="31">
        <v>239.82096964961499</v>
      </c>
      <c r="B48" s="31"/>
      <c r="C48" s="34">
        <v>93.888494623714905</v>
      </c>
      <c r="D48" s="34">
        <v>71.586048738398304</v>
      </c>
      <c r="E48" s="31">
        <v>59.810349183773099</v>
      </c>
      <c r="F48" s="31">
        <v>33.669666466232002</v>
      </c>
      <c r="G48" s="31"/>
      <c r="H48" s="31">
        <v>59.829674995643998</v>
      </c>
      <c r="I48" s="31">
        <v>43.888825754523097</v>
      </c>
      <c r="J48" s="31">
        <v>201.13695747665699</v>
      </c>
      <c r="K48" s="31">
        <v>124.688352230487</v>
      </c>
      <c r="L48" s="31">
        <v>98.932664515069504</v>
      </c>
      <c r="M48" s="31">
        <v>27.8335645602357</v>
      </c>
      <c r="N48" s="31"/>
      <c r="O48" s="31"/>
      <c r="P48" s="31"/>
      <c r="Q48" s="31">
        <v>122.364970977114</v>
      </c>
      <c r="S48" s="34">
        <v>34.243372154268897</v>
      </c>
      <c r="T48" s="34">
        <v>133.997750563968</v>
      </c>
    </row>
    <row r="49" spans="1:20">
      <c r="A49" s="31">
        <v>235.496144861913</v>
      </c>
      <c r="B49" s="31"/>
      <c r="C49" s="34">
        <v>105.30357172690699</v>
      </c>
      <c r="D49" s="34">
        <v>113.876182818103</v>
      </c>
      <c r="E49" s="31">
        <v>58.035632505060597</v>
      </c>
      <c r="F49" s="31">
        <v>32.138248169991499</v>
      </c>
      <c r="G49" s="31"/>
      <c r="H49" s="31">
        <v>65.374464450192903</v>
      </c>
      <c r="I49" s="31">
        <v>60.417426160573697</v>
      </c>
      <c r="J49" s="31">
        <v>194.61852086601499</v>
      </c>
      <c r="K49" s="31">
        <v>134.87405947411901</v>
      </c>
      <c r="L49" s="31">
        <v>67.806200612132599</v>
      </c>
      <c r="M49" s="31">
        <v>27.8865218754819</v>
      </c>
      <c r="N49" s="31"/>
      <c r="O49" s="31"/>
      <c r="P49" s="31"/>
      <c r="Q49" s="31">
        <v>145.035976788326</v>
      </c>
      <c r="S49" s="34">
        <v>72.100152652468793</v>
      </c>
      <c r="T49" s="34">
        <v>152.26132685496901</v>
      </c>
    </row>
    <row r="50" spans="1:20">
      <c r="A50" s="31">
        <v>234.82291174089099</v>
      </c>
      <c r="B50" s="31"/>
      <c r="C50" s="34">
        <v>72.868387983601096</v>
      </c>
      <c r="D50" s="34">
        <v>71.322714621651699</v>
      </c>
      <c r="E50" s="31">
        <v>57.0569928528652</v>
      </c>
      <c r="F50" s="31">
        <v>31.326340532541298</v>
      </c>
      <c r="G50" s="31"/>
      <c r="H50" s="31">
        <v>48.630762411681999</v>
      </c>
      <c r="I50" s="31">
        <v>70.045293807687898</v>
      </c>
      <c r="J50" s="31">
        <v>96.840189095873399</v>
      </c>
      <c r="K50" s="31">
        <v>156.57944723497701</v>
      </c>
      <c r="L50" s="31">
        <v>22.882521512731799</v>
      </c>
      <c r="M50" s="31">
        <v>35.937598134504498</v>
      </c>
      <c r="N50" s="31"/>
      <c r="O50" s="31"/>
      <c r="P50" s="31"/>
      <c r="Q50" s="31">
        <v>138.85849078278599</v>
      </c>
      <c r="S50" s="34">
        <v>106.53790697091399</v>
      </c>
      <c r="T50" s="34">
        <v>173.78716429771799</v>
      </c>
    </row>
    <row r="51" spans="1:20">
      <c r="B51" s="31"/>
      <c r="G51" s="31"/>
      <c r="H51" s="31"/>
      <c r="I51" s="31"/>
      <c r="J51" s="31"/>
      <c r="L51" s="31"/>
      <c r="M51" s="31"/>
      <c r="N51" s="31"/>
      <c r="O51" s="31"/>
      <c r="P51" s="31"/>
      <c r="S51" s="34"/>
      <c r="T51" s="34"/>
    </row>
    <row r="52" spans="1:20">
      <c r="B52" s="31"/>
      <c r="G52" s="31"/>
      <c r="H52" s="31"/>
      <c r="I52" s="31"/>
      <c r="J52" s="31"/>
      <c r="L52" s="31"/>
      <c r="M52" s="31"/>
      <c r="N52" s="31"/>
      <c r="O52" s="31"/>
      <c r="P52" s="31"/>
      <c r="S52" s="34"/>
      <c r="T52" s="34"/>
    </row>
    <row r="53" spans="1:20">
      <c r="B53" s="31"/>
      <c r="G53" s="31"/>
      <c r="H53" s="31"/>
      <c r="I53" s="31"/>
      <c r="J53" s="31"/>
      <c r="L53" s="31"/>
      <c r="M53" s="31"/>
      <c r="N53" s="31"/>
      <c r="O53" s="31"/>
      <c r="P53" s="31"/>
      <c r="S53" s="34"/>
      <c r="T53" s="34"/>
    </row>
    <row r="54" spans="1:20">
      <c r="B54" s="31"/>
      <c r="G54" s="31"/>
      <c r="H54" s="31"/>
      <c r="I54" s="31"/>
      <c r="J54" s="31"/>
      <c r="L54" s="31"/>
      <c r="M54" s="31"/>
      <c r="N54" s="31"/>
      <c r="O54" s="31"/>
      <c r="P54" s="31"/>
      <c r="S54" s="34"/>
      <c r="T54" s="34"/>
    </row>
    <row r="55" spans="1:20">
      <c r="B55" s="31"/>
      <c r="G55" s="31"/>
      <c r="H55" s="31"/>
      <c r="I55" s="31"/>
      <c r="J55" s="31"/>
      <c r="L55" s="31"/>
      <c r="M55" s="31"/>
      <c r="N55" s="31"/>
      <c r="O55" s="31"/>
      <c r="P55" s="31"/>
      <c r="S55" s="34"/>
      <c r="T55" s="34"/>
    </row>
    <row r="56" spans="1:20">
      <c r="B56" s="31"/>
      <c r="G56" s="31"/>
      <c r="H56" s="31"/>
      <c r="I56" s="31"/>
      <c r="J56" s="31"/>
      <c r="L56" s="31"/>
      <c r="M56" s="31"/>
      <c r="N56" s="31"/>
      <c r="O56" s="31"/>
      <c r="P56" s="31"/>
      <c r="S56" s="34"/>
      <c r="T56" s="34"/>
    </row>
    <row r="57" spans="1:20">
      <c r="B57" s="31"/>
      <c r="G57" s="31"/>
      <c r="H57" s="31"/>
      <c r="I57" s="31"/>
      <c r="J57" s="31"/>
      <c r="L57" s="31"/>
      <c r="M57" s="31"/>
      <c r="N57" s="31"/>
      <c r="O57" s="31"/>
      <c r="P57" s="31"/>
      <c r="S57" s="34"/>
      <c r="T57" s="34"/>
    </row>
    <row r="58" spans="1:20">
      <c r="B58" s="31"/>
      <c r="G58" s="31"/>
      <c r="H58" s="31"/>
      <c r="I58" s="31"/>
      <c r="J58" s="31"/>
      <c r="L58" s="31"/>
      <c r="M58" s="31"/>
      <c r="N58" s="31"/>
      <c r="O58" s="31"/>
      <c r="P58" s="31"/>
      <c r="S58" s="34"/>
      <c r="T58" s="34"/>
    </row>
    <row r="59" spans="1:20">
      <c r="B59" s="31"/>
      <c r="G59" s="31"/>
      <c r="H59" s="31"/>
      <c r="I59" s="31"/>
      <c r="J59" s="31"/>
      <c r="L59" s="31"/>
      <c r="M59" s="31"/>
      <c r="N59" s="31"/>
      <c r="O59" s="31"/>
      <c r="P59" s="31"/>
      <c r="S59" s="34"/>
      <c r="T59" s="34"/>
    </row>
    <row r="60" spans="1:20">
      <c r="B60" s="31"/>
      <c r="G60" s="31"/>
      <c r="H60" s="31"/>
      <c r="I60" s="31"/>
      <c r="J60" s="31"/>
      <c r="L60" s="31"/>
      <c r="M60" s="31"/>
      <c r="N60" s="31"/>
      <c r="O60" s="31"/>
      <c r="P60" s="31"/>
      <c r="S60" s="34"/>
      <c r="T60" s="34"/>
    </row>
    <row r="61" spans="1:20">
      <c r="B61" s="31"/>
      <c r="G61" s="31"/>
      <c r="H61" s="31"/>
      <c r="I61" s="31"/>
      <c r="J61" s="31"/>
      <c r="L61" s="31"/>
      <c r="M61" s="31"/>
      <c r="N61" s="31"/>
      <c r="O61" s="31"/>
      <c r="P61" s="31"/>
      <c r="S61" s="34"/>
      <c r="T61" s="34"/>
    </row>
    <row r="62" spans="1:20">
      <c r="B62" s="31"/>
      <c r="G62" s="31"/>
      <c r="H62" s="31"/>
      <c r="I62" s="31"/>
      <c r="J62" s="31"/>
      <c r="L62" s="31"/>
      <c r="M62" s="31"/>
      <c r="N62" s="31"/>
      <c r="O62" s="31"/>
      <c r="P62" s="31"/>
      <c r="S62" s="34"/>
      <c r="T62" s="34"/>
    </row>
    <row r="63" spans="1:20">
      <c r="B63" s="31"/>
      <c r="G63" s="31"/>
      <c r="H63" s="31"/>
      <c r="I63" s="31"/>
      <c r="J63" s="31"/>
      <c r="L63" s="31"/>
      <c r="M63" s="31"/>
      <c r="N63" s="31"/>
      <c r="O63" s="31"/>
      <c r="P63" s="31"/>
      <c r="S63" s="34"/>
      <c r="T63" s="34"/>
    </row>
    <row r="64" spans="1:20">
      <c r="B64" s="31"/>
      <c r="G64" s="31"/>
      <c r="H64" s="31"/>
      <c r="I64" s="31"/>
      <c r="J64" s="31"/>
      <c r="L64" s="31"/>
      <c r="M64" s="31"/>
      <c r="N64" s="31"/>
      <c r="O64" s="31"/>
      <c r="P64" s="31"/>
      <c r="S64" s="34"/>
      <c r="T64" s="34"/>
    </row>
    <row r="65" spans="2:20">
      <c r="B65" s="31"/>
      <c r="G65" s="31"/>
      <c r="H65" s="31"/>
      <c r="I65" s="31"/>
      <c r="J65" s="31"/>
      <c r="L65" s="31"/>
      <c r="M65" s="31"/>
      <c r="N65" s="31"/>
      <c r="O65" s="31"/>
      <c r="P65" s="31"/>
      <c r="S65" s="34"/>
      <c r="T65" s="34"/>
    </row>
    <row r="66" spans="2:20">
      <c r="B66" s="31"/>
      <c r="G66" s="31"/>
      <c r="H66" s="31"/>
      <c r="I66" s="31"/>
      <c r="J66" s="31"/>
      <c r="L66" s="31"/>
      <c r="M66" s="31"/>
      <c r="N66" s="31"/>
      <c r="O66" s="31"/>
      <c r="P66" s="31"/>
      <c r="S66" s="34"/>
      <c r="T66" s="34"/>
    </row>
    <row r="67" spans="2:20">
      <c r="B67" s="31"/>
      <c r="G67" s="31"/>
      <c r="H67" s="31"/>
      <c r="I67" s="31"/>
      <c r="J67" s="31"/>
      <c r="L67" s="31"/>
      <c r="M67" s="31"/>
      <c r="N67" s="31"/>
      <c r="O67" s="31"/>
      <c r="P67" s="31"/>
      <c r="S67" s="34"/>
      <c r="T67" s="34"/>
    </row>
    <row r="68" spans="2:20">
      <c r="B68" s="31"/>
      <c r="G68" s="31"/>
      <c r="H68" s="31"/>
      <c r="I68" s="31"/>
      <c r="J68" s="31"/>
      <c r="L68" s="31"/>
      <c r="M68" s="31"/>
      <c r="N68" s="31"/>
      <c r="O68" s="31"/>
      <c r="P68" s="31"/>
      <c r="S68" s="34"/>
      <c r="T68" s="34"/>
    </row>
    <row r="69" spans="2:20">
      <c r="B69" s="31"/>
      <c r="G69" s="31"/>
      <c r="H69" s="31"/>
      <c r="I69" s="31"/>
      <c r="J69" s="31"/>
      <c r="L69" s="31"/>
      <c r="M69" s="31"/>
      <c r="N69" s="31"/>
      <c r="O69" s="31"/>
      <c r="P69" s="31"/>
      <c r="S69" s="34"/>
      <c r="T69" s="34"/>
    </row>
    <row r="70" spans="2:20">
      <c r="B70" s="31"/>
      <c r="G70" s="31"/>
      <c r="H70" s="31"/>
      <c r="I70" s="31"/>
      <c r="J70" s="31"/>
      <c r="L70" s="31"/>
      <c r="M70" s="31"/>
      <c r="N70" s="31"/>
      <c r="O70" s="31"/>
      <c r="P70" s="31"/>
      <c r="S70" s="34"/>
      <c r="T70" s="34"/>
    </row>
    <row r="71" spans="2:20">
      <c r="B71" s="31"/>
      <c r="G71" s="31"/>
      <c r="H71" s="31"/>
      <c r="I71" s="31"/>
      <c r="J71" s="31"/>
      <c r="L71" s="31"/>
      <c r="M71" s="31"/>
      <c r="N71" s="31"/>
      <c r="O71" s="31"/>
      <c r="P71" s="31"/>
      <c r="S71" s="34"/>
      <c r="T71" s="34"/>
    </row>
    <row r="72" spans="2:20">
      <c r="B72" s="31"/>
      <c r="G72" s="31"/>
      <c r="H72" s="31"/>
      <c r="I72" s="31"/>
      <c r="J72" s="31"/>
      <c r="L72" s="31"/>
      <c r="M72" s="31"/>
      <c r="N72" s="31"/>
      <c r="O72" s="31"/>
      <c r="P72" s="31"/>
      <c r="S72" s="34"/>
      <c r="T72" s="34"/>
    </row>
    <row r="73" spans="2:20">
      <c r="B73" s="31"/>
      <c r="G73" s="31"/>
      <c r="H73" s="31"/>
      <c r="I73" s="31"/>
      <c r="J73" s="31"/>
      <c r="L73" s="31"/>
      <c r="M73" s="31"/>
      <c r="N73" s="31"/>
      <c r="O73" s="31"/>
      <c r="P73" s="31"/>
      <c r="S73" s="34"/>
      <c r="T73" s="34"/>
    </row>
    <row r="74" spans="2:20">
      <c r="B74" s="31"/>
      <c r="G74" s="31"/>
      <c r="H74" s="31"/>
      <c r="I74" s="31"/>
      <c r="J74" s="31"/>
      <c r="L74" s="31"/>
      <c r="M74" s="31"/>
      <c r="N74" s="31"/>
      <c r="O74" s="31"/>
      <c r="P74" s="31"/>
      <c r="S74" s="34"/>
      <c r="T74" s="34"/>
    </row>
    <row r="75" spans="2:20">
      <c r="B75" s="31"/>
      <c r="G75" s="31"/>
      <c r="H75" s="31"/>
      <c r="I75" s="31"/>
      <c r="J75" s="31"/>
      <c r="L75" s="31"/>
      <c r="M75" s="31"/>
      <c r="N75" s="31"/>
      <c r="O75" s="31"/>
      <c r="P75" s="31"/>
      <c r="S75" s="34"/>
      <c r="T75" s="34"/>
    </row>
    <row r="76" spans="2:20">
      <c r="B76" s="31"/>
      <c r="G76" s="31"/>
      <c r="H76" s="31"/>
      <c r="I76" s="31"/>
      <c r="J76" s="31"/>
      <c r="L76" s="31"/>
      <c r="M76" s="31"/>
      <c r="N76" s="31"/>
      <c r="O76" s="31"/>
      <c r="P76" s="31"/>
      <c r="S76" s="34"/>
      <c r="T76" s="34"/>
    </row>
    <row r="77" spans="2:20">
      <c r="B77" s="31"/>
      <c r="G77" s="31"/>
      <c r="H77" s="31"/>
      <c r="I77" s="31"/>
      <c r="J77" s="31"/>
      <c r="L77" s="31"/>
      <c r="M77" s="31"/>
      <c r="N77" s="31"/>
      <c r="O77" s="31"/>
      <c r="P77" s="31"/>
      <c r="S77" s="34"/>
      <c r="T77" s="34"/>
    </row>
    <row r="78" spans="2:20">
      <c r="B78" s="31"/>
      <c r="G78" s="31"/>
      <c r="H78" s="31"/>
      <c r="I78" s="31"/>
      <c r="J78" s="31"/>
      <c r="L78" s="31"/>
      <c r="M78" s="31"/>
      <c r="N78" s="31"/>
      <c r="O78" s="31"/>
      <c r="P78" s="31"/>
      <c r="S78" s="34"/>
      <c r="T78" s="34"/>
    </row>
    <row r="79" spans="2:20">
      <c r="B79" s="31"/>
      <c r="G79" s="31"/>
      <c r="H79" s="31"/>
      <c r="I79" s="31"/>
      <c r="J79" s="31"/>
      <c r="L79" s="31"/>
      <c r="M79" s="31"/>
      <c r="N79" s="31"/>
      <c r="O79" s="31"/>
      <c r="P79" s="31"/>
      <c r="S79" s="34"/>
      <c r="T79" s="34"/>
    </row>
    <row r="80" spans="2:20">
      <c r="O80" s="31"/>
      <c r="P80" s="31"/>
    </row>
    <row r="81" spans="15:16">
      <c r="O81" s="31"/>
      <c r="P81" s="31"/>
    </row>
    <row r="82" spans="15:16">
      <c r="O82" s="31"/>
      <c r="P82" s="31"/>
    </row>
    <row r="83" spans="15:16">
      <c r="O83" s="31"/>
      <c r="P83" s="31"/>
    </row>
    <row r="84" spans="15:16">
      <c r="O84" s="31"/>
      <c r="P84" s="31"/>
    </row>
    <row r="85" spans="15:16">
      <c r="O85" s="31"/>
      <c r="P85" s="31"/>
    </row>
    <row r="86" spans="15:16">
      <c r="O86" s="31"/>
      <c r="P86" s="31"/>
    </row>
    <row r="87" spans="15:16">
      <c r="O87" s="31"/>
      <c r="P87" s="31"/>
    </row>
    <row r="88" spans="15:16">
      <c r="O88" s="31"/>
      <c r="P88" s="31"/>
    </row>
    <row r="89" spans="15:16">
      <c r="O89" s="31"/>
      <c r="P89" s="31"/>
    </row>
    <row r="90" spans="15:16">
      <c r="O90" s="31"/>
      <c r="P90" s="31"/>
    </row>
    <row r="91" spans="15:16">
      <c r="O91" s="31"/>
      <c r="P91" s="31"/>
    </row>
    <row r="92" spans="15:16">
      <c r="O92" s="31"/>
      <c r="P92" s="31"/>
    </row>
    <row r="93" spans="15:16">
      <c r="O93" s="31"/>
      <c r="P93" s="31"/>
    </row>
    <row r="94" spans="15:16">
      <c r="O94" s="31"/>
      <c r="P94" s="31"/>
    </row>
    <row r="95" spans="15:16">
      <c r="O95" s="31"/>
      <c r="P95" s="31"/>
    </row>
    <row r="96" spans="15:16">
      <c r="O96" s="31"/>
      <c r="P96" s="31"/>
    </row>
    <row r="97" spans="15:16">
      <c r="O97" s="31"/>
      <c r="P97" s="31"/>
    </row>
    <row r="98" spans="15:16">
      <c r="O98" s="31"/>
      <c r="P98" s="31"/>
    </row>
    <row r="99" spans="15:16">
      <c r="O99" s="31"/>
      <c r="P99" s="31"/>
    </row>
  </sheetData>
  <pageMargins left="0.7" right="0.7" top="0.75" bottom="0.75" header="0.3" footer="0.3"/>
  <pageSetup orientation="portrait" horizontalDpi="0" verticalDpi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9D67F-2282-6149-B088-6CBB862D261A}">
  <dimension ref="A1:T101"/>
  <sheetViews>
    <sheetView zoomScale="96" workbookViewId="0">
      <selection activeCell="O55" sqref="O55"/>
    </sheetView>
  </sheetViews>
  <sheetFormatPr baseColWidth="10" defaultRowHeight="16"/>
  <cols>
    <col min="1" max="1" width="7.1640625" style="31" bestFit="1" customWidth="1"/>
    <col min="2" max="2" width="10.83203125" style="31"/>
    <col min="3" max="3" width="12.1640625" style="31" bestFit="1" customWidth="1"/>
    <col min="4" max="4" width="12" style="31" bestFit="1" customWidth="1"/>
    <col min="5" max="5" width="12.1640625" style="31" bestFit="1" customWidth="1"/>
    <col min="6" max="6" width="11.33203125" style="31" bestFit="1" customWidth="1"/>
    <col min="7" max="7" width="10.83203125" style="31"/>
    <col min="8" max="8" width="17.1640625" style="34" bestFit="1" customWidth="1"/>
    <col min="9" max="9" width="17.33203125" style="34" bestFit="1" customWidth="1"/>
    <col min="10" max="10" width="16.5" style="31" bestFit="1" customWidth="1"/>
    <col min="11" max="11" width="17.1640625" style="34" bestFit="1" customWidth="1"/>
    <col min="12" max="12" width="16.33203125" style="31" bestFit="1" customWidth="1"/>
    <col min="13" max="13" width="16.5" style="34" bestFit="1" customWidth="1"/>
    <col min="14" max="16" width="10.83203125" style="31"/>
    <col min="17" max="17" width="12.1640625" style="31" bestFit="1" customWidth="1"/>
    <col min="18" max="18" width="10.83203125" style="31"/>
    <col min="19" max="19" width="17.33203125" style="31" customWidth="1"/>
    <col min="20" max="20" width="17.1640625" style="34" bestFit="1" customWidth="1"/>
    <col min="21" max="16384" width="10.83203125" style="31"/>
  </cols>
  <sheetData>
    <row r="1" spans="1:20">
      <c r="A1" s="32" t="s">
        <v>368</v>
      </c>
      <c r="C1" s="35" t="s">
        <v>367</v>
      </c>
      <c r="D1" s="35" t="s">
        <v>369</v>
      </c>
      <c r="E1" s="32" t="s">
        <v>371</v>
      </c>
      <c r="F1" s="32" t="s">
        <v>370</v>
      </c>
      <c r="H1" s="35" t="s">
        <v>372</v>
      </c>
      <c r="I1" s="35" t="s">
        <v>373</v>
      </c>
      <c r="J1" s="32" t="s">
        <v>374</v>
      </c>
      <c r="K1" s="35" t="s">
        <v>375</v>
      </c>
      <c r="L1" s="32" t="s">
        <v>376</v>
      </c>
      <c r="M1" s="35" t="s">
        <v>377</v>
      </c>
      <c r="Q1" s="32" t="s">
        <v>366</v>
      </c>
      <c r="S1" s="35" t="s">
        <v>378</v>
      </c>
      <c r="T1" s="35" t="s">
        <v>379</v>
      </c>
    </row>
    <row r="2" spans="1:20">
      <c r="A2" s="31">
        <v>15.530778427645901</v>
      </c>
      <c r="C2" s="31">
        <v>89.403979856042099</v>
      </c>
      <c r="D2" s="31">
        <v>22.972160993361101</v>
      </c>
      <c r="E2" s="31">
        <v>45.815656121853003</v>
      </c>
      <c r="F2" s="31">
        <v>66.664141050991105</v>
      </c>
      <c r="H2" s="34">
        <v>74.401026432993106</v>
      </c>
      <c r="I2" s="34">
        <v>72.731873687709793</v>
      </c>
      <c r="J2" s="31">
        <v>89.970791738708201</v>
      </c>
      <c r="K2" s="34">
        <v>43.314580160305702</v>
      </c>
      <c r="L2" s="31">
        <v>13.9766137977368</v>
      </c>
      <c r="M2" s="34">
        <v>45.688867713992202</v>
      </c>
      <c r="Q2" s="31">
        <v>34.487176897998303</v>
      </c>
      <c r="S2" s="31">
        <v>70.508035323152896</v>
      </c>
      <c r="T2" s="34">
        <v>43.917424650919003</v>
      </c>
    </row>
    <row r="3" spans="1:20">
      <c r="A3" s="31">
        <v>28.136236600559201</v>
      </c>
      <c r="C3" s="31">
        <v>85.4699814820179</v>
      </c>
      <c r="D3" s="31">
        <v>29.704191415815298</v>
      </c>
      <c r="E3" s="31">
        <v>15.611381161637199</v>
      </c>
      <c r="F3" s="31">
        <v>98.650624379371294</v>
      </c>
      <c r="H3" s="34">
        <v>69.185709541107101</v>
      </c>
      <c r="I3" s="34">
        <v>62.538489248243799</v>
      </c>
      <c r="J3" s="31">
        <v>82.945069678736701</v>
      </c>
      <c r="K3" s="34">
        <v>38.8626256775173</v>
      </c>
      <c r="L3" s="31">
        <v>26.2030744756111</v>
      </c>
      <c r="M3" s="34">
        <v>36.562715222964201</v>
      </c>
      <c r="Q3" s="31">
        <v>63.153452364843403</v>
      </c>
      <c r="S3" s="31">
        <v>67.933597671123493</v>
      </c>
      <c r="T3" s="34">
        <v>43.696876583738501</v>
      </c>
    </row>
    <row r="4" spans="1:20">
      <c r="A4" s="31">
        <v>40.117800300699997</v>
      </c>
      <c r="C4" s="31">
        <v>81.728734111645394</v>
      </c>
      <c r="D4" s="31">
        <v>35.023615749726403</v>
      </c>
      <c r="E4" s="31">
        <v>4.2469124148448296</v>
      </c>
      <c r="F4" s="31">
        <v>92.889311836790299</v>
      </c>
      <c r="H4" s="34">
        <v>58.656143667555298</v>
      </c>
      <c r="I4" s="34">
        <v>56.325580074465698</v>
      </c>
      <c r="J4" s="31">
        <v>82.552265299888603</v>
      </c>
      <c r="K4" s="34">
        <v>36.097657035732198</v>
      </c>
      <c r="L4" s="31">
        <v>40.059468216511398</v>
      </c>
      <c r="M4" s="34">
        <v>47.106136698552604</v>
      </c>
      <c r="Q4" s="31">
        <v>55.6391181573563</v>
      </c>
      <c r="S4" s="31">
        <v>56.535050797122203</v>
      </c>
      <c r="T4" s="34">
        <v>34.631099478762003</v>
      </c>
    </row>
    <row r="5" spans="1:20">
      <c r="A5" s="31">
        <v>39.912993568334898</v>
      </c>
      <c r="C5" s="31">
        <v>84.175846055054905</v>
      </c>
      <c r="D5" s="31">
        <v>37.2048904234247</v>
      </c>
      <c r="E5" s="31">
        <v>5.9513230396883401</v>
      </c>
      <c r="F5" s="31">
        <v>88.503460676812907</v>
      </c>
      <c r="H5" s="34">
        <v>47.875774363897399</v>
      </c>
      <c r="I5" s="34">
        <v>39.954164820037299</v>
      </c>
      <c r="J5" s="31">
        <v>86.809797984121403</v>
      </c>
      <c r="K5" s="34">
        <v>22.477480041572601</v>
      </c>
      <c r="L5" s="31">
        <v>45.318261662415303</v>
      </c>
      <c r="M5" s="34">
        <v>38.205252680351798</v>
      </c>
      <c r="Q5" s="31">
        <v>42.700527541734999</v>
      </c>
      <c r="S5" s="31">
        <v>46.441482541453603</v>
      </c>
      <c r="T5" s="34">
        <v>23.387692031815501</v>
      </c>
    </row>
    <row r="6" spans="1:20">
      <c r="A6" s="31">
        <v>38.604968507300001</v>
      </c>
      <c r="C6" s="31">
        <v>76.170976338793906</v>
      </c>
      <c r="D6" s="31">
        <v>37.923304908967303</v>
      </c>
      <c r="E6" s="31">
        <v>8.3314135530274296</v>
      </c>
      <c r="F6" s="31">
        <v>81.820362963778905</v>
      </c>
      <c r="H6" s="34">
        <v>37.968474815967099</v>
      </c>
      <c r="I6" s="34">
        <v>30.568199997968701</v>
      </c>
      <c r="J6" s="31">
        <v>88.474890331706902</v>
      </c>
      <c r="K6" s="34">
        <v>16.8504402451555</v>
      </c>
      <c r="L6" s="31">
        <v>49.519767345581897</v>
      </c>
      <c r="M6" s="34">
        <v>29.846992782471101</v>
      </c>
      <c r="Q6" s="31">
        <v>36.850464487650299</v>
      </c>
      <c r="S6" s="31">
        <v>36.467313128481003</v>
      </c>
      <c r="T6" s="34">
        <v>18.2006471086701</v>
      </c>
    </row>
    <row r="7" spans="1:20">
      <c r="A7" s="31">
        <v>38.225598184771997</v>
      </c>
      <c r="C7" s="31">
        <v>82.075781512105706</v>
      </c>
      <c r="D7" s="31">
        <v>41.447518120420497</v>
      </c>
      <c r="E7" s="31">
        <v>9.3948523910142292</v>
      </c>
      <c r="F7" s="31">
        <v>83.403463424301805</v>
      </c>
      <c r="H7" s="34">
        <v>37.268781828882801</v>
      </c>
      <c r="I7" s="34">
        <v>30.639668069184701</v>
      </c>
      <c r="J7" s="31">
        <v>102.044087119604</v>
      </c>
      <c r="K7" s="34">
        <v>15.1928967531328</v>
      </c>
      <c r="L7" s="31">
        <v>54.5095748627175</v>
      </c>
      <c r="M7" s="34">
        <v>27.094250631823499</v>
      </c>
      <c r="Q7" s="31">
        <v>35.029596599480698</v>
      </c>
      <c r="S7" s="31">
        <v>38.791882631514</v>
      </c>
      <c r="T7" s="34">
        <v>15.765594163448201</v>
      </c>
    </row>
    <row r="8" spans="1:20">
      <c r="A8" s="31">
        <v>39.467052616310603</v>
      </c>
      <c r="C8" s="31">
        <v>56.309890247702697</v>
      </c>
      <c r="D8" s="31">
        <v>39.089752532313803</v>
      </c>
      <c r="E8" s="31">
        <v>8.0507329943048003</v>
      </c>
      <c r="F8" s="31">
        <v>78.669424481852602</v>
      </c>
      <c r="H8" s="34">
        <v>31.8674417642201</v>
      </c>
      <c r="I8" s="34">
        <v>24.816917433474</v>
      </c>
      <c r="J8" s="31">
        <v>57.9567505973164</v>
      </c>
      <c r="K8" s="34">
        <v>14.0814941501913</v>
      </c>
      <c r="L8" s="31">
        <v>39.783380601952103</v>
      </c>
      <c r="M8" s="34">
        <v>21.076860622135801</v>
      </c>
      <c r="Q8" s="31">
        <v>34.689614552753099</v>
      </c>
      <c r="S8" s="31">
        <v>28.136473591621101</v>
      </c>
      <c r="T8" s="34">
        <v>15.420967939075</v>
      </c>
    </row>
    <row r="9" spans="1:20">
      <c r="A9" s="31">
        <v>39.481413156875703</v>
      </c>
      <c r="C9" s="31">
        <v>33.756935854470903</v>
      </c>
      <c r="D9" s="31">
        <v>38.754996930006399</v>
      </c>
      <c r="E9" s="31">
        <v>11.320235608527</v>
      </c>
      <c r="F9" s="31">
        <v>76.724557361176196</v>
      </c>
      <c r="H9" s="34">
        <v>14.683155888937399</v>
      </c>
      <c r="I9" s="34">
        <v>4.3635120865776402</v>
      </c>
      <c r="J9" s="31">
        <v>34.885192631305301</v>
      </c>
      <c r="K9" s="34">
        <v>4.7248398433937702</v>
      </c>
      <c r="L9" s="31">
        <v>35.189648134728898</v>
      </c>
      <c r="M9" s="34">
        <v>10.3961761220438</v>
      </c>
      <c r="Q9" s="31">
        <v>33.828228841477603</v>
      </c>
      <c r="S9" s="31">
        <v>14.716912368345</v>
      </c>
      <c r="T9" s="34">
        <v>16.548349854914399</v>
      </c>
    </row>
    <row r="10" spans="1:20">
      <c r="A10" s="31">
        <v>42.552396189331802</v>
      </c>
      <c r="C10" s="31">
        <v>43.637340396709703</v>
      </c>
      <c r="D10" s="31">
        <v>41.202461756497797</v>
      </c>
      <c r="E10" s="31">
        <v>7.1215048321584096</v>
      </c>
      <c r="F10" s="31">
        <v>76.722418729641106</v>
      </c>
      <c r="H10" s="34">
        <v>14.9125197943129</v>
      </c>
      <c r="I10" s="34">
        <v>9.5826493194048599</v>
      </c>
      <c r="J10" s="31">
        <v>25.063958294482401</v>
      </c>
      <c r="K10" s="34">
        <v>7.1730148914890499</v>
      </c>
      <c r="L10" s="31">
        <v>39.4233306843281</v>
      </c>
      <c r="M10" s="34">
        <v>12.267499309568199</v>
      </c>
      <c r="Q10" s="31">
        <v>41.254983365908302</v>
      </c>
      <c r="S10" s="31">
        <v>24.667223348395101</v>
      </c>
      <c r="T10" s="34">
        <v>21.732058685273</v>
      </c>
    </row>
    <row r="11" spans="1:20">
      <c r="A11" s="31">
        <v>42.861632011015601</v>
      </c>
      <c r="C11" s="31">
        <v>39.679811976176701</v>
      </c>
      <c r="D11" s="31">
        <v>41.8984381197155</v>
      </c>
      <c r="E11" s="31">
        <v>5.99700126091843</v>
      </c>
      <c r="F11" s="31">
        <v>86.6591435165208</v>
      </c>
      <c r="H11" s="34">
        <v>18.179342930758299</v>
      </c>
      <c r="I11" s="34">
        <v>8.2920663643072299</v>
      </c>
      <c r="J11" s="31">
        <v>27.3302729982898</v>
      </c>
      <c r="K11" s="34">
        <v>7.9142045421650202</v>
      </c>
      <c r="L11" s="31">
        <v>41.874765835260902</v>
      </c>
      <c r="M11" s="34">
        <v>17.1276882941509</v>
      </c>
      <c r="Q11" s="31">
        <v>34.117204866162901</v>
      </c>
      <c r="S11" s="31">
        <v>20.907644030335099</v>
      </c>
      <c r="T11" s="34">
        <v>19.160049438727999</v>
      </c>
    </row>
    <row r="12" spans="1:20">
      <c r="A12" s="31">
        <v>34.6716148378325</v>
      </c>
      <c r="C12" s="31">
        <v>51.504685239479201</v>
      </c>
      <c r="D12" s="31">
        <v>42.787449854343301</v>
      </c>
      <c r="E12" s="31">
        <v>11.0384761545748</v>
      </c>
      <c r="F12" s="31">
        <v>84.289861554667496</v>
      </c>
      <c r="H12" s="34">
        <v>5.9488456997586798</v>
      </c>
      <c r="I12" s="34">
        <v>15.4152701521875</v>
      </c>
      <c r="J12" s="31">
        <v>5.4044492736671401</v>
      </c>
      <c r="K12" s="34">
        <v>7.1397918417553603</v>
      </c>
      <c r="L12" s="31">
        <v>35.191555778753902</v>
      </c>
      <c r="M12" s="34">
        <v>13.121306898669999</v>
      </c>
      <c r="Q12" s="31">
        <v>32.037194223284096</v>
      </c>
      <c r="S12" s="31">
        <v>29.190215012185501</v>
      </c>
      <c r="T12" s="34">
        <v>17.194498089997801</v>
      </c>
    </row>
    <row r="13" spans="1:20">
      <c r="A13" s="31">
        <v>30.5864303654301</v>
      </c>
      <c r="C13" s="31">
        <v>50.220439474370203</v>
      </c>
      <c r="D13" s="31">
        <v>41.980949519056502</v>
      </c>
      <c r="E13" s="31">
        <v>18.380911739260998</v>
      </c>
      <c r="F13" s="31">
        <v>88.2479423026234</v>
      </c>
      <c r="H13" s="34">
        <v>12.6221367386152</v>
      </c>
      <c r="I13" s="34">
        <v>12.975053699899201</v>
      </c>
      <c r="J13" s="31">
        <v>4.5941081457681499</v>
      </c>
      <c r="K13" s="34">
        <v>3.12288987869298</v>
      </c>
      <c r="L13" s="31">
        <v>38.5714539610047</v>
      </c>
      <c r="M13" s="34">
        <v>11.072932689042201</v>
      </c>
      <c r="Q13" s="31">
        <v>31.1940862523428</v>
      </c>
      <c r="S13" s="31">
        <v>28.784680078156299</v>
      </c>
      <c r="T13" s="34">
        <v>14.149166328843</v>
      </c>
    </row>
    <row r="14" spans="1:20">
      <c r="A14" s="31">
        <v>28.858919629494199</v>
      </c>
      <c r="C14" s="31">
        <v>49.032716401074403</v>
      </c>
      <c r="D14" s="31">
        <v>43.028921467606601</v>
      </c>
      <c r="E14" s="31">
        <v>17.470500117159698</v>
      </c>
      <c r="F14" s="31">
        <v>84.610769598111304</v>
      </c>
      <c r="H14" s="34">
        <v>4.30117114351083</v>
      </c>
      <c r="I14" s="34">
        <v>12.896311433006799</v>
      </c>
      <c r="J14" s="31">
        <v>12.568381571089001</v>
      </c>
      <c r="K14" s="34">
        <v>2.6213931931340002</v>
      </c>
      <c r="L14" s="31">
        <v>34.685374075235401</v>
      </c>
      <c r="M14" s="34">
        <v>9.5266096652872498</v>
      </c>
      <c r="Q14" s="31">
        <v>32.323618139010797</v>
      </c>
      <c r="S14" s="31">
        <v>27.813479769809</v>
      </c>
      <c r="T14" s="34">
        <v>13.9186034858451</v>
      </c>
    </row>
    <row r="15" spans="1:20">
      <c r="A15" s="31">
        <v>31.168655220927</v>
      </c>
      <c r="C15" s="31">
        <v>52.042105452954097</v>
      </c>
      <c r="D15" s="31">
        <v>41.880560444093703</v>
      </c>
      <c r="E15" s="31">
        <v>16.031408466715099</v>
      </c>
      <c r="F15" s="31">
        <v>89.725388463791305</v>
      </c>
      <c r="H15" s="34">
        <v>8.7649130678035991</v>
      </c>
      <c r="I15" s="34">
        <v>10.8164718005425</v>
      </c>
      <c r="J15" s="31">
        <v>3.8378685792973801</v>
      </c>
      <c r="K15" s="34">
        <v>2.6759276739300799</v>
      </c>
      <c r="L15" s="31">
        <v>36.401352188705097</v>
      </c>
      <c r="M15" s="34">
        <v>11.639331605771901</v>
      </c>
      <c r="Q15" s="31">
        <v>35.6851416190176</v>
      </c>
      <c r="S15" s="31">
        <v>29.7697613140563</v>
      </c>
      <c r="T15" s="34">
        <v>10.5906868129667</v>
      </c>
    </row>
    <row r="16" spans="1:20">
      <c r="A16" s="31">
        <v>31.806670113931201</v>
      </c>
      <c r="C16" s="31">
        <v>53.9681465671772</v>
      </c>
      <c r="D16" s="31">
        <v>42.065056105312202</v>
      </c>
      <c r="E16" s="31">
        <v>10.0213144329021</v>
      </c>
      <c r="F16" s="31">
        <v>79.474274296931299</v>
      </c>
      <c r="H16" s="34">
        <v>5.4789958408919999</v>
      </c>
      <c r="I16" s="34">
        <v>14.3619870303397</v>
      </c>
      <c r="J16" s="31">
        <v>10.579232603018699</v>
      </c>
      <c r="K16" s="34">
        <v>7.9404166924129704</v>
      </c>
      <c r="L16" s="31">
        <v>23.609382052208499</v>
      </c>
      <c r="M16" s="34">
        <v>10.396272759565001</v>
      </c>
      <c r="Q16" s="31">
        <v>36.174797364861398</v>
      </c>
      <c r="S16" s="31">
        <v>32.8558272121561</v>
      </c>
      <c r="T16" s="34">
        <v>11.317243921233899</v>
      </c>
    </row>
    <row r="17" spans="1:20">
      <c r="A17" s="31">
        <v>31.6459264244336</v>
      </c>
      <c r="C17" s="31">
        <v>43.400304621136897</v>
      </c>
      <c r="D17" s="31">
        <v>40.0389262118766</v>
      </c>
      <c r="E17" s="31">
        <v>10.385123842778601</v>
      </c>
      <c r="F17" s="31">
        <v>73.199155241155793</v>
      </c>
      <c r="H17" s="34">
        <v>12.9747723425251</v>
      </c>
      <c r="I17" s="34">
        <v>10.8519249043554</v>
      </c>
      <c r="J17" s="31">
        <v>7.2845472381249898</v>
      </c>
      <c r="K17" s="34">
        <v>6.4956694284721204</v>
      </c>
      <c r="L17" s="31">
        <v>23.909229768278799</v>
      </c>
      <c r="M17" s="34">
        <v>8.2901641985232004</v>
      </c>
      <c r="Q17" s="31">
        <v>33.341312291903499</v>
      </c>
      <c r="S17" s="31">
        <v>23.0885362644091</v>
      </c>
      <c r="T17" s="34">
        <v>10.422998654458899</v>
      </c>
    </row>
    <row r="18" spans="1:20">
      <c r="A18" s="31">
        <v>34.100104905893097</v>
      </c>
      <c r="C18" s="31">
        <v>39.357757207106701</v>
      </c>
      <c r="D18" s="31">
        <v>40.119243768351801</v>
      </c>
      <c r="E18" s="31">
        <v>10.552230909298499</v>
      </c>
      <c r="F18" s="31">
        <v>76.3271090406582</v>
      </c>
      <c r="H18" s="34">
        <v>11.478872725011099</v>
      </c>
      <c r="I18" s="34">
        <v>6.8665328541414201</v>
      </c>
      <c r="J18" s="31">
        <v>6.3683247997814201</v>
      </c>
      <c r="K18" s="34">
        <v>5.2929600049446899</v>
      </c>
      <c r="L18" s="31">
        <v>17.741412761720099</v>
      </c>
      <c r="M18" s="34">
        <v>11.3248271228346</v>
      </c>
      <c r="Q18" s="31">
        <v>35.876495185919197</v>
      </c>
      <c r="S18" s="31">
        <v>25.239722835209498</v>
      </c>
      <c r="T18" s="34">
        <v>10.6235204423068</v>
      </c>
    </row>
    <row r="19" spans="1:20">
      <c r="A19" s="31">
        <v>36.523549152597298</v>
      </c>
      <c r="C19" s="31">
        <v>40.994239690458102</v>
      </c>
      <c r="D19" s="31">
        <v>40.093953490076302</v>
      </c>
      <c r="E19" s="31">
        <v>10.3074132696287</v>
      </c>
      <c r="F19" s="31">
        <v>76.402692124164105</v>
      </c>
      <c r="H19" s="34">
        <v>24.012747376041201</v>
      </c>
      <c r="I19" s="34">
        <v>19.720508439845499</v>
      </c>
      <c r="J19" s="31">
        <v>27.706603846412499</v>
      </c>
      <c r="K19" s="34">
        <v>7.37156981689711</v>
      </c>
      <c r="L19" s="31">
        <v>14.114256739908599</v>
      </c>
      <c r="M19" s="34">
        <v>13.0482931627489</v>
      </c>
      <c r="Q19" s="31">
        <v>32.8565735486956</v>
      </c>
      <c r="S19" s="31">
        <v>19.135139013225199</v>
      </c>
      <c r="T19" s="34">
        <v>11.5025101812593</v>
      </c>
    </row>
    <row r="20" spans="1:20">
      <c r="A20" s="31">
        <v>60.753677125628599</v>
      </c>
      <c r="C20" s="31">
        <v>42.244589046612496</v>
      </c>
      <c r="D20" s="31">
        <v>57.1663648685102</v>
      </c>
      <c r="E20" s="31">
        <v>8.3420022715463809</v>
      </c>
      <c r="F20" s="31">
        <v>91.254614789156307</v>
      </c>
      <c r="H20" s="34">
        <v>35.882309977141901</v>
      </c>
      <c r="I20" s="34">
        <v>8.7489856882303698</v>
      </c>
      <c r="J20" s="31">
        <v>47.606535730938901</v>
      </c>
      <c r="K20" s="34">
        <v>13.8485734442311</v>
      </c>
      <c r="L20" s="31">
        <v>10.844097529726501</v>
      </c>
      <c r="M20" s="34">
        <v>17.940619727003401</v>
      </c>
      <c r="Q20" s="31">
        <v>41.380885083530799</v>
      </c>
      <c r="S20" s="31">
        <v>27.827109952655402</v>
      </c>
      <c r="T20" s="34">
        <v>26.265372803195302</v>
      </c>
    </row>
    <row r="21" spans="1:20">
      <c r="A21" s="31">
        <v>54.107753899669902</v>
      </c>
      <c r="C21" s="31">
        <v>33.931526783258299</v>
      </c>
      <c r="D21" s="31">
        <v>54.698305550345999</v>
      </c>
      <c r="E21" s="31">
        <v>22.263821842031199</v>
      </c>
      <c r="F21" s="31">
        <v>79.336416543181201</v>
      </c>
      <c r="H21" s="34">
        <v>36.997354987720399</v>
      </c>
      <c r="I21" s="34">
        <v>9.3112417101150893</v>
      </c>
      <c r="J21" s="31">
        <v>57.183824058530099</v>
      </c>
      <c r="K21" s="34">
        <v>6.9676797826491796</v>
      </c>
      <c r="L21" s="31">
        <v>11.934987771183099</v>
      </c>
      <c r="M21" s="34">
        <v>6.15167901072435</v>
      </c>
      <c r="Q21" s="31">
        <v>23.467653371744699</v>
      </c>
      <c r="S21" s="31">
        <v>8.4821057319054791</v>
      </c>
      <c r="T21" s="34">
        <v>18.000442923602598</v>
      </c>
    </row>
    <row r="22" spans="1:20">
      <c r="A22" s="31">
        <v>56.531514799656897</v>
      </c>
      <c r="C22" s="31">
        <v>27.4986458190657</v>
      </c>
      <c r="D22" s="31">
        <v>51.123994450174202</v>
      </c>
      <c r="E22" s="31">
        <v>23.996964583406999</v>
      </c>
      <c r="F22" s="31">
        <v>78.847461091405407</v>
      </c>
      <c r="H22" s="34">
        <v>53.946225884579803</v>
      </c>
      <c r="I22" s="34">
        <v>30.569690957647701</v>
      </c>
      <c r="J22" s="31">
        <v>70.016829619055002</v>
      </c>
      <c r="K22" s="34">
        <v>6.3659987829548301</v>
      </c>
      <c r="L22" s="31">
        <v>22.139057660111899</v>
      </c>
      <c r="M22" s="34">
        <v>11.188362168835001</v>
      </c>
      <c r="Q22" s="31">
        <v>23.952098022279301</v>
      </c>
      <c r="S22" s="31">
        <v>8.8517084346500408</v>
      </c>
      <c r="T22" s="34">
        <v>16.310767531338399</v>
      </c>
    </row>
    <row r="23" spans="1:20">
      <c r="A23" s="31">
        <v>55.603739538560703</v>
      </c>
      <c r="C23" s="31">
        <v>24.327839076494801</v>
      </c>
      <c r="D23" s="31">
        <v>50.653257586940498</v>
      </c>
      <c r="E23" s="31">
        <v>19.6799552382085</v>
      </c>
      <c r="F23" s="31">
        <v>74.587457513202494</v>
      </c>
      <c r="H23" s="34">
        <v>57.447510001341698</v>
      </c>
      <c r="I23" s="34">
        <v>31.3957841555005</v>
      </c>
      <c r="J23" s="31">
        <v>70.427390710665094</v>
      </c>
      <c r="K23" s="34">
        <v>11.6806681841271</v>
      </c>
      <c r="L23" s="31">
        <v>30.5330294201576</v>
      </c>
      <c r="M23" s="34">
        <v>12.315901801909</v>
      </c>
      <c r="Q23" s="31">
        <v>28.861631017321201</v>
      </c>
      <c r="S23" s="31">
        <v>9.24373121796161</v>
      </c>
      <c r="T23" s="34">
        <v>14.338007408888</v>
      </c>
    </row>
    <row r="24" spans="1:20">
      <c r="A24" s="31">
        <v>33.034197029792502</v>
      </c>
      <c r="C24" s="31">
        <v>17.1592368414505</v>
      </c>
      <c r="D24" s="31">
        <v>40.0496225289533</v>
      </c>
      <c r="E24" s="31">
        <v>27.121184884819801</v>
      </c>
      <c r="F24" s="31">
        <v>62.6439017582329</v>
      </c>
      <c r="H24" s="34">
        <v>62.148955129846499</v>
      </c>
      <c r="I24" s="34">
        <v>63.2116741446928</v>
      </c>
      <c r="J24" s="31">
        <v>83.014265367122206</v>
      </c>
      <c r="K24" s="34">
        <v>19.878014308196299</v>
      </c>
      <c r="L24" s="31">
        <v>33.335952360995996</v>
      </c>
      <c r="M24" s="34">
        <v>14.428333881323899</v>
      </c>
      <c r="Q24" s="31">
        <v>12.796445291119401</v>
      </c>
      <c r="S24" s="31">
        <v>13.413399614437401</v>
      </c>
      <c r="T24" s="34">
        <v>9.7069281612315699</v>
      </c>
    </row>
    <row r="25" spans="1:20">
      <c r="A25" s="31">
        <v>14.315684769566699</v>
      </c>
      <c r="C25" s="31">
        <v>26.546579933544098</v>
      </c>
      <c r="D25" s="31">
        <v>42.163127599262303</v>
      </c>
      <c r="E25" s="31">
        <v>44.849823975603798</v>
      </c>
      <c r="F25" s="31">
        <v>51.366283804171701</v>
      </c>
      <c r="H25" s="34">
        <v>61.969069637208698</v>
      </c>
      <c r="I25" s="34">
        <v>71.483584680007695</v>
      </c>
      <c r="J25" s="31">
        <v>86.224719547346396</v>
      </c>
      <c r="K25" s="34">
        <v>23.4876717985677</v>
      </c>
      <c r="L25" s="31">
        <v>27.920200009783599</v>
      </c>
      <c r="M25" s="34">
        <v>29.267590520757899</v>
      </c>
      <c r="Q25" s="31">
        <v>11.7403503490555</v>
      </c>
      <c r="S25" s="31">
        <v>18.063035252860601</v>
      </c>
      <c r="T25" s="34">
        <v>8.4995802848531508</v>
      </c>
    </row>
    <row r="26" spans="1:20">
      <c r="A26" s="31">
        <v>12.625921399392</v>
      </c>
      <c r="C26" s="31">
        <v>26.043131268447301</v>
      </c>
      <c r="D26" s="31">
        <v>38.302707750553303</v>
      </c>
      <c r="E26" s="31">
        <v>39.304691531642</v>
      </c>
      <c r="F26" s="31">
        <v>51.9770317465779</v>
      </c>
      <c r="H26" s="34">
        <v>58.426133929639398</v>
      </c>
      <c r="I26" s="34">
        <v>73.719928307212996</v>
      </c>
      <c r="J26" s="31">
        <v>62.961477000931701</v>
      </c>
      <c r="K26" s="34">
        <v>21.7294593641871</v>
      </c>
      <c r="L26" s="31">
        <v>24.8381378669241</v>
      </c>
      <c r="M26" s="34">
        <v>21.0916460015602</v>
      </c>
      <c r="Q26" s="31">
        <v>8.1918871984438706</v>
      </c>
      <c r="S26" s="31">
        <v>10.012465082231801</v>
      </c>
      <c r="T26" s="34">
        <v>9.4225586959929899</v>
      </c>
    </row>
    <row r="27" spans="1:20">
      <c r="A27" s="31">
        <v>9.07700543491217</v>
      </c>
      <c r="C27" s="31">
        <v>22.3521506673641</v>
      </c>
      <c r="D27" s="31">
        <v>23.004864102966099</v>
      </c>
      <c r="E27" s="31">
        <v>33.181119518292</v>
      </c>
      <c r="F27" s="31">
        <v>39.478536285031701</v>
      </c>
      <c r="H27" s="34">
        <v>58.858113227167998</v>
      </c>
      <c r="I27" s="34">
        <v>60.877559651083999</v>
      </c>
      <c r="J27" s="31">
        <v>85.616891614578293</v>
      </c>
      <c r="K27" s="34">
        <v>27.3415593135996</v>
      </c>
      <c r="L27" s="31">
        <v>28.795836578162898</v>
      </c>
      <c r="M27" s="34">
        <v>20.792942083815099</v>
      </c>
      <c r="Q27" s="31">
        <v>7.6879286763441597</v>
      </c>
      <c r="S27" s="31">
        <v>10.970762204778</v>
      </c>
      <c r="T27" s="34">
        <v>15.0610082984961</v>
      </c>
    </row>
    <row r="28" spans="1:20">
      <c r="A28" s="31">
        <v>10.4202196161886</v>
      </c>
      <c r="C28" s="31">
        <v>25.2715585188846</v>
      </c>
      <c r="D28" s="31">
        <v>31.398125031572398</v>
      </c>
      <c r="E28" s="31">
        <v>34.258719537394903</v>
      </c>
      <c r="F28" s="31">
        <v>41.122375596310398</v>
      </c>
      <c r="H28" s="34">
        <v>66.810365981258101</v>
      </c>
      <c r="I28" s="34">
        <v>64.595029780062106</v>
      </c>
      <c r="J28" s="31">
        <v>74.796538743114297</v>
      </c>
      <c r="K28" s="34">
        <v>10.9849917257641</v>
      </c>
      <c r="L28" s="31">
        <v>23.974826935737202</v>
      </c>
      <c r="M28" s="34">
        <v>20.082716161993101</v>
      </c>
      <c r="Q28" s="31">
        <v>8.7426259646335396</v>
      </c>
      <c r="S28" s="31">
        <v>14.486103114697899</v>
      </c>
      <c r="T28" s="34">
        <v>13.177626771088301</v>
      </c>
    </row>
    <row r="29" spans="1:20">
      <c r="A29" s="31">
        <v>9.2539520282576095</v>
      </c>
      <c r="C29" s="31">
        <v>28.667286951441401</v>
      </c>
      <c r="D29" s="31">
        <v>21.737777699789</v>
      </c>
      <c r="E29" s="31">
        <v>33.716710000100498</v>
      </c>
      <c r="F29" s="31">
        <v>39.046734633564199</v>
      </c>
      <c r="H29" s="34">
        <v>70.792847561791106</v>
      </c>
      <c r="I29" s="34">
        <v>54.695790544880502</v>
      </c>
      <c r="J29" s="31">
        <v>74.151460999506995</v>
      </c>
      <c r="K29" s="34">
        <v>15.767561754978001</v>
      </c>
      <c r="L29" s="31">
        <v>20.8463690989601</v>
      </c>
      <c r="M29" s="34">
        <v>14.7746960576084</v>
      </c>
      <c r="Q29" s="31">
        <v>13.505193345950101</v>
      </c>
      <c r="S29" s="31">
        <v>24.444282373039002</v>
      </c>
      <c r="T29" s="34">
        <v>19.946532575255301</v>
      </c>
    </row>
    <row r="30" spans="1:20">
      <c r="A30" s="31">
        <v>9.3556436233015603</v>
      </c>
      <c r="C30" s="31">
        <v>26.7920931679086</v>
      </c>
      <c r="D30" s="31">
        <v>21.5218583430647</v>
      </c>
      <c r="E30" s="31">
        <v>29.759065934452799</v>
      </c>
      <c r="F30" s="31">
        <v>35.9329735829605</v>
      </c>
      <c r="H30" s="34">
        <v>72.311298002309897</v>
      </c>
      <c r="I30" s="34">
        <v>50.517957816029202</v>
      </c>
      <c r="J30" s="31">
        <v>69.293165028782198</v>
      </c>
      <c r="K30" s="34">
        <v>33.095724257094403</v>
      </c>
      <c r="L30" s="31">
        <v>22.554182609555301</v>
      </c>
      <c r="M30" s="34">
        <v>18.452180263389099</v>
      </c>
      <c r="Q30" s="31">
        <v>14.227205674639199</v>
      </c>
      <c r="S30" s="31">
        <v>23.1960970370105</v>
      </c>
      <c r="T30" s="34">
        <v>17.6932195034545</v>
      </c>
    </row>
    <row r="31" spans="1:20">
      <c r="A31" s="31">
        <v>7.3720213422449596</v>
      </c>
      <c r="C31" s="31">
        <v>32.051685264625299</v>
      </c>
      <c r="D31" s="31">
        <v>14.3120015314072</v>
      </c>
      <c r="E31" s="31">
        <v>30.758423396343701</v>
      </c>
      <c r="F31" s="31">
        <v>9.6248549868567697</v>
      </c>
      <c r="H31" s="34">
        <v>79.278040831444699</v>
      </c>
      <c r="I31" s="34">
        <v>51.760186481241199</v>
      </c>
      <c r="J31" s="31">
        <v>75.104589651021897</v>
      </c>
      <c r="K31" s="34">
        <v>39.964390463687998</v>
      </c>
      <c r="L31" s="31">
        <v>46.002055564562603</v>
      </c>
      <c r="M31" s="34">
        <v>25.078618172124099</v>
      </c>
      <c r="Q31" s="31">
        <v>13.7524755056423</v>
      </c>
      <c r="S31" s="31">
        <v>24.171119752639299</v>
      </c>
      <c r="T31" s="34">
        <v>21.630021234536699</v>
      </c>
    </row>
    <row r="32" spans="1:20">
      <c r="A32" s="31">
        <v>7.6728146876724397</v>
      </c>
      <c r="C32" s="31">
        <v>36.190927904906701</v>
      </c>
      <c r="D32" s="31">
        <v>11.990543518094499</v>
      </c>
      <c r="E32" s="31">
        <v>30.7629402025822</v>
      </c>
      <c r="F32" s="31">
        <v>24.8159867628382</v>
      </c>
      <c r="H32" s="34">
        <v>77.913020467908893</v>
      </c>
      <c r="I32" s="34">
        <v>71.216048315782501</v>
      </c>
      <c r="J32" s="31">
        <v>61.639694283925799</v>
      </c>
      <c r="K32" s="34">
        <v>42.365146835715699</v>
      </c>
      <c r="L32" s="31">
        <v>25.5384117541868</v>
      </c>
      <c r="M32" s="34">
        <v>21.071800868425001</v>
      </c>
      <c r="Q32" s="31">
        <v>19.4090852836473</v>
      </c>
      <c r="S32" s="31">
        <v>34.036196234892103</v>
      </c>
      <c r="T32" s="34">
        <v>35.878592157114099</v>
      </c>
    </row>
    <row r="33" spans="1:20">
      <c r="A33" s="31">
        <v>6.9143559726273303</v>
      </c>
      <c r="C33" s="31">
        <v>36.029586071112099</v>
      </c>
      <c r="D33" s="31">
        <v>13.2150471727838</v>
      </c>
      <c r="E33" s="31">
        <v>29.0888944853345</v>
      </c>
      <c r="F33" s="31">
        <v>21.231517506448501</v>
      </c>
      <c r="H33" s="34">
        <v>64.184676249929794</v>
      </c>
      <c r="I33" s="34">
        <v>60.499258156591502</v>
      </c>
      <c r="J33" s="31">
        <v>52.088461440007897</v>
      </c>
      <c r="K33" s="34">
        <v>53.184451692420403</v>
      </c>
      <c r="L33" s="31">
        <v>15.9276245094186</v>
      </c>
      <c r="M33" s="34">
        <v>38.528996907894097</v>
      </c>
      <c r="Q33" s="31">
        <v>21.597437028719099</v>
      </c>
      <c r="S33" s="31">
        <v>22.707907785730601</v>
      </c>
      <c r="T33" s="34">
        <v>28.9814794632311</v>
      </c>
    </row>
    <row r="34" spans="1:20">
      <c r="A34" s="31">
        <v>7.2796336684989003</v>
      </c>
      <c r="C34" s="31">
        <v>35.320195083841398</v>
      </c>
      <c r="D34" s="31">
        <v>10.682264107239</v>
      </c>
      <c r="E34" s="31">
        <v>32.0104036615515</v>
      </c>
      <c r="F34" s="31">
        <v>21.5365714249875</v>
      </c>
      <c r="H34" s="34">
        <v>68.482190459562304</v>
      </c>
      <c r="I34" s="34">
        <v>62.461390482732497</v>
      </c>
      <c r="J34" s="31">
        <v>61.608823844468297</v>
      </c>
      <c r="K34" s="34">
        <v>52.872422271915902</v>
      </c>
      <c r="L34" s="31">
        <v>15.5120072392154</v>
      </c>
      <c r="M34" s="34">
        <v>33.357193387191202</v>
      </c>
      <c r="Q34" s="31">
        <v>15.3583772573452</v>
      </c>
      <c r="S34" s="31">
        <v>28.953846165370301</v>
      </c>
      <c r="T34" s="34">
        <v>28.3010117069419</v>
      </c>
    </row>
    <row r="35" spans="1:20">
      <c r="A35" s="31">
        <v>6.9243922214599198</v>
      </c>
      <c r="C35" s="31">
        <v>42.155524887098501</v>
      </c>
      <c r="D35" s="31">
        <v>8.7473369882170804</v>
      </c>
      <c r="E35" s="31">
        <v>23.660744644219601</v>
      </c>
      <c r="F35" s="31">
        <v>16.9911954635831</v>
      </c>
      <c r="H35" s="34">
        <v>60.030696790545498</v>
      </c>
      <c r="I35" s="34">
        <v>69.072430687463495</v>
      </c>
      <c r="J35" s="31">
        <v>58.487260969492198</v>
      </c>
      <c r="K35" s="34">
        <v>42.745817928400498</v>
      </c>
      <c r="L35" s="31">
        <v>14.7871319583518</v>
      </c>
      <c r="M35" s="34">
        <v>28.990892600219802</v>
      </c>
      <c r="Q35" s="31">
        <v>31.950171328046899</v>
      </c>
      <c r="S35" s="31">
        <v>45.446124484833703</v>
      </c>
      <c r="T35" s="34">
        <v>33.082108886117403</v>
      </c>
    </row>
    <row r="36" spans="1:20">
      <c r="A36" s="31">
        <v>6.8988428306232699</v>
      </c>
      <c r="C36" s="31">
        <v>42.563785667615001</v>
      </c>
      <c r="D36" s="31">
        <v>8.4231311006347198</v>
      </c>
      <c r="E36" s="31">
        <v>20.676242097421898</v>
      </c>
      <c r="F36" s="31">
        <v>10.2297547431333</v>
      </c>
      <c r="H36" s="34">
        <v>61.783556771816301</v>
      </c>
      <c r="I36" s="34">
        <v>39.066151115480899</v>
      </c>
      <c r="J36" s="31">
        <v>59.443392467456199</v>
      </c>
      <c r="K36" s="34">
        <v>20.501448336764799</v>
      </c>
      <c r="L36" s="31">
        <v>15.3451059571735</v>
      </c>
      <c r="M36" s="34">
        <v>26.056970226931298</v>
      </c>
      <c r="Q36" s="31">
        <v>44.2486308586288</v>
      </c>
      <c r="S36" s="31">
        <v>47.522191435306702</v>
      </c>
      <c r="T36" s="34">
        <v>42.153397911979297</v>
      </c>
    </row>
    <row r="37" spans="1:20">
      <c r="A37" s="31">
        <v>6.4855049815955397</v>
      </c>
      <c r="C37" s="31">
        <v>43.0372725838821</v>
      </c>
      <c r="D37" s="31">
        <v>11.2408938406901</v>
      </c>
      <c r="E37" s="31">
        <v>20.290945904723198</v>
      </c>
      <c r="F37" s="31">
        <v>16.559636763788301</v>
      </c>
      <c r="H37" s="34">
        <v>61.300774409979198</v>
      </c>
      <c r="I37" s="34">
        <v>32.959243039846299</v>
      </c>
      <c r="J37" s="31">
        <v>58.915950552024299</v>
      </c>
      <c r="K37" s="34">
        <v>26.271756371980398</v>
      </c>
      <c r="L37" s="31">
        <v>34.209392823190797</v>
      </c>
      <c r="M37" s="34">
        <v>17.9570257709847</v>
      </c>
      <c r="Q37" s="31">
        <v>40.671250888217898</v>
      </c>
      <c r="S37" s="31">
        <v>38.133893172619501</v>
      </c>
      <c r="T37" s="34">
        <v>37.068950915160997</v>
      </c>
    </row>
    <row r="38" spans="1:20">
      <c r="A38" s="31">
        <v>6.7745872595711498</v>
      </c>
      <c r="C38" s="31">
        <v>43.672298541860599</v>
      </c>
      <c r="D38" s="31">
        <v>13.6527141583</v>
      </c>
      <c r="E38" s="31">
        <v>18.3594178038678</v>
      </c>
      <c r="F38" s="31">
        <v>17.2169411147283</v>
      </c>
      <c r="H38" s="34">
        <v>53.860512409197703</v>
      </c>
      <c r="I38" s="34">
        <v>23.1414040199532</v>
      </c>
      <c r="J38" s="31">
        <v>63.0633491411362</v>
      </c>
      <c r="K38" s="34">
        <v>22.755775321533601</v>
      </c>
      <c r="L38" s="31">
        <v>38.173992731127498</v>
      </c>
      <c r="M38" s="34">
        <v>15.735821900029199</v>
      </c>
      <c r="Q38" s="31">
        <v>37.147196806951101</v>
      </c>
      <c r="S38" s="31">
        <v>46.725183045780398</v>
      </c>
      <c r="T38" s="34">
        <v>34.4650448188711</v>
      </c>
    </row>
    <row r="39" spans="1:20">
      <c r="A39" s="31">
        <v>9.4794174851532897</v>
      </c>
      <c r="C39" s="31">
        <v>42.056684912402403</v>
      </c>
      <c r="D39" s="31">
        <v>12.0947808207344</v>
      </c>
      <c r="E39" s="31">
        <v>16.687619725049601</v>
      </c>
      <c r="F39" s="31">
        <v>25.278566965026702</v>
      </c>
      <c r="H39" s="34">
        <v>26.441918271182701</v>
      </c>
      <c r="I39" s="34">
        <v>63.975984173720299</v>
      </c>
      <c r="J39" s="31">
        <v>65.825021653922704</v>
      </c>
      <c r="K39" s="34">
        <v>30.055636529001799</v>
      </c>
      <c r="L39" s="31">
        <v>27.520607586312799</v>
      </c>
      <c r="M39" s="34">
        <v>29.8979905292586</v>
      </c>
      <c r="Q39" s="31">
        <v>40.803430987453197</v>
      </c>
      <c r="S39" s="31">
        <v>42.562618003251799</v>
      </c>
      <c r="T39" s="34">
        <v>50.851538952415297</v>
      </c>
    </row>
    <row r="40" spans="1:20">
      <c r="A40" s="31">
        <v>8.9906866841277999</v>
      </c>
      <c r="C40" s="31">
        <v>35.455600938134602</v>
      </c>
      <c r="D40" s="31">
        <v>9.1402753591354298</v>
      </c>
      <c r="E40" s="31">
        <v>16.736587936093201</v>
      </c>
      <c r="F40" s="31">
        <v>21.2144700611213</v>
      </c>
      <c r="H40" s="34">
        <v>15.3994031474683</v>
      </c>
      <c r="I40" s="34">
        <v>23.752761392898801</v>
      </c>
      <c r="J40" s="31">
        <v>79.928273373080202</v>
      </c>
      <c r="K40" s="34">
        <v>18.244466736183899</v>
      </c>
      <c r="L40" s="31">
        <v>25.252703363853701</v>
      </c>
      <c r="M40" s="34">
        <v>31.6750548221559</v>
      </c>
      <c r="Q40" s="31">
        <v>31.102209817256899</v>
      </c>
      <c r="S40" s="31">
        <v>36.448471587457703</v>
      </c>
      <c r="T40" s="34">
        <v>38.482772705308498</v>
      </c>
    </row>
    <row r="41" spans="1:20">
      <c r="A41" s="31">
        <v>8.2192037770655109</v>
      </c>
      <c r="C41" s="31">
        <v>35.594635208570899</v>
      </c>
      <c r="D41" s="31">
        <v>11.678397686258499</v>
      </c>
      <c r="E41" s="31">
        <v>17.397244434555098</v>
      </c>
      <c r="F41" s="31">
        <v>18.866719949721301</v>
      </c>
      <c r="H41" s="34">
        <v>15.1986660883559</v>
      </c>
      <c r="I41" s="34">
        <v>77.666074293162495</v>
      </c>
      <c r="J41" s="31">
        <v>82.915648065984499</v>
      </c>
      <c r="K41" s="34">
        <v>16.844777415426201</v>
      </c>
      <c r="L41" s="31">
        <v>36.561588069941799</v>
      </c>
      <c r="M41" s="34">
        <v>37.873945849235596</v>
      </c>
      <c r="Q41" s="31">
        <v>31.709746867765901</v>
      </c>
      <c r="S41" s="31">
        <v>31.7022589663672</v>
      </c>
      <c r="T41" s="34">
        <v>28.779402750343099</v>
      </c>
    </row>
    <row r="42" spans="1:20">
      <c r="A42" s="31">
        <v>9.0629482248378501</v>
      </c>
      <c r="C42" s="31">
        <v>29.160742371054599</v>
      </c>
      <c r="D42" s="31">
        <v>7.4047234967166897</v>
      </c>
      <c r="E42" s="31">
        <v>15.639769472351301</v>
      </c>
      <c r="F42" s="31">
        <v>12.966634906715599</v>
      </c>
      <c r="H42" s="34">
        <v>19.244727651206802</v>
      </c>
      <c r="I42" s="34">
        <v>92.197884930813998</v>
      </c>
      <c r="J42" s="31">
        <v>77.6306621542562</v>
      </c>
      <c r="K42" s="34">
        <v>17.8098323190233</v>
      </c>
      <c r="L42" s="31">
        <v>38.198874878453601</v>
      </c>
      <c r="M42" s="34">
        <v>23.800829030505501</v>
      </c>
      <c r="Q42" s="31">
        <v>33.3797965255756</v>
      </c>
      <c r="S42" s="31">
        <v>27.879687542894398</v>
      </c>
      <c r="T42" s="34">
        <v>27.662431302566301</v>
      </c>
    </row>
    <row r="43" spans="1:20">
      <c r="A43" s="31">
        <v>9.0314180070280603</v>
      </c>
      <c r="C43" s="31">
        <v>28.7131928595775</v>
      </c>
      <c r="D43" s="31">
        <v>18.6235483753855</v>
      </c>
      <c r="E43" s="31">
        <v>16.4262049327466</v>
      </c>
      <c r="F43" s="31">
        <v>9.6743617313341499</v>
      </c>
      <c r="H43" s="34">
        <v>18.963402866063699</v>
      </c>
      <c r="I43" s="34">
        <v>92.8892709733218</v>
      </c>
      <c r="J43" s="31">
        <v>77.799526654465595</v>
      </c>
      <c r="K43" s="34">
        <v>21.665320984739299</v>
      </c>
      <c r="L43" s="31">
        <v>44.344269650179399</v>
      </c>
      <c r="M43" s="34">
        <v>11.986854261519801</v>
      </c>
      <c r="Q43" s="31">
        <v>32.325909244071298</v>
      </c>
      <c r="S43" s="31">
        <v>22.900466981036899</v>
      </c>
      <c r="T43" s="34">
        <v>19.331742877647301</v>
      </c>
    </row>
    <row r="44" spans="1:20">
      <c r="A44" s="31">
        <v>8.9259588828980103</v>
      </c>
      <c r="C44" s="31">
        <v>26.666418880779499</v>
      </c>
      <c r="D44" s="31">
        <v>28.270744533723001</v>
      </c>
      <c r="E44" s="31">
        <v>18.031519912735501</v>
      </c>
      <c r="F44" s="31">
        <v>9.6901254320616292</v>
      </c>
      <c r="H44" s="34">
        <v>21.363341540160199</v>
      </c>
      <c r="I44" s="34">
        <v>95.546340283134199</v>
      </c>
      <c r="J44" s="31">
        <v>65.050504938384805</v>
      </c>
      <c r="K44" s="34">
        <v>47.189114912052602</v>
      </c>
      <c r="L44" s="31">
        <v>52.395223845138801</v>
      </c>
      <c r="M44" s="34">
        <v>14.361381830131601</v>
      </c>
      <c r="Q44" s="31">
        <v>33.120202900471803</v>
      </c>
      <c r="S44" s="31">
        <v>22.9036446243428</v>
      </c>
      <c r="T44" s="34">
        <v>7.90400902271106</v>
      </c>
    </row>
    <row r="45" spans="1:20">
      <c r="A45" s="31">
        <v>8.9805646679616995</v>
      </c>
      <c r="C45" s="31">
        <v>22.9471772087253</v>
      </c>
      <c r="D45" s="31">
        <v>24.482635326410499</v>
      </c>
      <c r="E45" s="31">
        <v>18.003640015198599</v>
      </c>
      <c r="F45" s="31">
        <v>11.6990540506981</v>
      </c>
      <c r="H45" s="34">
        <v>12.152347849901</v>
      </c>
      <c r="I45" s="34">
        <v>115.797446617131</v>
      </c>
      <c r="J45" s="31">
        <v>50.930016495368697</v>
      </c>
      <c r="K45" s="34">
        <v>48.9395683838016</v>
      </c>
      <c r="L45" s="31">
        <v>62.619934280446003</v>
      </c>
      <c r="M45" s="34">
        <v>18.6371326085739</v>
      </c>
      <c r="Q45" s="31">
        <v>53.025512155491398</v>
      </c>
      <c r="S45" s="31">
        <v>26.570624305265198</v>
      </c>
      <c r="T45" s="34">
        <v>18.909281200595601</v>
      </c>
    </row>
    <row r="46" spans="1:20">
      <c r="A46" s="31">
        <v>8.8761974697989903</v>
      </c>
      <c r="C46" s="31">
        <v>31.544925086124199</v>
      </c>
      <c r="D46" s="31">
        <v>22.6794927286962</v>
      </c>
      <c r="E46" s="31">
        <v>17.847792249188998</v>
      </c>
      <c r="F46" s="31">
        <v>8.8272062870674901</v>
      </c>
      <c r="H46" s="34">
        <v>13.971847094615301</v>
      </c>
      <c r="I46" s="34">
        <v>69.843659992548893</v>
      </c>
      <c r="J46" s="31">
        <v>66.602406194547896</v>
      </c>
      <c r="K46" s="34">
        <v>71.425576138708905</v>
      </c>
      <c r="L46" s="31">
        <v>65.669141647311804</v>
      </c>
      <c r="M46" s="34">
        <v>24.563856321688601</v>
      </c>
      <c r="Q46" s="31">
        <v>21.384068410394601</v>
      </c>
      <c r="S46" s="31">
        <v>28.511151832719001</v>
      </c>
      <c r="T46" s="34">
        <v>12.2289147269558</v>
      </c>
    </row>
    <row r="47" spans="1:20">
      <c r="A47" s="31">
        <v>8.9895235844649992</v>
      </c>
      <c r="C47" s="31">
        <v>53.106093009170202</v>
      </c>
      <c r="D47" s="31">
        <v>19.2889176881156</v>
      </c>
      <c r="E47" s="31">
        <v>17.907900941503499</v>
      </c>
      <c r="F47" s="31">
        <v>9.2732762008369995</v>
      </c>
      <c r="H47" s="34">
        <v>16.2498297546461</v>
      </c>
      <c r="I47" s="34">
        <v>80.368842798796507</v>
      </c>
      <c r="J47" s="31">
        <v>80.457547355312499</v>
      </c>
      <c r="K47" s="34">
        <v>77.746763670615294</v>
      </c>
      <c r="L47" s="31">
        <v>68.648393449825306</v>
      </c>
      <c r="M47" s="34">
        <v>32.692624461431301</v>
      </c>
      <c r="Q47" s="31">
        <v>26.613611911845599</v>
      </c>
      <c r="S47" s="31">
        <v>38.724087630010899</v>
      </c>
      <c r="T47" s="34">
        <v>13.9571834162982</v>
      </c>
    </row>
    <row r="48" spans="1:20">
      <c r="A48" s="31">
        <v>8.9070096792023001</v>
      </c>
      <c r="C48" s="31">
        <v>53.131165899383902</v>
      </c>
      <c r="D48" s="31">
        <v>20.3358648081051</v>
      </c>
      <c r="E48" s="31">
        <v>18.097950240306101</v>
      </c>
      <c r="F48" s="31">
        <v>9.8997095411019806</v>
      </c>
      <c r="H48" s="34">
        <v>23.4176049805512</v>
      </c>
      <c r="I48" s="34">
        <v>89.553375271784901</v>
      </c>
      <c r="J48" s="31">
        <v>71.9362762138948</v>
      </c>
      <c r="K48" s="34">
        <v>77.286209078295101</v>
      </c>
      <c r="L48" s="31">
        <v>68.274100357194996</v>
      </c>
      <c r="M48" s="34">
        <v>35.164770951862501</v>
      </c>
      <c r="Q48" s="31">
        <v>8.8723093725623094</v>
      </c>
      <c r="S48" s="31">
        <v>24.880362576971901</v>
      </c>
      <c r="T48" s="34">
        <v>10.8652721717646</v>
      </c>
    </row>
    <row r="49" spans="1:20">
      <c r="A49" s="31">
        <v>9.1045116172634604</v>
      </c>
      <c r="C49" s="31">
        <v>50.262083319533502</v>
      </c>
      <c r="D49" s="31">
        <v>17.710613419013001</v>
      </c>
      <c r="E49" s="31">
        <v>19.023274787165601</v>
      </c>
      <c r="F49" s="31">
        <v>11.0298152028262</v>
      </c>
      <c r="H49" s="34">
        <v>33.627351662173503</v>
      </c>
      <c r="I49" s="34">
        <v>117.904046790959</v>
      </c>
      <c r="J49" s="31">
        <v>64.696082983783199</v>
      </c>
      <c r="K49" s="34">
        <v>61.506039634118203</v>
      </c>
      <c r="L49" s="31">
        <v>71.034938957121398</v>
      </c>
      <c r="M49" s="34">
        <v>33.890486776734903</v>
      </c>
      <c r="Q49" s="31">
        <v>12.064107742786801</v>
      </c>
      <c r="S49" s="31">
        <v>27.582372960923099</v>
      </c>
      <c r="T49" s="34">
        <v>24.918967255602901</v>
      </c>
    </row>
    <row r="50" spans="1:20">
      <c r="A50" s="31">
        <v>8.8642804817427301</v>
      </c>
      <c r="C50" s="31">
        <v>60.923853553377398</v>
      </c>
      <c r="D50" s="31">
        <v>14.7711393946153</v>
      </c>
      <c r="E50" s="31">
        <v>19.890235655266899</v>
      </c>
      <c r="F50" s="31">
        <v>12.420090488963201</v>
      </c>
      <c r="H50" s="34">
        <v>39.6913131613045</v>
      </c>
      <c r="I50" s="34">
        <v>138.45040668185499</v>
      </c>
      <c r="J50" s="31">
        <v>84.260462584513803</v>
      </c>
      <c r="K50" s="34">
        <v>59.387609523331598</v>
      </c>
      <c r="L50" s="31">
        <v>64.244546395305804</v>
      </c>
      <c r="M50" s="34">
        <v>27.667134448093002</v>
      </c>
      <c r="Q50" s="31">
        <v>15.740696809748099</v>
      </c>
      <c r="S50" s="31">
        <v>35.145564090254197</v>
      </c>
      <c r="T50" s="34">
        <v>47.042910316106997</v>
      </c>
    </row>
    <row r="51" spans="1:20">
      <c r="A51" s="31">
        <v>8.9363104591149494</v>
      </c>
      <c r="C51" s="31">
        <v>66.0077864772</v>
      </c>
      <c r="D51" s="31">
        <v>11.9149555485959</v>
      </c>
      <c r="E51" s="31">
        <v>26.703204551784602</v>
      </c>
      <c r="F51" s="31">
        <v>11.847271595451399</v>
      </c>
      <c r="H51" s="34">
        <v>26.351370018799201</v>
      </c>
      <c r="I51" s="34">
        <v>112.288332693426</v>
      </c>
      <c r="J51" s="31">
        <v>88.795770327708098</v>
      </c>
      <c r="K51" s="34">
        <v>41.002885039580399</v>
      </c>
      <c r="L51" s="31">
        <v>71.103962850494796</v>
      </c>
      <c r="M51" s="34">
        <v>32.052721488797999</v>
      </c>
      <c r="Q51" s="31">
        <v>12.699507931493599</v>
      </c>
      <c r="S51" s="31">
        <v>37.512900211121803</v>
      </c>
      <c r="T51" s="34">
        <v>54.173181840120897</v>
      </c>
    </row>
    <row r="52" spans="1:20">
      <c r="A52" s="31">
        <v>8.9456230937644605</v>
      </c>
      <c r="C52" s="31">
        <v>62.331910191195803</v>
      </c>
      <c r="D52" s="31">
        <v>18.153611636578699</v>
      </c>
      <c r="E52" s="31">
        <v>29.449210523297602</v>
      </c>
      <c r="F52" s="31">
        <v>11.696865220545501</v>
      </c>
      <c r="H52" s="34">
        <v>27.142433223348</v>
      </c>
      <c r="I52" s="34">
        <v>76.198869325715904</v>
      </c>
      <c r="J52" s="31">
        <v>99.735180048016304</v>
      </c>
      <c r="K52" s="34">
        <v>53.426346413050602</v>
      </c>
      <c r="L52" s="31">
        <v>71.328972766003304</v>
      </c>
      <c r="M52" s="34">
        <v>33.899878601520697</v>
      </c>
      <c r="Q52" s="31">
        <v>9.7673205932504494</v>
      </c>
      <c r="S52" s="31">
        <v>19.821085978581198</v>
      </c>
      <c r="T52" s="34">
        <v>62.236040611927201</v>
      </c>
    </row>
    <row r="53" spans="1:20">
      <c r="A53" s="31">
        <v>8.92776603081888</v>
      </c>
      <c r="C53" s="31">
        <v>47.584692940862702</v>
      </c>
      <c r="D53" s="31">
        <v>31.039126282255701</v>
      </c>
      <c r="E53" s="31">
        <v>31.531187025367402</v>
      </c>
      <c r="F53" s="31">
        <v>10.844543426092899</v>
      </c>
      <c r="H53" s="34">
        <v>21.8762221451017</v>
      </c>
      <c r="I53" s="34">
        <v>47.563804193920099</v>
      </c>
      <c r="J53" s="31">
        <v>92.197865404841494</v>
      </c>
      <c r="K53" s="34">
        <v>54.374117701356298</v>
      </c>
      <c r="L53" s="31">
        <v>77.215974661201301</v>
      </c>
      <c r="M53" s="34">
        <v>34.463486061902699</v>
      </c>
      <c r="Q53" s="31">
        <v>12.5381804701532</v>
      </c>
      <c r="S53" s="31">
        <v>13.169677069551501</v>
      </c>
      <c r="T53" s="34">
        <v>73.362599309697302</v>
      </c>
    </row>
    <row r="54" spans="1:20">
      <c r="A54" s="31">
        <v>8.9479975389541497</v>
      </c>
      <c r="C54" s="31">
        <v>41.165823844972699</v>
      </c>
      <c r="D54" s="31">
        <v>38.702921645651898</v>
      </c>
      <c r="E54" s="31">
        <v>33.8133865455547</v>
      </c>
      <c r="F54" s="31">
        <v>10.782561270377901</v>
      </c>
      <c r="H54" s="34">
        <v>18.809004127790001</v>
      </c>
      <c r="I54" s="34">
        <v>28.756099639408799</v>
      </c>
      <c r="J54" s="31">
        <v>101.50246302481</v>
      </c>
      <c r="K54" s="34">
        <v>46.870807627025002</v>
      </c>
      <c r="L54" s="31">
        <v>76.744901260754702</v>
      </c>
      <c r="M54" s="34">
        <v>55.781688137602998</v>
      </c>
      <c r="Q54" s="31">
        <v>10.3718766947283</v>
      </c>
      <c r="S54" s="31">
        <v>18.537720838344601</v>
      </c>
      <c r="T54" s="34">
        <v>94.371671739733998</v>
      </c>
    </row>
    <row r="55" spans="1:20">
      <c r="A55" s="31">
        <v>8.9528332669374002</v>
      </c>
      <c r="C55" s="31">
        <v>43.684135090615897</v>
      </c>
      <c r="D55" s="31">
        <v>17.165762591545899</v>
      </c>
      <c r="E55" s="31">
        <v>39.109555369332902</v>
      </c>
      <c r="F55" s="31">
        <v>12.273701994620801</v>
      </c>
      <c r="H55" s="34">
        <v>20.181117498287399</v>
      </c>
      <c r="I55" s="34">
        <v>57.437978871125502</v>
      </c>
      <c r="J55" s="31">
        <v>33.576467768561798</v>
      </c>
      <c r="K55" s="34">
        <v>28.517403193061899</v>
      </c>
      <c r="L55" s="31">
        <v>50.561399721096599</v>
      </c>
      <c r="M55" s="34">
        <v>58.281554373870897</v>
      </c>
      <c r="Q55" s="31">
        <v>10.624631973524</v>
      </c>
      <c r="S55" s="31">
        <v>31.4464268309458</v>
      </c>
      <c r="T55" s="34">
        <v>62.127525936898898</v>
      </c>
    </row>
    <row r="56" spans="1:20">
      <c r="A56" s="31">
        <v>9.0421515805923605</v>
      </c>
      <c r="C56" s="31">
        <v>44.835927572529201</v>
      </c>
      <c r="D56" s="31">
        <v>35.895147589099203</v>
      </c>
      <c r="E56" s="31">
        <v>46.577620838584799</v>
      </c>
      <c r="F56" s="31">
        <v>10.2537083439829</v>
      </c>
      <c r="H56" s="34">
        <v>23.214895663974399</v>
      </c>
      <c r="I56" s="34">
        <v>68.376562320487693</v>
      </c>
      <c r="J56" s="31">
        <v>14.5248793425469</v>
      </c>
      <c r="K56" s="34">
        <v>27.579568186509899</v>
      </c>
      <c r="L56" s="31">
        <v>51.041534115548401</v>
      </c>
      <c r="M56" s="34">
        <v>77.338552413866395</v>
      </c>
      <c r="Q56" s="31">
        <v>3.84888989008215</v>
      </c>
      <c r="S56" s="31">
        <v>22.345066719312499</v>
      </c>
      <c r="T56" s="34">
        <v>90.919565267569297</v>
      </c>
    </row>
    <row r="57" spans="1:20">
      <c r="A57" s="31">
        <v>9.0033781352269102</v>
      </c>
      <c r="C57" s="31">
        <v>43.345997112673103</v>
      </c>
      <c r="D57" s="31">
        <v>35.229109134128898</v>
      </c>
      <c r="E57" s="31">
        <v>48.321401966052299</v>
      </c>
      <c r="F57" s="31">
        <v>10.630527602501701</v>
      </c>
      <c r="H57" s="34">
        <v>24.6957716436618</v>
      </c>
      <c r="I57" s="34">
        <v>74.758645667778296</v>
      </c>
      <c r="J57" s="31">
        <v>14.3315668279349</v>
      </c>
      <c r="K57" s="34">
        <v>34.467058626142901</v>
      </c>
      <c r="L57" s="31">
        <v>67.701943102796903</v>
      </c>
      <c r="M57" s="34">
        <v>84.049694894083302</v>
      </c>
      <c r="Q57" s="31">
        <v>5.3768711778655804</v>
      </c>
      <c r="S57" s="31">
        <v>26.663649197881099</v>
      </c>
      <c r="T57" s="34">
        <v>58.933395828840403</v>
      </c>
    </row>
    <row r="58" spans="1:20">
      <c r="A58" s="31">
        <v>9.3049897073271293</v>
      </c>
      <c r="C58" s="31">
        <v>45.901076926533698</v>
      </c>
      <c r="D58" s="31">
        <v>31.992915906999499</v>
      </c>
      <c r="E58" s="31">
        <v>52.450472668293699</v>
      </c>
      <c r="F58" s="31">
        <v>10.6843277342946</v>
      </c>
      <c r="H58" s="34">
        <v>21.9472222671263</v>
      </c>
      <c r="I58" s="34">
        <v>92.239613802627801</v>
      </c>
      <c r="J58" s="31">
        <v>14.736038138977399</v>
      </c>
      <c r="K58" s="34">
        <v>39.064340627592998</v>
      </c>
      <c r="L58" s="31">
        <v>59.242124580933698</v>
      </c>
      <c r="M58" s="34">
        <v>53.248630462250901</v>
      </c>
      <c r="Q58" s="31">
        <v>8.3916454393300306</v>
      </c>
      <c r="S58" s="31">
        <v>15.928324653348399</v>
      </c>
      <c r="T58" s="34">
        <v>48.504079749009698</v>
      </c>
    </row>
    <row r="59" spans="1:20">
      <c r="A59" s="31">
        <v>9.6403612158747602</v>
      </c>
      <c r="C59" s="31">
        <v>64.506277964324994</v>
      </c>
      <c r="D59" s="31">
        <v>26.315144857267299</v>
      </c>
      <c r="E59" s="31">
        <v>55.251468552434403</v>
      </c>
      <c r="F59" s="31">
        <v>12.6793186601796</v>
      </c>
      <c r="H59" s="34">
        <v>23.086248048149798</v>
      </c>
      <c r="I59" s="34">
        <v>98.785803408073093</v>
      </c>
      <c r="J59" s="31">
        <v>52.347207659320397</v>
      </c>
      <c r="K59" s="34">
        <v>49.906259861106101</v>
      </c>
      <c r="L59" s="31">
        <v>15.3447545322308</v>
      </c>
      <c r="M59" s="34">
        <v>33.743898868702097</v>
      </c>
      <c r="Q59" s="31">
        <v>3.5639260777292199</v>
      </c>
      <c r="S59" s="31">
        <v>83.566601341073493</v>
      </c>
      <c r="T59" s="34">
        <v>65.603569701655303</v>
      </c>
    </row>
    <row r="60" spans="1:20">
      <c r="A60" s="31">
        <v>9.6244103138174903</v>
      </c>
      <c r="C60" s="31">
        <v>68.806612964973397</v>
      </c>
      <c r="D60" s="31">
        <v>38.706589121549797</v>
      </c>
      <c r="E60" s="31">
        <v>53.295826250790803</v>
      </c>
      <c r="F60" s="31">
        <v>12.796502565984101</v>
      </c>
      <c r="H60" s="34">
        <v>25.616186176908698</v>
      </c>
      <c r="I60" s="34">
        <v>93.968923291183998</v>
      </c>
      <c r="J60" s="31">
        <v>30.705068999133701</v>
      </c>
      <c r="K60" s="34">
        <v>54.870475256536601</v>
      </c>
      <c r="L60" s="31">
        <v>15.336953037287399</v>
      </c>
      <c r="M60" s="34">
        <v>45.086947095334502</v>
      </c>
      <c r="Q60" s="31">
        <v>17.264031279412499</v>
      </c>
      <c r="S60" s="31">
        <v>158.42434357671101</v>
      </c>
      <c r="T60" s="34">
        <v>70.712105953895104</v>
      </c>
    </row>
    <row r="61" spans="1:20">
      <c r="A61" s="31">
        <v>9.8442904116612002</v>
      </c>
      <c r="C61" s="31">
        <v>67.282014718217198</v>
      </c>
      <c r="D61" s="31">
        <v>23.0358460069586</v>
      </c>
      <c r="E61" s="31">
        <v>64.817710055321498</v>
      </c>
      <c r="F61" s="31">
        <v>14.0278600810857</v>
      </c>
      <c r="H61" s="34">
        <v>38.846722840168802</v>
      </c>
      <c r="I61" s="34">
        <v>117.05742270995999</v>
      </c>
      <c r="J61" s="31">
        <v>33.139630106540601</v>
      </c>
      <c r="K61" s="34">
        <v>117.777164737039</v>
      </c>
      <c r="L61" s="31">
        <v>35.589489266081898</v>
      </c>
      <c r="M61" s="34">
        <v>20.561950625908299</v>
      </c>
      <c r="Q61" s="31">
        <v>16.337262762410202</v>
      </c>
      <c r="S61" s="31">
        <v>77.477615092253401</v>
      </c>
      <c r="T61" s="34">
        <v>45.193002701585399</v>
      </c>
    </row>
    <row r="62" spans="1:20">
      <c r="A62" s="31">
        <v>9.8319167128140599</v>
      </c>
      <c r="C62" s="31">
        <v>60.099144268463498</v>
      </c>
      <c r="D62" s="31">
        <v>23.075799722292299</v>
      </c>
      <c r="E62" s="31">
        <v>68.056437753499395</v>
      </c>
      <c r="F62" s="31">
        <v>14.2757128500792</v>
      </c>
      <c r="H62" s="34">
        <v>75.213435088213501</v>
      </c>
      <c r="I62" s="34">
        <v>118.91334383834</v>
      </c>
      <c r="J62" s="31">
        <v>59.4118060731263</v>
      </c>
      <c r="K62" s="34">
        <v>139.020298765598</v>
      </c>
      <c r="L62" s="31">
        <v>31.7290015641914</v>
      </c>
      <c r="M62" s="34">
        <v>17.1464249412833</v>
      </c>
      <c r="Q62" s="31">
        <v>20.200470585915699</v>
      </c>
      <c r="S62" s="31">
        <v>64.293661876477302</v>
      </c>
      <c r="T62" s="34">
        <v>35.656454906649202</v>
      </c>
    </row>
    <row r="63" spans="1:20">
      <c r="A63" s="31">
        <v>9.6966387261451406</v>
      </c>
      <c r="C63" s="31">
        <v>60.079746873442602</v>
      </c>
      <c r="D63" s="31">
        <v>15.851037050819</v>
      </c>
      <c r="E63" s="31">
        <v>74.126253973451796</v>
      </c>
      <c r="F63" s="31">
        <v>13.701406858455799</v>
      </c>
      <c r="H63" s="34">
        <v>96.617162637572306</v>
      </c>
      <c r="I63" s="34">
        <v>104.312826049739</v>
      </c>
      <c r="J63" s="31">
        <v>58.686901276858002</v>
      </c>
      <c r="K63" s="34">
        <v>179.65719674694</v>
      </c>
      <c r="L63" s="31">
        <v>33.321123364084599</v>
      </c>
      <c r="M63" s="34">
        <v>127.665368937075</v>
      </c>
      <c r="Q63" s="31">
        <v>24.299456317416801</v>
      </c>
      <c r="S63" s="31">
        <v>43.181433242787797</v>
      </c>
      <c r="T63" s="34">
        <v>56.052629165524301</v>
      </c>
    </row>
    <row r="64" spans="1:20">
      <c r="A64" s="31">
        <v>9.7353700141844399</v>
      </c>
      <c r="C64" s="31">
        <v>63.4052577399206</v>
      </c>
      <c r="D64" s="31">
        <v>34.8758546152783</v>
      </c>
      <c r="E64" s="31">
        <v>78.999671935205797</v>
      </c>
      <c r="F64" s="31">
        <v>16.903805906077899</v>
      </c>
      <c r="H64" s="34">
        <v>119.706315864876</v>
      </c>
      <c r="I64" s="34">
        <v>178.207517632612</v>
      </c>
      <c r="J64" s="31">
        <v>34.492559291889997</v>
      </c>
      <c r="K64" s="34">
        <v>216.08993579992401</v>
      </c>
      <c r="L64" s="31">
        <v>27.4370123712023</v>
      </c>
      <c r="M64" s="34">
        <v>178.64404078773401</v>
      </c>
      <c r="Q64" s="31">
        <v>18.1835018720747</v>
      </c>
      <c r="S64" s="31">
        <v>74.555331647492295</v>
      </c>
      <c r="T64" s="34">
        <v>41.114885514335199</v>
      </c>
    </row>
    <row r="65" spans="1:20">
      <c r="A65" s="31">
        <v>9.7071335796373504</v>
      </c>
      <c r="C65" s="31">
        <v>59.0968923634425</v>
      </c>
      <c r="D65" s="31">
        <v>35.975158370757903</v>
      </c>
      <c r="E65" s="31">
        <v>76.825419402495896</v>
      </c>
      <c r="F65" s="31">
        <v>19.181767312345698</v>
      </c>
      <c r="H65" s="34">
        <v>47.516416764156297</v>
      </c>
      <c r="I65" s="34">
        <v>262.93174579646399</v>
      </c>
      <c r="J65" s="31">
        <v>38.754480379538599</v>
      </c>
      <c r="K65" s="34">
        <v>255.279838725015</v>
      </c>
      <c r="L65" s="31">
        <v>73.115590560866707</v>
      </c>
      <c r="M65" s="34">
        <v>184.06839922900599</v>
      </c>
      <c r="Q65" s="31">
        <v>15.3892207820245</v>
      </c>
      <c r="S65" s="31">
        <v>54.008856305484798</v>
      </c>
      <c r="T65" s="34">
        <v>28.162729142830202</v>
      </c>
    </row>
    <row r="66" spans="1:20">
      <c r="A66" s="31">
        <v>9.4599860866384304</v>
      </c>
      <c r="C66" s="31">
        <v>36.386788063130503</v>
      </c>
      <c r="D66" s="31">
        <v>27.972490569481099</v>
      </c>
      <c r="E66" s="31">
        <v>75.963474425469997</v>
      </c>
      <c r="F66" s="31">
        <v>27.532170922335599</v>
      </c>
      <c r="H66" s="34">
        <v>58.688445520714097</v>
      </c>
      <c r="I66" s="34">
        <v>252.36609367122199</v>
      </c>
      <c r="J66" s="31">
        <v>22.304211641643999</v>
      </c>
      <c r="K66" s="34">
        <v>319.49993505714099</v>
      </c>
      <c r="L66" s="31">
        <v>40.205348561965799</v>
      </c>
      <c r="M66" s="34">
        <v>34.207991985317101</v>
      </c>
      <c r="Q66" s="31">
        <v>29.309477096618799</v>
      </c>
      <c r="S66" s="31">
        <v>86.884465894612106</v>
      </c>
      <c r="T66" s="34">
        <v>37.601835247696599</v>
      </c>
    </row>
    <row r="67" spans="1:20">
      <c r="A67" s="31">
        <v>10.117304686205699</v>
      </c>
      <c r="C67" s="31">
        <v>58.330566759277502</v>
      </c>
      <c r="D67" s="31">
        <v>26.419043034379801</v>
      </c>
      <c r="E67" s="31">
        <v>76.573205965970004</v>
      </c>
      <c r="F67" s="31">
        <v>19.4034899546274</v>
      </c>
      <c r="H67" s="34">
        <v>185.07076557996299</v>
      </c>
      <c r="I67" s="34">
        <v>345.795040005575</v>
      </c>
      <c r="J67" s="31">
        <v>92.752403729064099</v>
      </c>
      <c r="K67" s="34">
        <v>325.89556033004101</v>
      </c>
      <c r="L67" s="31">
        <v>44.205047281227799</v>
      </c>
      <c r="M67" s="34">
        <v>161.60215467154401</v>
      </c>
      <c r="Q67" s="31">
        <v>4.8196546246912497</v>
      </c>
      <c r="S67" s="31">
        <v>200.77036438060199</v>
      </c>
      <c r="T67" s="34">
        <v>54.8926798796101</v>
      </c>
    </row>
    <row r="68" spans="1:20">
      <c r="A68" s="31">
        <v>9.9810704291506092</v>
      </c>
      <c r="C68" s="31">
        <v>49.110370637008401</v>
      </c>
      <c r="D68" s="31">
        <v>21.556845768319899</v>
      </c>
      <c r="E68" s="31">
        <v>76.757373962878006</v>
      </c>
      <c r="F68" s="31">
        <v>93.607924108384594</v>
      </c>
      <c r="H68" s="34">
        <v>305.19833300421402</v>
      </c>
      <c r="I68" s="34">
        <v>380.70591245728201</v>
      </c>
      <c r="J68" s="31">
        <v>210.504902005833</v>
      </c>
      <c r="K68" s="34">
        <v>306.73110865690199</v>
      </c>
      <c r="L68" s="31">
        <v>128.16263244312501</v>
      </c>
      <c r="M68" s="34">
        <v>63.885606321370403</v>
      </c>
      <c r="Q68" s="31">
        <v>29.6356926466052</v>
      </c>
      <c r="S68" s="31">
        <v>122.820943828157</v>
      </c>
      <c r="T68" s="34">
        <v>65.606438985372407</v>
      </c>
    </row>
    <row r="69" spans="1:20">
      <c r="A69" s="31">
        <v>10.0254452212027</v>
      </c>
      <c r="C69" s="31">
        <v>66.663186231359205</v>
      </c>
      <c r="D69" s="31">
        <v>18.0738343645341</v>
      </c>
      <c r="E69" s="31">
        <v>78.406326707095701</v>
      </c>
      <c r="F69" s="31">
        <v>72.246515324535494</v>
      </c>
      <c r="H69" s="34">
        <v>153.24890689251001</v>
      </c>
      <c r="I69" s="34">
        <v>446.48885982284401</v>
      </c>
      <c r="J69" s="31">
        <v>305.12600082599499</v>
      </c>
      <c r="K69" s="34">
        <v>256.87231155759099</v>
      </c>
      <c r="L69" s="31">
        <v>83.353568311347999</v>
      </c>
      <c r="M69" s="34">
        <v>111.498905278823</v>
      </c>
      <c r="Q69" s="31">
        <v>47.238345582666</v>
      </c>
      <c r="S69" s="31">
        <v>214.00755267210101</v>
      </c>
      <c r="T69" s="34">
        <v>77.321047998521095</v>
      </c>
    </row>
    <row r="70" spans="1:20">
      <c r="A70" s="31">
        <v>10.936860632775</v>
      </c>
      <c r="C70" s="31">
        <v>62.552815205513703</v>
      </c>
      <c r="D70" s="31">
        <v>23.1375157084587</v>
      </c>
      <c r="E70" s="31">
        <v>81.3352622448066</v>
      </c>
      <c r="F70" s="31">
        <v>37.940038571271899</v>
      </c>
      <c r="H70" s="34">
        <v>434.44326383176002</v>
      </c>
      <c r="I70" s="34">
        <v>432.80214036021499</v>
      </c>
      <c r="J70" s="31">
        <v>177.47686674891301</v>
      </c>
      <c r="K70" s="34">
        <v>165.68843381327099</v>
      </c>
      <c r="L70" s="31">
        <v>74.774884838147102</v>
      </c>
      <c r="M70" s="34">
        <v>275.43030626067201</v>
      </c>
      <c r="Q70" s="31">
        <v>50.1437490561459</v>
      </c>
      <c r="S70" s="31">
        <v>131.914708170593</v>
      </c>
      <c r="T70" s="34">
        <v>654.98083675764894</v>
      </c>
    </row>
    <row r="71" spans="1:20">
      <c r="A71" s="31">
        <v>11.0253730846413</v>
      </c>
      <c r="C71" s="31">
        <v>37.451930064366501</v>
      </c>
      <c r="D71" s="31">
        <v>29.403654685571301</v>
      </c>
      <c r="E71" s="31">
        <v>86.242230022431897</v>
      </c>
      <c r="F71" s="31">
        <v>37.865750898896998</v>
      </c>
      <c r="H71" s="34">
        <v>464.21719681387299</v>
      </c>
      <c r="I71" s="34">
        <v>523.28664489815503</v>
      </c>
      <c r="J71" s="31">
        <v>146.916233445215</v>
      </c>
      <c r="K71" s="34">
        <v>241.657794255011</v>
      </c>
      <c r="L71" s="31">
        <v>122.96046216807299</v>
      </c>
      <c r="M71" s="34">
        <v>508.964654611718</v>
      </c>
      <c r="Q71" s="31">
        <v>44.109601756624301</v>
      </c>
      <c r="S71" s="31">
        <v>354.91992924853298</v>
      </c>
      <c r="T71" s="34">
        <v>290.92206359067899</v>
      </c>
    </row>
    <row r="72" spans="1:20">
      <c r="A72" s="31">
        <v>11.3081210684465</v>
      </c>
      <c r="C72" s="31">
        <v>29.5956252740487</v>
      </c>
      <c r="D72" s="31">
        <v>18.125804593628501</v>
      </c>
      <c r="E72" s="31">
        <v>86.453051874556095</v>
      </c>
      <c r="F72" s="31">
        <v>54.327041249487301</v>
      </c>
      <c r="H72" s="34">
        <v>612.85355798313401</v>
      </c>
      <c r="I72" s="34">
        <v>670.39327422660801</v>
      </c>
      <c r="J72" s="31">
        <v>257.39211319065902</v>
      </c>
      <c r="K72" s="34">
        <v>331.91107823034002</v>
      </c>
      <c r="L72" s="31">
        <v>249.988424963585</v>
      </c>
      <c r="M72" s="34">
        <v>1167.65344736823</v>
      </c>
      <c r="Q72" s="31">
        <v>38.252451956124403</v>
      </c>
      <c r="S72" s="31">
        <v>282.48281103646298</v>
      </c>
      <c r="T72" s="34">
        <v>1012.6556067576</v>
      </c>
    </row>
    <row r="73" spans="1:20">
      <c r="A73" s="31">
        <v>10.9793235206317</v>
      </c>
      <c r="C73" s="31">
        <v>34.231220492860601</v>
      </c>
      <c r="D73" s="31">
        <v>33.969697740965799</v>
      </c>
      <c r="E73" s="31">
        <v>92.381809895018705</v>
      </c>
      <c r="F73" s="31">
        <v>51.798770474608098</v>
      </c>
      <c r="H73" s="34">
        <v>2286.6410720937001</v>
      </c>
      <c r="I73" s="34">
        <v>580.14660571675302</v>
      </c>
      <c r="J73" s="31">
        <v>349.855775438053</v>
      </c>
      <c r="K73" s="34">
        <v>401.22849563948301</v>
      </c>
      <c r="L73" s="31">
        <v>214.93174544957199</v>
      </c>
      <c r="M73" s="34">
        <v>476.10346469653302</v>
      </c>
      <c r="Q73" s="31">
        <v>45.841253979375402</v>
      </c>
      <c r="S73" s="31">
        <v>267.86693019191603</v>
      </c>
      <c r="T73" s="34">
        <v>1606.22820430039</v>
      </c>
    </row>
    <row r="74" spans="1:20">
      <c r="A74" s="31">
        <v>10.9322771142519</v>
      </c>
      <c r="C74" s="31">
        <v>9.2622046879559594</v>
      </c>
      <c r="D74" s="31">
        <v>31.0538077810678</v>
      </c>
      <c r="E74" s="31">
        <v>91.351747850576601</v>
      </c>
      <c r="F74" s="31">
        <v>100.539242692347</v>
      </c>
      <c r="H74" s="34">
        <v>912.71284100662001</v>
      </c>
      <c r="I74" s="34">
        <v>462.91243058033501</v>
      </c>
      <c r="J74" s="31">
        <v>452.96391219769902</v>
      </c>
      <c r="K74" s="34">
        <v>382.69953972436201</v>
      </c>
      <c r="L74" s="31">
        <v>360.35924062990699</v>
      </c>
      <c r="M74" s="34">
        <v>551.73151557872598</v>
      </c>
      <c r="Q74" s="31">
        <v>18.278672148358002</v>
      </c>
      <c r="S74" s="31">
        <v>310.317130735658</v>
      </c>
      <c r="T74" s="34">
        <v>7851.9796259161303</v>
      </c>
    </row>
    <row r="75" spans="1:20">
      <c r="A75" s="31">
        <v>10.9222939430958</v>
      </c>
      <c r="C75" s="31">
        <v>12.046045569481</v>
      </c>
      <c r="D75" s="31">
        <v>37.917577749202103</v>
      </c>
      <c r="E75" s="31">
        <v>96.010306344744393</v>
      </c>
      <c r="F75" s="31">
        <v>102.662942299286</v>
      </c>
      <c r="H75" s="34">
        <v>1934562.27913108</v>
      </c>
      <c r="I75" s="34">
        <v>970.800571886949</v>
      </c>
      <c r="J75" s="31">
        <v>435.32586230604198</v>
      </c>
      <c r="K75" s="34">
        <v>1741.2321989368199</v>
      </c>
      <c r="L75" s="31">
        <v>972.18276285244303</v>
      </c>
      <c r="M75" s="34">
        <v>917.83332859700704</v>
      </c>
      <c r="Q75" s="31">
        <v>17.564349965788299</v>
      </c>
      <c r="S75" s="31">
        <v>684.81958954251297</v>
      </c>
      <c r="T75" s="34">
        <v>909198.68601857603</v>
      </c>
    </row>
    <row r="76" spans="1:20">
      <c r="A76" s="31">
        <v>11.5192440508331</v>
      </c>
      <c r="C76" s="31">
        <v>11.8713422507887</v>
      </c>
      <c r="D76" s="31">
        <v>31.855573439247099</v>
      </c>
      <c r="E76" s="31">
        <v>98.532826259177298</v>
      </c>
      <c r="F76" s="31">
        <v>68.286965990829302</v>
      </c>
      <c r="H76" s="34">
        <v>3940.4029018166598</v>
      </c>
      <c r="I76" s="34">
        <v>446033.40121276799</v>
      </c>
      <c r="J76" s="31">
        <v>17369.075515298999</v>
      </c>
      <c r="K76" s="34">
        <v>629.42414647613703</v>
      </c>
      <c r="L76" s="31">
        <v>376.01918933802301</v>
      </c>
      <c r="M76" s="34">
        <v>502257.471585183</v>
      </c>
      <c r="Q76" s="31">
        <v>60.123738747363902</v>
      </c>
      <c r="S76" s="31">
        <v>17415.915302162</v>
      </c>
      <c r="T76" s="34">
        <v>3080.9959022869398</v>
      </c>
    </row>
    <row r="77" spans="1:20">
      <c r="A77" s="31">
        <v>12.3136435846304</v>
      </c>
      <c r="C77" s="31">
        <v>24.9701508586265</v>
      </c>
      <c r="D77" s="31">
        <v>25.919925677056401</v>
      </c>
      <c r="E77" s="31">
        <v>105.197257808123</v>
      </c>
      <c r="F77" s="31">
        <v>87.778082221683206</v>
      </c>
      <c r="H77" s="34">
        <v>2131.2800720598402</v>
      </c>
      <c r="I77" s="34">
        <v>454085674.38947099</v>
      </c>
      <c r="J77" s="31">
        <v>3425.1301714845099</v>
      </c>
      <c r="K77" s="34">
        <v>2289.9303494772198</v>
      </c>
      <c r="L77" s="31">
        <v>474.43129165725702</v>
      </c>
      <c r="M77" s="34">
        <v>360.91174752847598</v>
      </c>
      <c r="Q77" s="31">
        <v>38.832044989686203</v>
      </c>
      <c r="S77" s="31">
        <v>37023.514784523002</v>
      </c>
      <c r="T77" s="34">
        <v>1215.78798962827</v>
      </c>
    </row>
    <row r="78" spans="1:20">
      <c r="A78" s="31">
        <v>10.085606958539</v>
      </c>
      <c r="C78" s="31">
        <v>19.259368483556798</v>
      </c>
      <c r="D78" s="31">
        <v>9.0674204619525192</v>
      </c>
      <c r="E78" s="31">
        <v>103.96177667367699</v>
      </c>
      <c r="F78" s="31">
        <v>44.653926746638298</v>
      </c>
      <c r="H78" s="34">
        <v>9033.7317110978402</v>
      </c>
      <c r="I78" s="34">
        <v>52665.209992809599</v>
      </c>
      <c r="J78" s="31">
        <v>22292951097.136299</v>
      </c>
      <c r="K78" s="34">
        <v>2355.0531127610402</v>
      </c>
      <c r="L78" s="31">
        <v>2765.4874539303901</v>
      </c>
      <c r="M78" s="34">
        <v>155948.95492493999</v>
      </c>
      <c r="Q78" s="31">
        <v>56.231118781806202</v>
      </c>
      <c r="S78" s="31">
        <v>753793.84643558296</v>
      </c>
      <c r="T78" s="34">
        <v>13964071.8575151</v>
      </c>
    </row>
    <row r="79" spans="1:20">
      <c r="A79" s="31">
        <v>10.023257018406399</v>
      </c>
      <c r="C79" s="31">
        <v>37.220988924603603</v>
      </c>
      <c r="D79" s="31">
        <v>13.4869262462114</v>
      </c>
      <c r="E79" s="31">
        <v>106.86692274906299</v>
      </c>
      <c r="F79" s="31">
        <v>35.170645426480696</v>
      </c>
      <c r="H79" s="34">
        <v>23015.893052085601</v>
      </c>
      <c r="I79" s="34">
        <v>31903.823595170499</v>
      </c>
      <c r="J79" s="31">
        <v>9078.1626290435106</v>
      </c>
      <c r="K79" s="34">
        <v>856658294129.20703</v>
      </c>
      <c r="L79" s="31">
        <v>400.63467809939903</v>
      </c>
      <c r="M79" s="34">
        <v>665.14835516303197</v>
      </c>
      <c r="Q79" s="31">
        <v>25.017630851015198</v>
      </c>
      <c r="S79" s="31">
        <v>2106.5340541402302</v>
      </c>
      <c r="T79" s="34">
        <v>1378907431.9207699</v>
      </c>
    </row>
    <row r="80" spans="1:20">
      <c r="A80" s="31">
        <v>10.0941512467445</v>
      </c>
      <c r="C80" s="31">
        <v>80.975820517095102</v>
      </c>
      <c r="D80" s="31">
        <v>19.503366115200802</v>
      </c>
      <c r="E80" s="31">
        <v>107.102477553917</v>
      </c>
      <c r="F80" s="31">
        <v>90.619610071765194</v>
      </c>
      <c r="H80" s="34">
        <v>220.66619693392701</v>
      </c>
      <c r="I80" s="34">
        <v>1921.51919962547</v>
      </c>
      <c r="J80" s="31">
        <v>254951.199053349</v>
      </c>
      <c r="K80" s="34">
        <v>1881.8983015522799</v>
      </c>
      <c r="L80" s="31">
        <v>4107.0699022577801</v>
      </c>
      <c r="M80" s="34">
        <v>7970.1340980218501</v>
      </c>
      <c r="Q80" s="31">
        <v>21.868319215637399</v>
      </c>
      <c r="S80" s="31">
        <v>29059.596450251302</v>
      </c>
      <c r="T80" s="34">
        <v>2286.8801902186801</v>
      </c>
    </row>
    <row r="81" spans="1:20">
      <c r="A81" s="31">
        <v>10.0851001759806</v>
      </c>
      <c r="C81" s="31">
        <v>72.826921599334298</v>
      </c>
      <c r="D81" s="31">
        <v>26.4175648120776</v>
      </c>
      <c r="E81" s="31">
        <v>105.360520646814</v>
      </c>
      <c r="F81" s="31">
        <v>89.915793049262106</v>
      </c>
      <c r="H81" s="34">
        <v>4521.1350440645501</v>
      </c>
      <c r="I81" s="34">
        <v>12258.908762171601</v>
      </c>
      <c r="J81" s="31">
        <v>1424.42092332008</v>
      </c>
      <c r="K81" s="34">
        <v>888766.94386652904</v>
      </c>
      <c r="L81" s="31">
        <v>839.65574753151498</v>
      </c>
      <c r="M81" s="34">
        <v>2131.3533539540199</v>
      </c>
      <c r="Q81" s="31">
        <v>26.764399424805202</v>
      </c>
      <c r="S81" s="31">
        <v>32830.017062709201</v>
      </c>
      <c r="T81" s="34">
        <v>8123.6815359878601</v>
      </c>
    </row>
    <row r="82" spans="1:20">
      <c r="A82" s="31">
        <v>9.8377035831144592</v>
      </c>
      <c r="C82" s="31">
        <v>94.112137126633101</v>
      </c>
      <c r="D82" s="31">
        <v>25.381021288228499</v>
      </c>
      <c r="E82" s="31">
        <v>104.085604126097</v>
      </c>
      <c r="F82" s="31">
        <v>115.02301930413201</v>
      </c>
      <c r="H82" s="34">
        <v>877.78193537139896</v>
      </c>
      <c r="I82" s="34">
        <v>106573.85763532099</v>
      </c>
      <c r="J82" s="31">
        <v>20107.395784533601</v>
      </c>
      <c r="K82" s="34">
        <v>6764.8805489433298</v>
      </c>
      <c r="L82" s="31">
        <v>11036.4424604739</v>
      </c>
      <c r="M82" s="34">
        <v>2549.6281221581598</v>
      </c>
      <c r="Q82" s="31">
        <v>28.578065253032101</v>
      </c>
      <c r="S82" s="31">
        <v>1636.4945981180899</v>
      </c>
      <c r="T82" s="34">
        <v>1722672.0907433501</v>
      </c>
    </row>
    <row r="83" spans="1:20">
      <c r="A83" s="31">
        <v>9.75799576615311</v>
      </c>
      <c r="C83" s="31">
        <v>92.821157661263996</v>
      </c>
      <c r="D83" s="31">
        <v>33.181437411611903</v>
      </c>
      <c r="E83" s="31">
        <v>94.573079505458594</v>
      </c>
      <c r="F83" s="31">
        <v>121.75958370948101</v>
      </c>
      <c r="H83" s="34">
        <v>791.66434510102397</v>
      </c>
      <c r="I83" s="34">
        <v>1346.13019710301</v>
      </c>
      <c r="J83" s="31">
        <v>2302.0309946819202</v>
      </c>
      <c r="K83" s="34">
        <v>33263860186.924801</v>
      </c>
      <c r="L83" s="31">
        <v>2989528.0912536099</v>
      </c>
      <c r="M83" s="34">
        <v>1081.9903573364199</v>
      </c>
      <c r="Q83" s="31">
        <v>57.479648134453399</v>
      </c>
      <c r="S83" s="31">
        <v>10266.5964426176</v>
      </c>
      <c r="T83" s="34">
        <v>116948.42415468401</v>
      </c>
    </row>
    <row r="84" spans="1:20">
      <c r="A84" s="31">
        <v>9.8996656232441609</v>
      </c>
      <c r="C84" s="31">
        <v>107.55184950507</v>
      </c>
      <c r="D84" s="31">
        <v>24.796827114930501</v>
      </c>
      <c r="E84" s="31">
        <v>98.647197596063407</v>
      </c>
      <c r="F84" s="31">
        <v>83.005900354831496</v>
      </c>
      <c r="H84" s="34">
        <v>2505.1391829311301</v>
      </c>
      <c r="I84" s="34">
        <v>2925.4948944039902</v>
      </c>
      <c r="J84" s="31">
        <v>366619.64293107198</v>
      </c>
      <c r="K84" s="34">
        <v>568.31991222932402</v>
      </c>
      <c r="L84" s="31">
        <v>28466.240583016399</v>
      </c>
      <c r="M84" s="34">
        <v>596.26199716967199</v>
      </c>
      <c r="Q84" s="31">
        <v>115.34176263874301</v>
      </c>
      <c r="S84" s="31">
        <v>2860297.22659367</v>
      </c>
      <c r="T84" s="34">
        <v>2099.3800998021902</v>
      </c>
    </row>
    <row r="85" spans="1:20">
      <c r="A85" s="31">
        <v>9.8751530067800708</v>
      </c>
      <c r="C85" s="31">
        <v>91.794321430496197</v>
      </c>
      <c r="D85" s="31">
        <v>32.756558243829303</v>
      </c>
      <c r="E85" s="31">
        <v>96.040115962146203</v>
      </c>
      <c r="F85" s="31">
        <v>103.911090330645</v>
      </c>
      <c r="H85" s="34">
        <v>1214.86250791424</v>
      </c>
      <c r="I85" s="34">
        <v>590.81274046121302</v>
      </c>
      <c r="J85" s="31">
        <v>1312.3257282218599</v>
      </c>
      <c r="K85" s="34">
        <v>1067276.5013752901</v>
      </c>
      <c r="L85" s="31">
        <v>568812782076.66296</v>
      </c>
      <c r="M85" s="34">
        <v>12818.411450461001</v>
      </c>
      <c r="Q85" s="31">
        <v>92.830531790288603</v>
      </c>
      <c r="S85" s="31">
        <v>845552.80042271805</v>
      </c>
      <c r="T85" s="34">
        <v>2590.4596878426801</v>
      </c>
    </row>
    <row r="86" spans="1:20">
      <c r="A86" s="31">
        <v>9.8646088103092904</v>
      </c>
      <c r="C86" s="31">
        <v>124.722560992485</v>
      </c>
      <c r="D86" s="31">
        <v>44.614730661503202</v>
      </c>
      <c r="E86" s="31">
        <v>95.595336970629205</v>
      </c>
      <c r="F86" s="31">
        <v>93.120093534650493</v>
      </c>
      <c r="H86" s="34">
        <v>214.72978100225299</v>
      </c>
      <c r="I86" s="34">
        <v>1863.25443880637</v>
      </c>
      <c r="J86" s="31">
        <v>3572.5023303420198</v>
      </c>
      <c r="K86" s="34">
        <v>3235.8157708332101</v>
      </c>
      <c r="L86" s="31">
        <v>432142.54542759998</v>
      </c>
      <c r="M86" s="34">
        <v>31032.0553927078</v>
      </c>
      <c r="Q86" s="31">
        <v>137.62300307323</v>
      </c>
      <c r="S86" s="31">
        <v>41617.845227277401</v>
      </c>
      <c r="T86" s="34">
        <v>61360.353611693703</v>
      </c>
    </row>
    <row r="87" spans="1:20">
      <c r="A87" s="31">
        <v>9.7724114766902197</v>
      </c>
      <c r="C87" s="31">
        <v>114.350744584767</v>
      </c>
      <c r="D87" s="31">
        <v>70.743006662451705</v>
      </c>
      <c r="E87" s="31">
        <v>82.720375197032595</v>
      </c>
      <c r="F87" s="31">
        <v>81.742181695483694</v>
      </c>
      <c r="H87" s="34">
        <v>2909.5746039805499</v>
      </c>
      <c r="I87" s="34">
        <v>76456.969904426805</v>
      </c>
      <c r="J87" s="31">
        <v>2308.57442208775</v>
      </c>
      <c r="K87" s="34">
        <v>21633.0462285668</v>
      </c>
      <c r="L87" s="31">
        <v>411.35301287689401</v>
      </c>
      <c r="M87" s="34">
        <v>127817.587026377</v>
      </c>
      <c r="Q87" s="31">
        <v>53.7771734726714</v>
      </c>
      <c r="S87" s="31">
        <v>330.239214801272</v>
      </c>
      <c r="T87" s="34">
        <v>12080099.927108901</v>
      </c>
    </row>
    <row r="88" spans="1:20">
      <c r="A88" s="31">
        <v>9.7988154012563307</v>
      </c>
      <c r="C88" s="31">
        <v>100.961368959551</v>
      </c>
      <c r="D88" s="31">
        <v>102.241767935453</v>
      </c>
      <c r="E88" s="31">
        <v>83.519134161326207</v>
      </c>
      <c r="F88" s="31">
        <v>80.250356812534093</v>
      </c>
      <c r="H88" s="34">
        <v>20887.160920408602</v>
      </c>
      <c r="I88" s="34">
        <v>49397.534350704504</v>
      </c>
      <c r="J88" s="31">
        <v>756.41457007703002</v>
      </c>
      <c r="K88" s="34">
        <v>7955522.2207907997</v>
      </c>
      <c r="L88" s="31">
        <v>67928029.327641502</v>
      </c>
      <c r="M88" s="34">
        <v>48742.466128155902</v>
      </c>
      <c r="Q88" s="31">
        <v>65.327491122789397</v>
      </c>
      <c r="S88" s="31">
        <v>548475.20482186798</v>
      </c>
      <c r="T88" s="34">
        <v>1389.2372062910799</v>
      </c>
    </row>
    <row r="89" spans="1:20">
      <c r="A89" s="31">
        <v>9.79345963843544</v>
      </c>
      <c r="C89" s="31">
        <v>95.514471155761996</v>
      </c>
      <c r="D89" s="31">
        <v>143.887884466305</v>
      </c>
      <c r="E89" s="31">
        <v>79.240423198187898</v>
      </c>
      <c r="F89" s="31">
        <v>65.196471732981905</v>
      </c>
      <c r="H89" s="34">
        <v>45174.6298015106</v>
      </c>
      <c r="I89" s="34">
        <v>718.06419914768196</v>
      </c>
      <c r="J89" s="31">
        <v>23639.510796406801</v>
      </c>
      <c r="K89" s="34">
        <v>6994.37283930166</v>
      </c>
      <c r="L89" s="31">
        <v>2489.3097215388202</v>
      </c>
      <c r="M89" s="34">
        <v>8014.9017664468201</v>
      </c>
      <c r="Q89" s="31">
        <v>70.460994028605398</v>
      </c>
      <c r="S89" s="31">
        <v>189.67498011305599</v>
      </c>
      <c r="T89" s="34">
        <v>162703946.90936899</v>
      </c>
    </row>
    <row r="90" spans="1:20">
      <c r="A90" s="31">
        <v>10.2568000650353</v>
      </c>
      <c r="C90" s="31">
        <v>112.686628931089</v>
      </c>
      <c r="D90" s="31">
        <v>186.205295910502</v>
      </c>
      <c r="E90" s="31">
        <v>88.963122329784099</v>
      </c>
      <c r="F90" s="31">
        <v>114.25539360406501</v>
      </c>
      <c r="H90" s="34">
        <v>128620.703091863</v>
      </c>
      <c r="I90" s="34">
        <v>235.80339209057601</v>
      </c>
      <c r="J90" s="31">
        <v>848194.79309000203</v>
      </c>
      <c r="K90" s="34">
        <v>115292.89856622599</v>
      </c>
      <c r="L90" s="31">
        <v>625718.75705662603</v>
      </c>
      <c r="M90" s="34">
        <v>2168.1055909971001</v>
      </c>
      <c r="Q90" s="31">
        <v>64.198875503848299</v>
      </c>
      <c r="S90" s="31">
        <v>3528.5478203667699</v>
      </c>
      <c r="T90" s="34">
        <v>8458.31643247182</v>
      </c>
    </row>
    <row r="91" spans="1:20">
      <c r="A91" s="31">
        <v>11.6607835876934</v>
      </c>
      <c r="C91" s="31">
        <v>134.88134611586401</v>
      </c>
      <c r="D91" s="31">
        <v>208.96530195155901</v>
      </c>
      <c r="E91" s="31">
        <v>98.646943464132903</v>
      </c>
      <c r="F91" s="31">
        <v>120.82844323834099</v>
      </c>
      <c r="H91" s="34">
        <v>653.100848064096</v>
      </c>
      <c r="I91" s="34">
        <v>1853.1596423279</v>
      </c>
      <c r="J91" s="31">
        <v>11850.358296980799</v>
      </c>
      <c r="K91" s="34">
        <v>5827.8468579834098</v>
      </c>
      <c r="L91" s="31">
        <v>3693.0240431918701</v>
      </c>
      <c r="M91" s="34">
        <v>411.42725028629201</v>
      </c>
      <c r="Q91" s="31">
        <v>146.05321050703401</v>
      </c>
      <c r="S91" s="31">
        <v>952.759045352258</v>
      </c>
      <c r="T91" s="34">
        <v>1326873.80580145</v>
      </c>
    </row>
    <row r="92" spans="1:20">
      <c r="A92" s="31">
        <v>10.5063685162417</v>
      </c>
      <c r="C92" s="31">
        <v>58.612299439878001</v>
      </c>
      <c r="D92" s="31">
        <v>231.56679577014901</v>
      </c>
      <c r="E92" s="31">
        <v>116.737027713236</v>
      </c>
      <c r="F92" s="31">
        <v>128.06743529958499</v>
      </c>
      <c r="H92" s="34">
        <v>5828593.6939806696</v>
      </c>
      <c r="I92" s="34">
        <v>2058.0585048784901</v>
      </c>
      <c r="J92" s="31">
        <v>305.34181302066003</v>
      </c>
      <c r="K92" s="34">
        <v>6710881193.7308502</v>
      </c>
      <c r="L92" s="31">
        <v>245.709739258621</v>
      </c>
      <c r="M92" s="34">
        <v>5456.42107738708</v>
      </c>
      <c r="Q92" s="31">
        <v>393.130373589653</v>
      </c>
      <c r="S92" s="31">
        <v>5612411.6479261303</v>
      </c>
      <c r="T92" s="34">
        <v>618.99209059333702</v>
      </c>
    </row>
    <row r="93" spans="1:20">
      <c r="A93" s="31">
        <v>10.634450453882399</v>
      </c>
      <c r="C93" s="31">
        <v>71.011446227947104</v>
      </c>
      <c r="D93" s="31">
        <v>234.474945934678</v>
      </c>
      <c r="E93" s="31">
        <v>99.875524474355302</v>
      </c>
      <c r="F93" s="31">
        <v>167.44416660314101</v>
      </c>
      <c r="H93" s="34">
        <v>43308.127973798502</v>
      </c>
      <c r="I93" s="34">
        <v>21170.227786789001</v>
      </c>
      <c r="J93" s="31">
        <v>37074.609585681603</v>
      </c>
      <c r="K93" s="34">
        <v>133.63848165614601</v>
      </c>
      <c r="L93" s="31">
        <v>345.213809008743</v>
      </c>
      <c r="M93" s="34">
        <v>3360.5689782080699</v>
      </c>
      <c r="Q93" s="31">
        <v>360.15433326999198</v>
      </c>
      <c r="S93" s="31">
        <v>1191.7994454667601</v>
      </c>
      <c r="T93" s="34">
        <v>6137.9560833085297</v>
      </c>
    </row>
    <row r="94" spans="1:20">
      <c r="A94" s="31">
        <v>10.3125669674448</v>
      </c>
      <c r="C94" s="31">
        <v>86.783196029256899</v>
      </c>
      <c r="D94" s="31">
        <v>220.72592180394199</v>
      </c>
      <c r="E94" s="31">
        <v>99.008158430419599</v>
      </c>
      <c r="F94" s="31">
        <v>139.08898254612501</v>
      </c>
      <c r="H94" s="34">
        <v>11708.6492773713</v>
      </c>
      <c r="I94" s="34">
        <v>11038.219828977401</v>
      </c>
      <c r="J94" s="31">
        <v>250345.183220648</v>
      </c>
      <c r="K94" s="34">
        <v>1290.5545370203299</v>
      </c>
      <c r="L94" s="31">
        <v>512.38639407554194</v>
      </c>
      <c r="M94" s="34">
        <v>5162.5716520752103</v>
      </c>
      <c r="Q94" s="31">
        <v>499.96240120437898</v>
      </c>
      <c r="S94" s="31">
        <v>2319926.6455910602</v>
      </c>
      <c r="T94" s="34">
        <v>44656386.718811698</v>
      </c>
    </row>
    <row r="95" spans="1:20">
      <c r="A95" s="31">
        <v>10.2318900137649</v>
      </c>
      <c r="C95" s="31">
        <v>66.173365759453603</v>
      </c>
      <c r="D95" s="31">
        <v>188.50002392459399</v>
      </c>
      <c r="E95" s="31">
        <v>80.533445971322394</v>
      </c>
      <c r="F95" s="31">
        <v>110.65288694534399</v>
      </c>
      <c r="H95" s="34">
        <v>1554.4495067089599</v>
      </c>
      <c r="I95" s="34">
        <v>285.733450017351</v>
      </c>
      <c r="J95" s="31">
        <v>8216687.1471545203</v>
      </c>
      <c r="K95" s="34">
        <v>2417.0959148666202</v>
      </c>
      <c r="L95" s="31">
        <v>295.68708935019401</v>
      </c>
      <c r="M95" s="34">
        <v>2927.80799856562</v>
      </c>
      <c r="Q95" s="31">
        <v>513.27933974311998</v>
      </c>
      <c r="S95" s="31">
        <v>3896.3817150310001</v>
      </c>
      <c r="T95" s="34">
        <v>14746.166479310899</v>
      </c>
    </row>
    <row r="96" spans="1:20">
      <c r="A96" s="31">
        <v>10.5856998756226</v>
      </c>
      <c r="C96" s="31">
        <v>101.736407049178</v>
      </c>
      <c r="D96" s="31">
        <v>175.930344116095</v>
      </c>
      <c r="E96" s="31">
        <v>89.635191468935005</v>
      </c>
      <c r="F96" s="31">
        <v>74.630614428576806</v>
      </c>
      <c r="H96" s="34">
        <v>1588.1998604989301</v>
      </c>
      <c r="I96" s="34">
        <v>4103.4194134273603</v>
      </c>
      <c r="J96" s="31">
        <v>4545.5190755191497</v>
      </c>
      <c r="K96" s="34">
        <v>121.24091529934</v>
      </c>
      <c r="L96" s="31">
        <v>1120.83357339706</v>
      </c>
      <c r="M96" s="34">
        <v>446.64398860682098</v>
      </c>
      <c r="Q96" s="31">
        <v>419.58587653928601</v>
      </c>
      <c r="S96" s="31">
        <v>1179.7893183844999</v>
      </c>
      <c r="T96" s="34">
        <v>1342.9020592606901</v>
      </c>
    </row>
    <row r="97" spans="1:20">
      <c r="A97" s="31">
        <v>10.5670072253436</v>
      </c>
      <c r="C97" s="31">
        <v>88.281814937492101</v>
      </c>
      <c r="D97" s="31">
        <v>164.74162728198499</v>
      </c>
      <c r="E97" s="31">
        <v>162.14744534974699</v>
      </c>
      <c r="F97" s="31">
        <v>230.20785242045599</v>
      </c>
      <c r="H97" s="34">
        <v>81298281.187154293</v>
      </c>
      <c r="I97" s="34">
        <v>37598.384390891501</v>
      </c>
      <c r="J97" s="31">
        <v>2223.0073406465199</v>
      </c>
      <c r="K97" s="34">
        <v>9231.7059085950896</v>
      </c>
      <c r="L97" s="31">
        <v>147047.73480655599</v>
      </c>
      <c r="M97" s="34">
        <v>369.51439425141899</v>
      </c>
      <c r="Q97" s="31">
        <v>274.02483116680401</v>
      </c>
      <c r="S97" s="31">
        <v>2425.6101206347898</v>
      </c>
      <c r="T97" s="34">
        <v>2705.5551993110498</v>
      </c>
    </row>
    <row r="98" spans="1:20">
      <c r="A98" s="31">
        <v>10.165383883739301</v>
      </c>
      <c r="C98" s="31">
        <v>121.335503878688</v>
      </c>
      <c r="D98" s="31">
        <v>261.58542850476499</v>
      </c>
      <c r="E98" s="31">
        <v>223.28903672594799</v>
      </c>
      <c r="F98" s="31">
        <v>247.99553727813901</v>
      </c>
      <c r="H98" s="34">
        <v>441.14516813300202</v>
      </c>
      <c r="I98" s="34">
        <v>35505.720398534599</v>
      </c>
      <c r="J98" s="31">
        <v>3066.1393857928101</v>
      </c>
      <c r="K98" s="34">
        <v>305.95696618698702</v>
      </c>
      <c r="L98" s="31">
        <v>544.58895067698495</v>
      </c>
      <c r="M98" s="34">
        <v>95339.983426122097</v>
      </c>
      <c r="Q98" s="31">
        <v>253.397393700907</v>
      </c>
      <c r="S98" s="31">
        <v>43093.340010352898</v>
      </c>
      <c r="T98" s="34">
        <v>7832.7364312268701</v>
      </c>
    </row>
    <row r="99" spans="1:20">
      <c r="A99" s="31">
        <v>10.107792655373601</v>
      </c>
      <c r="C99" s="31">
        <v>719.16696003503603</v>
      </c>
      <c r="D99" s="31">
        <v>905.07864057210702</v>
      </c>
      <c r="E99" s="31">
        <v>935.34399738456398</v>
      </c>
      <c r="F99" s="31">
        <v>2082.73689300149</v>
      </c>
      <c r="H99" s="34">
        <v>3562.05922380221</v>
      </c>
      <c r="I99" s="34">
        <v>1384937807892.3701</v>
      </c>
      <c r="J99" s="31">
        <v>1162.82297694408</v>
      </c>
      <c r="K99" s="34">
        <v>18698.715128711799</v>
      </c>
      <c r="L99" s="31">
        <v>9.9838406121502496E+16</v>
      </c>
      <c r="M99" s="34">
        <v>6332.2067161427603</v>
      </c>
      <c r="Q99" s="31">
        <v>242.62090169287501</v>
      </c>
      <c r="S99" s="31">
        <v>933707201.80646598</v>
      </c>
      <c r="T99" s="34">
        <v>1018.08658501249</v>
      </c>
    </row>
    <row r="100" spans="1:20">
      <c r="A100" s="31">
        <v>9.7772976824809295</v>
      </c>
      <c r="C100" s="31">
        <v>206.55934431735199</v>
      </c>
      <c r="D100" s="31">
        <v>1003.82990439271</v>
      </c>
      <c r="E100" s="31">
        <v>7695.8858058487704</v>
      </c>
      <c r="F100" s="31">
        <v>262.22453309056999</v>
      </c>
      <c r="H100" s="34">
        <v>104.486653442155</v>
      </c>
      <c r="I100" s="34">
        <v>1238.92131695379</v>
      </c>
      <c r="J100" s="31">
        <v>295.41156812672301</v>
      </c>
      <c r="K100" s="34">
        <v>11462.4656326688</v>
      </c>
      <c r="L100" s="31">
        <v>1814.0245107365399</v>
      </c>
      <c r="M100" s="34">
        <v>859972.62521739502</v>
      </c>
      <c r="Q100" s="31">
        <v>8940.8112880707395</v>
      </c>
      <c r="S100" s="31">
        <v>4078.4436063990902</v>
      </c>
      <c r="T100" s="34">
        <v>125031926103.951</v>
      </c>
    </row>
    <row r="101" spans="1:20">
      <c r="A101" s="31">
        <v>9.6239537472514094</v>
      </c>
      <c r="C101" s="31">
        <v>1626.47692229839</v>
      </c>
      <c r="D101" s="31">
        <v>922.38930139515605</v>
      </c>
      <c r="E101" s="31">
        <v>4029.6870116351301</v>
      </c>
      <c r="F101" s="31">
        <v>363.83394526179501</v>
      </c>
      <c r="H101" s="34">
        <v>29137.200404400101</v>
      </c>
      <c r="I101" s="34">
        <v>2648615.5942307999</v>
      </c>
      <c r="J101" s="31">
        <v>585.26299281633703</v>
      </c>
      <c r="K101" s="34">
        <v>28374.103722592299</v>
      </c>
      <c r="L101" s="31">
        <v>3641.0816458886402</v>
      </c>
      <c r="M101" s="34">
        <v>1693365046.0286601</v>
      </c>
      <c r="Q101" s="31">
        <v>5900.2037981600897</v>
      </c>
      <c r="S101" s="31">
        <v>90176.351274578803</v>
      </c>
      <c r="T101" s="34">
        <v>375.68799242198997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8D817-4738-5643-9D82-77EAEAC53D92}">
  <dimension ref="A1:T101"/>
  <sheetViews>
    <sheetView topLeftCell="A22" workbookViewId="0">
      <selection activeCell="T1" activeCellId="4" sqref="A1:A61 H1:H61 J1:J61 L1:M61 T1:T61"/>
    </sheetView>
  </sheetViews>
  <sheetFormatPr baseColWidth="10" defaultRowHeight="16"/>
  <cols>
    <col min="1" max="1" width="7.1640625" style="31" bestFit="1" customWidth="1"/>
    <col min="2" max="2" width="10.83203125" style="31"/>
    <col min="3" max="3" width="12.1640625" style="31" bestFit="1" customWidth="1"/>
    <col min="4" max="4" width="12" style="31" bestFit="1" customWidth="1"/>
    <col min="5" max="5" width="12.1640625" style="31" bestFit="1" customWidth="1"/>
    <col min="6" max="6" width="11.33203125" style="31" bestFit="1" customWidth="1"/>
    <col min="7" max="7" width="10.83203125" style="31"/>
    <col min="8" max="8" width="17.1640625" style="34" bestFit="1" customWidth="1"/>
    <col min="9" max="9" width="17.33203125" style="31" bestFit="1" customWidth="1"/>
    <col min="10" max="10" width="16.5" style="34" bestFit="1" customWidth="1"/>
    <col min="11" max="11" width="17.1640625" style="31" bestFit="1" customWidth="1"/>
    <col min="12" max="12" width="16.33203125" style="34" bestFit="1" customWidth="1"/>
    <col min="13" max="13" width="16.5" style="34" bestFit="1" customWidth="1"/>
    <col min="14" max="16" width="10.83203125" style="31"/>
    <col min="17" max="17" width="12.1640625" style="31" bestFit="1" customWidth="1"/>
    <col min="18" max="18" width="10.83203125" style="31"/>
    <col min="19" max="19" width="17.33203125" style="31" customWidth="1"/>
    <col min="20" max="20" width="17.1640625" style="34" bestFit="1" customWidth="1"/>
  </cols>
  <sheetData>
    <row r="1" spans="1:20">
      <c r="A1" s="32" t="s">
        <v>368</v>
      </c>
      <c r="C1" s="35" t="s">
        <v>367</v>
      </c>
      <c r="D1" s="35" t="s">
        <v>369</v>
      </c>
      <c r="E1" s="32" t="s">
        <v>371</v>
      </c>
      <c r="F1" s="32" t="s">
        <v>370</v>
      </c>
      <c r="H1" s="35" t="s">
        <v>372</v>
      </c>
      <c r="I1" s="32" t="s">
        <v>373</v>
      </c>
      <c r="J1" s="35" t="s">
        <v>374</v>
      </c>
      <c r="K1" s="32" t="s">
        <v>375</v>
      </c>
      <c r="L1" s="35" t="s">
        <v>376</v>
      </c>
      <c r="M1" s="35" t="s">
        <v>377</v>
      </c>
      <c r="Q1" s="32" t="s">
        <v>366</v>
      </c>
      <c r="S1" s="35" t="s">
        <v>378</v>
      </c>
      <c r="T1" s="35" t="s">
        <v>379</v>
      </c>
    </row>
    <row r="2" spans="1:20">
      <c r="A2" s="31">
        <v>27.696225643685199</v>
      </c>
      <c r="C2" s="31">
        <v>84.973749780041402</v>
      </c>
      <c r="D2" s="31">
        <v>20.865682233857498</v>
      </c>
      <c r="E2" s="31">
        <v>49.032141278450602</v>
      </c>
      <c r="F2" s="31">
        <v>56.145253538772003</v>
      </c>
      <c r="H2" s="34">
        <v>78.974092181459994</v>
      </c>
      <c r="I2" s="31">
        <v>75.901113337414202</v>
      </c>
      <c r="J2" s="34">
        <v>85.926812774166606</v>
      </c>
      <c r="K2" s="31">
        <v>45.544825251136103</v>
      </c>
      <c r="L2" s="34">
        <v>10.6884726026813</v>
      </c>
      <c r="M2" s="34">
        <v>56.854538591742198</v>
      </c>
      <c r="Q2" s="31">
        <v>24.997705653583498</v>
      </c>
      <c r="S2" s="31">
        <v>70.857545653177198</v>
      </c>
      <c r="T2" s="34">
        <v>45.646323215362798</v>
      </c>
    </row>
    <row r="3" spans="1:20">
      <c r="A3" s="31">
        <v>38.5970872392583</v>
      </c>
      <c r="C3" s="31">
        <v>84.321178298058101</v>
      </c>
      <c r="D3" s="31">
        <v>30.209305031085201</v>
      </c>
      <c r="E3" s="31">
        <v>22.9308882652108</v>
      </c>
      <c r="F3" s="31">
        <v>87.409571614611195</v>
      </c>
      <c r="H3" s="34">
        <v>77.872028400431105</v>
      </c>
      <c r="I3" s="31">
        <v>68.299373086451993</v>
      </c>
      <c r="J3" s="34">
        <v>82.818543826958901</v>
      </c>
      <c r="K3" s="31">
        <v>40.382936394185997</v>
      </c>
      <c r="L3" s="34">
        <v>28.470657023104799</v>
      </c>
      <c r="M3" s="34">
        <v>34.103011159595297</v>
      </c>
      <c r="Q3" s="31">
        <v>38.019802129640098</v>
      </c>
      <c r="S3" s="31">
        <v>69.533416435201303</v>
      </c>
      <c r="T3" s="34">
        <v>44.673933008039498</v>
      </c>
    </row>
    <row r="4" spans="1:20">
      <c r="A4" s="31">
        <v>31.4059276244312</v>
      </c>
      <c r="C4" s="31">
        <v>79.753697082329893</v>
      </c>
      <c r="D4" s="31">
        <v>32.403334134721298</v>
      </c>
      <c r="E4" s="31">
        <v>14.0757121285786</v>
      </c>
      <c r="F4" s="31">
        <v>77.304619584884307</v>
      </c>
      <c r="H4" s="34">
        <v>65.742285607034106</v>
      </c>
      <c r="I4" s="31">
        <v>62.025325622476203</v>
      </c>
      <c r="J4" s="34">
        <v>81.357219856634501</v>
      </c>
      <c r="K4" s="31">
        <v>34.9877226764292</v>
      </c>
      <c r="L4" s="34">
        <v>39.7340745406065</v>
      </c>
      <c r="M4" s="34">
        <v>40.027344366998399</v>
      </c>
      <c r="Q4" s="31">
        <v>24.329128090711102</v>
      </c>
      <c r="S4" s="31">
        <v>62.588000376650697</v>
      </c>
      <c r="T4" s="34">
        <v>37.957922027917299</v>
      </c>
    </row>
    <row r="5" spans="1:20">
      <c r="A5" s="31">
        <v>20.086759494199701</v>
      </c>
      <c r="C5" s="31">
        <v>80.379667100121296</v>
      </c>
      <c r="D5" s="31">
        <v>32.9327501321076</v>
      </c>
      <c r="E5" s="31">
        <v>14.448159904251</v>
      </c>
      <c r="F5" s="31">
        <v>69.652181171936107</v>
      </c>
      <c r="H5" s="34">
        <v>50.621432008467899</v>
      </c>
      <c r="I5" s="31">
        <v>39.672390906571103</v>
      </c>
      <c r="J5" s="34">
        <v>84.917505768790804</v>
      </c>
      <c r="K5" s="31">
        <v>19.363773727598701</v>
      </c>
      <c r="L5" s="34">
        <v>45.284247618310403</v>
      </c>
      <c r="M5" s="34">
        <v>28.9937690877011</v>
      </c>
      <c r="Q5" s="31">
        <v>8.6697227495563691</v>
      </c>
      <c r="S5" s="31">
        <v>49.765053536836902</v>
      </c>
      <c r="T5" s="34">
        <v>24.277552973517601</v>
      </c>
    </row>
    <row r="6" spans="1:20">
      <c r="A6" s="31">
        <v>28.1166524772363</v>
      </c>
      <c r="C6" s="31">
        <v>71.974602530356094</v>
      </c>
      <c r="D6" s="31">
        <v>32.964767335088197</v>
      </c>
      <c r="E6" s="31">
        <v>11.1522900133779</v>
      </c>
      <c r="F6" s="31">
        <v>69.447279966618098</v>
      </c>
      <c r="H6" s="34">
        <v>38.093094211837197</v>
      </c>
      <c r="I6" s="31">
        <v>31.207524314323202</v>
      </c>
      <c r="J6" s="34">
        <v>85.622363765482703</v>
      </c>
      <c r="K6" s="31">
        <v>15.8889231237617</v>
      </c>
      <c r="L6" s="34">
        <v>49.557107219909497</v>
      </c>
      <c r="M6" s="34">
        <v>30.820141479506201</v>
      </c>
      <c r="Q6" s="31">
        <v>9.7527823033698198</v>
      </c>
      <c r="S6" s="31">
        <v>33.597119555804802</v>
      </c>
      <c r="T6" s="34">
        <v>13.183944680326499</v>
      </c>
    </row>
    <row r="7" spans="1:20">
      <c r="A7" s="31">
        <v>29.045653352688898</v>
      </c>
      <c r="C7" s="31">
        <v>79.005378620896295</v>
      </c>
      <c r="D7" s="31">
        <v>33.844208076257999</v>
      </c>
      <c r="E7" s="31">
        <v>11.621858771996999</v>
      </c>
      <c r="F7" s="31">
        <v>72.788068555006603</v>
      </c>
      <c r="H7" s="34">
        <v>33.1685128222584</v>
      </c>
      <c r="I7" s="31">
        <v>27.6005513301779</v>
      </c>
      <c r="J7" s="34">
        <v>101.209509491292</v>
      </c>
      <c r="K7" s="31">
        <v>12.2982688452625</v>
      </c>
      <c r="L7" s="34">
        <v>52.993722982153798</v>
      </c>
      <c r="M7" s="34">
        <v>29.035090010882701</v>
      </c>
      <c r="Q7" s="31">
        <v>15.653338124455599</v>
      </c>
      <c r="S7" s="31">
        <v>36.5514806382279</v>
      </c>
      <c r="T7" s="34">
        <v>9.0583195360967199</v>
      </c>
    </row>
    <row r="8" spans="1:20">
      <c r="A8" s="31">
        <v>31.522438907552601</v>
      </c>
      <c r="C8" s="31">
        <v>57.9570124138368</v>
      </c>
      <c r="D8" s="31">
        <v>33.575790740406802</v>
      </c>
      <c r="E8" s="31">
        <v>10.919442892890601</v>
      </c>
      <c r="F8" s="31">
        <v>70.7791219080612</v>
      </c>
      <c r="H8" s="34">
        <v>29.6970450213161</v>
      </c>
      <c r="I8" s="31">
        <v>24.9895225174348</v>
      </c>
      <c r="J8" s="34">
        <v>67.478505587414205</v>
      </c>
      <c r="K8" s="31">
        <v>12.6976100678091</v>
      </c>
      <c r="L8" s="34">
        <v>41.283184580821803</v>
      </c>
      <c r="M8" s="34">
        <v>22.827240980718699</v>
      </c>
      <c r="Q8" s="31">
        <v>17.9318253857457</v>
      </c>
      <c r="S8" s="31">
        <v>26.4304276007304</v>
      </c>
      <c r="T8" s="34">
        <v>9.6290434747775695</v>
      </c>
    </row>
    <row r="9" spans="1:20">
      <c r="A9" s="31">
        <v>31.594121502097199</v>
      </c>
      <c r="C9" s="31">
        <v>36.0764547146712</v>
      </c>
      <c r="D9" s="31">
        <v>33.527513066441301</v>
      </c>
      <c r="E9" s="31">
        <v>14.186714949891201</v>
      </c>
      <c r="F9" s="31">
        <v>70.388400102068303</v>
      </c>
      <c r="H9" s="34">
        <v>14.6758589530086</v>
      </c>
      <c r="I9" s="31">
        <v>7.0082365514417102</v>
      </c>
      <c r="J9" s="34">
        <v>44.635816925593097</v>
      </c>
      <c r="K9" s="31">
        <v>11.6350706652697</v>
      </c>
      <c r="L9" s="34">
        <v>36.967943320618701</v>
      </c>
      <c r="M9" s="34">
        <v>15.275286963184699</v>
      </c>
      <c r="Q9" s="31">
        <v>20.484552627783501</v>
      </c>
      <c r="S9" s="31">
        <v>16.682652609414401</v>
      </c>
      <c r="T9" s="34">
        <v>9.5459118553876205</v>
      </c>
    </row>
    <row r="10" spans="1:20">
      <c r="A10" s="31">
        <v>28.637487187633099</v>
      </c>
      <c r="C10" s="31">
        <v>41.5552532363754</v>
      </c>
      <c r="D10" s="31">
        <v>31.201078179288299</v>
      </c>
      <c r="E10" s="31">
        <v>14.384036576079399</v>
      </c>
      <c r="F10" s="31">
        <v>66.889244006143798</v>
      </c>
      <c r="H10" s="34">
        <v>8.7081068428849804</v>
      </c>
      <c r="I10" s="31">
        <v>7.99007588757134</v>
      </c>
      <c r="J10" s="34">
        <v>34.187844372851799</v>
      </c>
      <c r="K10" s="31">
        <v>11.7767297390661</v>
      </c>
      <c r="L10" s="34">
        <v>33.641564496244598</v>
      </c>
      <c r="M10" s="34">
        <v>13.548542424381001</v>
      </c>
      <c r="Q10" s="31">
        <v>18.470703365444798</v>
      </c>
      <c r="S10" s="31">
        <v>21.2413908273749</v>
      </c>
      <c r="T10" s="34">
        <v>7.2957927428251299</v>
      </c>
    </row>
    <row r="11" spans="1:20">
      <c r="A11" s="31">
        <v>28.668299891097199</v>
      </c>
      <c r="C11" s="31">
        <v>38.360566200652499</v>
      </c>
      <c r="D11" s="31">
        <v>30.6611346046511</v>
      </c>
      <c r="E11" s="31">
        <v>14.0798067282385</v>
      </c>
      <c r="F11" s="31">
        <v>75.075983640623704</v>
      </c>
      <c r="H11" s="34">
        <v>10.648053641972499</v>
      </c>
      <c r="I11" s="31">
        <v>7.13550175848024</v>
      </c>
      <c r="J11" s="34">
        <v>38.566870676672998</v>
      </c>
      <c r="K11" s="31">
        <v>11.2290682128542</v>
      </c>
      <c r="L11" s="34">
        <v>35.497565347455698</v>
      </c>
      <c r="M11" s="34">
        <v>17.100924487611199</v>
      </c>
      <c r="Q11" s="31">
        <v>15.313968645528</v>
      </c>
      <c r="S11" s="31">
        <v>20.024672753310899</v>
      </c>
      <c r="T11" s="34">
        <v>6.1321323760485997</v>
      </c>
    </row>
    <row r="12" spans="1:20">
      <c r="A12" s="31">
        <v>29.261103258426399</v>
      </c>
      <c r="C12" s="31">
        <v>34.339642611933897</v>
      </c>
      <c r="D12" s="31">
        <v>33.570262157613598</v>
      </c>
      <c r="E12" s="31">
        <v>14.462903895814801</v>
      </c>
      <c r="F12" s="31">
        <v>75.875224695139494</v>
      </c>
      <c r="H12" s="34">
        <v>25.0720289727502</v>
      </c>
      <c r="I12" s="31">
        <v>5.8384162735382299</v>
      </c>
      <c r="J12" s="34">
        <v>8.6195702090988906</v>
      </c>
      <c r="K12" s="31">
        <v>10.945289479907499</v>
      </c>
      <c r="L12" s="34">
        <v>31.320165266202</v>
      </c>
      <c r="M12" s="34">
        <v>19.7624205352462</v>
      </c>
      <c r="Q12" s="31">
        <v>10.348923506319499</v>
      </c>
      <c r="S12" s="31">
        <v>16.040515583622899</v>
      </c>
      <c r="T12" s="34">
        <v>4.5608344270030097</v>
      </c>
    </row>
    <row r="13" spans="1:20">
      <c r="A13" s="31">
        <v>30.1588537081523</v>
      </c>
      <c r="C13" s="31">
        <v>31.853339573816601</v>
      </c>
      <c r="D13" s="31">
        <v>35.021986756675602</v>
      </c>
      <c r="E13" s="31">
        <v>14.6561077968323</v>
      </c>
      <c r="F13" s="31">
        <v>81.667637161682194</v>
      </c>
      <c r="H13" s="34">
        <v>19.918613062854799</v>
      </c>
      <c r="I13" s="31">
        <v>5.2328936505871502</v>
      </c>
      <c r="J13" s="34">
        <v>13.542051179129899</v>
      </c>
      <c r="K13" s="31">
        <v>12.3003826044483</v>
      </c>
      <c r="L13" s="34">
        <v>39.451709389252798</v>
      </c>
      <c r="M13" s="34">
        <v>25.400359186394802</v>
      </c>
      <c r="Q13" s="31">
        <v>10.2580586606707</v>
      </c>
      <c r="S13" s="31">
        <v>13.0215033805716</v>
      </c>
      <c r="T13" s="34">
        <v>5.11746342500639</v>
      </c>
    </row>
    <row r="14" spans="1:20">
      <c r="A14" s="31">
        <v>32.876857972110699</v>
      </c>
      <c r="C14" s="31">
        <v>35.298871057274702</v>
      </c>
      <c r="D14" s="31">
        <v>37.905069134168698</v>
      </c>
      <c r="E14" s="31">
        <v>16.9290822313686</v>
      </c>
      <c r="F14" s="31">
        <v>82.286996424203096</v>
      </c>
      <c r="H14" s="34">
        <v>28.578141062094101</v>
      </c>
      <c r="I14" s="31">
        <v>4.7969700599212901</v>
      </c>
      <c r="J14" s="34">
        <v>4.44382353929229</v>
      </c>
      <c r="K14" s="31">
        <v>10.914516987181299</v>
      </c>
      <c r="L14" s="34">
        <v>38.050414103029397</v>
      </c>
      <c r="M14" s="34">
        <v>18.240335345053701</v>
      </c>
      <c r="Q14" s="31">
        <v>6.7378036951212801</v>
      </c>
      <c r="S14" s="31">
        <v>17.027850220800602</v>
      </c>
      <c r="T14" s="34">
        <v>5.2671080553307004</v>
      </c>
    </row>
    <row r="15" spans="1:20">
      <c r="A15" s="31">
        <v>25.467847140515499</v>
      </c>
      <c r="C15" s="31">
        <v>45.2108713460008</v>
      </c>
      <c r="D15" s="31">
        <v>34.031478435391797</v>
      </c>
      <c r="E15" s="31">
        <v>23.774680955190298</v>
      </c>
      <c r="F15" s="31">
        <v>83.979883428813395</v>
      </c>
      <c r="H15" s="34">
        <v>23.659734011996701</v>
      </c>
      <c r="I15" s="31">
        <v>7.2865543451571604</v>
      </c>
      <c r="J15" s="34">
        <v>6.0492552347476698</v>
      </c>
      <c r="K15" s="31">
        <v>13.4447662729514</v>
      </c>
      <c r="L15" s="34">
        <v>41.1538409025665</v>
      </c>
      <c r="M15" s="34">
        <v>15.125942987944001</v>
      </c>
      <c r="Q15" s="31">
        <v>4.1727628946591597</v>
      </c>
      <c r="S15" s="31">
        <v>26.032201545629299</v>
      </c>
      <c r="T15" s="34">
        <v>5.8772079130738097</v>
      </c>
    </row>
    <row r="16" spans="1:20">
      <c r="A16" s="31">
        <v>19.422656310851799</v>
      </c>
      <c r="C16" s="31">
        <v>52.228158843183699</v>
      </c>
      <c r="D16" s="31">
        <v>25.436188484616601</v>
      </c>
      <c r="E16" s="31">
        <v>27.405267268046799</v>
      </c>
      <c r="F16" s="31">
        <v>63.828509373893297</v>
      </c>
      <c r="H16" s="34">
        <v>18.648625455511699</v>
      </c>
      <c r="I16" s="31">
        <v>6.6011938874637899</v>
      </c>
      <c r="J16" s="34">
        <v>8.22354338281162</v>
      </c>
      <c r="K16" s="31">
        <v>16.8888582538812</v>
      </c>
      <c r="L16" s="34">
        <v>9.6959345646926405</v>
      </c>
      <c r="M16" s="34">
        <v>11.404052440786099</v>
      </c>
      <c r="Q16" s="31">
        <v>6.1601197014896396</v>
      </c>
      <c r="S16" s="31">
        <v>40.830964746717498</v>
      </c>
      <c r="T16" s="34">
        <v>7.2299868669146097</v>
      </c>
    </row>
    <row r="17" spans="1:20">
      <c r="A17" s="31">
        <v>20.454127532862199</v>
      </c>
      <c r="C17" s="31">
        <v>31.991013092044302</v>
      </c>
      <c r="D17" s="31">
        <v>23.175669645973699</v>
      </c>
      <c r="E17" s="31">
        <v>29.161725877694</v>
      </c>
      <c r="F17" s="31">
        <v>55.767672558979399</v>
      </c>
      <c r="H17" s="34">
        <v>37.150542557097097</v>
      </c>
      <c r="I17" s="31">
        <v>26.094454679247001</v>
      </c>
      <c r="J17" s="34">
        <v>25.627866386857399</v>
      </c>
      <c r="K17" s="31">
        <v>22.487694678375501</v>
      </c>
      <c r="L17" s="34">
        <v>11.571331556070801</v>
      </c>
      <c r="M17" s="34">
        <v>19.104253211355601</v>
      </c>
      <c r="Q17" s="31">
        <v>9.1203816048185207</v>
      </c>
      <c r="S17" s="31">
        <v>21.049044243207501</v>
      </c>
      <c r="T17" s="34">
        <v>9.9293376159475599</v>
      </c>
    </row>
    <row r="18" spans="1:20">
      <c r="A18" s="31">
        <v>9.9140379712351194</v>
      </c>
      <c r="C18" s="31">
        <v>25.274837118324101</v>
      </c>
      <c r="D18" s="31">
        <v>25.680019320519101</v>
      </c>
      <c r="E18" s="31">
        <v>29.235526373527001</v>
      </c>
      <c r="F18" s="31">
        <v>56.141341307024703</v>
      </c>
      <c r="H18" s="34">
        <v>35.5586750313255</v>
      </c>
      <c r="I18" s="31">
        <v>39.959321437528502</v>
      </c>
      <c r="J18" s="34">
        <v>25.679923274420901</v>
      </c>
      <c r="K18" s="31">
        <v>22.302953254009399</v>
      </c>
      <c r="L18" s="34">
        <v>17.538864512307999</v>
      </c>
      <c r="M18" s="34">
        <v>17.7319605297665</v>
      </c>
      <c r="Q18" s="31">
        <v>8.7465925380928997</v>
      </c>
      <c r="S18" s="31">
        <v>17.838471369590799</v>
      </c>
      <c r="T18" s="34">
        <v>8.7954462639168192</v>
      </c>
    </row>
    <row r="19" spans="1:20">
      <c r="A19" s="31">
        <v>8.2160073854810598</v>
      </c>
      <c r="C19" s="31">
        <v>43.647895130118698</v>
      </c>
      <c r="D19" s="31">
        <v>34.743844612599098</v>
      </c>
      <c r="E19" s="31">
        <v>31.533479463651901</v>
      </c>
      <c r="F19" s="31">
        <v>60.862642318970501</v>
      </c>
      <c r="H19" s="34">
        <v>24.9445986884623</v>
      </c>
      <c r="I19" s="31">
        <v>15.170678622252099</v>
      </c>
      <c r="J19" s="34">
        <v>19.103237966896302</v>
      </c>
      <c r="K19" s="31">
        <v>20.073509146314599</v>
      </c>
      <c r="L19" s="34">
        <v>21.805763550190601</v>
      </c>
      <c r="M19" s="34">
        <v>17.194992911282998</v>
      </c>
      <c r="Q19" s="31">
        <v>12.1301460248322</v>
      </c>
      <c r="S19" s="31">
        <v>34.1255611663209</v>
      </c>
      <c r="T19" s="34">
        <v>9.4850170165949894</v>
      </c>
    </row>
    <row r="20" spans="1:20">
      <c r="A20" s="31">
        <v>26.955515018062201</v>
      </c>
      <c r="C20" s="31">
        <v>45.707502368943601</v>
      </c>
      <c r="D20" s="31">
        <v>36.731898035161997</v>
      </c>
      <c r="E20" s="31">
        <v>36.2943855591624</v>
      </c>
      <c r="F20" s="31">
        <v>57.218728969416397</v>
      </c>
      <c r="H20" s="34">
        <v>25.839609987660801</v>
      </c>
      <c r="I20" s="31">
        <v>10.6310632571663</v>
      </c>
      <c r="J20" s="34">
        <v>13.3365527693629</v>
      </c>
      <c r="K20" s="31">
        <v>20.080061349441799</v>
      </c>
      <c r="L20" s="34">
        <v>16.9885144680167</v>
      </c>
      <c r="M20" s="34">
        <v>19.115572637413901</v>
      </c>
      <c r="Q20" s="31">
        <v>14.986993061153299</v>
      </c>
      <c r="S20" s="31">
        <v>36.455075637147601</v>
      </c>
      <c r="T20" s="34">
        <v>11.652598392045499</v>
      </c>
    </row>
    <row r="21" spans="1:20">
      <c r="A21" s="31">
        <v>16.378583368813899</v>
      </c>
      <c r="C21" s="31">
        <v>44.521291466000498</v>
      </c>
      <c r="D21" s="31">
        <v>57.190262791370699</v>
      </c>
      <c r="E21" s="31">
        <v>24.8278974947116</v>
      </c>
      <c r="F21" s="31">
        <v>61.968711371926602</v>
      </c>
      <c r="H21" s="34">
        <v>25.909516221251199</v>
      </c>
      <c r="I21" s="31">
        <v>10.412517141945999</v>
      </c>
      <c r="J21" s="34">
        <v>15.672063626690401</v>
      </c>
      <c r="K21" s="31">
        <v>34.7632689025966</v>
      </c>
      <c r="L21" s="34">
        <v>11.807733938954</v>
      </c>
      <c r="M21" s="34">
        <v>15.411401792919399</v>
      </c>
      <c r="Q21" s="31">
        <v>14.4792964346318</v>
      </c>
      <c r="S21" s="31">
        <v>38.023738736351198</v>
      </c>
      <c r="T21" s="34">
        <v>28.138200016087001</v>
      </c>
    </row>
    <row r="22" spans="1:20">
      <c r="A22" s="31">
        <v>11.5705377283379</v>
      </c>
      <c r="C22" s="31">
        <v>45.737669310390501</v>
      </c>
      <c r="D22" s="31">
        <v>60.430813805297703</v>
      </c>
      <c r="E22" s="31">
        <v>20.3785121491509</v>
      </c>
      <c r="F22" s="31">
        <v>69.389673288068494</v>
      </c>
      <c r="H22" s="34">
        <v>35.311910572289896</v>
      </c>
      <c r="I22" s="31">
        <v>19.150553744828301</v>
      </c>
      <c r="J22" s="34">
        <v>13.8154016104685</v>
      </c>
      <c r="K22" s="31">
        <v>32.244369418654699</v>
      </c>
      <c r="L22" s="34">
        <v>10.8378221665995</v>
      </c>
      <c r="M22" s="34">
        <v>13.596765802998201</v>
      </c>
      <c r="Q22" s="31">
        <v>25.7505755460549</v>
      </c>
      <c r="S22" s="31">
        <v>35.881936777215003</v>
      </c>
      <c r="T22" s="34">
        <v>31.700321282052801</v>
      </c>
    </row>
    <row r="23" spans="1:20">
      <c r="A23" s="31">
        <v>12.0874886013946</v>
      </c>
      <c r="C23" s="31">
        <v>46.599563246701599</v>
      </c>
      <c r="D23" s="31">
        <v>61.576778706954499</v>
      </c>
      <c r="E23" s="31">
        <v>20.2639586080771</v>
      </c>
      <c r="F23" s="31">
        <v>68.016411770856294</v>
      </c>
      <c r="H23" s="34">
        <v>55.502974314408597</v>
      </c>
      <c r="I23" s="31">
        <v>42.789970324204603</v>
      </c>
      <c r="J23" s="34">
        <v>17.8753012896914</v>
      </c>
      <c r="K23" s="31">
        <v>24.008013133913401</v>
      </c>
      <c r="L23" s="34">
        <v>9.4701796258596893</v>
      </c>
      <c r="M23" s="34">
        <v>11.0853781853199</v>
      </c>
      <c r="Q23" s="31">
        <v>29.7491082014899</v>
      </c>
      <c r="S23" s="31">
        <v>35.494352494119198</v>
      </c>
      <c r="T23" s="34">
        <v>33.328187398103601</v>
      </c>
    </row>
    <row r="24" spans="1:20">
      <c r="A24" s="31">
        <v>15.0831952744531</v>
      </c>
      <c r="C24" s="31">
        <v>56.490917997993598</v>
      </c>
      <c r="D24" s="31">
        <v>58.142034000680901</v>
      </c>
      <c r="E24" s="31">
        <v>17.9339086994407</v>
      </c>
      <c r="F24" s="31">
        <v>66.721633960544906</v>
      </c>
      <c r="H24" s="34">
        <v>43.211662889474397</v>
      </c>
      <c r="I24" s="31">
        <v>49.037471126468098</v>
      </c>
      <c r="J24" s="34">
        <v>13.5955184406328</v>
      </c>
      <c r="K24" s="31">
        <v>27.7740261581982</v>
      </c>
      <c r="L24" s="34">
        <v>8.9372784444818691</v>
      </c>
      <c r="M24" s="34">
        <v>11.8312487184009</v>
      </c>
      <c r="Q24" s="31">
        <v>21.907813844189398</v>
      </c>
      <c r="S24" s="31">
        <v>42.499221102055998</v>
      </c>
      <c r="T24" s="34">
        <v>27.4201214968136</v>
      </c>
    </row>
    <row r="25" spans="1:20">
      <c r="A25" s="31">
        <v>14.792499058169399</v>
      </c>
      <c r="C25" s="31">
        <v>53.714680973878401</v>
      </c>
      <c r="D25" s="31">
        <v>60.707753329596798</v>
      </c>
      <c r="E25" s="31">
        <v>14.178935393411599</v>
      </c>
      <c r="F25" s="31">
        <v>68.203321891210905</v>
      </c>
      <c r="H25" s="34">
        <v>46.759531428216498</v>
      </c>
      <c r="I25" s="31">
        <v>51.131185771354097</v>
      </c>
      <c r="J25" s="34">
        <v>14.2550390112602</v>
      </c>
      <c r="K25" s="31">
        <v>44.686508413339602</v>
      </c>
      <c r="L25" s="34">
        <v>7.7503194584258299</v>
      </c>
      <c r="M25" s="34">
        <v>13.86766432237</v>
      </c>
      <c r="Q25" s="31">
        <v>20.767102272229501</v>
      </c>
      <c r="S25" s="31">
        <v>43.7219288812461</v>
      </c>
      <c r="T25" s="34">
        <v>30.633938746421698</v>
      </c>
    </row>
    <row r="26" spans="1:20">
      <c r="A26" s="31">
        <v>14.1167803492937</v>
      </c>
      <c r="C26" s="31">
        <v>53.5740879089185</v>
      </c>
      <c r="D26" s="31">
        <v>62.4825413001901</v>
      </c>
      <c r="E26" s="31">
        <v>15.257133544775501</v>
      </c>
      <c r="F26" s="31">
        <v>77.823670593372597</v>
      </c>
      <c r="H26" s="34">
        <v>45.430160064337699</v>
      </c>
      <c r="I26" s="31">
        <v>43.821473043668398</v>
      </c>
      <c r="J26" s="34">
        <v>19.234360003883499</v>
      </c>
      <c r="K26" s="31">
        <v>56.022966202162003</v>
      </c>
      <c r="L26" s="34">
        <v>16.820078661160199</v>
      </c>
      <c r="M26" s="34">
        <v>25.410295327608502</v>
      </c>
      <c r="Q26" s="31">
        <v>20.761259114316399</v>
      </c>
      <c r="S26" s="31">
        <v>43.836595917549097</v>
      </c>
      <c r="T26" s="34">
        <v>29.861578141734899</v>
      </c>
    </row>
    <row r="27" spans="1:20">
      <c r="A27" s="31">
        <v>12.1566284428103</v>
      </c>
      <c r="C27" s="31">
        <v>44.989580505035498</v>
      </c>
      <c r="D27" s="31">
        <v>62.850685577863999</v>
      </c>
      <c r="E27" s="31">
        <v>14.8328190042257</v>
      </c>
      <c r="F27" s="31">
        <v>60.056056149023199</v>
      </c>
      <c r="H27" s="34">
        <v>47.022885757233297</v>
      </c>
      <c r="I27" s="31">
        <v>50.875879260978998</v>
      </c>
      <c r="J27" s="34">
        <v>14.757311918224399</v>
      </c>
      <c r="K27" s="31">
        <v>47.3626397113566</v>
      </c>
      <c r="L27" s="34">
        <v>8.3881871321809793</v>
      </c>
      <c r="M27" s="34">
        <v>21.8421570480638</v>
      </c>
      <c r="Q27" s="31">
        <v>20.5823548358597</v>
      </c>
      <c r="S27" s="31">
        <v>37.978787151076702</v>
      </c>
      <c r="T27" s="34">
        <v>33.014665872112303</v>
      </c>
    </row>
    <row r="28" spans="1:20">
      <c r="A28" s="31">
        <v>13.1800947327241</v>
      </c>
      <c r="C28" s="31">
        <v>50.749297558701002</v>
      </c>
      <c r="D28" s="31">
        <v>62.364202251025397</v>
      </c>
      <c r="E28" s="31">
        <v>14.6556100708128</v>
      </c>
      <c r="F28" s="31">
        <v>63.474659959933902</v>
      </c>
      <c r="H28" s="34">
        <v>51.627086523691197</v>
      </c>
      <c r="I28" s="31">
        <v>41.520517613683701</v>
      </c>
      <c r="J28" s="34">
        <v>8.8893332423430191</v>
      </c>
      <c r="K28" s="31">
        <v>57.686628836682402</v>
      </c>
      <c r="L28" s="34">
        <v>7.1233061075042601</v>
      </c>
      <c r="M28" s="34">
        <v>21.700568426380901</v>
      </c>
      <c r="Q28" s="31">
        <v>16.9426667478977</v>
      </c>
      <c r="S28" s="31">
        <v>48.389825461674803</v>
      </c>
      <c r="T28" s="34">
        <v>27.119865034257199</v>
      </c>
    </row>
    <row r="29" spans="1:20">
      <c r="A29" s="31">
        <v>13.471797353811001</v>
      </c>
      <c r="C29" s="31">
        <v>59.330135959743203</v>
      </c>
      <c r="D29" s="31">
        <v>54.922678828523402</v>
      </c>
      <c r="E29" s="31">
        <v>16.2560585896757</v>
      </c>
      <c r="F29" s="31">
        <v>61.672930094261098</v>
      </c>
      <c r="H29" s="34">
        <v>39.0051314931668</v>
      </c>
      <c r="I29" s="31">
        <v>35.8608238772973</v>
      </c>
      <c r="J29" s="34">
        <v>7.9517689887716099</v>
      </c>
      <c r="K29" s="31">
        <v>38.761507620200398</v>
      </c>
      <c r="L29" s="34">
        <v>11.9425486609041</v>
      </c>
      <c r="M29" s="34">
        <v>23.204133432613101</v>
      </c>
      <c r="Q29" s="31">
        <v>12.303437335963199</v>
      </c>
      <c r="S29" s="31">
        <v>72.092693158377998</v>
      </c>
      <c r="T29" s="34">
        <v>25.728724356916398</v>
      </c>
    </row>
    <row r="30" spans="1:20">
      <c r="A30" s="31">
        <v>14.381995176038</v>
      </c>
      <c r="C30" s="31">
        <v>59.374297655071402</v>
      </c>
      <c r="D30" s="31">
        <v>58.1547963176886</v>
      </c>
      <c r="E30" s="31">
        <v>10.7516751880943</v>
      </c>
      <c r="F30" s="31">
        <v>56.560320077081997</v>
      </c>
      <c r="H30" s="34">
        <v>38.202343155579896</v>
      </c>
      <c r="I30" s="31">
        <v>36.411906206995901</v>
      </c>
      <c r="J30" s="34">
        <v>3.78812451534723</v>
      </c>
      <c r="K30" s="31">
        <v>62.595253612320697</v>
      </c>
      <c r="L30" s="34">
        <v>10.676058977434799</v>
      </c>
      <c r="M30" s="34">
        <v>23.045710744860902</v>
      </c>
      <c r="Q30" s="31">
        <v>6.7424917794626396</v>
      </c>
      <c r="S30" s="31">
        <v>76.163929024708807</v>
      </c>
      <c r="T30" s="34">
        <v>23.342506528254599</v>
      </c>
    </row>
    <row r="31" spans="1:20">
      <c r="A31" s="31">
        <v>10.1483570671364</v>
      </c>
      <c r="C31" s="31">
        <v>58.153044582871999</v>
      </c>
      <c r="D31" s="31">
        <v>65.029685193001001</v>
      </c>
      <c r="E31" s="31">
        <v>11.9310290205615</v>
      </c>
      <c r="F31" s="31">
        <v>54.816311692794002</v>
      </c>
      <c r="H31" s="34">
        <v>46.807524823081103</v>
      </c>
      <c r="I31" s="31">
        <v>43.799834861330297</v>
      </c>
      <c r="J31" s="34">
        <v>3.9159844598359101</v>
      </c>
      <c r="K31" s="31">
        <v>58.832064371332898</v>
      </c>
      <c r="L31" s="34">
        <v>16.6880831190261</v>
      </c>
      <c r="M31" s="34">
        <v>31.454910144355502</v>
      </c>
      <c r="Q31" s="31">
        <v>7.0162736637198497</v>
      </c>
      <c r="S31" s="31">
        <v>73.778865086999801</v>
      </c>
      <c r="T31" s="34">
        <v>32.589764525480803</v>
      </c>
    </row>
    <row r="32" spans="1:20">
      <c r="A32" s="31">
        <v>9.7281517326335205</v>
      </c>
      <c r="C32" s="31">
        <v>59.452649787417499</v>
      </c>
      <c r="D32" s="31">
        <v>74.659398328183499</v>
      </c>
      <c r="E32" s="31">
        <v>12.4575495048694</v>
      </c>
      <c r="F32" s="31">
        <v>60.695110393729102</v>
      </c>
      <c r="H32" s="34">
        <v>56.090351952389</v>
      </c>
      <c r="I32" s="31">
        <v>22.992609418283799</v>
      </c>
      <c r="J32" s="34">
        <v>15.031801668902901</v>
      </c>
      <c r="K32" s="31">
        <v>76.216678902312395</v>
      </c>
      <c r="L32" s="34">
        <v>19.500101263719401</v>
      </c>
      <c r="M32" s="34">
        <v>25.444257469676302</v>
      </c>
      <c r="Q32" s="31">
        <v>7.3262379489979699</v>
      </c>
      <c r="S32" s="31">
        <v>82.781293678328197</v>
      </c>
      <c r="T32" s="34">
        <v>49.071214518982501</v>
      </c>
    </row>
    <row r="33" spans="1:20">
      <c r="A33" s="31">
        <v>10.230155666247899</v>
      </c>
      <c r="C33" s="31">
        <v>55.590050697580203</v>
      </c>
      <c r="D33" s="31">
        <v>68.284156533309101</v>
      </c>
      <c r="E33" s="31">
        <v>12.5372614311598</v>
      </c>
      <c r="F33" s="31">
        <v>59.028856086019502</v>
      </c>
      <c r="H33" s="34">
        <v>49.288043797421402</v>
      </c>
      <c r="I33" s="31">
        <v>42.1672122187681</v>
      </c>
      <c r="J33" s="34">
        <v>20.214104640090198</v>
      </c>
      <c r="K33" s="31">
        <v>52.9001913299075</v>
      </c>
      <c r="L33" s="34">
        <v>16.626955369767501</v>
      </c>
      <c r="M33" s="34">
        <v>22.133897631121499</v>
      </c>
      <c r="Q33" s="31">
        <v>6.9138107037540397</v>
      </c>
      <c r="S33" s="31">
        <v>78.7841779085947</v>
      </c>
      <c r="T33" s="34">
        <v>41.8233351198311</v>
      </c>
    </row>
    <row r="34" spans="1:20">
      <c r="A34" s="31">
        <v>11.985866120676899</v>
      </c>
      <c r="C34" s="31">
        <v>57.6224946053796</v>
      </c>
      <c r="D34" s="31">
        <v>65.203516883497997</v>
      </c>
      <c r="E34" s="31">
        <v>12.1127725506046</v>
      </c>
      <c r="F34" s="31">
        <v>52.554801743909003</v>
      </c>
      <c r="H34" s="34">
        <v>22.051013523795401</v>
      </c>
      <c r="I34" s="31">
        <v>43.558770115863901</v>
      </c>
      <c r="J34" s="34">
        <v>39.447905606890103</v>
      </c>
      <c r="K34" s="31">
        <v>64.576466681076198</v>
      </c>
      <c r="L34" s="34">
        <v>12.777437035005001</v>
      </c>
      <c r="M34" s="34">
        <v>20.0985464170674</v>
      </c>
      <c r="Q34" s="31">
        <v>7.0623599391049501</v>
      </c>
      <c r="S34" s="31">
        <v>81.654103185858801</v>
      </c>
      <c r="T34" s="34">
        <v>50.477433959284802</v>
      </c>
    </row>
    <row r="35" spans="1:20">
      <c r="A35" s="31">
        <v>11.5677126721161</v>
      </c>
      <c r="C35" s="31">
        <v>47.892437173653001</v>
      </c>
      <c r="D35" s="31">
        <v>66.003374095893804</v>
      </c>
      <c r="E35" s="31">
        <v>13.359146492858001</v>
      </c>
      <c r="F35" s="31">
        <v>42.698911727741702</v>
      </c>
      <c r="H35" s="34">
        <v>11.007093380586699</v>
      </c>
      <c r="I35" s="31">
        <v>35.728198849967498</v>
      </c>
      <c r="J35" s="34">
        <v>19.1930497055437</v>
      </c>
      <c r="K35" s="31">
        <v>59.857549868384901</v>
      </c>
      <c r="L35" s="34">
        <v>17.9175333148272</v>
      </c>
      <c r="M35" s="34">
        <v>18.365313169079698</v>
      </c>
      <c r="Q35" s="31">
        <v>16.8146020271761</v>
      </c>
      <c r="S35" s="31">
        <v>58.7631769582784</v>
      </c>
      <c r="T35" s="34">
        <v>45.481188242817701</v>
      </c>
    </row>
    <row r="36" spans="1:20">
      <c r="A36" s="31">
        <v>11.5883324848702</v>
      </c>
      <c r="C36" s="31">
        <v>58.505885080215499</v>
      </c>
      <c r="D36" s="31">
        <v>70.503985498910197</v>
      </c>
      <c r="E36" s="31">
        <v>13.3964655666241</v>
      </c>
      <c r="F36" s="31">
        <v>24.307408945654501</v>
      </c>
      <c r="H36" s="34">
        <v>8.3587676551468792</v>
      </c>
      <c r="I36" s="31">
        <v>64.244136086397603</v>
      </c>
      <c r="J36" s="34">
        <v>25.5149724210405</v>
      </c>
      <c r="K36" s="31">
        <v>72.156050776497807</v>
      </c>
      <c r="L36" s="34">
        <v>19.0897643369895</v>
      </c>
      <c r="M36" s="34">
        <v>14.852416889234</v>
      </c>
      <c r="Q36" s="31">
        <v>15.702608355562001</v>
      </c>
      <c r="S36" s="31">
        <v>69.028596435412197</v>
      </c>
      <c r="T36" s="34">
        <v>54.681982375530502</v>
      </c>
    </row>
    <row r="37" spans="1:20">
      <c r="A37" s="31">
        <v>11.200923515185</v>
      </c>
      <c r="C37" s="31">
        <v>58.776096663665498</v>
      </c>
      <c r="D37" s="31">
        <v>75.158957223806794</v>
      </c>
      <c r="E37" s="31">
        <v>13.4112812792887</v>
      </c>
      <c r="F37" s="31">
        <v>34.379974264607398</v>
      </c>
      <c r="H37" s="34">
        <v>7.7225701887997404</v>
      </c>
      <c r="I37" s="31">
        <v>72.225178663300895</v>
      </c>
      <c r="J37" s="34">
        <v>29.9587574597799</v>
      </c>
      <c r="K37" s="31">
        <v>66.794616811914395</v>
      </c>
      <c r="L37" s="34">
        <v>23.409882333595299</v>
      </c>
      <c r="M37" s="34">
        <v>13.504913365574501</v>
      </c>
      <c r="Q37" s="31">
        <v>12.122710934920599</v>
      </c>
      <c r="S37" s="31">
        <v>64.598656821118794</v>
      </c>
      <c r="T37" s="34">
        <v>56.442058077577101</v>
      </c>
    </row>
    <row r="38" spans="1:20">
      <c r="A38" s="31">
        <v>12.326375432471201</v>
      </c>
      <c r="C38" s="31">
        <v>60.275830846650102</v>
      </c>
      <c r="D38" s="31">
        <v>77.892298066262796</v>
      </c>
      <c r="E38" s="31">
        <v>14.5568584796822</v>
      </c>
      <c r="F38" s="31">
        <v>26.149672104653</v>
      </c>
      <c r="H38" s="34">
        <v>8.8774432057676407</v>
      </c>
      <c r="I38" s="31">
        <v>62.056876493404097</v>
      </c>
      <c r="J38" s="34">
        <v>40.555566288109098</v>
      </c>
      <c r="K38" s="31">
        <v>47.6477481848992</v>
      </c>
      <c r="L38" s="34">
        <v>26.320983484592301</v>
      </c>
      <c r="M38" s="34">
        <v>9.6226072806254805</v>
      </c>
      <c r="Q38" s="31">
        <v>12.0355030669177</v>
      </c>
      <c r="S38" s="31">
        <v>70.307250617567902</v>
      </c>
      <c r="T38" s="34">
        <v>55.302291681899902</v>
      </c>
    </row>
    <row r="39" spans="1:20">
      <c r="A39" s="31">
        <v>15.873375607513699</v>
      </c>
      <c r="C39" s="31">
        <v>59.849166645330797</v>
      </c>
      <c r="D39" s="31">
        <v>68.869189792384503</v>
      </c>
      <c r="E39" s="31">
        <v>16.2492014993298</v>
      </c>
      <c r="F39" s="31">
        <v>14.1415426773065</v>
      </c>
      <c r="H39" s="34">
        <v>12.9099649667323</v>
      </c>
      <c r="I39" s="31">
        <v>49.107552144972203</v>
      </c>
      <c r="J39" s="34">
        <v>51.0146286954812</v>
      </c>
      <c r="K39" s="31">
        <v>28.820995455183098</v>
      </c>
      <c r="L39" s="34">
        <v>40.262202846074203</v>
      </c>
      <c r="M39" s="34">
        <v>22.345124961052299</v>
      </c>
      <c r="Q39" s="31">
        <v>21.114164641292302</v>
      </c>
      <c r="S39" s="31">
        <v>79.613896725368306</v>
      </c>
      <c r="T39" s="34">
        <v>48.821160455095402</v>
      </c>
    </row>
    <row r="40" spans="1:20">
      <c r="A40" s="31">
        <v>15.6330378152268</v>
      </c>
      <c r="C40" s="31">
        <v>53.575443275581002</v>
      </c>
      <c r="D40" s="31">
        <v>70.793273724743102</v>
      </c>
      <c r="E40" s="31">
        <v>17.725243586174798</v>
      </c>
      <c r="F40" s="31">
        <v>9.91588819765213</v>
      </c>
      <c r="H40" s="34">
        <v>14.497691815899801</v>
      </c>
      <c r="I40" s="31">
        <v>45.376670151321797</v>
      </c>
      <c r="J40" s="34">
        <v>45.897304370741701</v>
      </c>
      <c r="K40" s="31">
        <v>44.826958511845497</v>
      </c>
      <c r="L40" s="34">
        <v>40.042885389176398</v>
      </c>
      <c r="M40" s="34">
        <v>23.858343832352102</v>
      </c>
      <c r="Q40" s="31">
        <v>7.4261143239946996</v>
      </c>
      <c r="S40" s="31">
        <v>73.155213995892296</v>
      </c>
      <c r="T40" s="34">
        <v>47.001179636021497</v>
      </c>
    </row>
    <row r="41" spans="1:20">
      <c r="A41" s="31">
        <v>16.4752098910798</v>
      </c>
      <c r="C41" s="31">
        <v>51.0425599257361</v>
      </c>
      <c r="D41" s="31">
        <v>68.339563808441497</v>
      </c>
      <c r="E41" s="31">
        <v>16.3650477130025</v>
      </c>
      <c r="F41" s="31">
        <v>7.0346207722620298</v>
      </c>
      <c r="H41" s="34">
        <v>31.761666395742601</v>
      </c>
      <c r="I41" s="31">
        <v>53.710221439024998</v>
      </c>
      <c r="J41" s="34">
        <v>32.704762752604097</v>
      </c>
      <c r="K41" s="31">
        <v>51.382849839383297</v>
      </c>
      <c r="L41" s="34">
        <v>34.792736423544603</v>
      </c>
      <c r="M41" s="34">
        <v>20.698314335495301</v>
      </c>
      <c r="Q41" s="31">
        <v>21.235199414660599</v>
      </c>
      <c r="S41" s="31">
        <v>61.305189934480701</v>
      </c>
      <c r="T41" s="34">
        <v>32.786600860662801</v>
      </c>
    </row>
    <row r="42" spans="1:20">
      <c r="A42" s="31">
        <v>18.408522487921601</v>
      </c>
      <c r="C42" s="31">
        <v>41.421680833302901</v>
      </c>
      <c r="D42" s="31">
        <v>62.532602576710602</v>
      </c>
      <c r="E42" s="31">
        <v>17.1617075205864</v>
      </c>
      <c r="F42" s="31">
        <v>9.5336680923697994</v>
      </c>
      <c r="H42" s="34">
        <v>22.793196332378599</v>
      </c>
      <c r="I42" s="31">
        <v>66.601478861962093</v>
      </c>
      <c r="J42" s="34">
        <v>6.3403392604235398</v>
      </c>
      <c r="K42" s="31">
        <v>48.128644442784797</v>
      </c>
      <c r="L42" s="34">
        <v>38.176045450928299</v>
      </c>
      <c r="M42" s="34">
        <v>28.658319144111299</v>
      </c>
      <c r="Q42" s="31">
        <v>14.7168298169953</v>
      </c>
      <c r="S42" s="31">
        <v>56.823451771102299</v>
      </c>
      <c r="T42" s="34">
        <v>30.518823506421001</v>
      </c>
    </row>
    <row r="43" spans="1:20">
      <c r="A43" s="31">
        <v>18.249403438450098</v>
      </c>
      <c r="C43" s="31">
        <v>40.3357982069234</v>
      </c>
      <c r="D43" s="31">
        <v>54.978867619213503</v>
      </c>
      <c r="E43" s="31">
        <v>16.892791016553598</v>
      </c>
      <c r="F43" s="31">
        <v>13.274525928534599</v>
      </c>
      <c r="H43" s="34">
        <v>25.5320420356955</v>
      </c>
      <c r="I43" s="31">
        <v>67.448605747439302</v>
      </c>
      <c r="J43" s="34">
        <v>13.588122448857099</v>
      </c>
      <c r="K43" s="31">
        <v>34.886848058823901</v>
      </c>
      <c r="L43" s="34">
        <v>41.143118517187297</v>
      </c>
      <c r="M43" s="34">
        <v>32.214963258548501</v>
      </c>
      <c r="Q43" s="31">
        <v>16.317997226759399</v>
      </c>
      <c r="S43" s="31">
        <v>60.667227315345698</v>
      </c>
      <c r="T43" s="34">
        <v>28.302828243383502</v>
      </c>
    </row>
    <row r="44" spans="1:20">
      <c r="A44" s="31">
        <v>17.5768967206048</v>
      </c>
      <c r="C44" s="31">
        <v>41.190967012227397</v>
      </c>
      <c r="D44" s="31">
        <v>51.482138242940003</v>
      </c>
      <c r="E44" s="31">
        <v>16.450188794261202</v>
      </c>
      <c r="F44" s="31">
        <v>14.2302187943645</v>
      </c>
      <c r="H44" s="34">
        <v>11.140309744061801</v>
      </c>
      <c r="I44" s="31">
        <v>72.261044323861498</v>
      </c>
      <c r="J44" s="34">
        <v>12.585833244883901</v>
      </c>
      <c r="K44" s="31">
        <v>38.348630622217598</v>
      </c>
      <c r="L44" s="34">
        <v>37.916509905411402</v>
      </c>
      <c r="M44" s="34">
        <v>42.099476232646502</v>
      </c>
      <c r="Q44" s="31">
        <v>19.3883992532142</v>
      </c>
      <c r="S44" s="31">
        <v>78.295168557002796</v>
      </c>
      <c r="T44" s="34">
        <v>21.466036171885499</v>
      </c>
    </row>
    <row r="45" spans="1:20">
      <c r="A45" s="31">
        <v>16.7253677885931</v>
      </c>
      <c r="C45" s="31">
        <v>32.604115862017899</v>
      </c>
      <c r="D45" s="31">
        <v>54.944047930022599</v>
      </c>
      <c r="E45" s="31">
        <v>20.8104345800955</v>
      </c>
      <c r="F45" s="31">
        <v>15.721405772781599</v>
      </c>
      <c r="H45" s="34">
        <v>21.356441702641298</v>
      </c>
      <c r="I45" s="31">
        <v>50.112361905718302</v>
      </c>
      <c r="J45" s="34">
        <v>8.0907763158249697</v>
      </c>
      <c r="K45" s="31">
        <v>39.209465904742302</v>
      </c>
      <c r="L45" s="34">
        <v>41.695474383413</v>
      </c>
      <c r="M45" s="34">
        <v>57.834939457618603</v>
      </c>
      <c r="Q45" s="31">
        <v>11.4140218754989</v>
      </c>
      <c r="S45" s="31">
        <v>74.503571594004896</v>
      </c>
      <c r="T45" s="34">
        <v>36.896378036662497</v>
      </c>
    </row>
    <row r="46" spans="1:20">
      <c r="A46" s="31">
        <v>17.176899086941901</v>
      </c>
      <c r="C46" s="31">
        <v>35.814272335887701</v>
      </c>
      <c r="D46" s="31">
        <v>47.389586213860497</v>
      </c>
      <c r="E46" s="31">
        <v>22.679908927815902</v>
      </c>
      <c r="F46" s="31">
        <v>17.4337011524232</v>
      </c>
      <c r="H46" s="34">
        <v>18.918969780153802</v>
      </c>
      <c r="I46" s="31">
        <v>53.346554316751998</v>
      </c>
      <c r="J46" s="34">
        <v>5.9627418523401401</v>
      </c>
      <c r="K46" s="31">
        <v>41.851845204948397</v>
      </c>
      <c r="L46" s="34">
        <v>41.326056568450902</v>
      </c>
      <c r="M46" s="34">
        <v>69.344248171359794</v>
      </c>
      <c r="Q46" s="31">
        <v>18.824483606964801</v>
      </c>
      <c r="S46" s="31">
        <v>82.133837466937507</v>
      </c>
      <c r="T46" s="34">
        <v>39.282308341691397</v>
      </c>
    </row>
    <row r="47" spans="1:20">
      <c r="A47" s="31">
        <v>16.780632132017299</v>
      </c>
      <c r="C47" s="31">
        <v>41.3173238623949</v>
      </c>
      <c r="D47" s="31">
        <v>54.006360111829103</v>
      </c>
      <c r="E47" s="31">
        <v>23.643862180165598</v>
      </c>
      <c r="F47" s="31">
        <v>13.6995543342302</v>
      </c>
      <c r="H47" s="34">
        <v>24.915827564598601</v>
      </c>
      <c r="I47" s="31">
        <v>35.767192915615297</v>
      </c>
      <c r="J47" s="34">
        <v>18.564185591261701</v>
      </c>
      <c r="K47" s="31">
        <v>42.893762352734797</v>
      </c>
      <c r="L47" s="34">
        <v>40.7066179376246</v>
      </c>
      <c r="M47" s="34">
        <v>74.5012564240145</v>
      </c>
      <c r="Q47" s="31">
        <v>17.1432324425232</v>
      </c>
      <c r="S47" s="31">
        <v>84.019789082475697</v>
      </c>
      <c r="T47" s="34">
        <v>44.569636750065001</v>
      </c>
    </row>
    <row r="48" spans="1:20">
      <c r="A48" s="31">
        <v>17.2555819026413</v>
      </c>
      <c r="C48" s="31">
        <v>46.972821836321501</v>
      </c>
      <c r="D48" s="31">
        <v>41.543091679020201</v>
      </c>
      <c r="E48" s="31">
        <v>24.906510291064599</v>
      </c>
      <c r="F48" s="31">
        <v>12.755382280753301</v>
      </c>
      <c r="H48" s="34">
        <v>24.124742021960799</v>
      </c>
      <c r="I48" s="31">
        <v>46.380980391534798</v>
      </c>
      <c r="J48" s="34">
        <v>18.574661789370602</v>
      </c>
      <c r="K48" s="31">
        <v>44.555897654644603</v>
      </c>
      <c r="L48" s="34">
        <v>38.616168836846398</v>
      </c>
      <c r="M48" s="34">
        <v>78.444669069066904</v>
      </c>
      <c r="Q48" s="31">
        <v>15.364798809918099</v>
      </c>
      <c r="S48" s="31">
        <v>84.506195786011205</v>
      </c>
      <c r="T48" s="34">
        <v>47.244488372269203</v>
      </c>
    </row>
    <row r="49" spans="1:20">
      <c r="A49" s="31">
        <v>19.77050799493</v>
      </c>
      <c r="C49" s="31">
        <v>45.252501808433898</v>
      </c>
      <c r="D49" s="31">
        <v>59.438032348113701</v>
      </c>
      <c r="E49" s="31">
        <v>26.088328876503802</v>
      </c>
      <c r="F49" s="31">
        <v>11.359975283621999</v>
      </c>
      <c r="H49" s="34">
        <v>38.0834788083028</v>
      </c>
      <c r="I49" s="31">
        <v>45.367588856099999</v>
      </c>
      <c r="J49" s="34">
        <v>28.320905512519399</v>
      </c>
      <c r="K49" s="31">
        <v>43.684835851353299</v>
      </c>
      <c r="L49" s="34">
        <v>40.032957935564802</v>
      </c>
      <c r="M49" s="34">
        <v>91.415330850773302</v>
      </c>
      <c r="Q49" s="31">
        <v>13.6164410121762</v>
      </c>
      <c r="S49" s="31">
        <v>116.871972542894</v>
      </c>
      <c r="T49" s="34">
        <v>75.481376006686801</v>
      </c>
    </row>
    <row r="50" spans="1:20">
      <c r="A50" s="31">
        <v>19.266438068271199</v>
      </c>
      <c r="C50" s="31">
        <v>44.796305084052896</v>
      </c>
      <c r="D50" s="31">
        <v>33.423181588984598</v>
      </c>
      <c r="E50" s="31">
        <v>27.1374536432727</v>
      </c>
      <c r="F50" s="31">
        <v>10.6323546237392</v>
      </c>
      <c r="H50" s="34">
        <v>28.1283817689811</v>
      </c>
      <c r="I50" s="31">
        <v>51.977045194816597</v>
      </c>
      <c r="J50" s="34">
        <v>54.337018263328801</v>
      </c>
      <c r="K50" s="31">
        <v>44.111102878952003</v>
      </c>
      <c r="L50" s="34">
        <v>54.673456420287501</v>
      </c>
      <c r="M50" s="34">
        <v>86.265482123626001</v>
      </c>
      <c r="Q50" s="31">
        <v>13.611393954097201</v>
      </c>
      <c r="S50" s="31">
        <v>95.257311296683895</v>
      </c>
      <c r="T50" s="34">
        <v>62.227600216391501</v>
      </c>
    </row>
    <row r="51" spans="1:20">
      <c r="A51" s="31">
        <v>20.001799037003799</v>
      </c>
      <c r="C51" s="31">
        <v>42.261689538572703</v>
      </c>
      <c r="D51" s="31">
        <v>36.577116668196403</v>
      </c>
      <c r="E51" s="31">
        <v>30.4679487236494</v>
      </c>
      <c r="F51" s="31">
        <v>12.4809238244959</v>
      </c>
      <c r="H51" s="34">
        <v>37.430493636545897</v>
      </c>
      <c r="I51" s="31">
        <v>69.851494716190302</v>
      </c>
      <c r="J51" s="34">
        <v>58.951694891584701</v>
      </c>
      <c r="K51" s="31">
        <v>43.527435535197398</v>
      </c>
      <c r="L51" s="34">
        <v>62.843053176424199</v>
      </c>
      <c r="M51" s="34">
        <v>101.666247167801</v>
      </c>
      <c r="Q51" s="31">
        <v>14.207404348295301</v>
      </c>
      <c r="S51" s="31">
        <v>96.276608422392201</v>
      </c>
      <c r="T51" s="34">
        <v>82.692435248665006</v>
      </c>
    </row>
    <row r="52" spans="1:20">
      <c r="A52" s="31">
        <v>20.448745391000202</v>
      </c>
      <c r="C52" s="31">
        <v>37.774834916517001</v>
      </c>
      <c r="D52" s="31">
        <v>32.828852029854502</v>
      </c>
      <c r="E52" s="31">
        <v>32.219281123020302</v>
      </c>
      <c r="F52" s="31">
        <v>10.6045657616411</v>
      </c>
      <c r="H52" s="34">
        <v>42.237248419236501</v>
      </c>
      <c r="I52" s="31">
        <v>71.353213664419499</v>
      </c>
      <c r="J52" s="34">
        <v>108.77297715722</v>
      </c>
      <c r="K52" s="31">
        <v>52.452679312669503</v>
      </c>
      <c r="L52" s="34">
        <v>63.6238986014082</v>
      </c>
      <c r="M52" s="34">
        <v>113.75032315902099</v>
      </c>
      <c r="Q52" s="31">
        <v>25.147079075770598</v>
      </c>
      <c r="S52" s="31">
        <v>110.637375543579</v>
      </c>
      <c r="T52" s="34">
        <v>78.9434039262363</v>
      </c>
    </row>
    <row r="53" spans="1:20">
      <c r="A53" s="31">
        <v>22.014051365549399</v>
      </c>
      <c r="C53" s="31">
        <v>12.495857582043699</v>
      </c>
      <c r="D53" s="31">
        <v>36.788643273416398</v>
      </c>
      <c r="E53" s="31">
        <v>30.402077704181998</v>
      </c>
      <c r="F53" s="31">
        <v>10.939360391000401</v>
      </c>
      <c r="H53" s="34">
        <v>45.090493633674299</v>
      </c>
      <c r="I53" s="31">
        <v>70.458376022213301</v>
      </c>
      <c r="J53" s="34">
        <v>110.295048112995</v>
      </c>
      <c r="K53" s="31">
        <v>57.293778339502403</v>
      </c>
      <c r="L53" s="34">
        <v>56.3495720104982</v>
      </c>
      <c r="M53" s="34">
        <v>114.550120964379</v>
      </c>
      <c r="Q53" s="31">
        <v>15.046860323421299</v>
      </c>
      <c r="S53" s="31">
        <v>67.431453741190595</v>
      </c>
      <c r="T53" s="34">
        <v>79.488334861125395</v>
      </c>
    </row>
    <row r="54" spans="1:20">
      <c r="A54" s="31">
        <v>21.871660746257302</v>
      </c>
      <c r="C54" s="31">
        <v>6.3101997932357596</v>
      </c>
      <c r="D54" s="31">
        <v>35.718967083933599</v>
      </c>
      <c r="E54" s="31">
        <v>30.278000877459501</v>
      </c>
      <c r="F54" s="31">
        <v>14.5293709112683</v>
      </c>
      <c r="H54" s="34">
        <v>23.7660624390812</v>
      </c>
      <c r="I54" s="31">
        <v>42.458492264792397</v>
      </c>
      <c r="J54" s="34">
        <v>136.93022862324699</v>
      </c>
      <c r="K54" s="31">
        <v>73.094908657202396</v>
      </c>
      <c r="L54" s="34">
        <v>53.3775895555221</v>
      </c>
      <c r="M54" s="34">
        <v>122.521182812766</v>
      </c>
      <c r="Q54" s="31">
        <v>16.511334347905802</v>
      </c>
      <c r="S54" s="31">
        <v>53.169300527439702</v>
      </c>
      <c r="T54" s="34">
        <v>77.401360785439294</v>
      </c>
    </row>
    <row r="55" spans="1:20">
      <c r="A55" s="31">
        <v>21.679520082265501</v>
      </c>
      <c r="C55" s="31">
        <v>26.398883533012299</v>
      </c>
      <c r="D55" s="31">
        <v>46.350318710874802</v>
      </c>
      <c r="E55" s="31">
        <v>31.205018393188599</v>
      </c>
      <c r="F55" s="31">
        <v>16.0871847731146</v>
      </c>
      <c r="H55" s="34">
        <v>76.372746446319198</v>
      </c>
      <c r="I55" s="31">
        <v>75.584755993484904</v>
      </c>
      <c r="J55" s="34">
        <v>129.03133140394399</v>
      </c>
      <c r="K55" s="31">
        <v>66.415211450422106</v>
      </c>
      <c r="L55" s="34">
        <v>70.871076444436</v>
      </c>
      <c r="M55" s="34">
        <v>122.707795430644</v>
      </c>
      <c r="Q55" s="31">
        <v>18.8552959635634</v>
      </c>
      <c r="S55" s="31">
        <v>30.264818607082798</v>
      </c>
      <c r="T55" s="34">
        <v>75.967959671868996</v>
      </c>
    </row>
    <row r="56" spans="1:20">
      <c r="A56" s="31">
        <v>21.394774119630899</v>
      </c>
      <c r="C56" s="31">
        <v>14.345192555104401</v>
      </c>
      <c r="D56" s="31">
        <v>7.6767886196469801</v>
      </c>
      <c r="E56" s="31">
        <v>36.982703384220599</v>
      </c>
      <c r="F56" s="31">
        <v>14.739485531365</v>
      </c>
      <c r="H56" s="34">
        <v>76.8693246304681</v>
      </c>
      <c r="I56" s="31">
        <v>45.333271913666401</v>
      </c>
      <c r="J56" s="34">
        <v>119.331271205078</v>
      </c>
      <c r="K56" s="31">
        <v>67.386299902817896</v>
      </c>
      <c r="L56" s="34">
        <v>68.714036260313407</v>
      </c>
      <c r="M56" s="34">
        <v>127.927403441918</v>
      </c>
      <c r="Q56" s="31">
        <v>18.0514193105037</v>
      </c>
      <c r="S56" s="31">
        <v>97.250759332432196</v>
      </c>
      <c r="T56" s="34">
        <v>68.930597267726</v>
      </c>
    </row>
    <row r="57" spans="1:20">
      <c r="A57" s="31">
        <v>21.3511818808127</v>
      </c>
      <c r="C57" s="31">
        <v>14.820704830559899</v>
      </c>
      <c r="D57" s="31">
        <v>39.155116617752597</v>
      </c>
      <c r="E57" s="31">
        <v>43.519441942305598</v>
      </c>
      <c r="F57" s="31">
        <v>14.120027290820699</v>
      </c>
      <c r="H57" s="34">
        <v>90.526361579803904</v>
      </c>
      <c r="I57" s="31">
        <v>31.8408696046091</v>
      </c>
      <c r="J57" s="34">
        <v>131.90038184156001</v>
      </c>
      <c r="K57" s="31">
        <v>64.859733780048799</v>
      </c>
      <c r="L57" s="34">
        <v>71.448852973536503</v>
      </c>
      <c r="M57" s="34">
        <v>138.332515771489</v>
      </c>
      <c r="Q57" s="31">
        <v>15.290969939301601</v>
      </c>
      <c r="S57" s="31">
        <v>133.81918177823201</v>
      </c>
      <c r="T57" s="34">
        <v>98.553311016028303</v>
      </c>
    </row>
    <row r="58" spans="1:20">
      <c r="A58" s="31">
        <v>21.464794613350399</v>
      </c>
      <c r="C58" s="31">
        <v>14.3124555982836</v>
      </c>
      <c r="D58" s="31">
        <v>20.563999220721701</v>
      </c>
      <c r="E58" s="31">
        <v>44.006117647143597</v>
      </c>
      <c r="F58" s="31">
        <v>14.0090546403299</v>
      </c>
      <c r="H58" s="34">
        <v>94.510962722953295</v>
      </c>
      <c r="I58" s="31">
        <v>32.580964942522698</v>
      </c>
      <c r="J58" s="34">
        <v>144.47112141557901</v>
      </c>
      <c r="K58" s="31">
        <v>80.297109569303899</v>
      </c>
      <c r="L58" s="34">
        <v>72.185114580247301</v>
      </c>
      <c r="M58" s="34">
        <v>140.24774109372001</v>
      </c>
      <c r="Q58" s="31">
        <v>15.6061079657851</v>
      </c>
      <c r="S58" s="31">
        <v>140.65300942681799</v>
      </c>
      <c r="T58" s="34">
        <v>123.082382805828</v>
      </c>
    </row>
    <row r="59" spans="1:20">
      <c r="A59" s="31">
        <v>21.468204207700399</v>
      </c>
      <c r="C59" s="31">
        <v>13.648718799170799</v>
      </c>
      <c r="D59" s="31">
        <v>19.690635243143099</v>
      </c>
      <c r="E59" s="31">
        <v>49.373703959384301</v>
      </c>
      <c r="F59" s="31">
        <v>13.925586708006399</v>
      </c>
      <c r="H59" s="34">
        <v>80.648139076135493</v>
      </c>
      <c r="I59" s="31">
        <v>51.463119562507899</v>
      </c>
      <c r="J59" s="34">
        <v>128.78670983285099</v>
      </c>
      <c r="K59" s="31">
        <v>134.03829916637801</v>
      </c>
      <c r="L59" s="34">
        <v>74.528991310635305</v>
      </c>
      <c r="M59" s="34">
        <v>153.85923640188099</v>
      </c>
      <c r="Q59" s="31">
        <v>20.637746114537801</v>
      </c>
      <c r="S59" s="31">
        <v>139.12881580276101</v>
      </c>
      <c r="T59" s="34">
        <v>90.618046938534505</v>
      </c>
    </row>
    <row r="60" spans="1:20">
      <c r="A60" s="31">
        <v>21.9738228053425</v>
      </c>
      <c r="C60" s="31">
        <v>13.8185943948895</v>
      </c>
      <c r="D60" s="31">
        <v>47.855366622634399</v>
      </c>
      <c r="E60" s="31">
        <v>48.230590442747001</v>
      </c>
      <c r="F60" s="31">
        <v>14.316656020081099</v>
      </c>
      <c r="H60" s="34">
        <v>85.022306759119601</v>
      </c>
      <c r="I60" s="31">
        <v>48.199640269591796</v>
      </c>
      <c r="J60" s="34">
        <v>147.434200797579</v>
      </c>
      <c r="K60" s="31">
        <v>98.520971850043594</v>
      </c>
      <c r="L60" s="34">
        <v>73.213870815449596</v>
      </c>
      <c r="M60" s="34">
        <v>157.55028547034399</v>
      </c>
      <c r="Q60" s="31">
        <v>22.561569510253801</v>
      </c>
      <c r="S60" s="31">
        <v>130.78894606185401</v>
      </c>
      <c r="T60" s="34">
        <v>95.217503131670597</v>
      </c>
    </row>
    <row r="61" spans="1:20">
      <c r="A61" s="31">
        <v>21.704604220710401</v>
      </c>
      <c r="C61" s="31">
        <v>20.1075762848564</v>
      </c>
      <c r="D61" s="31">
        <v>43.955262435649303</v>
      </c>
      <c r="E61" s="31">
        <v>48.742322601262799</v>
      </c>
      <c r="F61" s="31">
        <v>13.2657021667143</v>
      </c>
      <c r="H61" s="34">
        <v>76.660364526429902</v>
      </c>
      <c r="I61" s="31">
        <v>48.908114017113903</v>
      </c>
      <c r="J61" s="34">
        <v>142.467723752843</v>
      </c>
      <c r="K61" s="31">
        <v>140.407012166827</v>
      </c>
      <c r="L61" s="34">
        <v>76.421673573088597</v>
      </c>
      <c r="M61" s="34">
        <v>201.39531292879801</v>
      </c>
      <c r="Q61" s="31">
        <v>34.704129286595901</v>
      </c>
      <c r="S61" s="31">
        <v>139.23828720045501</v>
      </c>
      <c r="T61" s="34">
        <v>56.522678619102798</v>
      </c>
    </row>
    <row r="62" spans="1:20">
      <c r="A62" s="31">
        <v>22.9470868090431</v>
      </c>
      <c r="C62" s="31">
        <v>24.476963234830201</v>
      </c>
      <c r="D62" s="31">
        <v>46.052782154596599</v>
      </c>
      <c r="E62" s="31">
        <v>47.785942766684798</v>
      </c>
      <c r="F62" s="31">
        <v>13.966119860226501</v>
      </c>
      <c r="H62" s="34">
        <v>94.785226296260802</v>
      </c>
      <c r="I62" s="31">
        <v>84.476154327932093</v>
      </c>
      <c r="J62" s="34">
        <v>105.69380999043599</v>
      </c>
      <c r="K62" s="31">
        <v>127.177240602027</v>
      </c>
      <c r="L62" s="34">
        <v>114.286234016769</v>
      </c>
      <c r="M62" s="34">
        <v>245.535632943514</v>
      </c>
      <c r="Q62" s="31">
        <v>39.775306788821702</v>
      </c>
      <c r="S62" s="31">
        <v>107.57398085654</v>
      </c>
      <c r="T62" s="34">
        <v>62.728294581601197</v>
      </c>
    </row>
    <row r="63" spans="1:20">
      <c r="A63" s="31">
        <v>21.391089033029001</v>
      </c>
      <c r="C63" s="31">
        <v>30.076896066533902</v>
      </c>
      <c r="D63" s="31">
        <v>52.3306998828768</v>
      </c>
      <c r="E63" s="31">
        <v>47.680893039970996</v>
      </c>
      <c r="F63" s="31">
        <v>48.903040655822601</v>
      </c>
      <c r="H63" s="34">
        <v>135.50713973138099</v>
      </c>
      <c r="I63" s="31">
        <v>105.023852242267</v>
      </c>
      <c r="J63" s="34">
        <v>65.686866252531701</v>
      </c>
      <c r="K63" s="31">
        <v>117.24837316238199</v>
      </c>
      <c r="L63" s="34">
        <v>113.388365327694</v>
      </c>
      <c r="M63" s="34">
        <v>245.34854693705901</v>
      </c>
      <c r="Q63" s="31">
        <v>54.128191713219202</v>
      </c>
      <c r="S63" s="31">
        <v>71.690956219624894</v>
      </c>
      <c r="T63" s="34">
        <v>67.604700676444693</v>
      </c>
    </row>
    <row r="64" spans="1:20">
      <c r="A64" s="31">
        <v>22.993426344106702</v>
      </c>
      <c r="C64" s="31">
        <v>34.874560469756297</v>
      </c>
      <c r="D64" s="31">
        <v>51.4278278435158</v>
      </c>
      <c r="E64" s="31">
        <v>47.353380551401401</v>
      </c>
      <c r="F64" s="31">
        <v>116.32698870954999</v>
      </c>
      <c r="H64" s="34">
        <v>145.743367810156</v>
      </c>
      <c r="I64" s="31">
        <v>98.815611010328695</v>
      </c>
      <c r="J64" s="34">
        <v>85.661738541840904</v>
      </c>
      <c r="K64" s="31">
        <v>107.81178632568</v>
      </c>
      <c r="L64" s="34">
        <v>121.89074410820101</v>
      </c>
      <c r="M64" s="34">
        <v>223.802232716665</v>
      </c>
      <c r="Q64" s="31">
        <v>60.4424596134902</v>
      </c>
      <c r="S64" s="31">
        <v>161.96275172040001</v>
      </c>
      <c r="T64" s="34">
        <v>70.070134742334602</v>
      </c>
    </row>
    <row r="65" spans="1:20">
      <c r="A65" s="31">
        <v>23.732570722529999</v>
      </c>
      <c r="C65" s="31">
        <v>33.184748462891001</v>
      </c>
      <c r="D65" s="31">
        <v>53.068234634585998</v>
      </c>
      <c r="E65" s="31">
        <v>46.877374377461699</v>
      </c>
      <c r="F65" s="31">
        <v>146.268116614711</v>
      </c>
      <c r="H65" s="34">
        <v>224.11263916900799</v>
      </c>
      <c r="I65" s="31">
        <v>133.51578279876199</v>
      </c>
      <c r="J65" s="34">
        <v>117.889715337219</v>
      </c>
      <c r="K65" s="31">
        <v>90.312642365685804</v>
      </c>
      <c r="L65" s="34">
        <v>142.58527089418899</v>
      </c>
      <c r="M65" s="34">
        <v>223.43593489781799</v>
      </c>
      <c r="Q65" s="31">
        <v>75.922752317376805</v>
      </c>
      <c r="S65" s="31">
        <v>150.579404439326</v>
      </c>
      <c r="T65" s="34">
        <v>139.127917089731</v>
      </c>
    </row>
    <row r="66" spans="1:20">
      <c r="A66" s="31">
        <v>23.655083754180801</v>
      </c>
      <c r="C66" s="31">
        <v>19.034513207435101</v>
      </c>
      <c r="D66" s="31">
        <v>50.286787081441901</v>
      </c>
      <c r="E66" s="31">
        <v>46.6172311668996</v>
      </c>
      <c r="F66" s="31">
        <v>146.207446463141</v>
      </c>
      <c r="H66" s="34">
        <v>179.79468654031399</v>
      </c>
      <c r="I66" s="31">
        <v>45.402000380323898</v>
      </c>
      <c r="J66" s="34">
        <v>303.539746751797</v>
      </c>
      <c r="K66" s="31">
        <v>125.504100599642</v>
      </c>
      <c r="L66" s="34">
        <v>195.94128115231601</v>
      </c>
      <c r="M66" s="34">
        <v>212.375743033372</v>
      </c>
      <c r="Q66" s="31">
        <v>75.463322241010204</v>
      </c>
      <c r="S66" s="31">
        <v>122.43746135653799</v>
      </c>
      <c r="T66" s="34">
        <v>210.019734367464</v>
      </c>
    </row>
    <row r="67" spans="1:20">
      <c r="A67" s="31">
        <v>23.401256576426899</v>
      </c>
      <c r="C67" s="31">
        <v>64.671105890292296</v>
      </c>
      <c r="D67" s="31">
        <v>54.640159726415497</v>
      </c>
      <c r="E67" s="31">
        <v>48.725926925767602</v>
      </c>
      <c r="F67" s="31">
        <v>187.56659658510401</v>
      </c>
      <c r="H67" s="34">
        <v>362.42768933267098</v>
      </c>
      <c r="I67" s="31">
        <v>54.890292645260502</v>
      </c>
      <c r="J67" s="34">
        <v>404.31911411741999</v>
      </c>
      <c r="K67" s="31">
        <v>161.32418832620499</v>
      </c>
      <c r="L67" s="34">
        <v>142.89338896689</v>
      </c>
      <c r="M67" s="34">
        <v>228.25239846855601</v>
      </c>
      <c r="Q67" s="31">
        <v>84.433891325056194</v>
      </c>
      <c r="S67" s="31">
        <v>125.465870257563</v>
      </c>
      <c r="T67" s="34">
        <v>366.31395812893697</v>
      </c>
    </row>
    <row r="68" spans="1:20">
      <c r="A68" s="31">
        <v>23.407827478477198</v>
      </c>
      <c r="C68" s="31">
        <v>47.142949069816098</v>
      </c>
      <c r="D68" s="31">
        <v>67.806511194177702</v>
      </c>
      <c r="E68" s="31">
        <v>48.980133924201603</v>
      </c>
      <c r="F68" s="31">
        <v>161.656202986251</v>
      </c>
      <c r="H68" s="34">
        <v>452.595719069366</v>
      </c>
      <c r="I68" s="31">
        <v>50.206963086713102</v>
      </c>
      <c r="J68" s="34">
        <v>414.29181118896003</v>
      </c>
      <c r="K68" s="31">
        <v>140.30388753657601</v>
      </c>
      <c r="L68" s="34">
        <v>120.294517695631</v>
      </c>
      <c r="M68" s="34">
        <v>176.29192574657301</v>
      </c>
      <c r="Q68" s="31">
        <v>71.895055260194795</v>
      </c>
      <c r="S68" s="31">
        <v>222.75497533428401</v>
      </c>
      <c r="T68" s="34">
        <v>348.13053169410802</v>
      </c>
    </row>
    <row r="69" spans="1:20">
      <c r="A69" s="31">
        <v>23.069347111116599</v>
      </c>
      <c r="C69" s="31">
        <v>60.754932561722001</v>
      </c>
      <c r="D69" s="31">
        <v>65.293279704384005</v>
      </c>
      <c r="E69" s="31">
        <v>49.810415655622499</v>
      </c>
      <c r="F69" s="31">
        <v>184.28661871782799</v>
      </c>
      <c r="H69" s="34">
        <v>358.33330483041402</v>
      </c>
      <c r="I69" s="31">
        <v>75.099889579012498</v>
      </c>
      <c r="J69" s="34">
        <v>360.38346345796299</v>
      </c>
      <c r="K69" s="31">
        <v>185.321769490018</v>
      </c>
      <c r="L69" s="34">
        <v>93.991020995814196</v>
      </c>
      <c r="M69" s="34">
        <v>200.79093827549801</v>
      </c>
      <c r="Q69" s="31">
        <v>99.154969163122104</v>
      </c>
      <c r="S69" s="31">
        <v>180.94923893080801</v>
      </c>
      <c r="T69" s="34">
        <v>267.10224128125799</v>
      </c>
    </row>
    <row r="70" spans="1:20">
      <c r="A70" s="31">
        <v>20.2328397772018</v>
      </c>
      <c r="C70" s="31">
        <v>71.046646463230402</v>
      </c>
      <c r="D70" s="31">
        <v>72.004151736339793</v>
      </c>
      <c r="E70" s="31">
        <v>48.545900281974198</v>
      </c>
      <c r="F70" s="31">
        <v>190.08311042456</v>
      </c>
      <c r="H70" s="34">
        <v>916.03815668885397</v>
      </c>
      <c r="I70" s="31">
        <v>91.213068729054001</v>
      </c>
      <c r="J70" s="34">
        <v>353.767407777149</v>
      </c>
      <c r="K70" s="31">
        <v>214.42040554288499</v>
      </c>
      <c r="L70" s="34">
        <v>74.265329969078607</v>
      </c>
      <c r="M70" s="34">
        <v>229.84570855635801</v>
      </c>
      <c r="Q70" s="31">
        <v>108.42213304679299</v>
      </c>
      <c r="S70" s="31">
        <v>659.79725003585395</v>
      </c>
      <c r="T70" s="34">
        <v>248.01808351676499</v>
      </c>
    </row>
    <row r="71" spans="1:20">
      <c r="A71" s="31">
        <v>19.690287042975498</v>
      </c>
      <c r="C71" s="31">
        <v>42.322133981612097</v>
      </c>
      <c r="D71" s="31">
        <v>75.127229174449596</v>
      </c>
      <c r="E71" s="31">
        <v>45.324453692244703</v>
      </c>
      <c r="F71" s="31">
        <v>203.54836361632599</v>
      </c>
      <c r="H71" s="34">
        <v>1909.1737560290701</v>
      </c>
      <c r="I71" s="31">
        <v>171.11435254387601</v>
      </c>
      <c r="J71" s="34">
        <v>473.52259697168301</v>
      </c>
      <c r="K71" s="31">
        <v>793.09526956834497</v>
      </c>
      <c r="L71" s="34">
        <v>48.834423348967398</v>
      </c>
      <c r="M71" s="34">
        <v>462.084709932262</v>
      </c>
      <c r="Q71" s="31">
        <v>122.149879582542</v>
      </c>
      <c r="S71" s="31">
        <v>1141.4007773974499</v>
      </c>
      <c r="T71" s="34">
        <v>444.12342209350999</v>
      </c>
    </row>
    <row r="72" spans="1:20">
      <c r="A72" s="31">
        <v>18.400511122459601</v>
      </c>
      <c r="C72" s="31">
        <v>36.9118444744851</v>
      </c>
      <c r="D72" s="31">
        <v>39.333070985261401</v>
      </c>
      <c r="E72" s="31">
        <v>45.530850163306802</v>
      </c>
      <c r="F72" s="31">
        <v>199.95114427437099</v>
      </c>
      <c r="H72" s="34">
        <v>489.27492314615802</v>
      </c>
      <c r="I72" s="31">
        <v>489.40207756134402</v>
      </c>
      <c r="J72" s="34">
        <v>823.51942841774701</v>
      </c>
      <c r="K72" s="31">
        <v>950.57883037812405</v>
      </c>
      <c r="L72" s="34">
        <v>246.69641902650599</v>
      </c>
      <c r="M72" s="34">
        <v>169.99639429384101</v>
      </c>
      <c r="Q72" s="31">
        <v>105.13451000877799</v>
      </c>
      <c r="S72" s="31">
        <v>12716.317945012201</v>
      </c>
      <c r="T72" s="34">
        <v>998.32060490414699</v>
      </c>
    </row>
    <row r="73" spans="1:20">
      <c r="A73" s="31">
        <v>20.949433907312301</v>
      </c>
      <c r="C73" s="31">
        <v>54.356523814551103</v>
      </c>
      <c r="D73" s="31">
        <v>18.662689636849599</v>
      </c>
      <c r="E73" s="31">
        <v>48.229011142047902</v>
      </c>
      <c r="F73" s="31">
        <v>216.88023658829999</v>
      </c>
      <c r="H73" s="34">
        <v>1375.1215195105201</v>
      </c>
      <c r="I73" s="31">
        <v>4200.4402249299701</v>
      </c>
      <c r="J73" s="34">
        <v>3494.1491292692799</v>
      </c>
      <c r="K73" s="31">
        <v>1449.5958311117499</v>
      </c>
      <c r="L73" s="34">
        <v>617.85358800080405</v>
      </c>
      <c r="M73" s="34">
        <v>247.11598976670899</v>
      </c>
      <c r="Q73" s="31">
        <v>173.06191741964699</v>
      </c>
      <c r="S73" s="31">
        <v>63968.6268933846</v>
      </c>
      <c r="T73" s="34">
        <v>6851.5361275245596</v>
      </c>
    </row>
    <row r="74" spans="1:20">
      <c r="A74" s="31">
        <v>21.708769252610999</v>
      </c>
      <c r="C74" s="31">
        <v>8.8498679674562997</v>
      </c>
      <c r="D74" s="31">
        <v>38.942087227411697</v>
      </c>
      <c r="E74" s="31">
        <v>47.082567752803499</v>
      </c>
      <c r="F74" s="31">
        <v>199.52888111357399</v>
      </c>
      <c r="H74" s="34">
        <v>85911.715939653906</v>
      </c>
      <c r="I74" s="31">
        <v>7697.7777637683002</v>
      </c>
      <c r="J74" s="34">
        <v>820.49864753403199</v>
      </c>
      <c r="K74" s="31">
        <v>3813.7946990864202</v>
      </c>
      <c r="L74" s="34">
        <v>2.4334308279372001E+18</v>
      </c>
      <c r="M74" s="34">
        <v>13121211.428379901</v>
      </c>
      <c r="Q74" s="31">
        <v>149.36657937459501</v>
      </c>
      <c r="S74" s="31">
        <v>1900008503.1040699</v>
      </c>
      <c r="T74" s="34">
        <v>10533.4161076698</v>
      </c>
    </row>
    <row r="75" spans="1:20">
      <c r="A75" s="31">
        <v>21.901624251380799</v>
      </c>
      <c r="C75" s="31">
        <v>6.6825800803247697</v>
      </c>
      <c r="D75" s="31">
        <v>45.306865334608297</v>
      </c>
      <c r="E75" s="31">
        <v>46.415065544701697</v>
      </c>
      <c r="F75" s="31">
        <v>214.29236721119699</v>
      </c>
      <c r="H75" s="34">
        <v>754.68837569644302</v>
      </c>
      <c r="I75" s="31">
        <v>1511.7656477354999</v>
      </c>
      <c r="J75" s="34">
        <v>580434.04154123296</v>
      </c>
      <c r="K75" s="31">
        <v>8626.5827063065099</v>
      </c>
      <c r="L75" s="34">
        <v>769.37825110280698</v>
      </c>
      <c r="M75" s="34">
        <v>18861.986178027499</v>
      </c>
      <c r="Q75" s="31">
        <v>132.16010384058399</v>
      </c>
      <c r="S75" s="31">
        <v>4862.3733813512299</v>
      </c>
      <c r="T75" s="34">
        <v>36406.555376562603</v>
      </c>
    </row>
    <row r="76" spans="1:20">
      <c r="A76" s="31">
        <v>20.134523229808501</v>
      </c>
      <c r="C76" s="31">
        <v>9.9282079391513296</v>
      </c>
      <c r="D76" s="31">
        <v>47.502552623661501</v>
      </c>
      <c r="E76" s="31">
        <v>45.862577844056098</v>
      </c>
      <c r="F76" s="31">
        <v>223.03408939475199</v>
      </c>
      <c r="H76" s="34">
        <v>2439.70831453146</v>
      </c>
      <c r="I76" s="31">
        <v>277302.83461425902</v>
      </c>
      <c r="J76" s="34">
        <v>33340.707762304199</v>
      </c>
      <c r="K76" s="31">
        <v>623516.713531535</v>
      </c>
      <c r="L76" s="34">
        <v>5024462.9176245499</v>
      </c>
      <c r="M76" s="34">
        <v>1434.52222330678</v>
      </c>
      <c r="Q76" s="31">
        <v>130.339999997462</v>
      </c>
      <c r="S76" s="31">
        <v>35336742.301663898</v>
      </c>
      <c r="T76" s="34">
        <v>23065831.822350901</v>
      </c>
    </row>
    <row r="77" spans="1:20">
      <c r="A77" s="31">
        <v>19.405906407348699</v>
      </c>
      <c r="C77" s="31">
        <v>22.743656623829601</v>
      </c>
      <c r="D77" s="31">
        <v>46.162859783922599</v>
      </c>
      <c r="E77" s="31">
        <v>43.592899165392801</v>
      </c>
      <c r="F77" s="31">
        <v>225.40045826789</v>
      </c>
      <c r="H77" s="34">
        <v>2550.8206318518</v>
      </c>
      <c r="I77" s="31">
        <v>550.86142650737202</v>
      </c>
      <c r="J77" s="34">
        <v>99.817355989562003</v>
      </c>
      <c r="K77" s="31">
        <v>4823.4964013746203</v>
      </c>
      <c r="L77" s="34">
        <v>2259.9665761616002</v>
      </c>
      <c r="M77" s="34">
        <v>4155.1731619333204</v>
      </c>
      <c r="Q77" s="31">
        <v>80.716879231762604</v>
      </c>
      <c r="S77" s="31">
        <v>231577.68997644199</v>
      </c>
      <c r="T77" s="34">
        <v>1241.37071024276</v>
      </c>
    </row>
    <row r="78" spans="1:20">
      <c r="A78" s="31">
        <v>18.378638473263599</v>
      </c>
      <c r="C78" s="31">
        <v>20.887272992007698</v>
      </c>
      <c r="D78" s="31">
        <v>59.436434091546801</v>
      </c>
      <c r="E78" s="31">
        <v>43.203761881002897</v>
      </c>
      <c r="F78" s="31">
        <v>213.291587447864</v>
      </c>
      <c r="H78" s="34">
        <v>6023.0133074923797</v>
      </c>
      <c r="I78" s="31">
        <v>1274512119.6362</v>
      </c>
      <c r="J78" s="34">
        <v>11773.3717253217</v>
      </c>
      <c r="K78" s="31">
        <v>24056.708119596002</v>
      </c>
      <c r="L78" s="34">
        <v>87008.130586115105</v>
      </c>
      <c r="M78" s="34">
        <v>3920.8564066296199</v>
      </c>
      <c r="Q78" s="31">
        <v>116.384382509099</v>
      </c>
      <c r="S78" s="31">
        <v>10724756.9770974</v>
      </c>
      <c r="T78" s="34">
        <v>2158.6346790278699</v>
      </c>
    </row>
    <row r="79" spans="1:20">
      <c r="A79" s="31">
        <v>17.841156551908501</v>
      </c>
      <c r="C79" s="31">
        <v>21.904673208951898</v>
      </c>
      <c r="D79" s="31">
        <v>39.734474462572102</v>
      </c>
      <c r="E79" s="31">
        <v>44.451222163735899</v>
      </c>
      <c r="F79" s="31">
        <v>207.33740429726899</v>
      </c>
      <c r="H79" s="34">
        <v>3498.0238877148099</v>
      </c>
      <c r="I79" s="31">
        <v>266520.78777454898</v>
      </c>
      <c r="J79" s="34">
        <v>327839.982795847</v>
      </c>
      <c r="K79" s="31">
        <v>1061.2948507766901</v>
      </c>
      <c r="L79" s="34">
        <v>2893.0815955825301</v>
      </c>
      <c r="M79" s="34">
        <v>505929416525.12903</v>
      </c>
      <c r="Q79" s="31">
        <v>97.476404978827503</v>
      </c>
      <c r="S79" s="31">
        <v>241143.73757123601</v>
      </c>
      <c r="T79" s="34">
        <v>19671.087394185299</v>
      </c>
    </row>
    <row r="80" spans="1:20">
      <c r="A80" s="31">
        <v>17.703486372956998</v>
      </c>
      <c r="C80" s="31">
        <v>32.240393047955799</v>
      </c>
      <c r="D80" s="31">
        <v>61.256962649263698</v>
      </c>
      <c r="E80" s="31">
        <v>46.489209458577697</v>
      </c>
      <c r="F80" s="31">
        <v>192.512686186156</v>
      </c>
      <c r="H80" s="34">
        <v>1871.86081046756</v>
      </c>
      <c r="I80" s="31">
        <v>252.81474114017101</v>
      </c>
      <c r="J80" s="34">
        <v>5483.4046247956303</v>
      </c>
      <c r="K80" s="31">
        <v>1889.75856731262</v>
      </c>
      <c r="L80" s="34">
        <v>1377.9245293419201</v>
      </c>
      <c r="M80" s="34">
        <v>560.79944887911404</v>
      </c>
      <c r="Q80" s="31">
        <v>85.895096264966597</v>
      </c>
      <c r="S80" s="31">
        <v>3782.0806563585302</v>
      </c>
      <c r="T80" s="34">
        <v>1349.23660324707</v>
      </c>
    </row>
    <row r="81" spans="1:20">
      <c r="A81" s="31">
        <v>17.263718638091301</v>
      </c>
      <c r="C81" s="31">
        <v>16.4391643656509</v>
      </c>
      <c r="D81" s="31">
        <v>40.040433006476398</v>
      </c>
      <c r="E81" s="31">
        <v>54.199175977155498</v>
      </c>
      <c r="F81" s="31">
        <v>210.87310209957801</v>
      </c>
      <c r="H81" s="34">
        <v>21050.075259695699</v>
      </c>
      <c r="I81" s="31">
        <v>571.40263967317003</v>
      </c>
      <c r="J81" s="34">
        <v>2940.5157371887299</v>
      </c>
      <c r="K81" s="31">
        <v>6707404.4207521696</v>
      </c>
      <c r="L81" s="34">
        <v>900.74425915053803</v>
      </c>
      <c r="M81" s="34">
        <v>27061.843497382699</v>
      </c>
      <c r="Q81" s="31">
        <v>136.75506499861501</v>
      </c>
      <c r="S81" s="31">
        <v>1675.99928400048</v>
      </c>
      <c r="T81" s="34">
        <v>196.08768441042901</v>
      </c>
    </row>
    <row r="82" spans="1:20">
      <c r="A82" s="31">
        <v>16.851756962240501</v>
      </c>
      <c r="C82" s="31">
        <v>13.442160003221201</v>
      </c>
      <c r="D82" s="31">
        <v>54.754969395449798</v>
      </c>
      <c r="E82" s="31">
        <v>55.984694037048399</v>
      </c>
      <c r="F82" s="31">
        <v>213.01197738577599</v>
      </c>
      <c r="H82" s="34">
        <v>564.17224404527497</v>
      </c>
      <c r="I82" s="31">
        <v>22679.651437725799</v>
      </c>
      <c r="J82" s="34">
        <v>3677.9411433595401</v>
      </c>
      <c r="K82" s="31">
        <v>272.38004104930002</v>
      </c>
      <c r="L82" s="34">
        <v>2550.7253747137102</v>
      </c>
      <c r="M82" s="34">
        <v>226.022690791896</v>
      </c>
      <c r="Q82" s="31">
        <v>114.80271138941799</v>
      </c>
      <c r="S82" s="31">
        <v>78947.198955871107</v>
      </c>
      <c r="T82" s="34">
        <v>1129.28818127605</v>
      </c>
    </row>
    <row r="83" spans="1:20">
      <c r="A83" s="31">
        <v>16.820896900226799</v>
      </c>
      <c r="C83" s="31">
        <v>22.768782236507501</v>
      </c>
      <c r="D83" s="31">
        <v>40.923370133617901</v>
      </c>
      <c r="E83" s="31">
        <v>52.343402225086898</v>
      </c>
      <c r="F83" s="31">
        <v>198.343720438388</v>
      </c>
      <c r="H83" s="34">
        <v>652.15541605275905</v>
      </c>
      <c r="I83" s="31">
        <v>3316.6699035924998</v>
      </c>
      <c r="J83" s="34">
        <v>424.06355082939899</v>
      </c>
      <c r="K83" s="31">
        <v>297.42482726616601</v>
      </c>
      <c r="L83" s="34">
        <v>2155292.79707711</v>
      </c>
      <c r="M83" s="34">
        <v>18460.536823083901</v>
      </c>
      <c r="Q83" s="31">
        <v>60.6207288145417</v>
      </c>
      <c r="S83" s="31">
        <v>174323.38250115601</v>
      </c>
      <c r="T83" s="34">
        <v>60135.311476518902</v>
      </c>
    </row>
    <row r="84" spans="1:20">
      <c r="A84" s="31">
        <v>14.9497839491805</v>
      </c>
      <c r="C84" s="31">
        <v>29.878960366218401</v>
      </c>
      <c r="D84" s="31">
        <v>46.7459798985969</v>
      </c>
      <c r="E84" s="31">
        <v>56.093047372338098</v>
      </c>
      <c r="F84" s="31">
        <v>223.009542891948</v>
      </c>
      <c r="H84" s="34">
        <v>78935.504030463504</v>
      </c>
      <c r="I84" s="31">
        <v>5395.8683576251997</v>
      </c>
      <c r="J84" s="34">
        <v>993.35372704109795</v>
      </c>
      <c r="K84" s="31">
        <v>1050.6067646014901</v>
      </c>
      <c r="L84" s="34">
        <v>5528.36698796991</v>
      </c>
      <c r="M84" s="34">
        <v>325.79716878375598</v>
      </c>
      <c r="Q84" s="31">
        <v>48.430098813880903</v>
      </c>
      <c r="S84" s="31">
        <v>861184.54332622699</v>
      </c>
      <c r="T84" s="34">
        <v>19897.825157179101</v>
      </c>
    </row>
    <row r="85" spans="1:20">
      <c r="A85" s="31">
        <v>13.678893289344201</v>
      </c>
      <c r="C85" s="31">
        <v>43.220879767879502</v>
      </c>
      <c r="D85" s="31">
        <v>36.512860282347098</v>
      </c>
      <c r="E85" s="31">
        <v>54.4390886476709</v>
      </c>
      <c r="F85" s="31">
        <v>202.92247662979301</v>
      </c>
      <c r="H85" s="34">
        <v>417868.31450293103</v>
      </c>
      <c r="I85" s="31">
        <v>20139508955.002701</v>
      </c>
      <c r="J85" s="34">
        <v>56416.400256968402</v>
      </c>
      <c r="K85" s="31">
        <v>225038092.99010199</v>
      </c>
      <c r="L85" s="34">
        <v>3061.88558106039</v>
      </c>
      <c r="M85" s="34">
        <v>79.208692736770601</v>
      </c>
      <c r="Q85" s="31">
        <v>40.457784343305903</v>
      </c>
      <c r="S85" s="31">
        <v>3458127051.1698098</v>
      </c>
      <c r="T85" s="34">
        <v>464206828.450481</v>
      </c>
    </row>
    <row r="86" spans="1:20">
      <c r="A86" s="31">
        <v>13.8285816383568</v>
      </c>
      <c r="C86" s="31">
        <v>33.547398726947698</v>
      </c>
      <c r="D86" s="31">
        <v>26.2987081146001</v>
      </c>
      <c r="E86" s="31">
        <v>54.282003439398203</v>
      </c>
      <c r="F86" s="31">
        <v>216.28034828497599</v>
      </c>
      <c r="H86" s="34">
        <v>2004.4022934274201</v>
      </c>
      <c r="I86" s="31">
        <v>164774.69599710501</v>
      </c>
      <c r="J86" s="34">
        <v>543.40719933565902</v>
      </c>
      <c r="K86" s="31">
        <v>17439.624602217202</v>
      </c>
      <c r="L86" s="34">
        <v>11083.3868448309</v>
      </c>
      <c r="M86" s="34">
        <v>120662.72115119301</v>
      </c>
      <c r="Q86" s="31">
        <v>68.158918821059402</v>
      </c>
      <c r="S86" s="31">
        <v>42610.887829106301</v>
      </c>
      <c r="T86" s="34">
        <v>2331.2268945287701</v>
      </c>
    </row>
    <row r="87" spans="1:20">
      <c r="A87" s="31">
        <v>12.000133589475601</v>
      </c>
      <c r="C87" s="31">
        <v>65.454782925267196</v>
      </c>
      <c r="D87" s="31">
        <v>32.0606263592313</v>
      </c>
      <c r="E87" s="31">
        <v>52.452740401410701</v>
      </c>
      <c r="F87" s="31">
        <v>210.981628858573</v>
      </c>
      <c r="H87" s="34">
        <v>79980.737520108203</v>
      </c>
      <c r="I87" s="31">
        <v>393.41725721185401</v>
      </c>
      <c r="J87" s="34">
        <v>11475.5835091507</v>
      </c>
      <c r="K87" s="31">
        <v>2912.4637172077</v>
      </c>
      <c r="L87" s="34">
        <v>608.98874043978105</v>
      </c>
      <c r="M87" s="34">
        <v>1013.08912296432</v>
      </c>
      <c r="Q87" s="31">
        <v>86.347416063562406</v>
      </c>
      <c r="S87" s="31">
        <v>8925.4295436499306</v>
      </c>
      <c r="T87" s="34">
        <v>842282.51776854205</v>
      </c>
    </row>
    <row r="88" spans="1:20">
      <c r="A88" s="31">
        <v>12.2606650437253</v>
      </c>
      <c r="C88" s="31">
        <v>91.268579985010305</v>
      </c>
      <c r="D88" s="31">
        <v>52.047601406224899</v>
      </c>
      <c r="E88" s="31">
        <v>51.132074453128801</v>
      </c>
      <c r="F88" s="31">
        <v>197.22825107540501</v>
      </c>
      <c r="H88" s="34">
        <v>166.101985141846</v>
      </c>
      <c r="I88" s="31">
        <v>4776378.7118214099</v>
      </c>
      <c r="J88" s="34">
        <v>1516.0383578993301</v>
      </c>
      <c r="K88" s="31">
        <v>101.257285279043</v>
      </c>
      <c r="L88" s="34">
        <v>1378920463.52247</v>
      </c>
      <c r="M88" s="34">
        <v>1331455.2077710701</v>
      </c>
      <c r="Q88" s="31">
        <v>78.122899094564801</v>
      </c>
      <c r="S88" s="31">
        <v>1230.81806817391</v>
      </c>
      <c r="T88" s="34">
        <v>36705.238083736403</v>
      </c>
    </row>
    <row r="89" spans="1:20">
      <c r="A89" s="31">
        <v>11.9057232986593</v>
      </c>
      <c r="C89" s="31">
        <v>96.816515679032193</v>
      </c>
      <c r="D89" s="31">
        <v>31.391269273084902</v>
      </c>
      <c r="E89" s="31">
        <v>50.330664270674298</v>
      </c>
      <c r="F89" s="31">
        <v>224.903972219596</v>
      </c>
      <c r="H89" s="34">
        <v>1278.9109670033299</v>
      </c>
      <c r="I89" s="31">
        <v>428.05059606470201</v>
      </c>
      <c r="J89" s="34">
        <v>272.20476225964097</v>
      </c>
      <c r="K89" s="31">
        <v>1831.4289217052101</v>
      </c>
      <c r="L89" s="34">
        <v>101167765.72322901</v>
      </c>
      <c r="M89" s="34">
        <v>6156.4298770436599</v>
      </c>
      <c r="Q89" s="31">
        <v>78.116277801948797</v>
      </c>
      <c r="S89" s="31">
        <v>1756.3450396073499</v>
      </c>
      <c r="T89" s="34">
        <v>7492102824.8274202</v>
      </c>
    </row>
    <row r="90" spans="1:20">
      <c r="A90" s="31">
        <v>12.078757023884</v>
      </c>
      <c r="C90" s="31">
        <v>132.233113852445</v>
      </c>
      <c r="D90" s="31">
        <v>38.127949361578999</v>
      </c>
      <c r="E90" s="31">
        <v>68.461271343083496</v>
      </c>
      <c r="F90" s="31">
        <v>225.70203747136</v>
      </c>
      <c r="H90" s="34">
        <v>8634.3607388660494</v>
      </c>
      <c r="I90" s="31">
        <v>1534.52257970247</v>
      </c>
      <c r="J90" s="34">
        <v>140451.690606919</v>
      </c>
      <c r="K90" s="31">
        <v>785.57039041844803</v>
      </c>
      <c r="L90" s="34">
        <v>14683119.9440664</v>
      </c>
      <c r="M90" s="34">
        <v>341.427840316561</v>
      </c>
      <c r="Q90" s="31">
        <v>17.448012213327601</v>
      </c>
      <c r="S90" s="31">
        <v>85329.532773046798</v>
      </c>
      <c r="T90" s="34">
        <v>91549.475018748795</v>
      </c>
    </row>
    <row r="91" spans="1:20">
      <c r="A91" s="31">
        <v>12.246459133204301</v>
      </c>
      <c r="C91" s="31">
        <v>152.08845366091799</v>
      </c>
      <c r="D91" s="31">
        <v>42.297489974669098</v>
      </c>
      <c r="E91" s="31">
        <v>71.255426513045805</v>
      </c>
      <c r="F91" s="31">
        <v>262.61823979008602</v>
      </c>
      <c r="H91" s="34">
        <v>293.92842747662201</v>
      </c>
      <c r="I91" s="31">
        <v>2324.0612292525898</v>
      </c>
      <c r="J91" s="34">
        <v>1625.8828493538899</v>
      </c>
      <c r="K91" s="31">
        <v>364055.03589734802</v>
      </c>
      <c r="L91" s="34">
        <v>639.01693691167998</v>
      </c>
      <c r="M91" s="34">
        <v>640.69672554507395</v>
      </c>
      <c r="Q91" s="31">
        <v>20.5013156286902</v>
      </c>
      <c r="S91" s="31">
        <v>2856.1568931414299</v>
      </c>
      <c r="T91" s="34">
        <v>11444.500944589599</v>
      </c>
    </row>
    <row r="92" spans="1:20">
      <c r="A92" s="31">
        <v>10.915053520457599</v>
      </c>
      <c r="C92" s="31">
        <v>177.498432840996</v>
      </c>
      <c r="D92" s="31">
        <v>44.875265315433197</v>
      </c>
      <c r="E92" s="31">
        <v>96.480994926095804</v>
      </c>
      <c r="F92" s="31">
        <v>214.23975090299101</v>
      </c>
      <c r="H92" s="34">
        <v>3779.6174877410199</v>
      </c>
      <c r="I92" s="31">
        <v>1037.50344795417</v>
      </c>
      <c r="J92" s="34">
        <v>1017.08008469488</v>
      </c>
      <c r="K92" s="31">
        <v>150.743592338296</v>
      </c>
      <c r="L92" s="34">
        <v>170342.23633193501</v>
      </c>
      <c r="M92" s="34">
        <v>9676988.9943675995</v>
      </c>
      <c r="Q92" s="31">
        <v>21.2155131455273</v>
      </c>
      <c r="S92" s="31">
        <v>21037.147396712098</v>
      </c>
      <c r="T92" s="34">
        <v>21233.3834281653</v>
      </c>
    </row>
    <row r="93" spans="1:20">
      <c r="A93" s="31">
        <v>10.6330186608988</v>
      </c>
      <c r="C93" s="31">
        <v>187.12132563254801</v>
      </c>
      <c r="D93" s="31">
        <v>60.656707512247998</v>
      </c>
      <c r="E93" s="31">
        <v>101.465167810834</v>
      </c>
      <c r="F93" s="31">
        <v>133.96509121867399</v>
      </c>
      <c r="H93" s="34">
        <v>503.78643629187701</v>
      </c>
      <c r="I93" s="31">
        <v>478.73638353110601</v>
      </c>
      <c r="J93" s="34">
        <v>2380551.2682509599</v>
      </c>
      <c r="K93" s="31">
        <v>261.39538509285097</v>
      </c>
      <c r="L93" s="34">
        <v>3501.74096961435</v>
      </c>
      <c r="M93" s="34">
        <v>3451.06736188489</v>
      </c>
      <c r="Q93" s="31">
        <v>122.140995531212</v>
      </c>
      <c r="S93" s="31">
        <v>797766.74170891801</v>
      </c>
      <c r="T93" s="34">
        <v>164.007282675825</v>
      </c>
    </row>
    <row r="94" spans="1:20">
      <c r="A94" s="31">
        <v>9.6377582099123398</v>
      </c>
      <c r="C94" s="31">
        <v>89.313357534325405</v>
      </c>
      <c r="D94" s="31">
        <v>33.210437145260101</v>
      </c>
      <c r="E94" s="31">
        <v>112.238312859636</v>
      </c>
      <c r="F94" s="31">
        <v>455.09881980708599</v>
      </c>
      <c r="H94" s="34">
        <v>8755.9556047691494</v>
      </c>
      <c r="I94" s="31">
        <v>17874.709990456398</v>
      </c>
      <c r="J94" s="34">
        <v>845.14462312805597</v>
      </c>
      <c r="K94" s="31">
        <v>5547.2259706705599</v>
      </c>
      <c r="L94" s="34">
        <v>1226.6744115941799</v>
      </c>
      <c r="M94" s="34">
        <v>100867.861664178</v>
      </c>
      <c r="Q94" s="31">
        <v>338.51438313001597</v>
      </c>
      <c r="S94" s="31">
        <v>520.34678242361997</v>
      </c>
      <c r="T94" s="34">
        <v>679.25400637234304</v>
      </c>
    </row>
    <row r="95" spans="1:20">
      <c r="A95" s="31">
        <v>8.7010272582441601</v>
      </c>
      <c r="C95" s="31">
        <v>83.324014558411903</v>
      </c>
      <c r="D95" s="31">
        <v>167.33555308616999</v>
      </c>
      <c r="E95" s="31">
        <v>193.33260516211001</v>
      </c>
      <c r="F95" s="31">
        <v>521.388560326944</v>
      </c>
      <c r="H95" s="34">
        <v>71888620.312669694</v>
      </c>
      <c r="I95" s="31">
        <v>652330649.17506802</v>
      </c>
      <c r="J95" s="34">
        <v>731.58395140133405</v>
      </c>
      <c r="K95" s="31">
        <v>160307.58133550599</v>
      </c>
      <c r="L95" s="34">
        <v>922.01538830383197</v>
      </c>
      <c r="M95" s="34">
        <v>230950456.21435401</v>
      </c>
      <c r="Q95" s="31">
        <v>325.44245833188</v>
      </c>
      <c r="S95" s="31">
        <v>16244208.0347823</v>
      </c>
      <c r="T95" s="34">
        <v>823.30181404656901</v>
      </c>
    </row>
    <row r="96" spans="1:20">
      <c r="A96" s="31">
        <v>9.8908923246809</v>
      </c>
      <c r="C96" s="31">
        <v>176.64476355922901</v>
      </c>
      <c r="D96" s="31">
        <v>130.99598268137601</v>
      </c>
      <c r="E96" s="31">
        <v>404.48606987773502</v>
      </c>
      <c r="F96" s="31">
        <v>1167.46446557494</v>
      </c>
      <c r="H96" s="34">
        <v>60501.056275400399</v>
      </c>
      <c r="I96" s="31">
        <v>75757795.932096794</v>
      </c>
      <c r="J96" s="34">
        <v>793.14088472022604</v>
      </c>
      <c r="K96" s="31">
        <v>1531.5528132009399</v>
      </c>
      <c r="L96" s="34">
        <v>494.41431908675497</v>
      </c>
      <c r="M96" s="34">
        <v>28155510247403</v>
      </c>
      <c r="Q96" s="31">
        <v>359.71200696790299</v>
      </c>
      <c r="S96" s="31">
        <v>840.46058883376304</v>
      </c>
      <c r="T96" s="34">
        <v>327.58010151682703</v>
      </c>
    </row>
    <row r="97" spans="1:20">
      <c r="A97" s="31">
        <v>10.360792246516001</v>
      </c>
      <c r="C97" s="31">
        <v>411.50856142031398</v>
      </c>
      <c r="D97" s="31">
        <v>1029.14309300066</v>
      </c>
      <c r="E97" s="31">
        <v>973.69885726027906</v>
      </c>
      <c r="F97" s="31">
        <v>1210.8225122025699</v>
      </c>
      <c r="H97" s="34">
        <v>517.410342710181</v>
      </c>
      <c r="I97" s="31">
        <v>1024663.43525954</v>
      </c>
      <c r="J97" s="34">
        <v>2279.6979774903798</v>
      </c>
      <c r="K97" s="31">
        <v>429.55984010786898</v>
      </c>
      <c r="L97" s="34">
        <v>95178.352280683393</v>
      </c>
      <c r="M97" s="34">
        <v>78027.893506529799</v>
      </c>
      <c r="Q97" s="31">
        <v>518.38467904844197</v>
      </c>
      <c r="S97" s="31">
        <v>16711.0724444228</v>
      </c>
      <c r="T97" s="34">
        <v>1159.76322411192</v>
      </c>
    </row>
    <row r="98" spans="1:20">
      <c r="A98" s="31">
        <v>12.7359123910415</v>
      </c>
      <c r="C98" s="31">
        <v>10558175.106621001</v>
      </c>
      <c r="D98" s="31">
        <v>324.98742032725198</v>
      </c>
      <c r="E98" s="31">
        <v>822.34411167908604</v>
      </c>
      <c r="F98" s="31">
        <v>1123.52306404667</v>
      </c>
      <c r="H98" s="34">
        <v>1492.5361119685799</v>
      </c>
      <c r="I98" s="31">
        <v>2312.3142136510501</v>
      </c>
      <c r="J98" s="34">
        <v>5140.2062631509098</v>
      </c>
      <c r="K98" s="31">
        <v>463432164557.84302</v>
      </c>
      <c r="L98" s="34">
        <v>106.74544692924501</v>
      </c>
      <c r="M98" s="34">
        <v>410.62563983185299</v>
      </c>
      <c r="Q98" s="31">
        <v>191.353048410112</v>
      </c>
      <c r="S98" s="31">
        <v>209858.36516783599</v>
      </c>
      <c r="T98" s="34">
        <v>2260.1140398733901</v>
      </c>
    </row>
    <row r="99" spans="1:20">
      <c r="A99" s="31">
        <v>11.9946492388934</v>
      </c>
      <c r="C99" s="31">
        <v>30136.9839474781</v>
      </c>
      <c r="D99" s="31">
        <v>566.50339698252196</v>
      </c>
      <c r="E99" s="31">
        <v>1123.76648696748</v>
      </c>
      <c r="F99" s="31">
        <v>5766.2630035943503</v>
      </c>
      <c r="H99" s="34">
        <v>418.24233245823098</v>
      </c>
      <c r="I99" s="31">
        <v>118539.39009822501</v>
      </c>
      <c r="J99" s="34">
        <v>77660.955625123694</v>
      </c>
      <c r="K99" s="31">
        <v>285.42672720867699</v>
      </c>
      <c r="L99" s="34">
        <v>35386.093255354499</v>
      </c>
      <c r="M99" s="34">
        <v>1292.2925130869601</v>
      </c>
      <c r="Q99" s="31">
        <v>5928.5286840128201</v>
      </c>
      <c r="S99" s="31">
        <v>98.438345623567301</v>
      </c>
      <c r="T99" s="34">
        <v>1785.31449745385</v>
      </c>
    </row>
    <row r="100" spans="1:20">
      <c r="A100" s="31">
        <v>13.7984922419468</v>
      </c>
      <c r="C100" s="31">
        <v>655.12087800237305</v>
      </c>
      <c r="D100" s="31">
        <v>260.17320171892197</v>
      </c>
      <c r="E100" s="31">
        <v>440.028485160326</v>
      </c>
      <c r="F100" s="31">
        <v>899.94578427252202</v>
      </c>
      <c r="H100" s="34">
        <v>679219.335963764</v>
      </c>
      <c r="I100" s="31">
        <v>201.370679592767</v>
      </c>
      <c r="J100" s="34">
        <v>771.58032675842696</v>
      </c>
      <c r="K100" s="31">
        <v>640.72522465293798</v>
      </c>
      <c r="L100" s="34">
        <v>145475.07933807001</v>
      </c>
      <c r="M100" s="34">
        <v>549.98730030569402</v>
      </c>
      <c r="Q100" s="31">
        <v>10608726.6427848</v>
      </c>
      <c r="S100" s="31">
        <v>138.80314270931601</v>
      </c>
      <c r="T100" s="34">
        <v>117595.44282799101</v>
      </c>
    </row>
    <row r="101" spans="1:20">
      <c r="A101" s="31">
        <v>13.4202023676811</v>
      </c>
      <c r="C101" s="31">
        <v>228718.29727625501</v>
      </c>
      <c r="D101" s="31">
        <v>192.15720615433401</v>
      </c>
      <c r="E101" s="31">
        <v>2663.9733909302499</v>
      </c>
      <c r="F101" s="31">
        <v>9872.3988958486498</v>
      </c>
      <c r="H101" s="34">
        <v>84972066.810108706</v>
      </c>
      <c r="I101" s="31">
        <v>274740.03600261302</v>
      </c>
      <c r="J101" s="34">
        <v>5754425.9767726501</v>
      </c>
      <c r="K101" s="31">
        <v>430.44546762850899</v>
      </c>
      <c r="L101" s="34">
        <v>2240.47184088316</v>
      </c>
      <c r="M101" s="34">
        <v>651.21755737862998</v>
      </c>
      <c r="Q101" s="31">
        <v>1292.3669919030499</v>
      </c>
      <c r="S101" s="31">
        <v>18747.689080708598</v>
      </c>
      <c r="T101" s="34">
        <v>91.790973727230494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8EB5C-D605-EA4C-AB6B-7172E4CECBA6}">
  <dimension ref="A1:T101"/>
  <sheetViews>
    <sheetView workbookViewId="0">
      <selection activeCell="T1" activeCellId="4" sqref="A1:A51 H1:I51 K1:K51 M1:M51 T1:T51"/>
    </sheetView>
  </sheetViews>
  <sheetFormatPr baseColWidth="10" defaultRowHeight="16"/>
  <cols>
    <col min="1" max="1" width="7.1640625" style="31" bestFit="1" customWidth="1"/>
    <col min="2" max="2" width="10.83203125" style="31"/>
    <col min="3" max="3" width="12.1640625" style="31" bestFit="1" customWidth="1"/>
    <col min="4" max="4" width="12" style="31" bestFit="1" customWidth="1"/>
    <col min="5" max="5" width="12.1640625" style="31" bestFit="1" customWidth="1"/>
    <col min="6" max="6" width="11.33203125" style="31" bestFit="1" customWidth="1"/>
    <col min="7" max="7" width="10.83203125" style="31"/>
    <col min="8" max="8" width="17.1640625" style="34" bestFit="1" customWidth="1"/>
    <col min="9" max="9" width="17.33203125" style="34" bestFit="1" customWidth="1"/>
    <col min="10" max="10" width="16.5" style="31" bestFit="1" customWidth="1"/>
    <col min="11" max="11" width="17.1640625" style="34" bestFit="1" customWidth="1"/>
    <col min="12" max="12" width="16.33203125" style="31" bestFit="1" customWidth="1"/>
    <col min="13" max="13" width="16.5" style="34" bestFit="1" customWidth="1"/>
    <col min="14" max="16" width="10.83203125" style="31"/>
    <col min="17" max="17" width="12.1640625" style="31" bestFit="1" customWidth="1"/>
    <col min="18" max="18" width="10.83203125" style="31"/>
    <col min="19" max="19" width="17.33203125" style="31" customWidth="1"/>
    <col min="20" max="20" width="17.1640625" style="34" bestFit="1" customWidth="1"/>
  </cols>
  <sheetData>
    <row r="1" spans="1:20">
      <c r="A1" s="32" t="s">
        <v>368</v>
      </c>
      <c r="C1" s="35" t="s">
        <v>367</v>
      </c>
      <c r="D1" s="35" t="s">
        <v>369</v>
      </c>
      <c r="E1" s="32" t="s">
        <v>371</v>
      </c>
      <c r="F1" s="32" t="s">
        <v>370</v>
      </c>
      <c r="H1" s="35" t="s">
        <v>372</v>
      </c>
      <c r="I1" s="35" t="s">
        <v>373</v>
      </c>
      <c r="J1" s="32" t="s">
        <v>374</v>
      </c>
      <c r="K1" s="35" t="s">
        <v>375</v>
      </c>
      <c r="L1" s="32" t="s">
        <v>376</v>
      </c>
      <c r="M1" s="35" t="s">
        <v>377</v>
      </c>
      <c r="Q1" s="32" t="s">
        <v>366</v>
      </c>
      <c r="S1" s="35" t="s">
        <v>378</v>
      </c>
      <c r="T1" s="35" t="s">
        <v>379</v>
      </c>
    </row>
    <row r="2" spans="1:20">
      <c r="A2" s="31">
        <v>64.180107244699798</v>
      </c>
      <c r="C2" s="31">
        <v>62.087554148568302</v>
      </c>
      <c r="D2" s="31">
        <v>18.5991520194132</v>
      </c>
      <c r="E2" s="31">
        <v>74.501228151000902</v>
      </c>
      <c r="F2" s="31">
        <v>26.482788740912302</v>
      </c>
      <c r="H2" s="34">
        <v>61.478404096820299</v>
      </c>
      <c r="I2" s="34">
        <v>57.131316869663699</v>
      </c>
      <c r="J2" s="31">
        <v>63.367718565537203</v>
      </c>
      <c r="K2" s="34">
        <v>19.916669254726401</v>
      </c>
      <c r="L2" s="31">
        <v>25.103493678062399</v>
      </c>
      <c r="M2" s="34">
        <v>94.503596414212893</v>
      </c>
      <c r="Q2" s="31">
        <v>20.352590135019799</v>
      </c>
      <c r="S2" s="31">
        <v>51.8545457677752</v>
      </c>
      <c r="T2" s="34">
        <v>24.093579666075101</v>
      </c>
    </row>
    <row r="3" spans="1:20">
      <c r="A3" s="31">
        <v>45.747082233905402</v>
      </c>
      <c r="C3" s="31">
        <v>57.339355945108103</v>
      </c>
      <c r="D3" s="31">
        <v>17.937530990371801</v>
      </c>
      <c r="E3" s="31">
        <v>69.0844376027229</v>
      </c>
      <c r="F3" s="31">
        <v>40.6707383146829</v>
      </c>
      <c r="H3" s="34">
        <v>57.340848775438701</v>
      </c>
      <c r="I3" s="34">
        <v>43.783418935373497</v>
      </c>
      <c r="J3" s="31">
        <v>57.778735958042901</v>
      </c>
      <c r="K3" s="34">
        <v>17.862956645737899</v>
      </c>
      <c r="L3" s="31">
        <v>19.082998458480802</v>
      </c>
      <c r="M3" s="34">
        <v>26.8501497360885</v>
      </c>
      <c r="Q3" s="31">
        <v>39.7650182589433</v>
      </c>
      <c r="S3" s="31">
        <v>44.889070818898396</v>
      </c>
      <c r="T3" s="34">
        <v>19.737100479696</v>
      </c>
    </row>
    <row r="4" spans="1:20">
      <c r="A4" s="31">
        <v>30.536376704243899</v>
      </c>
      <c r="C4" s="31">
        <v>52.552966718280601</v>
      </c>
      <c r="D4" s="31">
        <v>17.2000038503664</v>
      </c>
      <c r="E4" s="31">
        <v>53.414152793513701</v>
      </c>
      <c r="F4" s="31">
        <v>35.781833489979299</v>
      </c>
      <c r="H4" s="34">
        <v>43.055302421667498</v>
      </c>
      <c r="I4" s="34">
        <v>36.971439785970098</v>
      </c>
      <c r="J4" s="31">
        <v>53.447558140570898</v>
      </c>
      <c r="K4" s="34">
        <v>17.747866441439001</v>
      </c>
      <c r="L4" s="31">
        <v>16.481482923696099</v>
      </c>
      <c r="M4" s="34">
        <v>17.934561004075501</v>
      </c>
      <c r="Q4" s="31">
        <v>38.031107745981998</v>
      </c>
      <c r="S4" s="31">
        <v>39.145020001068701</v>
      </c>
      <c r="T4" s="34">
        <v>17.286833693253001</v>
      </c>
    </row>
    <row r="5" spans="1:20">
      <c r="A5" s="31">
        <v>23.233428575510899</v>
      </c>
      <c r="C5" s="31">
        <v>57.207472737523901</v>
      </c>
      <c r="D5" s="31">
        <v>16.523593277120298</v>
      </c>
      <c r="E5" s="31">
        <v>44.311169543185102</v>
      </c>
      <c r="F5" s="31">
        <v>36.992570057924802</v>
      </c>
      <c r="H5" s="34">
        <v>31.543273212323001</v>
      </c>
      <c r="I5" s="34">
        <v>22.250531048736299</v>
      </c>
      <c r="J5" s="31">
        <v>60.337797242438498</v>
      </c>
      <c r="K5" s="34">
        <v>20.5030590853966</v>
      </c>
      <c r="L5" s="31">
        <v>21.9158165053232</v>
      </c>
      <c r="M5" s="34">
        <v>16.141871032413</v>
      </c>
      <c r="Q5" s="31">
        <v>36.463547930789701</v>
      </c>
      <c r="S5" s="31">
        <v>39.993470155578002</v>
      </c>
      <c r="T5" s="34">
        <v>17.225195770782801</v>
      </c>
    </row>
    <row r="6" spans="1:20">
      <c r="A6" s="31">
        <v>21.644971811299801</v>
      </c>
      <c r="C6" s="31">
        <v>49.694679785818302</v>
      </c>
      <c r="D6" s="31">
        <v>16.807284175923598</v>
      </c>
      <c r="E6" s="31">
        <v>40.7327687218988</v>
      </c>
      <c r="F6" s="31">
        <v>35.382568305456402</v>
      </c>
      <c r="H6" s="34">
        <v>19.349706600361898</v>
      </c>
      <c r="I6" s="34">
        <v>15.806347368997599</v>
      </c>
      <c r="J6" s="31">
        <v>59.3833375991561</v>
      </c>
      <c r="K6" s="34">
        <v>24.536433882666</v>
      </c>
      <c r="L6" s="31">
        <v>27.482325441526999</v>
      </c>
      <c r="M6" s="34">
        <v>17.2375774851809</v>
      </c>
      <c r="Q6" s="31">
        <v>36.810547488123802</v>
      </c>
      <c r="S6" s="31">
        <v>29.7694995130541</v>
      </c>
      <c r="T6" s="34">
        <v>18.332291945314601</v>
      </c>
    </row>
    <row r="7" spans="1:20">
      <c r="A7" s="31">
        <v>21.5923071483919</v>
      </c>
      <c r="C7" s="31">
        <v>54.715603978375803</v>
      </c>
      <c r="D7" s="31">
        <v>17.029795066882201</v>
      </c>
      <c r="E7" s="31">
        <v>38.173799142822098</v>
      </c>
      <c r="F7" s="31">
        <v>37.168508632016099</v>
      </c>
      <c r="H7" s="34">
        <v>16.811900678678501</v>
      </c>
      <c r="I7" s="34">
        <v>15.314805421947201</v>
      </c>
      <c r="J7" s="31">
        <v>75.286681697241704</v>
      </c>
      <c r="K7" s="34">
        <v>24.517898660356099</v>
      </c>
      <c r="L7" s="31">
        <v>34.716278681148303</v>
      </c>
      <c r="M7" s="34">
        <v>16.256559991749299</v>
      </c>
      <c r="Q7" s="31">
        <v>32.3103902805993</v>
      </c>
      <c r="S7" s="31">
        <v>31.617760749443399</v>
      </c>
      <c r="T7" s="34">
        <v>19.428549007944401</v>
      </c>
    </row>
    <row r="8" spans="1:20">
      <c r="A8" s="31">
        <v>20.452695033032999</v>
      </c>
      <c r="C8" s="31">
        <v>37.1748726814535</v>
      </c>
      <c r="D8" s="31">
        <v>16.440052721581999</v>
      </c>
      <c r="E8" s="31">
        <v>36.669886497938798</v>
      </c>
      <c r="F8" s="31">
        <v>35.021513488396302</v>
      </c>
      <c r="H8" s="34">
        <v>17.738821545216201</v>
      </c>
      <c r="I8" s="34">
        <v>15.460401117846599</v>
      </c>
      <c r="J8" s="31">
        <v>51.436893231301397</v>
      </c>
      <c r="K8" s="34">
        <v>24.929528544405901</v>
      </c>
      <c r="L8" s="31">
        <v>23.937164770714499</v>
      </c>
      <c r="M8" s="34">
        <v>17.768468222660101</v>
      </c>
      <c r="Q8" s="31">
        <v>21.6153949058668</v>
      </c>
      <c r="S8" s="31">
        <v>23.705788748920099</v>
      </c>
      <c r="T8" s="34">
        <v>20.614228158006501</v>
      </c>
    </row>
    <row r="9" spans="1:20">
      <c r="A9" s="31">
        <v>20.675635536998001</v>
      </c>
      <c r="C9" s="31">
        <v>28.281192436879198</v>
      </c>
      <c r="D9" s="31">
        <v>16.331347884273001</v>
      </c>
      <c r="E9" s="31">
        <v>42.917008975074999</v>
      </c>
      <c r="F9" s="31">
        <v>33.194252293162997</v>
      </c>
      <c r="H9" s="34">
        <v>16.083707612598701</v>
      </c>
      <c r="I9" s="34">
        <v>27.194239871752401</v>
      </c>
      <c r="J9" s="31">
        <v>44.5384391532302</v>
      </c>
      <c r="K9" s="34">
        <v>39.912692015374098</v>
      </c>
      <c r="L9" s="31">
        <v>21.334384259460101</v>
      </c>
      <c r="M9" s="34">
        <v>27.411036317879201</v>
      </c>
      <c r="Q9" s="31">
        <v>19.871750355502002</v>
      </c>
      <c r="S9" s="31">
        <v>19.080636696726199</v>
      </c>
      <c r="T9" s="34">
        <v>18.436119519358499</v>
      </c>
    </row>
    <row r="10" spans="1:20">
      <c r="A10" s="31">
        <v>15.2698639169411</v>
      </c>
      <c r="C10" s="31">
        <v>44.600196759495098</v>
      </c>
      <c r="D10" s="31">
        <v>17.660338844042201</v>
      </c>
      <c r="E10" s="31">
        <v>31.076930154820499</v>
      </c>
      <c r="F10" s="31">
        <v>38.419347593465098</v>
      </c>
      <c r="H10" s="34">
        <v>16.961831741303499</v>
      </c>
      <c r="I10" s="34">
        <v>15.395867225330599</v>
      </c>
      <c r="J10" s="31">
        <v>51.483688668588798</v>
      </c>
      <c r="K10" s="34">
        <v>22.0575434623685</v>
      </c>
      <c r="L10" s="31">
        <v>32.0885679756135</v>
      </c>
      <c r="M10" s="34">
        <v>17.017407697360898</v>
      </c>
      <c r="Q10" s="31">
        <v>26.549624883448701</v>
      </c>
      <c r="S10" s="31">
        <v>36.645881633271401</v>
      </c>
      <c r="T10" s="34">
        <v>21.039999771019701</v>
      </c>
    </row>
    <row r="11" spans="1:20">
      <c r="A11" s="31">
        <v>15.347256121893301</v>
      </c>
      <c r="C11" s="31">
        <v>41.148211673738402</v>
      </c>
      <c r="D11" s="31">
        <v>15.6536437765799</v>
      </c>
      <c r="E11" s="31">
        <v>33.844405369705797</v>
      </c>
      <c r="F11" s="31">
        <v>45.119768755968998</v>
      </c>
      <c r="H11" s="34">
        <v>17.2388014569134</v>
      </c>
      <c r="I11" s="34">
        <v>15.969345065075499</v>
      </c>
      <c r="J11" s="31">
        <v>49.081033002612301</v>
      </c>
      <c r="K11" s="34">
        <v>25.8831846920496</v>
      </c>
      <c r="L11" s="31">
        <v>30.013596334161999</v>
      </c>
      <c r="M11" s="34">
        <v>14.954076617208599</v>
      </c>
      <c r="Q11" s="31">
        <v>18.043806599200401</v>
      </c>
      <c r="S11" s="31">
        <v>34.2655218945646</v>
      </c>
      <c r="T11" s="34">
        <v>16.210888311284499</v>
      </c>
    </row>
    <row r="12" spans="1:20">
      <c r="A12" s="31">
        <v>21.0225778028632</v>
      </c>
      <c r="C12" s="31">
        <v>59.815468089108897</v>
      </c>
      <c r="D12" s="31">
        <v>21.488803574798901</v>
      </c>
      <c r="E12" s="31">
        <v>38.3181646725766</v>
      </c>
      <c r="F12" s="31">
        <v>47.379649561491803</v>
      </c>
      <c r="H12" s="34">
        <v>12.3514301117338</v>
      </c>
      <c r="I12" s="34">
        <v>17.440218801963901</v>
      </c>
      <c r="J12" s="31">
        <v>40.284578362343801</v>
      </c>
      <c r="K12" s="34">
        <v>22.4514342210562</v>
      </c>
      <c r="L12" s="31">
        <v>29.688031664216499</v>
      </c>
      <c r="M12" s="34">
        <v>17.730386105534802</v>
      </c>
      <c r="Q12" s="31">
        <v>16.9878198827926</v>
      </c>
      <c r="S12" s="31">
        <v>42.086302969963299</v>
      </c>
      <c r="T12" s="34">
        <v>17.561403369038199</v>
      </c>
    </row>
    <row r="13" spans="1:20">
      <c r="A13" s="31">
        <v>26.0555329068149</v>
      </c>
      <c r="C13" s="31">
        <v>61.015842024365902</v>
      </c>
      <c r="D13" s="31">
        <v>23.113015927565002</v>
      </c>
      <c r="E13" s="31">
        <v>44.657318490914399</v>
      </c>
      <c r="F13" s="31">
        <v>56.0331458714371</v>
      </c>
      <c r="H13" s="34">
        <v>10.4702167130914</v>
      </c>
      <c r="I13" s="34">
        <v>19.6478277730968</v>
      </c>
      <c r="J13" s="31">
        <v>43.281232491213899</v>
      </c>
      <c r="K13" s="34">
        <v>32.2609769914271</v>
      </c>
      <c r="L13" s="31">
        <v>40.1724944659709</v>
      </c>
      <c r="M13" s="34">
        <v>19.386391362010102</v>
      </c>
      <c r="Q13" s="31">
        <v>17.166959226362799</v>
      </c>
      <c r="S13" s="31">
        <v>43.574320613001497</v>
      </c>
      <c r="T13" s="34">
        <v>17.3134012447385</v>
      </c>
    </row>
    <row r="14" spans="1:20">
      <c r="A14" s="31">
        <v>28.299474844588001</v>
      </c>
      <c r="C14" s="31">
        <v>45.988323929412303</v>
      </c>
      <c r="D14" s="31">
        <v>24.394902943545301</v>
      </c>
      <c r="E14" s="31">
        <v>36.477100023794499</v>
      </c>
      <c r="F14" s="31">
        <v>51.883999358103097</v>
      </c>
      <c r="H14" s="34">
        <v>15.229997267607599</v>
      </c>
      <c r="I14" s="34">
        <v>17.810200304564599</v>
      </c>
      <c r="J14" s="31">
        <v>39.865601756968402</v>
      </c>
      <c r="K14" s="34">
        <v>21.342431053518499</v>
      </c>
      <c r="L14" s="31">
        <v>36.1436275353893</v>
      </c>
      <c r="M14" s="34">
        <v>17.347388664056101</v>
      </c>
      <c r="Q14" s="31">
        <v>17.222295198141001</v>
      </c>
      <c r="S14" s="31">
        <v>31.829253642498799</v>
      </c>
      <c r="T14" s="34">
        <v>17.639829368575199</v>
      </c>
    </row>
    <row r="15" spans="1:20">
      <c r="A15" s="31">
        <v>25.631453885197999</v>
      </c>
      <c r="C15" s="31">
        <v>63.7386655759192</v>
      </c>
      <c r="D15" s="31">
        <v>23.800152549688001</v>
      </c>
      <c r="E15" s="31">
        <v>29.7319789938648</v>
      </c>
      <c r="F15" s="31">
        <v>64.958430244471799</v>
      </c>
      <c r="H15" s="34">
        <v>9.8036773780435293</v>
      </c>
      <c r="I15" s="34">
        <v>30.796960033358602</v>
      </c>
      <c r="J15" s="31">
        <v>59.405596826529603</v>
      </c>
      <c r="K15" s="34">
        <v>21.625623757876099</v>
      </c>
      <c r="L15" s="31">
        <v>35.467131539590298</v>
      </c>
      <c r="M15" s="34">
        <v>19.234729349176298</v>
      </c>
      <c r="Q15" s="31">
        <v>20.902411382331799</v>
      </c>
      <c r="S15" s="31">
        <v>45.559220788864202</v>
      </c>
      <c r="T15" s="34">
        <v>16.020987747716301</v>
      </c>
    </row>
    <row r="16" spans="1:20">
      <c r="A16" s="31">
        <v>27.070314134059799</v>
      </c>
      <c r="C16" s="31">
        <v>63.0815173498017</v>
      </c>
      <c r="D16" s="31">
        <v>37.018679336579801</v>
      </c>
      <c r="E16" s="31">
        <v>26.292798865006201</v>
      </c>
      <c r="F16" s="31">
        <v>69.192967080882298</v>
      </c>
      <c r="H16" s="34">
        <v>10.407136696643899</v>
      </c>
      <c r="I16" s="34">
        <v>24.9260278267434</v>
      </c>
      <c r="J16" s="31">
        <v>53.0583801248955</v>
      </c>
      <c r="K16" s="34">
        <v>19.831794598408401</v>
      </c>
      <c r="L16" s="31">
        <v>36.161158100192701</v>
      </c>
      <c r="M16" s="34">
        <v>18.1757082204605</v>
      </c>
      <c r="Q16" s="31">
        <v>28.6401535439371</v>
      </c>
      <c r="S16" s="31">
        <v>45.590091634488303</v>
      </c>
      <c r="T16" s="34">
        <v>19.4369709734477</v>
      </c>
    </row>
    <row r="17" spans="1:20">
      <c r="A17" s="31">
        <v>29.2519702728396</v>
      </c>
      <c r="C17" s="31">
        <v>62.397813656011898</v>
      </c>
      <c r="D17" s="31">
        <v>40.829884863028298</v>
      </c>
      <c r="E17" s="31">
        <v>24.276280102131199</v>
      </c>
      <c r="F17" s="31">
        <v>69.573358837136894</v>
      </c>
      <c r="H17" s="34">
        <v>13.373860485479</v>
      </c>
      <c r="I17" s="34">
        <v>26.450118324291399</v>
      </c>
      <c r="J17" s="31">
        <v>38.454884300162398</v>
      </c>
      <c r="K17" s="34">
        <v>22.373915225945399</v>
      </c>
      <c r="L17" s="31">
        <v>26.513786696916601</v>
      </c>
      <c r="M17" s="34">
        <v>18.9727239496418</v>
      </c>
      <c r="Q17" s="31">
        <v>36.592499261678199</v>
      </c>
      <c r="S17" s="31">
        <v>41.137336548921503</v>
      </c>
      <c r="T17" s="34">
        <v>20.6480877966072</v>
      </c>
    </row>
    <row r="18" spans="1:20">
      <c r="A18" s="31">
        <v>24.692129234954901</v>
      </c>
      <c r="C18" s="31">
        <v>63.297294727685497</v>
      </c>
      <c r="D18" s="31">
        <v>43.1791159852215</v>
      </c>
      <c r="E18" s="31">
        <v>24.945283224654901</v>
      </c>
      <c r="F18" s="31">
        <v>70.633633195516097</v>
      </c>
      <c r="H18" s="34">
        <v>18.829177787362699</v>
      </c>
      <c r="I18" s="34">
        <v>31.0919390663793</v>
      </c>
      <c r="J18" s="31">
        <v>38.486126562585198</v>
      </c>
      <c r="K18" s="34">
        <v>25.0179149392103</v>
      </c>
      <c r="L18" s="31">
        <v>23.2568204087883</v>
      </c>
      <c r="M18" s="34">
        <v>20.3962874076365</v>
      </c>
      <c r="Q18" s="31">
        <v>37.911262691296997</v>
      </c>
      <c r="S18" s="31">
        <v>43.391110129395599</v>
      </c>
      <c r="T18" s="34">
        <v>22.276122895152199</v>
      </c>
    </row>
    <row r="19" spans="1:20">
      <c r="A19" s="31">
        <v>24.1804304157627</v>
      </c>
      <c r="C19" s="31">
        <v>59.862189094577502</v>
      </c>
      <c r="D19" s="31">
        <v>45.278301080292103</v>
      </c>
      <c r="E19" s="31">
        <v>25.494049798406799</v>
      </c>
      <c r="F19" s="31">
        <v>73.799657832806204</v>
      </c>
      <c r="H19" s="34">
        <v>39.289506107668998</v>
      </c>
      <c r="I19" s="34">
        <v>27.631941590432302</v>
      </c>
      <c r="J19" s="31">
        <v>23.904443364276201</v>
      </c>
      <c r="K19" s="34">
        <v>24.612516854335698</v>
      </c>
      <c r="L19" s="31">
        <v>20.6408296332223</v>
      </c>
      <c r="M19" s="34">
        <v>21.570930042360398</v>
      </c>
      <c r="Q19" s="31">
        <v>43.142274683700499</v>
      </c>
      <c r="S19" s="31">
        <v>37.060054672358099</v>
      </c>
      <c r="T19" s="34">
        <v>26.267383006033501</v>
      </c>
    </row>
    <row r="20" spans="1:20">
      <c r="A20" s="31">
        <v>23.3259542025021</v>
      </c>
      <c r="C20" s="31">
        <v>60.665838796072599</v>
      </c>
      <c r="D20" s="31">
        <v>48.116584454555202</v>
      </c>
      <c r="E20" s="31">
        <v>25.6229643055716</v>
      </c>
      <c r="F20" s="31">
        <v>78.569874863397999</v>
      </c>
      <c r="H20" s="34">
        <v>38.7606647553879</v>
      </c>
      <c r="I20" s="34">
        <v>24.863077043558199</v>
      </c>
      <c r="J20" s="31">
        <v>16.769771387416402</v>
      </c>
      <c r="K20" s="34">
        <v>24.807193328301299</v>
      </c>
      <c r="L20" s="31">
        <v>21.012172093051301</v>
      </c>
      <c r="M20" s="34">
        <v>24.301824151858501</v>
      </c>
      <c r="Q20" s="31">
        <v>43.547496904548296</v>
      </c>
      <c r="S20" s="31">
        <v>43.182153868191897</v>
      </c>
      <c r="T20" s="34">
        <v>30.924705995823899</v>
      </c>
    </row>
    <row r="21" spans="1:20">
      <c r="A21" s="31">
        <v>22.659082350401999</v>
      </c>
      <c r="C21" s="31">
        <v>54.9049029167697</v>
      </c>
      <c r="D21" s="31">
        <v>47.997780508664803</v>
      </c>
      <c r="E21" s="31">
        <v>26.2979516713911</v>
      </c>
      <c r="F21" s="31">
        <v>72.436106454000594</v>
      </c>
      <c r="H21" s="34">
        <v>40.818423463940498</v>
      </c>
      <c r="I21" s="34">
        <v>20.948074775219599</v>
      </c>
      <c r="J21" s="31">
        <v>14.736461422815999</v>
      </c>
      <c r="K21" s="34">
        <v>28.7255618987631</v>
      </c>
      <c r="L21" s="31">
        <v>18.624768124560799</v>
      </c>
      <c r="M21" s="34">
        <v>21.677295566631699</v>
      </c>
      <c r="Q21" s="31">
        <v>37.478668687507302</v>
      </c>
      <c r="S21" s="31">
        <v>35.818084077060099</v>
      </c>
      <c r="T21" s="34">
        <v>26.833468141840498</v>
      </c>
    </row>
    <row r="22" spans="1:20">
      <c r="A22" s="31">
        <v>22.168699882828999</v>
      </c>
      <c r="C22" s="31">
        <v>51.317864818167699</v>
      </c>
      <c r="D22" s="31">
        <v>44.002898800804701</v>
      </c>
      <c r="E22" s="31">
        <v>25.3926503109424</v>
      </c>
      <c r="F22" s="31">
        <v>72.881002833191801</v>
      </c>
      <c r="H22" s="34">
        <v>50.512183536484699</v>
      </c>
      <c r="I22" s="34">
        <v>13.326501295438</v>
      </c>
      <c r="J22" s="31">
        <v>11.6163956970427</v>
      </c>
      <c r="K22" s="34">
        <v>25.150845197426801</v>
      </c>
      <c r="L22" s="31">
        <v>25.141760386742401</v>
      </c>
      <c r="M22" s="34">
        <v>18.951254761918101</v>
      </c>
      <c r="Q22" s="31">
        <v>35.187646272570397</v>
      </c>
      <c r="S22" s="31">
        <v>36.508776707441903</v>
      </c>
      <c r="T22" s="34">
        <v>23.5973644786196</v>
      </c>
    </row>
    <row r="23" spans="1:20">
      <c r="A23" s="31">
        <v>22.551453073088599</v>
      </c>
      <c r="C23" s="31">
        <v>53.204518353658997</v>
      </c>
      <c r="D23" s="31">
        <v>41.883354116733301</v>
      </c>
      <c r="E23" s="31">
        <v>25.743987099519099</v>
      </c>
      <c r="F23" s="31">
        <v>72.251965360354106</v>
      </c>
      <c r="H23" s="34">
        <v>44.698203114856902</v>
      </c>
      <c r="I23" s="34">
        <v>14.6800541217491</v>
      </c>
      <c r="J23" s="31">
        <v>14.8969953970141</v>
      </c>
      <c r="K23" s="34">
        <v>23.366071881758</v>
      </c>
      <c r="L23" s="31">
        <v>43.488300212324297</v>
      </c>
      <c r="M23" s="34">
        <v>23.789840689351902</v>
      </c>
      <c r="Q23" s="31">
        <v>33.330075019258402</v>
      </c>
      <c r="S23" s="31">
        <v>46.047921639271003</v>
      </c>
      <c r="T23" s="34">
        <v>18.663002599418299</v>
      </c>
    </row>
    <row r="24" spans="1:20">
      <c r="A24" s="31">
        <v>25.6740346077321</v>
      </c>
      <c r="C24" s="31">
        <v>28.278387085251101</v>
      </c>
      <c r="D24" s="31">
        <v>39.442509440817098</v>
      </c>
      <c r="E24" s="31">
        <v>24.712304949897899</v>
      </c>
      <c r="F24" s="31">
        <v>69.745416337926997</v>
      </c>
      <c r="H24" s="34">
        <v>47.757161673625603</v>
      </c>
      <c r="I24" s="34">
        <v>12.1482991829448</v>
      </c>
      <c r="J24" s="31">
        <v>14.850973080025801</v>
      </c>
      <c r="K24" s="34">
        <v>22.934194413431701</v>
      </c>
      <c r="L24" s="31">
        <v>42.648949272690103</v>
      </c>
      <c r="M24" s="34">
        <v>27.008288683768502</v>
      </c>
      <c r="Q24" s="31">
        <v>27.359536529415699</v>
      </c>
      <c r="S24" s="31">
        <v>36.199352359751302</v>
      </c>
      <c r="T24" s="34">
        <v>19.2214031616029</v>
      </c>
    </row>
    <row r="25" spans="1:20">
      <c r="A25" s="31">
        <v>28.866089177566199</v>
      </c>
      <c r="C25" s="31">
        <v>25.895488246530199</v>
      </c>
      <c r="D25" s="31">
        <v>37.368602494806403</v>
      </c>
      <c r="E25" s="31">
        <v>24.8830922361376</v>
      </c>
      <c r="F25" s="31">
        <v>65.4669674217064</v>
      </c>
      <c r="H25" s="34">
        <v>46.888793707571303</v>
      </c>
      <c r="I25" s="34">
        <v>12.705199031977299</v>
      </c>
      <c r="J25" s="31">
        <v>15.178118352108299</v>
      </c>
      <c r="K25" s="34">
        <v>23.634657549299899</v>
      </c>
      <c r="L25" s="31">
        <v>45.377225365253302</v>
      </c>
      <c r="M25" s="34">
        <v>25.676088012735601</v>
      </c>
      <c r="Q25" s="31">
        <v>21.941338929074199</v>
      </c>
      <c r="S25" s="31">
        <v>32.999662542529101</v>
      </c>
      <c r="T25" s="34">
        <v>20.902886021363798</v>
      </c>
    </row>
    <row r="26" spans="1:20">
      <c r="A26" s="31">
        <v>28.9928053819932</v>
      </c>
      <c r="C26" s="31">
        <v>26.804311173850699</v>
      </c>
      <c r="D26" s="31">
        <v>35.306619399282198</v>
      </c>
      <c r="E26" s="31">
        <v>25.234315419737701</v>
      </c>
      <c r="F26" s="31">
        <v>66.613083951531706</v>
      </c>
      <c r="H26" s="34">
        <v>45.982439944243403</v>
      </c>
      <c r="I26" s="34">
        <v>15.766999075814701</v>
      </c>
      <c r="J26" s="31">
        <v>25.314032094808901</v>
      </c>
      <c r="K26" s="34">
        <v>23.533555011603902</v>
      </c>
      <c r="L26" s="31">
        <v>46.5443873514686</v>
      </c>
      <c r="M26" s="34">
        <v>25.391746789686199</v>
      </c>
      <c r="Q26" s="31">
        <v>23.8347937670652</v>
      </c>
      <c r="S26" s="31">
        <v>41.181568404624102</v>
      </c>
      <c r="T26" s="34">
        <v>21.0053729937827</v>
      </c>
    </row>
    <row r="27" spans="1:20">
      <c r="A27" s="31">
        <v>29.140332745678201</v>
      </c>
      <c r="C27" s="31">
        <v>25.963118482391099</v>
      </c>
      <c r="D27" s="31">
        <v>29.759013337743099</v>
      </c>
      <c r="E27" s="31">
        <v>22.7274383298973</v>
      </c>
      <c r="F27" s="31">
        <v>59.4993822528808</v>
      </c>
      <c r="H27" s="34">
        <v>44.411828321010297</v>
      </c>
      <c r="I27" s="34">
        <v>11.6800132907084</v>
      </c>
      <c r="J27" s="31">
        <v>16.744617434024299</v>
      </c>
      <c r="K27" s="34">
        <v>30.399231642892499</v>
      </c>
      <c r="L27" s="31">
        <v>45.265597000724199</v>
      </c>
      <c r="M27" s="34">
        <v>30.765491965761701</v>
      </c>
      <c r="Q27" s="31">
        <v>26.099598371315899</v>
      </c>
      <c r="S27" s="31">
        <v>41.305579380108298</v>
      </c>
      <c r="T27" s="34">
        <v>21.3619255021136</v>
      </c>
    </row>
    <row r="28" spans="1:20">
      <c r="A28" s="31">
        <v>29.405224704948999</v>
      </c>
      <c r="C28" s="31">
        <v>29.082252311540799</v>
      </c>
      <c r="D28" s="31">
        <v>36.439551695209403</v>
      </c>
      <c r="E28" s="31">
        <v>22.703770660135699</v>
      </c>
      <c r="F28" s="31">
        <v>61.928466882591799</v>
      </c>
      <c r="H28" s="34">
        <v>42.440989050146101</v>
      </c>
      <c r="I28" s="34">
        <v>11.9550153873369</v>
      </c>
      <c r="J28" s="31">
        <v>21.1685910749698</v>
      </c>
      <c r="K28" s="34">
        <v>19.840098032380801</v>
      </c>
      <c r="L28" s="31">
        <v>47.544457474812802</v>
      </c>
      <c r="M28" s="34">
        <v>30.789451507197398</v>
      </c>
      <c r="Q28" s="31">
        <v>25.194136771113801</v>
      </c>
      <c r="S28" s="31">
        <v>41.9458848238285</v>
      </c>
      <c r="T28" s="34">
        <v>22.129438492101698</v>
      </c>
    </row>
    <row r="29" spans="1:20">
      <c r="A29" s="31">
        <v>31.155560852303701</v>
      </c>
      <c r="C29" s="31">
        <v>30.323352323775001</v>
      </c>
      <c r="D29" s="31">
        <v>27.841892351493598</v>
      </c>
      <c r="E29" s="31">
        <v>23.2212169357819</v>
      </c>
      <c r="F29" s="31">
        <v>60.022374477650303</v>
      </c>
      <c r="H29" s="34">
        <v>24.027820349013101</v>
      </c>
      <c r="I29" s="34">
        <v>12.1628966208301</v>
      </c>
      <c r="J29" s="31">
        <v>23.313515266136299</v>
      </c>
      <c r="K29" s="34">
        <v>34.478855471412501</v>
      </c>
      <c r="L29" s="31">
        <v>46.400476247176798</v>
      </c>
      <c r="M29" s="34">
        <v>39.777136110196402</v>
      </c>
      <c r="Q29" s="31">
        <v>21.843872034196401</v>
      </c>
      <c r="S29" s="31">
        <v>39.417993176763403</v>
      </c>
      <c r="T29" s="34">
        <v>24.980213214450799</v>
      </c>
    </row>
    <row r="30" spans="1:20">
      <c r="A30" s="31">
        <v>32.802044598482603</v>
      </c>
      <c r="C30" s="31">
        <v>30.256656233733299</v>
      </c>
      <c r="D30" s="31">
        <v>29.5580242588868</v>
      </c>
      <c r="E30" s="31">
        <v>21.142559390304299</v>
      </c>
      <c r="F30" s="31">
        <v>53.827989009009698</v>
      </c>
      <c r="H30" s="34">
        <v>27.8555747742456</v>
      </c>
      <c r="I30" s="34">
        <v>13.089173380520799</v>
      </c>
      <c r="J30" s="31">
        <v>16.7550447156652</v>
      </c>
      <c r="K30" s="34">
        <v>34.299485859123799</v>
      </c>
      <c r="L30" s="31">
        <v>47.151447309179197</v>
      </c>
      <c r="M30" s="34">
        <v>25.500695388399599</v>
      </c>
      <c r="Q30" s="31">
        <v>24.360851275486699</v>
      </c>
      <c r="S30" s="31">
        <v>34.854394003834201</v>
      </c>
      <c r="T30" s="34">
        <v>25.177001286899799</v>
      </c>
    </row>
    <row r="31" spans="1:20">
      <c r="A31" s="31">
        <v>28.8277379597546</v>
      </c>
      <c r="C31" s="31">
        <v>26.452827584091199</v>
      </c>
      <c r="D31" s="31">
        <v>32.019717245132398</v>
      </c>
      <c r="E31" s="31">
        <v>22.098662229662299</v>
      </c>
      <c r="F31" s="31">
        <v>52.306162152487403</v>
      </c>
      <c r="H31" s="34">
        <v>17.301865719280599</v>
      </c>
      <c r="I31" s="34">
        <v>15.4123389179955</v>
      </c>
      <c r="J31" s="31">
        <v>16.782746371941801</v>
      </c>
      <c r="K31" s="34">
        <v>35.620299027995202</v>
      </c>
      <c r="L31" s="31">
        <v>15.7728783528849</v>
      </c>
      <c r="M31" s="34">
        <v>31.162020879124999</v>
      </c>
      <c r="Q31" s="31">
        <v>22.0916865833846</v>
      </c>
      <c r="S31" s="31">
        <v>33.9935744453471</v>
      </c>
      <c r="T31" s="34">
        <v>24.137358979978799</v>
      </c>
    </row>
    <row r="32" spans="1:20">
      <c r="A32" s="31">
        <v>29.1047055956031</v>
      </c>
      <c r="C32" s="31">
        <v>25.70810665982</v>
      </c>
      <c r="D32" s="31">
        <v>40.256140691615798</v>
      </c>
      <c r="E32" s="31">
        <v>22.2810407754449</v>
      </c>
      <c r="F32" s="31">
        <v>61.651399455467697</v>
      </c>
      <c r="H32" s="34">
        <v>20.809645616377502</v>
      </c>
      <c r="I32" s="34">
        <v>11.3609949976612</v>
      </c>
      <c r="J32" s="31">
        <v>15.9345640715516</v>
      </c>
      <c r="K32" s="34">
        <v>45.768230957818297</v>
      </c>
      <c r="L32" s="31">
        <v>22.872775343022301</v>
      </c>
      <c r="M32" s="34">
        <v>36.330410824613097</v>
      </c>
      <c r="Q32" s="31">
        <v>24.057331253783001</v>
      </c>
      <c r="S32" s="31">
        <v>28.862254108447399</v>
      </c>
      <c r="T32" s="34">
        <v>30.777792504641798</v>
      </c>
    </row>
    <row r="33" spans="1:20">
      <c r="A33" s="31">
        <v>28.244932574609098</v>
      </c>
      <c r="C33" s="31">
        <v>27.5700439906709</v>
      </c>
      <c r="D33" s="31">
        <v>37.976845184959402</v>
      </c>
      <c r="E33" s="31">
        <v>21.158785007895201</v>
      </c>
      <c r="F33" s="31">
        <v>60.151243534978803</v>
      </c>
      <c r="H33" s="34">
        <v>31.505894235287201</v>
      </c>
      <c r="I33" s="34">
        <v>17.8624031637627</v>
      </c>
      <c r="J33" s="31">
        <v>13.3740431541971</v>
      </c>
      <c r="K33" s="34">
        <v>54.565704528378397</v>
      </c>
      <c r="L33" s="31">
        <v>14.6340491012065</v>
      </c>
      <c r="M33" s="34">
        <v>25.6449323769728</v>
      </c>
      <c r="Q33" s="31">
        <v>23.190668539012101</v>
      </c>
      <c r="S33" s="31">
        <v>31.810055401288398</v>
      </c>
      <c r="T33" s="34">
        <v>30.0193137112458</v>
      </c>
    </row>
    <row r="34" spans="1:20">
      <c r="A34" s="31">
        <v>27.064933024320901</v>
      </c>
      <c r="C34" s="31">
        <v>27.2287969613086</v>
      </c>
      <c r="D34" s="31">
        <v>38.706978580128101</v>
      </c>
      <c r="E34" s="31">
        <v>21.632861174269198</v>
      </c>
      <c r="F34" s="31">
        <v>70.343865964062303</v>
      </c>
      <c r="H34" s="34">
        <v>43.656960477823702</v>
      </c>
      <c r="I34" s="34">
        <v>17.234374873715499</v>
      </c>
      <c r="J34" s="31">
        <v>18.294083820937502</v>
      </c>
      <c r="K34" s="34">
        <v>58.453852240786901</v>
      </c>
      <c r="L34" s="31">
        <v>16.1149976112053</v>
      </c>
      <c r="M34" s="34">
        <v>36.013469142003601</v>
      </c>
      <c r="Q34" s="31">
        <v>24.894546766332201</v>
      </c>
      <c r="S34" s="31">
        <v>29.023626637610199</v>
      </c>
      <c r="T34" s="34">
        <v>28.977714216798802</v>
      </c>
    </row>
    <row r="35" spans="1:20">
      <c r="A35" s="31">
        <v>27.060044259232001</v>
      </c>
      <c r="C35" s="31">
        <v>31.127561521637102</v>
      </c>
      <c r="D35" s="31">
        <v>39.822526725976203</v>
      </c>
      <c r="E35" s="31">
        <v>19.575911931732001</v>
      </c>
      <c r="F35" s="31">
        <v>59.907925087357597</v>
      </c>
      <c r="H35" s="34">
        <v>53.729081329635797</v>
      </c>
      <c r="I35" s="34">
        <v>16.867915243439001</v>
      </c>
      <c r="J35" s="31">
        <v>27.034594050982701</v>
      </c>
      <c r="K35" s="34">
        <v>61.488459650390702</v>
      </c>
      <c r="L35" s="31">
        <v>20.7177425263597</v>
      </c>
      <c r="M35" s="34">
        <v>32.622332446370997</v>
      </c>
      <c r="Q35" s="31">
        <v>40.168693590602103</v>
      </c>
      <c r="S35" s="31">
        <v>24.589005982757001</v>
      </c>
      <c r="T35" s="34">
        <v>39.317859100331702</v>
      </c>
    </row>
    <row r="36" spans="1:20">
      <c r="A36" s="31">
        <v>27.131947034402799</v>
      </c>
      <c r="C36" s="31">
        <v>27.924189670079699</v>
      </c>
      <c r="D36" s="31">
        <v>39.804807209830898</v>
      </c>
      <c r="E36" s="31">
        <v>19.177295861135502</v>
      </c>
      <c r="F36" s="31">
        <v>43.685916269567599</v>
      </c>
      <c r="H36" s="34">
        <v>51.245737858747397</v>
      </c>
      <c r="I36" s="34">
        <v>17.546429099613999</v>
      </c>
      <c r="J36" s="31">
        <v>28.357652545701299</v>
      </c>
      <c r="K36" s="34">
        <v>45.336254851939003</v>
      </c>
      <c r="L36" s="31">
        <v>19.666105556746398</v>
      </c>
      <c r="M36" s="34">
        <v>21.972731848290099</v>
      </c>
      <c r="Q36" s="31">
        <v>56.820678398897499</v>
      </c>
      <c r="S36" s="31">
        <v>23.5315497340722</v>
      </c>
      <c r="T36" s="34">
        <v>54.830903580037102</v>
      </c>
    </row>
    <row r="37" spans="1:20">
      <c r="A37" s="31">
        <v>27.062389665459399</v>
      </c>
      <c r="C37" s="31">
        <v>27.969533603366202</v>
      </c>
      <c r="D37" s="31">
        <v>36.538492526069199</v>
      </c>
      <c r="E37" s="31">
        <v>21.335291217274801</v>
      </c>
      <c r="F37" s="31">
        <v>52.921828500834899</v>
      </c>
      <c r="H37" s="34">
        <v>45.590434552771903</v>
      </c>
      <c r="I37" s="34">
        <v>19.922767153122599</v>
      </c>
      <c r="J37" s="31">
        <v>34.495263767632103</v>
      </c>
      <c r="K37" s="34">
        <v>39.012042368658598</v>
      </c>
      <c r="L37" s="31">
        <v>35.914321254378798</v>
      </c>
      <c r="M37" s="34">
        <v>45.470624025147998</v>
      </c>
      <c r="Q37" s="31">
        <v>56.801461649663203</v>
      </c>
      <c r="S37" s="31">
        <v>24.196349411510798</v>
      </c>
      <c r="T37" s="34">
        <v>55.340278014144097</v>
      </c>
    </row>
    <row r="38" spans="1:20">
      <c r="A38" s="31">
        <v>26.560179462550799</v>
      </c>
      <c r="C38" s="31">
        <v>26.511013664093699</v>
      </c>
      <c r="D38" s="31">
        <v>36.959744407496302</v>
      </c>
      <c r="E38" s="31">
        <v>26.0622058190194</v>
      </c>
      <c r="F38" s="31">
        <v>52.764519085258698</v>
      </c>
      <c r="H38" s="34">
        <v>68.488158221579397</v>
      </c>
      <c r="I38" s="34">
        <v>14.6671528331162</v>
      </c>
      <c r="J38" s="31">
        <v>15.2647758190449</v>
      </c>
      <c r="K38" s="34">
        <v>52.002331579246203</v>
      </c>
      <c r="L38" s="31">
        <v>39.517662818817399</v>
      </c>
      <c r="M38" s="34">
        <v>47.990240525659402</v>
      </c>
      <c r="Q38" s="31">
        <v>52.889462462915901</v>
      </c>
      <c r="S38" s="31">
        <v>23.390600964530801</v>
      </c>
      <c r="T38" s="34">
        <v>48.019068272226598</v>
      </c>
    </row>
    <row r="39" spans="1:20">
      <c r="A39" s="31">
        <v>25.341802541826599</v>
      </c>
      <c r="C39" s="31">
        <v>18.918099957192101</v>
      </c>
      <c r="D39" s="31">
        <v>49.400483151759502</v>
      </c>
      <c r="E39" s="31">
        <v>27.2545210203285</v>
      </c>
      <c r="F39" s="31">
        <v>56.0992034586138</v>
      </c>
      <c r="H39" s="34">
        <v>52.8083568794558</v>
      </c>
      <c r="I39" s="34">
        <v>13.0128008720617</v>
      </c>
      <c r="J39" s="31">
        <v>30.424861383883801</v>
      </c>
      <c r="K39" s="34">
        <v>38.628391371765098</v>
      </c>
      <c r="L39" s="31">
        <v>34.773421815794102</v>
      </c>
      <c r="M39" s="34">
        <v>35.106099962139901</v>
      </c>
      <c r="Q39" s="31">
        <v>54.4782443140693</v>
      </c>
      <c r="S39" s="31">
        <v>59.674405115755398</v>
      </c>
      <c r="T39" s="34">
        <v>53.101026639437897</v>
      </c>
    </row>
    <row r="40" spans="1:20">
      <c r="A40" s="31">
        <v>25.453897324162099</v>
      </c>
      <c r="C40" s="31">
        <v>29.843052947428198</v>
      </c>
      <c r="D40" s="31">
        <v>45.344227382908301</v>
      </c>
      <c r="E40" s="31">
        <v>26.530402842010499</v>
      </c>
      <c r="F40" s="31">
        <v>53.757366248959499</v>
      </c>
      <c r="H40" s="34">
        <v>48.8210950527682</v>
      </c>
      <c r="I40" s="34">
        <v>17.7219746010853</v>
      </c>
      <c r="J40" s="31">
        <v>28.5777095556492</v>
      </c>
      <c r="K40" s="34">
        <v>42.547357417449199</v>
      </c>
      <c r="L40" s="31">
        <v>33.497740256161002</v>
      </c>
      <c r="M40" s="34">
        <v>24.584359035548101</v>
      </c>
      <c r="Q40" s="31">
        <v>53.750019046401597</v>
      </c>
      <c r="S40" s="31">
        <v>52.609994434793698</v>
      </c>
      <c r="T40" s="34">
        <v>46.192897225541302</v>
      </c>
    </row>
    <row r="41" spans="1:20">
      <c r="A41" s="31">
        <v>25.2595352318267</v>
      </c>
      <c r="C41" s="31">
        <v>29.250310257676301</v>
      </c>
      <c r="D41" s="31">
        <v>42.767210466145002</v>
      </c>
      <c r="E41" s="31">
        <v>26.186822740643901</v>
      </c>
      <c r="F41" s="31">
        <v>52.579857775170503</v>
      </c>
      <c r="H41" s="34">
        <v>40.1606486837576</v>
      </c>
      <c r="I41" s="34">
        <v>16.489106841793699</v>
      </c>
      <c r="J41" s="31">
        <v>34.034830894058999</v>
      </c>
      <c r="K41" s="34">
        <v>44.410769877250097</v>
      </c>
      <c r="L41" s="31">
        <v>34.861551690156098</v>
      </c>
      <c r="M41" s="34">
        <v>23.675797413397699</v>
      </c>
      <c r="Q41" s="31">
        <v>51.803651039111699</v>
      </c>
      <c r="S41" s="31">
        <v>51.569265404896598</v>
      </c>
      <c r="T41" s="34">
        <v>46.864419896983001</v>
      </c>
    </row>
    <row r="42" spans="1:20">
      <c r="A42" s="31">
        <v>24.070067113381</v>
      </c>
      <c r="C42" s="31">
        <v>30.978921764432499</v>
      </c>
      <c r="D42" s="31">
        <v>37.536043385803801</v>
      </c>
      <c r="E42" s="31">
        <v>25.930198993133299</v>
      </c>
      <c r="F42" s="31">
        <v>47.782243529588101</v>
      </c>
      <c r="H42" s="34">
        <v>43.138745961147997</v>
      </c>
      <c r="I42" s="34">
        <v>18.765682668361102</v>
      </c>
      <c r="J42" s="31">
        <v>53.278712973445103</v>
      </c>
      <c r="K42" s="34">
        <v>41.086058252373903</v>
      </c>
      <c r="L42" s="31">
        <v>34.872698068306299</v>
      </c>
      <c r="M42" s="34">
        <v>21.478053264629299</v>
      </c>
      <c r="Q42" s="31">
        <v>49.879154464909298</v>
      </c>
      <c r="S42" s="31">
        <v>50.414786242593699</v>
      </c>
      <c r="T42" s="34">
        <v>48.5432476566235</v>
      </c>
    </row>
    <row r="43" spans="1:20">
      <c r="A43" s="31">
        <v>24.127754109821499</v>
      </c>
      <c r="C43" s="31">
        <v>30.338428954526801</v>
      </c>
      <c r="D43" s="31">
        <v>44.864321656239902</v>
      </c>
      <c r="E43" s="31">
        <v>26.747562828890398</v>
      </c>
      <c r="F43" s="31">
        <v>46.867290898335</v>
      </c>
      <c r="H43" s="34">
        <v>50.714974962152901</v>
      </c>
      <c r="I43" s="34">
        <v>17.670289942262599</v>
      </c>
      <c r="J43" s="31">
        <v>55.752322515391498</v>
      </c>
      <c r="K43" s="34">
        <v>37.721025804917801</v>
      </c>
      <c r="L43" s="31">
        <v>34.647080756272601</v>
      </c>
      <c r="M43" s="34">
        <v>21.361281813134099</v>
      </c>
      <c r="Q43" s="31">
        <v>50.988609455702502</v>
      </c>
      <c r="S43" s="31">
        <v>48.749563406922299</v>
      </c>
      <c r="T43" s="34">
        <v>51.515862118266398</v>
      </c>
    </row>
    <row r="44" spans="1:20">
      <c r="A44" s="31">
        <v>24.0938606907451</v>
      </c>
      <c r="C44" s="31">
        <v>33.399063890666703</v>
      </c>
      <c r="D44" s="31">
        <v>59.145139393262902</v>
      </c>
      <c r="E44" s="31">
        <v>27.208474169035</v>
      </c>
      <c r="F44" s="31">
        <v>48.050859106119198</v>
      </c>
      <c r="H44" s="34">
        <v>51.258927096329401</v>
      </c>
      <c r="I44" s="34">
        <v>18.212056876873799</v>
      </c>
      <c r="J44" s="31">
        <v>71.622943128475995</v>
      </c>
      <c r="K44" s="34">
        <v>29.532764922254501</v>
      </c>
      <c r="L44" s="31">
        <v>29.3303836718536</v>
      </c>
      <c r="M44" s="34">
        <v>20.042565319135701</v>
      </c>
      <c r="Q44" s="31">
        <v>48.419836460280003</v>
      </c>
      <c r="S44" s="31">
        <v>27.4513495426473</v>
      </c>
      <c r="T44" s="34">
        <v>36.329039364891997</v>
      </c>
    </row>
    <row r="45" spans="1:20">
      <c r="A45" s="31">
        <v>23.849931879380801</v>
      </c>
      <c r="C45" s="31">
        <v>22.395463314777</v>
      </c>
      <c r="D45" s="31">
        <v>56.339809543058998</v>
      </c>
      <c r="E45" s="31">
        <v>28.660126514173001</v>
      </c>
      <c r="F45" s="31">
        <v>50.454119589345702</v>
      </c>
      <c r="H45" s="34">
        <v>65.604981978622703</v>
      </c>
      <c r="I45" s="34">
        <v>21.742966260955001</v>
      </c>
      <c r="J45" s="31">
        <v>60.130559765808997</v>
      </c>
      <c r="K45" s="34">
        <v>29.884977501555898</v>
      </c>
      <c r="L45" s="31">
        <v>28.434532351883199</v>
      </c>
      <c r="M45" s="34">
        <v>21.723712779004099</v>
      </c>
      <c r="Q45" s="31">
        <v>44.611500122613798</v>
      </c>
      <c r="S45" s="31">
        <v>22.316719057408399</v>
      </c>
      <c r="T45" s="34">
        <v>43.696663659593803</v>
      </c>
    </row>
    <row r="46" spans="1:20">
      <c r="A46" s="31">
        <v>25.811179835558502</v>
      </c>
      <c r="C46" s="31">
        <v>24.836220765563301</v>
      </c>
      <c r="D46" s="31">
        <v>53.378238134690598</v>
      </c>
      <c r="E46" s="31">
        <v>27.595243637493901</v>
      </c>
      <c r="F46" s="31">
        <v>48.680328973316797</v>
      </c>
      <c r="H46" s="34">
        <v>64.405201617385103</v>
      </c>
      <c r="I46" s="34">
        <v>23.932782817743998</v>
      </c>
      <c r="J46" s="31">
        <v>70.570608541692394</v>
      </c>
      <c r="K46" s="34">
        <v>26.633441976686498</v>
      </c>
      <c r="L46" s="31">
        <v>21.9487943996225</v>
      </c>
      <c r="M46" s="34">
        <v>18.049561712503198</v>
      </c>
      <c r="Q46" s="31">
        <v>47.1218824176647</v>
      </c>
      <c r="S46" s="31">
        <v>33.891627501234701</v>
      </c>
      <c r="T46" s="34">
        <v>36.157305713673402</v>
      </c>
    </row>
    <row r="47" spans="1:20">
      <c r="A47" s="31">
        <v>26.734546095001502</v>
      </c>
      <c r="C47" s="31">
        <v>26.108923944206701</v>
      </c>
      <c r="D47" s="31">
        <v>54.968091275824101</v>
      </c>
      <c r="E47" s="31">
        <v>27.583748993941501</v>
      </c>
      <c r="F47" s="31">
        <v>41.255532856703198</v>
      </c>
      <c r="H47" s="34">
        <v>77.851420043883607</v>
      </c>
      <c r="I47" s="34">
        <v>25.0383940942653</v>
      </c>
      <c r="J47" s="31">
        <v>73.519847554566198</v>
      </c>
      <c r="K47" s="34">
        <v>40.321328869201302</v>
      </c>
      <c r="L47" s="31">
        <v>20.793328251790101</v>
      </c>
      <c r="M47" s="34">
        <v>18.324283955625901</v>
      </c>
      <c r="Q47" s="31">
        <v>58.304842696218998</v>
      </c>
      <c r="S47" s="31">
        <v>41.831453373336203</v>
      </c>
      <c r="T47" s="34">
        <v>33.678065294664698</v>
      </c>
    </row>
    <row r="48" spans="1:20">
      <c r="A48" s="31">
        <v>26.1498158878033</v>
      </c>
      <c r="C48" s="31">
        <v>28.570225010267901</v>
      </c>
      <c r="D48" s="31">
        <v>48.733212688147397</v>
      </c>
      <c r="E48" s="31">
        <v>31.2624303236929</v>
      </c>
      <c r="F48" s="31">
        <v>37.527986530374598</v>
      </c>
      <c r="H48" s="34">
        <v>71.373106041375095</v>
      </c>
      <c r="I48" s="34">
        <v>23.9236370813679</v>
      </c>
      <c r="J48" s="31">
        <v>69.047319414223097</v>
      </c>
      <c r="K48" s="34">
        <v>47.563784531011102</v>
      </c>
      <c r="L48" s="31">
        <v>19.839879807184499</v>
      </c>
      <c r="M48" s="34">
        <v>17.2401055005733</v>
      </c>
      <c r="Q48" s="31">
        <v>57.905547426862697</v>
      </c>
      <c r="S48" s="31">
        <v>42.139797915565197</v>
      </c>
      <c r="T48" s="34">
        <v>30.7640440925165</v>
      </c>
    </row>
    <row r="49" spans="1:20">
      <c r="A49" s="31">
        <v>26.6370795609601</v>
      </c>
      <c r="C49" s="31">
        <v>30.734106777431698</v>
      </c>
      <c r="D49" s="31">
        <v>52.642947440464198</v>
      </c>
      <c r="E49" s="31">
        <v>30.946377535525599</v>
      </c>
      <c r="F49" s="31">
        <v>35.9218606630536</v>
      </c>
      <c r="H49" s="34">
        <v>42.837325606267001</v>
      </c>
      <c r="I49" s="34">
        <v>20.359762719801299</v>
      </c>
      <c r="J49" s="31">
        <v>62.339893923773502</v>
      </c>
      <c r="K49" s="34">
        <v>41.1369090665466</v>
      </c>
      <c r="L49" s="31">
        <v>37.151006596179002</v>
      </c>
      <c r="M49" s="34">
        <v>18.0734253067011</v>
      </c>
      <c r="Q49" s="31">
        <v>65.740760417576396</v>
      </c>
      <c r="S49" s="31">
        <v>67.626650415277496</v>
      </c>
      <c r="T49" s="34">
        <v>31.318664780453499</v>
      </c>
    </row>
    <row r="50" spans="1:20">
      <c r="A50" s="31">
        <v>26.452999020600899</v>
      </c>
      <c r="C50" s="31">
        <v>35.395346190303499</v>
      </c>
      <c r="D50" s="31">
        <v>44.069315005739597</v>
      </c>
      <c r="E50" s="31">
        <v>32.582108163210002</v>
      </c>
      <c r="F50" s="31">
        <v>33.119645763366897</v>
      </c>
      <c r="H50" s="34">
        <v>9.8048499575435102</v>
      </c>
      <c r="I50" s="34">
        <v>32.0967714455372</v>
      </c>
      <c r="J50" s="31">
        <v>62.599652135362298</v>
      </c>
      <c r="K50" s="34">
        <v>54.366332449444002</v>
      </c>
      <c r="L50" s="31">
        <v>33.570160889522697</v>
      </c>
      <c r="M50" s="34">
        <v>20.169493148025101</v>
      </c>
      <c r="Q50" s="31">
        <v>65.501347998724498</v>
      </c>
      <c r="S50" s="31">
        <v>109.587910238967</v>
      </c>
      <c r="T50" s="34">
        <v>34.758996961888698</v>
      </c>
    </row>
    <row r="51" spans="1:20">
      <c r="A51" s="31">
        <v>26.401577855137599</v>
      </c>
      <c r="C51" s="31">
        <v>51.982048245675799</v>
      </c>
      <c r="D51" s="31">
        <v>48.208492988461799</v>
      </c>
      <c r="E51" s="31">
        <v>37.187043138230202</v>
      </c>
      <c r="F51" s="31">
        <v>27.258727515765099</v>
      </c>
      <c r="H51" s="34">
        <v>9.4169001649302402</v>
      </c>
      <c r="I51" s="34">
        <v>32.419674371006103</v>
      </c>
      <c r="J51" s="31">
        <v>67.806607672470506</v>
      </c>
      <c r="K51" s="34">
        <v>55.222704934810899</v>
      </c>
      <c r="L51" s="31">
        <v>34.4229637780454</v>
      </c>
      <c r="M51" s="34">
        <v>16.9514498319325</v>
      </c>
      <c r="Q51" s="31">
        <v>65.921461139131793</v>
      </c>
      <c r="S51" s="31">
        <v>115.090838302096</v>
      </c>
      <c r="T51" s="34">
        <v>28.726686548892399</v>
      </c>
    </row>
    <row r="52" spans="1:20">
      <c r="A52" s="31">
        <v>26.409590536120799</v>
      </c>
      <c r="C52" s="31">
        <v>48.1545871362013</v>
      </c>
      <c r="D52" s="31">
        <v>39.5366042972367</v>
      </c>
      <c r="E52" s="31">
        <v>45.516839566410702</v>
      </c>
      <c r="F52" s="31">
        <v>27.5877423189505</v>
      </c>
      <c r="H52" s="34">
        <v>7.3438996280604103</v>
      </c>
      <c r="I52" s="34">
        <v>29.670930486221401</v>
      </c>
      <c r="J52" s="31">
        <v>44.729824013174699</v>
      </c>
      <c r="K52" s="34">
        <v>19.227903064725801</v>
      </c>
      <c r="L52" s="31">
        <v>24.373992548772399</v>
      </c>
      <c r="M52" s="34">
        <v>35.145877867329702</v>
      </c>
      <c r="Q52" s="31">
        <v>72.084175393570106</v>
      </c>
      <c r="S52" s="31">
        <v>55.403693351243099</v>
      </c>
      <c r="T52" s="34">
        <v>35.738925182720401</v>
      </c>
    </row>
    <row r="53" spans="1:20">
      <c r="A53" s="31">
        <v>26.477650443183499</v>
      </c>
      <c r="C53" s="31">
        <v>43.174651702229397</v>
      </c>
      <c r="D53" s="31">
        <v>24.4328669686772</v>
      </c>
      <c r="E53" s="31">
        <v>46.591443083497701</v>
      </c>
      <c r="F53" s="31">
        <v>28.032357170839798</v>
      </c>
      <c r="H53" s="34">
        <v>19.782599670195399</v>
      </c>
      <c r="I53" s="34">
        <v>31.698794475566199</v>
      </c>
      <c r="J53" s="31">
        <v>44.264455775661602</v>
      </c>
      <c r="K53" s="34">
        <v>29.443259305638499</v>
      </c>
      <c r="L53" s="31">
        <v>29.883890530681001</v>
      </c>
      <c r="M53" s="34">
        <v>37.860893924417198</v>
      </c>
      <c r="Q53" s="31">
        <v>69.277881200044007</v>
      </c>
      <c r="S53" s="31">
        <v>103.207958360093</v>
      </c>
      <c r="T53" s="34">
        <v>90.550416841979199</v>
      </c>
    </row>
    <row r="54" spans="1:20">
      <c r="A54" s="31">
        <v>26.481060622353699</v>
      </c>
      <c r="C54" s="31">
        <v>36.294062724661799</v>
      </c>
      <c r="D54" s="31">
        <v>24.130436489717699</v>
      </c>
      <c r="E54" s="31">
        <v>47.344885563118098</v>
      </c>
      <c r="F54" s="31">
        <v>29.708135947946801</v>
      </c>
      <c r="H54" s="34">
        <v>13.740715339971199</v>
      </c>
      <c r="I54" s="34">
        <v>67.195440367214701</v>
      </c>
      <c r="J54" s="31">
        <v>42.082027491344903</v>
      </c>
      <c r="K54" s="34">
        <v>22.861178984010198</v>
      </c>
      <c r="L54" s="31">
        <v>39.611918476172598</v>
      </c>
      <c r="M54" s="34">
        <v>32.443708129911201</v>
      </c>
      <c r="Q54" s="31">
        <v>75.129708099255495</v>
      </c>
      <c r="S54" s="31">
        <v>113.59696418251799</v>
      </c>
      <c r="T54" s="34">
        <v>115.303798377745</v>
      </c>
    </row>
    <row r="55" spans="1:20">
      <c r="A55" s="31">
        <v>26.562572476216701</v>
      </c>
      <c r="C55" s="31">
        <v>23.434254308129098</v>
      </c>
      <c r="D55" s="31">
        <v>44.2904167532486</v>
      </c>
      <c r="E55" s="31">
        <v>44.157406542818798</v>
      </c>
      <c r="F55" s="31">
        <v>29.891305620608701</v>
      </c>
      <c r="H55" s="34">
        <v>56.652422934998597</v>
      </c>
      <c r="I55" s="34">
        <v>57.516593502568398</v>
      </c>
      <c r="J55" s="31">
        <v>74.398038694992195</v>
      </c>
      <c r="K55" s="34">
        <v>63.505887724915802</v>
      </c>
      <c r="L55" s="31">
        <v>30.3238208620138</v>
      </c>
      <c r="M55" s="34">
        <v>44.690116865701199</v>
      </c>
      <c r="Q55" s="31">
        <v>74.968761309691502</v>
      </c>
      <c r="S55" s="31">
        <v>181.849923441432</v>
      </c>
      <c r="T55" s="34">
        <v>116.81356733057299</v>
      </c>
    </row>
    <row r="56" spans="1:20">
      <c r="A56" s="31">
        <v>26.470593875636698</v>
      </c>
      <c r="C56" s="31">
        <v>31.255194823953001</v>
      </c>
      <c r="D56" s="31">
        <v>24.911464537992501</v>
      </c>
      <c r="E56" s="31">
        <v>41.338441980462001</v>
      </c>
      <c r="F56" s="31">
        <v>33.5749333883658</v>
      </c>
      <c r="H56" s="34">
        <v>141.55945412514299</v>
      </c>
      <c r="I56" s="34">
        <v>60.882551919924303</v>
      </c>
      <c r="J56" s="31">
        <v>89.593224221531699</v>
      </c>
      <c r="K56" s="34">
        <v>100.726898866743</v>
      </c>
      <c r="L56" s="31">
        <v>64.510566278269096</v>
      </c>
      <c r="M56" s="34">
        <v>20.2439678956653</v>
      </c>
      <c r="Q56" s="31">
        <v>82.923006531880404</v>
      </c>
      <c r="S56" s="31">
        <v>133.82131813287401</v>
      </c>
      <c r="T56" s="34">
        <v>189.80983122893099</v>
      </c>
    </row>
    <row r="57" spans="1:20">
      <c r="A57" s="31">
        <v>27.135230731907701</v>
      </c>
      <c r="C57" s="31">
        <v>35.637632665557199</v>
      </c>
      <c r="D57" s="31">
        <v>35.317351978093399</v>
      </c>
      <c r="E57" s="31">
        <v>40.741147254112498</v>
      </c>
      <c r="F57" s="31">
        <v>34.188483716195002</v>
      </c>
      <c r="H57" s="34">
        <v>211.35444747352801</v>
      </c>
      <c r="I57" s="34">
        <v>63.457875989204503</v>
      </c>
      <c r="J57" s="31">
        <v>130.43213762629199</v>
      </c>
      <c r="K57" s="34">
        <v>139.55393834482999</v>
      </c>
      <c r="L57" s="31">
        <v>63.266073281752902</v>
      </c>
      <c r="M57" s="34">
        <v>56.2829215591631</v>
      </c>
      <c r="Q57" s="31">
        <v>98.9070580722084</v>
      </c>
      <c r="S57" s="31">
        <v>101.957151140606</v>
      </c>
      <c r="T57" s="34">
        <v>159.940196708922</v>
      </c>
    </row>
    <row r="58" spans="1:20">
      <c r="A58" s="31">
        <v>27.465762109555001</v>
      </c>
      <c r="C58" s="31">
        <v>34.637552849960898</v>
      </c>
      <c r="D58" s="31">
        <v>35.385152570507202</v>
      </c>
      <c r="E58" s="31">
        <v>40.769444210715797</v>
      </c>
      <c r="F58" s="31">
        <v>32.188554655024397</v>
      </c>
      <c r="H58" s="34">
        <v>256.60352700595098</v>
      </c>
      <c r="I58" s="34">
        <v>45.684111834970402</v>
      </c>
      <c r="J58" s="31">
        <v>167.82274741577299</v>
      </c>
      <c r="K58" s="34">
        <v>43.705096275523097</v>
      </c>
      <c r="L58" s="31">
        <v>59.228424931763001</v>
      </c>
      <c r="M58" s="34">
        <v>77.559906680129004</v>
      </c>
      <c r="Q58" s="31">
        <v>108.892816767269</v>
      </c>
      <c r="S58" s="31">
        <v>111.761539069365</v>
      </c>
      <c r="T58" s="34">
        <v>162.79687058043001</v>
      </c>
    </row>
    <row r="59" spans="1:20">
      <c r="A59" s="31">
        <v>27.559363907002801</v>
      </c>
      <c r="C59" s="31">
        <v>15.9366080336136</v>
      </c>
      <c r="D59" s="31">
        <v>34.019111105402601</v>
      </c>
      <c r="E59" s="31">
        <v>38.8717714997155</v>
      </c>
      <c r="F59" s="31">
        <v>47.908825132609998</v>
      </c>
      <c r="H59" s="34">
        <v>291.39579286388101</v>
      </c>
      <c r="I59" s="34">
        <v>35.6411643474271</v>
      </c>
      <c r="J59" s="31">
        <v>150.69735695709701</v>
      </c>
      <c r="K59" s="34">
        <v>39.450775847382097</v>
      </c>
      <c r="L59" s="31">
        <v>61.735856888245699</v>
      </c>
      <c r="M59" s="34">
        <v>100.083712077115</v>
      </c>
      <c r="Q59" s="31">
        <v>118.73609773765</v>
      </c>
      <c r="S59" s="31">
        <v>132.75153369788299</v>
      </c>
      <c r="T59" s="34">
        <v>197.89696433076199</v>
      </c>
    </row>
    <row r="60" spans="1:20">
      <c r="A60" s="31">
        <v>27.738433768027001</v>
      </c>
      <c r="C60" s="31">
        <v>15.6527246652579</v>
      </c>
      <c r="D60" s="31">
        <v>34.258339067594001</v>
      </c>
      <c r="E60" s="31">
        <v>38.944713903462301</v>
      </c>
      <c r="F60" s="31">
        <v>51.4066394245488</v>
      </c>
      <c r="H60" s="34">
        <v>310.60214575803599</v>
      </c>
      <c r="I60" s="34">
        <v>67.094273691835795</v>
      </c>
      <c r="J60" s="31">
        <v>129.104597236535</v>
      </c>
      <c r="K60" s="34">
        <v>47.120107049864899</v>
      </c>
      <c r="L60" s="31">
        <v>70.299767076281</v>
      </c>
      <c r="M60" s="34">
        <v>107.120456032973</v>
      </c>
      <c r="Q60" s="31">
        <v>111.38905101338</v>
      </c>
      <c r="S60" s="31">
        <v>217.285407508015</v>
      </c>
      <c r="T60" s="34">
        <v>225.36392792294799</v>
      </c>
    </row>
    <row r="61" spans="1:20">
      <c r="A61" s="31">
        <v>28.175424619466298</v>
      </c>
      <c r="C61" s="31">
        <v>17.6392207958833</v>
      </c>
      <c r="D61" s="31">
        <v>21.5399535064548</v>
      </c>
      <c r="E61" s="31">
        <v>37.112745222996601</v>
      </c>
      <c r="F61" s="31">
        <v>50.783977161432801</v>
      </c>
      <c r="H61" s="34">
        <v>316.928207346774</v>
      </c>
      <c r="I61" s="34">
        <v>54.751261703214197</v>
      </c>
      <c r="J61" s="31">
        <v>125.795523239791</v>
      </c>
      <c r="K61" s="34">
        <v>27.238259170012501</v>
      </c>
      <c r="L61" s="31">
        <v>50.234967857228597</v>
      </c>
      <c r="M61" s="34">
        <v>59.248980943126099</v>
      </c>
      <c r="Q61" s="31">
        <v>113.717835277265</v>
      </c>
      <c r="S61" s="31">
        <v>176.05675463972801</v>
      </c>
      <c r="T61" s="34">
        <v>128.26378633428601</v>
      </c>
    </row>
    <row r="62" spans="1:20">
      <c r="A62" s="31">
        <v>28.223220346488901</v>
      </c>
      <c r="C62" s="31">
        <v>33.7947985475952</v>
      </c>
      <c r="D62" s="31">
        <v>21.8422505197018</v>
      </c>
      <c r="E62" s="31">
        <v>37.9649302061067</v>
      </c>
      <c r="F62" s="31">
        <v>30.175267196630401</v>
      </c>
      <c r="H62" s="34">
        <v>303.15361890541698</v>
      </c>
      <c r="I62" s="34">
        <v>67.732092129035095</v>
      </c>
      <c r="J62" s="31">
        <v>129.285346791428</v>
      </c>
      <c r="K62" s="34">
        <v>27.756087948287899</v>
      </c>
      <c r="L62" s="31">
        <v>28.371376065239499</v>
      </c>
      <c r="M62" s="34">
        <v>44.050291482965598</v>
      </c>
      <c r="Q62" s="31">
        <v>112.334441413945</v>
      </c>
      <c r="S62" s="31">
        <v>32.047814560362603</v>
      </c>
      <c r="T62" s="34">
        <v>202.358289944262</v>
      </c>
    </row>
    <row r="63" spans="1:20">
      <c r="A63" s="31">
        <v>28.067851066020999</v>
      </c>
      <c r="C63" s="31">
        <v>44.818264221939003</v>
      </c>
      <c r="D63" s="31">
        <v>21.930014536272399</v>
      </c>
      <c r="E63" s="31">
        <v>37.526540046327902</v>
      </c>
      <c r="F63" s="31">
        <v>26.307206428921202</v>
      </c>
      <c r="H63" s="34">
        <v>318.38551282944002</v>
      </c>
      <c r="I63" s="34">
        <v>79.956891344370007</v>
      </c>
      <c r="J63" s="31">
        <v>62.092991028472802</v>
      </c>
      <c r="K63" s="34">
        <v>35.768186254549597</v>
      </c>
      <c r="L63" s="31">
        <v>32.951481850326097</v>
      </c>
      <c r="M63" s="34">
        <v>45.461733245583702</v>
      </c>
      <c r="Q63" s="31">
        <v>129.57197901605099</v>
      </c>
      <c r="S63" s="31">
        <v>36.448253248318103</v>
      </c>
      <c r="T63" s="34">
        <v>112.641537847621</v>
      </c>
    </row>
    <row r="64" spans="1:20">
      <c r="A64" s="31">
        <v>28.461264401197099</v>
      </c>
      <c r="C64" s="31">
        <v>45.337429473207898</v>
      </c>
      <c r="D64" s="31">
        <v>17.8675066954901</v>
      </c>
      <c r="E64" s="31">
        <v>38.267494769916503</v>
      </c>
      <c r="F64" s="31">
        <v>46.044221482202303</v>
      </c>
      <c r="H64" s="34">
        <v>342.14918615517598</v>
      </c>
      <c r="I64" s="34">
        <v>79.968122895963901</v>
      </c>
      <c r="J64" s="31">
        <v>69.184062015808195</v>
      </c>
      <c r="K64" s="34">
        <v>106.069093752778</v>
      </c>
      <c r="L64" s="31">
        <v>35.985238261028499</v>
      </c>
      <c r="M64" s="34">
        <v>36.129365553278198</v>
      </c>
      <c r="Q64" s="31">
        <v>155.81521559512001</v>
      </c>
      <c r="S64" s="31">
        <v>112.071508897447</v>
      </c>
      <c r="T64" s="34">
        <v>58.409184244791</v>
      </c>
    </row>
    <row r="65" spans="1:20">
      <c r="A65" s="31">
        <v>28.572664924006901</v>
      </c>
      <c r="C65" s="31">
        <v>44.488739049537003</v>
      </c>
      <c r="D65" s="31">
        <v>19.8453410623097</v>
      </c>
      <c r="E65" s="31">
        <v>39.7733878356864</v>
      </c>
      <c r="F65" s="31">
        <v>40.842622600287001</v>
      </c>
      <c r="H65" s="34">
        <v>406.18539899055997</v>
      </c>
      <c r="I65" s="34">
        <v>79.957519524617794</v>
      </c>
      <c r="J65" s="31">
        <v>125.758680268304</v>
      </c>
      <c r="K65" s="34">
        <v>178.04410818619101</v>
      </c>
      <c r="L65" s="31">
        <v>22.916029161716999</v>
      </c>
      <c r="M65" s="34">
        <v>32.151127958910401</v>
      </c>
      <c r="Q65" s="31">
        <v>155.12388070804599</v>
      </c>
      <c r="S65" s="31">
        <v>83.497825644383596</v>
      </c>
      <c r="T65" s="34">
        <v>83.952594114862805</v>
      </c>
    </row>
    <row r="66" spans="1:20">
      <c r="A66" s="31">
        <v>28.601498868258499</v>
      </c>
      <c r="C66" s="31">
        <v>36.297114490362702</v>
      </c>
      <c r="D66" s="31">
        <v>20.353949342312699</v>
      </c>
      <c r="E66" s="31">
        <v>40.802738589516203</v>
      </c>
      <c r="F66" s="31">
        <v>36.534147293582599</v>
      </c>
      <c r="H66" s="34">
        <v>423.71427842773801</v>
      </c>
      <c r="I66" s="34">
        <v>53.780380002897999</v>
      </c>
      <c r="J66" s="31">
        <v>74.776124038383699</v>
      </c>
      <c r="K66" s="34">
        <v>20.770827281299098</v>
      </c>
      <c r="L66" s="31">
        <v>47.472900774836702</v>
      </c>
      <c r="M66" s="34">
        <v>55.090628568179397</v>
      </c>
      <c r="Q66" s="31">
        <v>155.98864637587101</v>
      </c>
      <c r="S66" s="31">
        <v>726.00902948864098</v>
      </c>
      <c r="T66" s="34">
        <v>144.96570354293999</v>
      </c>
    </row>
    <row r="67" spans="1:20">
      <c r="A67" s="31">
        <v>28.191178968715398</v>
      </c>
      <c r="C67" s="31">
        <v>83.015666793774599</v>
      </c>
      <c r="D67" s="31">
        <v>31.850909639568801</v>
      </c>
      <c r="E67" s="31">
        <v>46.152105875992802</v>
      </c>
      <c r="F67" s="31">
        <v>59.219996302595497</v>
      </c>
      <c r="H67" s="34">
        <v>225.030891337675</v>
      </c>
      <c r="I67" s="34">
        <v>164.25690674468899</v>
      </c>
      <c r="J67" s="31">
        <v>205.304283432836</v>
      </c>
      <c r="K67" s="34">
        <v>124.912142825597</v>
      </c>
      <c r="L67" s="31">
        <v>31.3488752785039</v>
      </c>
      <c r="M67" s="34">
        <v>45.986826077895699</v>
      </c>
      <c r="Q67" s="31">
        <v>147.090800054384</v>
      </c>
      <c r="S67" s="31">
        <v>704.23665170975403</v>
      </c>
      <c r="T67" s="34">
        <v>238.379722770971</v>
      </c>
    </row>
    <row r="68" spans="1:20">
      <c r="A68" s="31">
        <v>28.4831904900343</v>
      </c>
      <c r="C68" s="31">
        <v>77.2560511672405</v>
      </c>
      <c r="D68" s="31">
        <v>42.248584739658099</v>
      </c>
      <c r="E68" s="31">
        <v>44.7295139246636</v>
      </c>
      <c r="F68" s="31">
        <v>35.475086970472503</v>
      </c>
      <c r="H68" s="34">
        <v>188.199633538679</v>
      </c>
      <c r="I68" s="34">
        <v>237.74515697701699</v>
      </c>
      <c r="J68" s="31">
        <v>105.467945181397</v>
      </c>
      <c r="K68" s="34">
        <v>246.160648951144</v>
      </c>
      <c r="L68" s="31">
        <v>110.468866879014</v>
      </c>
      <c r="M68" s="34">
        <v>128.595409755589</v>
      </c>
      <c r="Q68" s="31">
        <v>147.917535103788</v>
      </c>
      <c r="S68" s="31">
        <v>200.76348213248599</v>
      </c>
      <c r="T68" s="34">
        <v>897.72472690054497</v>
      </c>
    </row>
    <row r="69" spans="1:20">
      <c r="A69" s="31">
        <v>28.4328295311714</v>
      </c>
      <c r="C69" s="31">
        <v>112.07822205916</v>
      </c>
      <c r="D69" s="31">
        <v>52.766947509224998</v>
      </c>
      <c r="E69" s="31">
        <v>42.675214049624302</v>
      </c>
      <c r="F69" s="31">
        <v>48.290446141629701</v>
      </c>
      <c r="H69" s="34">
        <v>137.253701550964</v>
      </c>
      <c r="I69" s="34">
        <v>421.343633197099</v>
      </c>
      <c r="J69" s="31">
        <v>268.32713740714303</v>
      </c>
      <c r="K69" s="34">
        <v>138.906340115299</v>
      </c>
      <c r="L69" s="31">
        <v>370.79150241384201</v>
      </c>
      <c r="M69" s="34">
        <v>176.456400366206</v>
      </c>
      <c r="Q69" s="31">
        <v>138.66193128086101</v>
      </c>
      <c r="S69" s="31">
        <v>754.94513904840505</v>
      </c>
      <c r="T69" s="34">
        <v>713.03721466220304</v>
      </c>
    </row>
    <row r="70" spans="1:20">
      <c r="A70" s="31">
        <v>27.851060099724101</v>
      </c>
      <c r="C70" s="31">
        <v>130.171273235174</v>
      </c>
      <c r="D70" s="31">
        <v>48.010453928984603</v>
      </c>
      <c r="E70" s="31">
        <v>37.503756729861202</v>
      </c>
      <c r="F70" s="31">
        <v>78.631726638434102</v>
      </c>
      <c r="H70" s="34">
        <v>346.00650275311801</v>
      </c>
      <c r="I70" s="34">
        <v>484.41942249716197</v>
      </c>
      <c r="J70" s="31">
        <v>6926.8086777348099</v>
      </c>
      <c r="K70" s="34">
        <v>1227.39214544737</v>
      </c>
      <c r="L70" s="31">
        <v>938.36506863724003</v>
      </c>
      <c r="M70" s="34">
        <v>177.87600742884101</v>
      </c>
      <c r="Q70" s="31">
        <v>134.652001452664</v>
      </c>
      <c r="S70" s="31">
        <v>1589.2083033548899</v>
      </c>
      <c r="T70" s="34">
        <v>5114.2085184527205</v>
      </c>
    </row>
    <row r="71" spans="1:20">
      <c r="A71" s="31">
        <v>27.8989779626291</v>
      </c>
      <c r="C71" s="31">
        <v>115.547408703155</v>
      </c>
      <c r="D71" s="31">
        <v>48.682336247755202</v>
      </c>
      <c r="E71" s="31">
        <v>36.802332447034203</v>
      </c>
      <c r="F71" s="31">
        <v>73.953352055045301</v>
      </c>
      <c r="H71" s="34">
        <v>408.99522331659102</v>
      </c>
      <c r="I71" s="34">
        <v>657.34654500540898</v>
      </c>
      <c r="J71" s="31">
        <v>4510.1852160888802</v>
      </c>
      <c r="K71" s="34">
        <v>368.45048316094102</v>
      </c>
      <c r="L71" s="31">
        <v>1135.06563738566</v>
      </c>
      <c r="M71" s="34">
        <v>203.12928003492101</v>
      </c>
      <c r="Q71" s="31">
        <v>163.885963513261</v>
      </c>
      <c r="S71" s="31">
        <v>6628.3160309836903</v>
      </c>
      <c r="T71" s="34">
        <v>12802.822176531699</v>
      </c>
    </row>
    <row r="72" spans="1:20">
      <c r="A72" s="31">
        <v>28.271313179873498</v>
      </c>
      <c r="C72" s="31">
        <v>113.33249838174</v>
      </c>
      <c r="D72" s="31">
        <v>61.847732855312003</v>
      </c>
      <c r="E72" s="31">
        <v>41.068675449732602</v>
      </c>
      <c r="F72" s="31">
        <v>73.226283995078802</v>
      </c>
      <c r="H72" s="34">
        <v>626.75798816205304</v>
      </c>
      <c r="I72" s="34">
        <v>3175.0579643758001</v>
      </c>
      <c r="J72" s="31">
        <v>47869.772857571603</v>
      </c>
      <c r="K72" s="34">
        <v>558.24513766578195</v>
      </c>
      <c r="L72" s="31">
        <v>5224.9758233386501</v>
      </c>
      <c r="M72" s="34">
        <v>759.24974874408997</v>
      </c>
      <c r="Q72" s="31">
        <v>152.98745777551801</v>
      </c>
      <c r="S72" s="31">
        <v>4830.4463233653996</v>
      </c>
      <c r="T72" s="34">
        <v>2433.55452916884</v>
      </c>
    </row>
    <row r="73" spans="1:20">
      <c r="A73" s="31">
        <v>27.927628549101101</v>
      </c>
      <c r="C73" s="31">
        <v>124.765670483771</v>
      </c>
      <c r="D73" s="31">
        <v>80.981863840597896</v>
      </c>
      <c r="E73" s="31">
        <v>47.247746676894501</v>
      </c>
      <c r="F73" s="31">
        <v>73.008072755523798</v>
      </c>
      <c r="H73" s="34">
        <v>1019726.6276804199</v>
      </c>
      <c r="I73" s="34">
        <v>133476.27213529099</v>
      </c>
      <c r="J73" s="31">
        <v>861.30023951981605</v>
      </c>
      <c r="K73" s="34">
        <v>107809.755245174</v>
      </c>
      <c r="L73" s="31">
        <v>486689.72116121702</v>
      </c>
      <c r="M73" s="34">
        <v>404931.91664895002</v>
      </c>
      <c r="Q73" s="31">
        <v>210.44894574679299</v>
      </c>
      <c r="S73" s="31">
        <v>6236.9966007758703</v>
      </c>
      <c r="T73" s="34">
        <v>4867.51720409873</v>
      </c>
    </row>
    <row r="74" spans="1:20">
      <c r="A74" s="31">
        <v>27.824270947957501</v>
      </c>
      <c r="C74" s="31">
        <v>69.928812527933403</v>
      </c>
      <c r="D74" s="31">
        <v>119.85728371318299</v>
      </c>
      <c r="E74" s="31">
        <v>47.146408949287697</v>
      </c>
      <c r="F74" s="31">
        <v>85.9377715821865</v>
      </c>
      <c r="H74" s="34">
        <v>23757.8800208742</v>
      </c>
      <c r="I74" s="34">
        <v>513.24776565890295</v>
      </c>
      <c r="J74" s="31">
        <v>19075.8488625317</v>
      </c>
      <c r="K74" s="34">
        <v>11699.9996674254</v>
      </c>
      <c r="L74" s="31">
        <v>1728.2637137710201</v>
      </c>
      <c r="M74" s="34">
        <v>3250.8656744121499</v>
      </c>
      <c r="Q74" s="31">
        <v>217.57172970633101</v>
      </c>
      <c r="S74" s="31">
        <v>359.19702696881899</v>
      </c>
      <c r="T74" s="34">
        <v>7247.5652080310401</v>
      </c>
    </row>
    <row r="75" spans="1:20">
      <c r="A75" s="31">
        <v>27.941099497118199</v>
      </c>
      <c r="C75" s="31">
        <v>97.022348820273606</v>
      </c>
      <c r="D75" s="31">
        <v>88.755045615025693</v>
      </c>
      <c r="E75" s="31">
        <v>42.3812229492355</v>
      </c>
      <c r="F75" s="31">
        <v>80.786785095940999</v>
      </c>
      <c r="H75" s="34">
        <v>922.249453643263</v>
      </c>
      <c r="I75" s="34">
        <v>8261.2660630112605</v>
      </c>
      <c r="J75" s="31">
        <v>10645.0396932229</v>
      </c>
      <c r="K75" s="34">
        <v>1132.2598311849499</v>
      </c>
      <c r="L75" s="31">
        <v>32448.1094362486</v>
      </c>
      <c r="M75" s="34">
        <v>1654.8985264002999</v>
      </c>
      <c r="Q75" s="31">
        <v>239.438944890465</v>
      </c>
      <c r="S75" s="31">
        <v>2246.0690795963601</v>
      </c>
      <c r="T75" s="34">
        <v>102556.324294734</v>
      </c>
    </row>
    <row r="76" spans="1:20">
      <c r="A76" s="31">
        <v>27.7529127041187</v>
      </c>
      <c r="C76" s="31">
        <v>119.684526212148</v>
      </c>
      <c r="D76" s="31">
        <v>95.353455475171401</v>
      </c>
      <c r="E76" s="31">
        <v>42.514327423580198</v>
      </c>
      <c r="F76" s="31">
        <v>97.851581232639802</v>
      </c>
      <c r="H76" s="34">
        <v>959.30361598149602</v>
      </c>
      <c r="I76" s="34">
        <v>5134.3432559951098</v>
      </c>
      <c r="J76" s="31">
        <v>323.18318670587797</v>
      </c>
      <c r="K76" s="34">
        <v>47905.782354561001</v>
      </c>
      <c r="L76" s="31">
        <v>128524.898717851</v>
      </c>
      <c r="M76" s="34">
        <v>787.93350749926401</v>
      </c>
      <c r="Q76" s="31">
        <v>285.83079744474901</v>
      </c>
      <c r="S76" s="31">
        <v>2363.5891658908299</v>
      </c>
      <c r="T76" s="34">
        <v>1334372.2845011</v>
      </c>
    </row>
    <row r="77" spans="1:20">
      <c r="A77" s="31">
        <v>27.745678031475901</v>
      </c>
      <c r="C77" s="31">
        <v>133.83244844428401</v>
      </c>
      <c r="D77" s="31">
        <v>68.635941569287297</v>
      </c>
      <c r="E77" s="31">
        <v>43.156190242800797</v>
      </c>
      <c r="F77" s="31">
        <v>108.720798901145</v>
      </c>
      <c r="H77" s="34">
        <v>379052.99530690099</v>
      </c>
      <c r="I77" s="34">
        <v>14035.542199264301</v>
      </c>
      <c r="J77" s="31">
        <v>2770.8119816968201</v>
      </c>
      <c r="K77" s="34">
        <v>5198562.5983456802</v>
      </c>
      <c r="L77" s="31">
        <v>110.488455779269</v>
      </c>
      <c r="M77" s="34">
        <v>11879.3010160996</v>
      </c>
      <c r="Q77" s="31">
        <v>275.05610321166603</v>
      </c>
      <c r="S77" s="31">
        <v>15229585.5302238</v>
      </c>
      <c r="T77" s="34">
        <v>2268.1446492592399</v>
      </c>
    </row>
    <row r="78" spans="1:20">
      <c r="A78" s="31">
        <v>28.231723619273001</v>
      </c>
      <c r="C78" s="31">
        <v>136.517768970639</v>
      </c>
      <c r="D78" s="31">
        <v>91.921343567381896</v>
      </c>
      <c r="E78" s="31">
        <v>44.292139502391201</v>
      </c>
      <c r="F78" s="31">
        <v>103.309654066777</v>
      </c>
      <c r="H78" s="34">
        <v>7437234.4711696301</v>
      </c>
      <c r="I78" s="34">
        <v>1366.7139194567101</v>
      </c>
      <c r="J78" s="31">
        <v>467.09576031579297</v>
      </c>
      <c r="K78" s="34">
        <v>2293.0542162799702</v>
      </c>
      <c r="L78" s="31">
        <v>8283.6279772441194</v>
      </c>
      <c r="M78" s="34">
        <v>373.43909563329601</v>
      </c>
      <c r="Q78" s="31">
        <v>317.07921883581002</v>
      </c>
      <c r="S78" s="31">
        <v>10280.258965241101</v>
      </c>
      <c r="T78" s="34">
        <v>2383.4514382615798</v>
      </c>
    </row>
    <row r="79" spans="1:20">
      <c r="A79" s="31">
        <v>28.532589425389499</v>
      </c>
      <c r="C79" s="31">
        <v>141.38869921332599</v>
      </c>
      <c r="D79" s="31">
        <v>61.330898818708</v>
      </c>
      <c r="E79" s="31">
        <v>44.119345166991302</v>
      </c>
      <c r="F79" s="31">
        <v>97.8816213058995</v>
      </c>
      <c r="H79" s="34">
        <v>646.00486786998397</v>
      </c>
      <c r="I79" s="34">
        <v>2974.3840577493002</v>
      </c>
      <c r="J79" s="31">
        <v>35269609.821631096</v>
      </c>
      <c r="K79" s="34">
        <v>956.65600696517595</v>
      </c>
      <c r="L79" s="31">
        <v>291.14321703957199</v>
      </c>
      <c r="M79" s="34">
        <v>861.26760028342505</v>
      </c>
      <c r="Q79" s="31">
        <v>317.88668710206298</v>
      </c>
      <c r="S79" s="31">
        <v>1061.64119750451</v>
      </c>
      <c r="T79" s="34">
        <v>17170600.1744055</v>
      </c>
    </row>
    <row r="80" spans="1:20">
      <c r="A80" s="31">
        <v>29.2509201407699</v>
      </c>
      <c r="C80" s="31">
        <v>97.612507216341697</v>
      </c>
      <c r="D80" s="31">
        <v>49.9653184275424</v>
      </c>
      <c r="E80" s="31">
        <v>43.9687109286047</v>
      </c>
      <c r="F80" s="31">
        <v>83.616496379365103</v>
      </c>
      <c r="H80" s="34">
        <v>4664.0756924674897</v>
      </c>
      <c r="I80" s="34">
        <v>1935.6848118523701</v>
      </c>
      <c r="J80" s="31">
        <v>1601.8737562563399</v>
      </c>
      <c r="K80" s="34">
        <v>4114.3428604807696</v>
      </c>
      <c r="L80" s="31">
        <v>12741.3955004195</v>
      </c>
      <c r="M80" s="34">
        <v>2211.5029443395101</v>
      </c>
      <c r="Q80" s="31">
        <v>325.30815221559999</v>
      </c>
      <c r="S80" s="31">
        <v>20617.640817900599</v>
      </c>
      <c r="T80" s="34">
        <v>98602.202590439396</v>
      </c>
    </row>
    <row r="81" spans="1:20">
      <c r="A81" s="31">
        <v>29.2181546461727</v>
      </c>
      <c r="C81" s="31">
        <v>120.566620118062</v>
      </c>
      <c r="D81" s="31">
        <v>19.510459437322801</v>
      </c>
      <c r="E81" s="31">
        <v>40.8898857361457</v>
      </c>
      <c r="F81" s="31">
        <v>91.875462449965994</v>
      </c>
      <c r="H81" s="34">
        <v>314587.79744549002</v>
      </c>
      <c r="I81" s="34">
        <v>4506.4802544464301</v>
      </c>
      <c r="J81" s="31">
        <v>4019.9071114942799</v>
      </c>
      <c r="K81" s="34">
        <v>258449.440812371</v>
      </c>
      <c r="L81" s="31">
        <v>228.050478909345</v>
      </c>
      <c r="M81" s="34">
        <v>1017.89606552111</v>
      </c>
      <c r="Q81" s="31">
        <v>322.78085129998698</v>
      </c>
      <c r="S81" s="31">
        <v>1027.9549888798599</v>
      </c>
      <c r="T81" s="34">
        <v>2096282.3593776401</v>
      </c>
    </row>
    <row r="82" spans="1:20">
      <c r="A82" s="31">
        <v>29.606668231787101</v>
      </c>
      <c r="C82" s="31">
        <v>131.62209007422601</v>
      </c>
      <c r="D82" s="31">
        <v>21.357972098327199</v>
      </c>
      <c r="E82" s="31">
        <v>40.330576387082701</v>
      </c>
      <c r="F82" s="31">
        <v>107.680997656881</v>
      </c>
      <c r="H82" s="34">
        <v>308.74133182490903</v>
      </c>
      <c r="I82" s="34">
        <v>373.28145831290601</v>
      </c>
      <c r="J82" s="31">
        <v>341.315104897281</v>
      </c>
      <c r="K82" s="34">
        <v>2364.6797734074498</v>
      </c>
      <c r="L82" s="31">
        <v>336.98373890483202</v>
      </c>
      <c r="M82" s="34">
        <v>288518732828610</v>
      </c>
      <c r="Q82" s="31">
        <v>305.39991329294298</v>
      </c>
      <c r="S82" s="31">
        <v>14924659.825180201</v>
      </c>
      <c r="T82" s="34">
        <v>412232941.11985999</v>
      </c>
    </row>
    <row r="83" spans="1:20">
      <c r="A83" s="31">
        <v>29.5399432183555</v>
      </c>
      <c r="C83" s="31">
        <v>147.056531896123</v>
      </c>
      <c r="D83" s="31">
        <v>28.746406971952201</v>
      </c>
      <c r="E83" s="31">
        <v>39.709550336264101</v>
      </c>
      <c r="F83" s="31">
        <v>90.359532990952403</v>
      </c>
      <c r="H83" s="34">
        <v>94254.2822589141</v>
      </c>
      <c r="I83" s="34">
        <v>616883.91157256195</v>
      </c>
      <c r="J83" s="31">
        <v>453.07043181673703</v>
      </c>
      <c r="K83" s="34">
        <v>201045.74840201999</v>
      </c>
      <c r="L83" s="31">
        <v>3428.2193018415801</v>
      </c>
      <c r="M83" s="34">
        <v>105.796126447256</v>
      </c>
      <c r="Q83" s="31">
        <v>297.24923411563998</v>
      </c>
      <c r="S83" s="31">
        <v>13120.268389725399</v>
      </c>
      <c r="T83" s="34">
        <v>11705.9449450591</v>
      </c>
    </row>
    <row r="84" spans="1:20">
      <c r="A84" s="31">
        <v>29.1290057680391</v>
      </c>
      <c r="C84" s="31">
        <v>135.07925408268099</v>
      </c>
      <c r="D84" s="31">
        <v>25.276945077909801</v>
      </c>
      <c r="E84" s="31">
        <v>37.216792421173203</v>
      </c>
      <c r="F84" s="31">
        <v>111.69552769621301</v>
      </c>
      <c r="H84" s="34">
        <v>97289.049249933902</v>
      </c>
      <c r="I84" s="34">
        <v>206.998314039576</v>
      </c>
      <c r="J84" s="31">
        <v>242348.46730347301</v>
      </c>
      <c r="K84" s="34">
        <v>10894.1647701357</v>
      </c>
      <c r="L84" s="31">
        <v>3200657.6496516601</v>
      </c>
      <c r="M84" s="34">
        <v>73888.660099705405</v>
      </c>
      <c r="Q84" s="31">
        <v>264.22577301660999</v>
      </c>
      <c r="S84" s="31">
        <v>13040.7832151657</v>
      </c>
      <c r="T84" s="34">
        <v>39291468.609920204</v>
      </c>
    </row>
    <row r="85" spans="1:20">
      <c r="A85" s="31">
        <v>28.987729838023501</v>
      </c>
      <c r="C85" s="31">
        <v>127.64229146867299</v>
      </c>
      <c r="D85" s="31">
        <v>59.023568026733798</v>
      </c>
      <c r="E85" s="31">
        <v>45.3431282407456</v>
      </c>
      <c r="F85" s="31">
        <v>133.108633275079</v>
      </c>
      <c r="H85" s="34">
        <v>419660.799636268</v>
      </c>
      <c r="I85" s="34">
        <v>509.49879592643299</v>
      </c>
      <c r="J85" s="31">
        <v>18576.0719153065</v>
      </c>
      <c r="K85" s="34">
        <v>646.59826369825203</v>
      </c>
      <c r="L85" s="31">
        <v>252.210092874575</v>
      </c>
      <c r="M85" s="34">
        <v>1968.93887833895</v>
      </c>
      <c r="Q85" s="31">
        <v>274.124950743488</v>
      </c>
      <c r="S85" s="31">
        <v>26647.803132625399</v>
      </c>
      <c r="T85" s="34">
        <v>15914.7978564972</v>
      </c>
    </row>
    <row r="86" spans="1:20">
      <c r="A86" s="31">
        <v>28.969579978853002</v>
      </c>
      <c r="C86" s="31">
        <v>126.918475622271</v>
      </c>
      <c r="D86" s="31">
        <v>119.757959976742</v>
      </c>
      <c r="E86" s="31">
        <v>56.169775290928797</v>
      </c>
      <c r="F86" s="31">
        <v>127.768415179667</v>
      </c>
      <c r="H86" s="34">
        <v>253.370314836625</v>
      </c>
      <c r="I86" s="34">
        <v>4241986.7937997999</v>
      </c>
      <c r="J86" s="31">
        <v>6468.4025312343701</v>
      </c>
      <c r="K86" s="34">
        <v>2636507903.9022298</v>
      </c>
      <c r="L86" s="31">
        <v>5057.6138818136196</v>
      </c>
      <c r="M86" s="34">
        <v>29682.011777249601</v>
      </c>
      <c r="Q86" s="31">
        <v>285.07035545397702</v>
      </c>
      <c r="S86" s="31">
        <v>4005.1997300968001</v>
      </c>
      <c r="T86" s="34">
        <v>8346.5409005485308</v>
      </c>
    </row>
    <row r="87" spans="1:20">
      <c r="A87" s="31">
        <v>29.061241162389699</v>
      </c>
      <c r="C87" s="31">
        <v>119.856815254452</v>
      </c>
      <c r="D87" s="31">
        <v>101.90820074060299</v>
      </c>
      <c r="E87" s="31">
        <v>64.934808959543304</v>
      </c>
      <c r="F87" s="31">
        <v>136.34673903845299</v>
      </c>
      <c r="H87" s="34">
        <v>3565.7631493232702</v>
      </c>
      <c r="I87" s="34">
        <v>7859.6922303145502</v>
      </c>
      <c r="J87" s="31">
        <v>8850.3378333221808</v>
      </c>
      <c r="K87" s="34">
        <v>810.39803149061299</v>
      </c>
      <c r="L87" s="31">
        <v>170579.247007258</v>
      </c>
      <c r="M87" s="34">
        <v>79773.599872563194</v>
      </c>
      <c r="Q87" s="31">
        <v>269.39571934321299</v>
      </c>
      <c r="S87" s="31">
        <v>1988.3803429375901</v>
      </c>
      <c r="T87" s="34">
        <v>5282.7331221534496</v>
      </c>
    </row>
    <row r="88" spans="1:20">
      <c r="A88" s="31">
        <v>29.034338555291701</v>
      </c>
      <c r="C88" s="31">
        <v>113.868960826483</v>
      </c>
      <c r="D88" s="31">
        <v>384.302568834716</v>
      </c>
      <c r="E88" s="31">
        <v>67.298290696980601</v>
      </c>
      <c r="F88" s="31">
        <v>93.996361724155406</v>
      </c>
      <c r="H88" s="34">
        <v>27276.977087323099</v>
      </c>
      <c r="I88" s="34">
        <v>1443.20529380723</v>
      </c>
      <c r="J88" s="31">
        <v>527.32644469615798</v>
      </c>
      <c r="K88" s="34">
        <v>2166.56809940826</v>
      </c>
      <c r="L88" s="31">
        <v>759065.37749245705</v>
      </c>
      <c r="M88" s="34">
        <v>73683.999766563007</v>
      </c>
      <c r="Q88" s="31">
        <v>272.12991686676202</v>
      </c>
      <c r="S88" s="31">
        <v>24170032651.726398</v>
      </c>
      <c r="T88" s="34">
        <v>1513200.7539498201</v>
      </c>
    </row>
    <row r="89" spans="1:20">
      <c r="A89" s="31">
        <v>29.015018352778899</v>
      </c>
      <c r="C89" s="31">
        <v>99.189893292244406</v>
      </c>
      <c r="D89" s="31">
        <v>353.05229391631701</v>
      </c>
      <c r="E89" s="31">
        <v>78.176464172426705</v>
      </c>
      <c r="F89" s="31">
        <v>183.08139409173</v>
      </c>
      <c r="H89" s="34">
        <v>222.46608137659899</v>
      </c>
      <c r="I89" s="34">
        <v>195.03242053122401</v>
      </c>
      <c r="J89" s="31">
        <v>1784.45061347347</v>
      </c>
      <c r="K89" s="34">
        <v>1570.9618687396401</v>
      </c>
      <c r="L89" s="31">
        <v>268.44275973895901</v>
      </c>
      <c r="M89" s="34">
        <v>14047.282309059499</v>
      </c>
      <c r="Q89" s="31">
        <v>206.01527909786</v>
      </c>
      <c r="S89" s="31">
        <v>955663.04374358105</v>
      </c>
      <c r="T89" s="34">
        <v>1453.4229706383301</v>
      </c>
    </row>
    <row r="90" spans="1:20">
      <c r="A90" s="31">
        <v>29.236784970679199</v>
      </c>
      <c r="C90" s="31">
        <v>83.633163788983296</v>
      </c>
      <c r="D90" s="31">
        <v>236.94007136687199</v>
      </c>
      <c r="E90" s="31">
        <v>96.315585351840198</v>
      </c>
      <c r="F90" s="31">
        <v>322.88768612948201</v>
      </c>
      <c r="H90" s="34">
        <v>14485379.790954299</v>
      </c>
      <c r="I90" s="34">
        <v>1102.72511663824</v>
      </c>
      <c r="J90" s="31">
        <v>3043.5119666026199</v>
      </c>
      <c r="K90" s="34">
        <v>215676.01198734299</v>
      </c>
      <c r="L90" s="31">
        <v>603.32290161001094</v>
      </c>
      <c r="M90" s="34">
        <v>4359.0628983174402</v>
      </c>
      <c r="Q90" s="31">
        <v>258.77309481211802</v>
      </c>
      <c r="S90" s="31">
        <v>1001.3618392240299</v>
      </c>
      <c r="T90" s="34">
        <v>1834730888.2718201</v>
      </c>
    </row>
    <row r="91" spans="1:20">
      <c r="A91" s="31">
        <v>30.3600070125086</v>
      </c>
      <c r="C91" s="31">
        <v>51.356384375095502</v>
      </c>
      <c r="D91" s="31">
        <v>295.59849483565</v>
      </c>
      <c r="E91" s="31">
        <v>102.74367596123599</v>
      </c>
      <c r="F91" s="31">
        <v>334.94779364675799</v>
      </c>
      <c r="H91" s="34">
        <v>2781.5314935521101</v>
      </c>
      <c r="I91" s="34">
        <v>2636699243.2225099</v>
      </c>
      <c r="J91" s="31">
        <v>3580.3300872396799</v>
      </c>
      <c r="K91" s="34">
        <v>4466579.7642415296</v>
      </c>
      <c r="L91" s="31">
        <v>224.67425423086601</v>
      </c>
      <c r="M91" s="34">
        <v>2581.1188520819201</v>
      </c>
      <c r="Q91" s="31">
        <v>146.659907217594</v>
      </c>
      <c r="S91" s="31">
        <v>1805.5532606860099</v>
      </c>
      <c r="T91" s="34">
        <v>1057515.5315928799</v>
      </c>
    </row>
    <row r="92" spans="1:20">
      <c r="A92" s="31">
        <v>29.682903117511099</v>
      </c>
      <c r="C92" s="31">
        <v>58.353238775335001</v>
      </c>
      <c r="D92" s="31">
        <v>290.83258114082599</v>
      </c>
      <c r="E92" s="31">
        <v>136.56035170087401</v>
      </c>
      <c r="F92" s="31">
        <v>212.55916999744699</v>
      </c>
      <c r="H92" s="34">
        <v>437.13171274311401</v>
      </c>
      <c r="I92" s="34">
        <v>33263.340079365902</v>
      </c>
      <c r="J92" s="31">
        <v>891.19013504959503</v>
      </c>
      <c r="K92" s="34">
        <v>3339.471647025</v>
      </c>
      <c r="L92" s="31">
        <v>392.33539140593501</v>
      </c>
      <c r="M92" s="34">
        <v>826.28265192277604</v>
      </c>
      <c r="Q92" s="31">
        <v>69.264454963901102</v>
      </c>
      <c r="S92" s="31">
        <v>7695441.8447043803</v>
      </c>
      <c r="T92" s="34">
        <v>1769490.3466670699</v>
      </c>
    </row>
    <row r="93" spans="1:20">
      <c r="A93" s="31">
        <v>29.729727183751201</v>
      </c>
      <c r="C93" s="31">
        <v>47.579313290157003</v>
      </c>
      <c r="D93" s="31">
        <v>411.435597040613</v>
      </c>
      <c r="E93" s="31">
        <v>165.529951597462</v>
      </c>
      <c r="F93" s="31">
        <v>278.44557814136601</v>
      </c>
      <c r="H93" s="34">
        <v>192.09167491267999</v>
      </c>
      <c r="I93" s="34">
        <v>661.47435002962004</v>
      </c>
      <c r="J93" s="31">
        <v>97529979.543939203</v>
      </c>
      <c r="K93" s="34">
        <v>669.93189592113504</v>
      </c>
      <c r="L93" s="31">
        <v>2837.45737487936</v>
      </c>
      <c r="M93" s="34">
        <v>1562.7085985562901</v>
      </c>
      <c r="Q93" s="31">
        <v>376.07747526370702</v>
      </c>
      <c r="S93" s="31">
        <v>424.95295541409803</v>
      </c>
      <c r="T93" s="34">
        <v>283.515062056825</v>
      </c>
    </row>
    <row r="94" spans="1:20">
      <c r="A94" s="31">
        <v>29.451657549469601</v>
      </c>
      <c r="C94" s="31">
        <v>43.591821626970898</v>
      </c>
      <c r="D94" s="31">
        <v>331.14429390772</v>
      </c>
      <c r="E94" s="31">
        <v>242.358600684903</v>
      </c>
      <c r="F94" s="31">
        <v>267.51818812268402</v>
      </c>
      <c r="H94" s="34">
        <v>3364524.0224877801</v>
      </c>
      <c r="I94" s="34">
        <v>313.665076946037</v>
      </c>
      <c r="J94" s="31">
        <v>698.72069546830096</v>
      </c>
      <c r="K94" s="34">
        <v>1114.4776420918399</v>
      </c>
      <c r="L94" s="31">
        <v>41839.666731659403</v>
      </c>
      <c r="M94" s="34">
        <v>503692.27618372103</v>
      </c>
      <c r="Q94" s="31">
        <v>326.59521660940402</v>
      </c>
      <c r="S94" s="31">
        <v>712.55187030611205</v>
      </c>
      <c r="T94" s="34">
        <v>1697.20279328418</v>
      </c>
    </row>
    <row r="95" spans="1:20">
      <c r="A95" s="31">
        <v>29.574152605748001</v>
      </c>
      <c r="C95" s="31">
        <v>112.726361366175</v>
      </c>
      <c r="D95" s="31">
        <v>1064.00247249219</v>
      </c>
      <c r="E95" s="31">
        <v>217.27260748493899</v>
      </c>
      <c r="F95" s="31">
        <v>319.15323323153098</v>
      </c>
      <c r="H95" s="34">
        <v>238423.593402962</v>
      </c>
      <c r="I95" s="34">
        <v>7704.9178889230798</v>
      </c>
      <c r="J95" s="31">
        <v>1689.7506744509601</v>
      </c>
      <c r="K95" s="34">
        <v>552.16343469693095</v>
      </c>
      <c r="L95" s="31">
        <v>424.94220262324501</v>
      </c>
      <c r="M95" s="34">
        <v>36190845052.2108</v>
      </c>
      <c r="Q95" s="31">
        <v>862.01538704892596</v>
      </c>
      <c r="S95" s="31">
        <v>11091.3042179942</v>
      </c>
      <c r="T95" s="34">
        <v>463.98240547868801</v>
      </c>
    </row>
    <row r="96" spans="1:20">
      <c r="A96" s="31">
        <v>29.3507913195483</v>
      </c>
      <c r="C96" s="31">
        <v>886.00196867157103</v>
      </c>
      <c r="D96" s="31">
        <v>1973.3525235694401</v>
      </c>
      <c r="E96" s="31">
        <v>279.238216754333</v>
      </c>
      <c r="F96" s="31">
        <v>4047.2131872621899</v>
      </c>
      <c r="H96" s="34">
        <v>32231.4247282984</v>
      </c>
      <c r="I96" s="34">
        <v>15992.565549520899</v>
      </c>
      <c r="J96" s="31">
        <v>412.98740402732102</v>
      </c>
      <c r="K96" s="34">
        <v>36.497980710140801</v>
      </c>
      <c r="L96" s="31">
        <v>1654.7378122756199</v>
      </c>
      <c r="M96" s="34">
        <v>19560.524176185299</v>
      </c>
      <c r="Q96" s="31">
        <v>193622.07876181701</v>
      </c>
      <c r="S96" s="31">
        <v>1084.5744988024701</v>
      </c>
      <c r="T96" s="34">
        <v>262.09243483305301</v>
      </c>
    </row>
    <row r="97" spans="1:20">
      <c r="A97" s="31">
        <v>29.3288838285482</v>
      </c>
      <c r="C97" s="31">
        <v>218.09500118095201</v>
      </c>
      <c r="D97" s="31">
        <v>544.44306428027801</v>
      </c>
      <c r="E97" s="31">
        <v>465.87138719435501</v>
      </c>
      <c r="F97" s="31">
        <v>8698.1110099660309</v>
      </c>
      <c r="H97" s="34">
        <v>64910.434310375203</v>
      </c>
      <c r="I97" s="34">
        <v>6825.5866355280205</v>
      </c>
      <c r="J97" s="31">
        <v>2169359.61249041</v>
      </c>
      <c r="K97" s="34">
        <v>440.17702691450398</v>
      </c>
      <c r="L97" s="31">
        <v>8740.5868425602694</v>
      </c>
      <c r="M97" s="34">
        <v>295.574637773402</v>
      </c>
      <c r="Q97" s="31">
        <v>5084.5064088810695</v>
      </c>
      <c r="S97" s="31">
        <v>769.03062234243498</v>
      </c>
      <c r="T97" s="34">
        <v>572.58489360285796</v>
      </c>
    </row>
    <row r="98" spans="1:20">
      <c r="A98" s="31">
        <v>30.157187483169501</v>
      </c>
      <c r="C98" s="31">
        <v>18452696.972151201</v>
      </c>
      <c r="D98" s="31">
        <v>660.05895305870695</v>
      </c>
      <c r="E98" s="31">
        <v>261.31247832473201</v>
      </c>
      <c r="F98" s="31">
        <v>667952.203104452</v>
      </c>
      <c r="H98" s="34">
        <v>1392.8915285445701</v>
      </c>
      <c r="I98" s="34">
        <v>36105.664434008497</v>
      </c>
      <c r="J98" s="31">
        <v>513.62363467506304</v>
      </c>
      <c r="K98" s="34">
        <v>316.93761949846601</v>
      </c>
      <c r="L98" s="31">
        <v>5175.2797344671799</v>
      </c>
      <c r="M98" s="34">
        <v>2295369.6198829799</v>
      </c>
      <c r="Q98" s="31">
        <v>1000.67461957686</v>
      </c>
      <c r="S98" s="31">
        <v>130.83629386016801</v>
      </c>
      <c r="T98" s="34">
        <v>535.01382683413101</v>
      </c>
    </row>
    <row r="99" spans="1:20">
      <c r="A99" s="31">
        <v>29.925633542926501</v>
      </c>
      <c r="C99" s="31">
        <v>66211732.787524998</v>
      </c>
      <c r="D99" s="31">
        <v>312.25506351183498</v>
      </c>
      <c r="E99" s="31">
        <v>254.66233673432001</v>
      </c>
      <c r="F99" s="31">
        <v>34774.660334888496</v>
      </c>
      <c r="H99" s="34">
        <v>1526.66849608438</v>
      </c>
      <c r="I99" s="34">
        <v>1287091.30030257</v>
      </c>
      <c r="J99" s="31">
        <v>120.17182240750699</v>
      </c>
      <c r="K99" s="34">
        <v>3071614.38748868</v>
      </c>
      <c r="L99" s="31">
        <v>9805.7443288543109</v>
      </c>
      <c r="M99" s="34">
        <v>3878.1860888524702</v>
      </c>
      <c r="Q99" s="31">
        <v>696.03669209833197</v>
      </c>
      <c r="S99" s="31">
        <v>2509.7643589494401</v>
      </c>
      <c r="T99" s="34">
        <v>11146.030095452499</v>
      </c>
    </row>
    <row r="100" spans="1:20">
      <c r="A100" s="31">
        <v>30.5123412140894</v>
      </c>
      <c r="C100" s="31">
        <v>156.510867759115</v>
      </c>
      <c r="D100" s="31">
        <v>1003.81355314467</v>
      </c>
      <c r="E100" s="31">
        <v>9034.7306046097492</v>
      </c>
      <c r="F100" s="31">
        <v>1994.32262702191</v>
      </c>
      <c r="H100" s="34">
        <v>377.36696383338898</v>
      </c>
      <c r="I100" s="34">
        <v>1232.2087693579899</v>
      </c>
      <c r="J100" s="31">
        <v>14366.553284097899</v>
      </c>
      <c r="K100" s="34">
        <v>25259936.570685901</v>
      </c>
      <c r="L100" s="31">
        <v>2128.4817350266899</v>
      </c>
      <c r="M100" s="34">
        <v>447.85222749925998</v>
      </c>
      <c r="Q100" s="31">
        <v>631424.46557883697</v>
      </c>
      <c r="S100" s="31">
        <v>2713.4048574057401</v>
      </c>
      <c r="T100" s="34">
        <v>238.801984015074</v>
      </c>
    </row>
    <row r="101" spans="1:20">
      <c r="A101" s="31">
        <v>29.842378306655501</v>
      </c>
      <c r="C101" s="31">
        <v>483.90722767687299</v>
      </c>
      <c r="D101" s="31">
        <v>103.895579392993</v>
      </c>
      <c r="E101" s="31">
        <v>917.08497934998104</v>
      </c>
      <c r="F101" s="31">
        <v>887.29574408661199</v>
      </c>
      <c r="H101" s="34">
        <v>440.96499794118102</v>
      </c>
      <c r="I101" s="34">
        <v>6777.7350525560196</v>
      </c>
      <c r="J101" s="31">
        <v>237.475148886478</v>
      </c>
      <c r="K101" s="34">
        <v>1023.68037355386</v>
      </c>
      <c r="L101" s="31">
        <v>1128180023.4433601</v>
      </c>
      <c r="M101" s="34">
        <v>804.23559102511604</v>
      </c>
      <c r="Q101" s="31">
        <v>120.19599980380499</v>
      </c>
      <c r="S101" s="31">
        <v>103.780246041429</v>
      </c>
      <c r="T101" s="34">
        <v>2650.65827854188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21283-9F43-9741-90E3-38A5DCBCCE74}">
  <dimension ref="A1:T101"/>
  <sheetViews>
    <sheetView workbookViewId="0">
      <selection activeCell="X31" sqref="X31"/>
    </sheetView>
  </sheetViews>
  <sheetFormatPr baseColWidth="10" defaultRowHeight="16"/>
  <cols>
    <col min="1" max="1" width="7.1640625" style="31" bestFit="1" customWidth="1"/>
    <col min="2" max="2" width="10.83203125" style="31"/>
    <col min="3" max="3" width="12.1640625" style="31" bestFit="1" customWidth="1"/>
    <col min="4" max="4" width="12" style="31" bestFit="1" customWidth="1"/>
    <col min="5" max="5" width="12.1640625" style="31" bestFit="1" customWidth="1"/>
    <col min="6" max="6" width="11.33203125" style="31" bestFit="1" customWidth="1"/>
    <col min="7" max="7" width="10.83203125" style="31"/>
    <col min="8" max="8" width="17.1640625" style="34" bestFit="1" customWidth="1"/>
    <col min="9" max="9" width="17.33203125" style="34" bestFit="1" customWidth="1"/>
    <col min="10" max="10" width="16.5" style="31" bestFit="1" customWidth="1"/>
    <col min="11" max="11" width="17.1640625" style="34" bestFit="1" customWidth="1"/>
    <col min="12" max="12" width="16.33203125" style="31" bestFit="1" customWidth="1"/>
    <col min="13" max="13" width="16.5" style="34" bestFit="1" customWidth="1"/>
    <col min="14" max="16" width="10.83203125" style="31"/>
    <col min="17" max="17" width="12.1640625" style="31" bestFit="1" customWidth="1"/>
    <col min="18" max="18" width="10.83203125" style="31"/>
    <col min="19" max="19" width="17.33203125" style="31" customWidth="1"/>
    <col min="20" max="20" width="17.1640625" style="34" bestFit="1" customWidth="1"/>
  </cols>
  <sheetData>
    <row r="1" spans="1:20">
      <c r="A1" s="32" t="s">
        <v>368</v>
      </c>
      <c r="C1" s="35" t="s">
        <v>367</v>
      </c>
      <c r="D1" s="35" t="s">
        <v>369</v>
      </c>
      <c r="E1" s="32" t="s">
        <v>371</v>
      </c>
      <c r="F1" s="32" t="s">
        <v>370</v>
      </c>
      <c r="H1" s="35" t="s">
        <v>372</v>
      </c>
      <c r="I1" s="35" t="s">
        <v>373</v>
      </c>
      <c r="J1" s="32" t="s">
        <v>374</v>
      </c>
      <c r="K1" s="35" t="s">
        <v>375</v>
      </c>
      <c r="L1" s="32" t="s">
        <v>376</v>
      </c>
      <c r="M1" s="35" t="s">
        <v>377</v>
      </c>
      <c r="Q1" s="32" t="s">
        <v>366</v>
      </c>
      <c r="S1" s="35" t="s">
        <v>378</v>
      </c>
      <c r="T1" s="35" t="s">
        <v>379</v>
      </c>
    </row>
    <row r="2" spans="1:20">
      <c r="A2" s="31">
        <v>44.545709243113301</v>
      </c>
      <c r="C2" s="31">
        <v>77.718827179226295</v>
      </c>
      <c r="D2" s="31">
        <v>15.1641303991212</v>
      </c>
      <c r="E2" s="31">
        <v>42.7538739731013</v>
      </c>
      <c r="F2" s="31">
        <v>35.8732957757111</v>
      </c>
      <c r="H2" s="34">
        <v>90.296634371439595</v>
      </c>
      <c r="I2" s="34">
        <v>82.605952532102904</v>
      </c>
      <c r="J2" s="31">
        <v>79.651753360228298</v>
      </c>
      <c r="K2" s="34">
        <v>38.490791060237903</v>
      </c>
      <c r="L2" s="31">
        <v>9.1832703230438604</v>
      </c>
      <c r="M2" s="34">
        <v>68.100582942185596</v>
      </c>
      <c r="Q2" s="31">
        <v>7.1203012885890598</v>
      </c>
      <c r="S2" s="31">
        <v>74.358023206046198</v>
      </c>
      <c r="T2" s="34">
        <v>46.102341218189501</v>
      </c>
    </row>
    <row r="3" spans="1:20">
      <c r="A3" s="31">
        <v>5.0884012020042402</v>
      </c>
      <c r="C3" s="31">
        <v>75.402901351583495</v>
      </c>
      <c r="D3" s="31">
        <v>17.3585921689325</v>
      </c>
      <c r="E3" s="31">
        <v>22.971874406206499</v>
      </c>
      <c r="F3" s="31">
        <v>54.289839402631699</v>
      </c>
      <c r="H3" s="34">
        <v>92.602649325176998</v>
      </c>
      <c r="I3" s="34">
        <v>72.909257752678499</v>
      </c>
      <c r="J3" s="31">
        <v>76.277993858447203</v>
      </c>
      <c r="K3" s="34">
        <v>29.7553838744983</v>
      </c>
      <c r="L3" s="31">
        <v>17.7936608206617</v>
      </c>
      <c r="M3" s="34">
        <v>17.337732829460201</v>
      </c>
      <c r="Q3" s="31">
        <v>46.793879373745902</v>
      </c>
      <c r="S3" s="31">
        <v>71.068754409277403</v>
      </c>
      <c r="T3" s="34">
        <v>40.413246805507001</v>
      </c>
    </row>
    <row r="4" spans="1:20">
      <c r="A4" s="31">
        <v>29.2566652869214</v>
      </c>
      <c r="C4" s="31">
        <v>65.326640652471198</v>
      </c>
      <c r="D4" s="31">
        <v>9.7465984568312702</v>
      </c>
      <c r="E4" s="31">
        <v>31.483091163113802</v>
      </c>
      <c r="F4" s="31">
        <v>35.038524713806503</v>
      </c>
      <c r="H4" s="34">
        <v>71.898938367741593</v>
      </c>
      <c r="I4" s="34">
        <v>60.431992047557102</v>
      </c>
      <c r="J4" s="31">
        <v>65.354306243191004</v>
      </c>
      <c r="K4" s="34">
        <v>15.220048492824599</v>
      </c>
      <c r="L4" s="31">
        <v>16.954069272137499</v>
      </c>
      <c r="M4" s="34">
        <v>13.7839712457539</v>
      </c>
      <c r="Q4" s="31">
        <v>4.95600748662872</v>
      </c>
      <c r="S4" s="31">
        <v>54.256371899719198</v>
      </c>
      <c r="T4" s="34">
        <v>18.669654157467601</v>
      </c>
    </row>
    <row r="5" spans="1:20">
      <c r="A5" s="31">
        <v>59.018542889825198</v>
      </c>
      <c r="C5" s="31">
        <v>70.676213446772806</v>
      </c>
      <c r="D5" s="31">
        <v>9.6852229200364199</v>
      </c>
      <c r="E5" s="31">
        <v>47.359630728565698</v>
      </c>
      <c r="F5" s="31">
        <v>21.124521432821499</v>
      </c>
      <c r="H5" s="34">
        <v>51.938921018111003</v>
      </c>
      <c r="I5" s="34">
        <v>29.990787919079299</v>
      </c>
      <c r="J5" s="31">
        <v>67.099142118928299</v>
      </c>
      <c r="K5" s="34">
        <v>8.5767872075234308</v>
      </c>
      <c r="L5" s="31">
        <v>22.1365044351443</v>
      </c>
      <c r="M5" s="34">
        <v>13.6488779657004</v>
      </c>
      <c r="Q5" s="31">
        <v>53.964644826992298</v>
      </c>
      <c r="S5" s="31">
        <v>44.9306947699273</v>
      </c>
      <c r="T5" s="34">
        <v>5.8494925134675899</v>
      </c>
    </row>
    <row r="6" spans="1:20">
      <c r="A6" s="31">
        <v>61.551289905108099</v>
      </c>
      <c r="C6" s="31">
        <v>53.943361084596901</v>
      </c>
      <c r="D6" s="31">
        <v>6.6850457894294797</v>
      </c>
      <c r="E6" s="31">
        <v>50.8325040583468</v>
      </c>
      <c r="F6" s="31">
        <v>13.603876278774999</v>
      </c>
      <c r="H6" s="34">
        <v>9.6181713350386904</v>
      </c>
      <c r="I6" s="34">
        <v>7.0079594044285196</v>
      </c>
      <c r="J6" s="31">
        <v>52.593819717990698</v>
      </c>
      <c r="K6" s="34">
        <v>27.9548978241146</v>
      </c>
      <c r="L6" s="31">
        <v>20.097787748987301</v>
      </c>
      <c r="M6" s="34">
        <v>25.172442682454701</v>
      </c>
      <c r="Q6" s="31">
        <v>60.617002203907902</v>
      </c>
      <c r="S6" s="31">
        <v>17.975825388018102</v>
      </c>
      <c r="T6" s="34">
        <v>21.329105461902099</v>
      </c>
    </row>
    <row r="7" spans="1:20">
      <c r="A7" s="31">
        <v>59.938877244980802</v>
      </c>
      <c r="C7" s="31">
        <v>69.786215134361896</v>
      </c>
      <c r="D7" s="31">
        <v>7.9179501218928801</v>
      </c>
      <c r="E7" s="31">
        <v>47.257393701056998</v>
      </c>
      <c r="F7" s="31">
        <v>18.752040010133399</v>
      </c>
      <c r="H7" s="34">
        <v>6.3651902605695199</v>
      </c>
      <c r="I7" s="34">
        <v>6.3285687620571904</v>
      </c>
      <c r="J7" s="31">
        <v>73.080866115905806</v>
      </c>
      <c r="K7" s="34">
        <v>24.093804042182601</v>
      </c>
      <c r="L7" s="31">
        <v>36.638486250190503</v>
      </c>
      <c r="M7" s="34">
        <v>22.0337403612534</v>
      </c>
      <c r="Q7" s="31">
        <v>50.807413455147199</v>
      </c>
      <c r="S7" s="31">
        <v>28.969279357359301</v>
      </c>
      <c r="T7" s="34">
        <v>17.539365436616698</v>
      </c>
    </row>
    <row r="8" spans="1:20">
      <c r="A8" s="31">
        <v>46.793200234503601</v>
      </c>
      <c r="C8" s="31">
        <v>35.749031444536598</v>
      </c>
      <c r="D8" s="31">
        <v>9.3721599952432104</v>
      </c>
      <c r="E8" s="31">
        <v>36.1157513126334</v>
      </c>
      <c r="F8" s="31">
        <v>22.455281224764001</v>
      </c>
      <c r="H8" s="34">
        <v>8.2905558503720602</v>
      </c>
      <c r="I8" s="34">
        <v>14.4993510327413</v>
      </c>
      <c r="J8" s="31">
        <v>46.115404066063299</v>
      </c>
      <c r="K8" s="34">
        <v>20.4223394204868</v>
      </c>
      <c r="L8" s="31">
        <v>23.684311595728399</v>
      </c>
      <c r="M8" s="34">
        <v>23.063086408956199</v>
      </c>
      <c r="Q8" s="31">
        <v>40.311298064637299</v>
      </c>
      <c r="S8" s="31">
        <v>8.3217491755576098</v>
      </c>
      <c r="T8" s="34">
        <v>17.851034081119099</v>
      </c>
    </row>
    <row r="9" spans="1:20">
      <c r="A9" s="31">
        <v>47.852351976501502</v>
      </c>
      <c r="C9" s="31">
        <v>14.998199842828701</v>
      </c>
      <c r="D9" s="31">
        <v>9.4010094503145094</v>
      </c>
      <c r="E9" s="31">
        <v>17.5405527002921</v>
      </c>
      <c r="F9" s="31">
        <v>24.581409008314999</v>
      </c>
      <c r="H9" s="34">
        <v>34.1193628737296</v>
      </c>
      <c r="I9" s="34">
        <v>55.4485248862809</v>
      </c>
      <c r="J9" s="31">
        <v>9.4361071882470906</v>
      </c>
      <c r="K9" s="34">
        <v>24.1349895742268</v>
      </c>
      <c r="L9" s="31">
        <v>15.406366756527699</v>
      </c>
      <c r="M9" s="34">
        <v>15.5996613302621</v>
      </c>
      <c r="Q9" s="31">
        <v>32.635442467315201</v>
      </c>
      <c r="S9" s="31">
        <v>28.7746732596414</v>
      </c>
      <c r="T9" s="34">
        <v>19.052408666999099</v>
      </c>
    </row>
    <row r="10" spans="1:20">
      <c r="A10" s="31">
        <v>62.142888082265301</v>
      </c>
      <c r="C10" s="31">
        <v>10.777136765655101</v>
      </c>
      <c r="D10" s="31">
        <v>8.2588598394921799</v>
      </c>
      <c r="E10" s="31">
        <v>31.933930975745898</v>
      </c>
      <c r="F10" s="31">
        <v>15.5574347623037</v>
      </c>
      <c r="H10" s="34">
        <v>33.781226549169702</v>
      </c>
      <c r="I10" s="34">
        <v>49.451576126232403</v>
      </c>
      <c r="J10" s="31">
        <v>11.4476985652311</v>
      </c>
      <c r="K10" s="34">
        <v>43.710595847988898</v>
      </c>
      <c r="L10" s="31">
        <v>7.6288294545137001</v>
      </c>
      <c r="M10" s="34">
        <v>35.117831333869397</v>
      </c>
      <c r="Q10" s="31">
        <v>39.8281846986389</v>
      </c>
      <c r="S10" s="31">
        <v>23.396016993769098</v>
      </c>
      <c r="T10" s="34">
        <v>31.9380017425602</v>
      </c>
    </row>
    <row r="11" spans="1:20">
      <c r="A11" s="31">
        <v>63.631856865784897</v>
      </c>
      <c r="C11" s="31">
        <v>12.093715379051</v>
      </c>
      <c r="D11" s="31">
        <v>6.3504318178812298</v>
      </c>
      <c r="E11" s="31">
        <v>29.848138584206001</v>
      </c>
      <c r="F11" s="31">
        <v>32.960941632949698</v>
      </c>
      <c r="H11" s="34">
        <v>32.875705352804403</v>
      </c>
      <c r="I11" s="34">
        <v>49.468905723027198</v>
      </c>
      <c r="J11" s="31">
        <v>11.4195075832356</v>
      </c>
      <c r="K11" s="34">
        <v>46.032069610273901</v>
      </c>
      <c r="L11" s="31">
        <v>7.1729011625273502</v>
      </c>
      <c r="M11" s="34">
        <v>23.284917844319899</v>
      </c>
      <c r="Q11" s="31">
        <v>41.3015613821226</v>
      </c>
      <c r="S11" s="31">
        <v>26.6448095557197</v>
      </c>
      <c r="T11" s="34">
        <v>29.285629090029701</v>
      </c>
    </row>
    <row r="12" spans="1:20">
      <c r="A12" s="31">
        <v>77.295649040973501</v>
      </c>
      <c r="C12" s="31">
        <v>19.600019037093801</v>
      </c>
      <c r="D12" s="31">
        <v>8.1660349660258795</v>
      </c>
      <c r="E12" s="31">
        <v>31.335665407286001</v>
      </c>
      <c r="F12" s="31">
        <v>27.096367252232898</v>
      </c>
      <c r="H12" s="34">
        <v>56.415468578598897</v>
      </c>
      <c r="I12" s="34">
        <v>48.402630345953803</v>
      </c>
      <c r="J12" s="31">
        <v>38.9213646244458</v>
      </c>
      <c r="K12" s="34">
        <v>32.854337353424199</v>
      </c>
      <c r="L12" s="31">
        <v>10.578917662456901</v>
      </c>
      <c r="M12" s="34">
        <v>19.786728158902999</v>
      </c>
      <c r="Q12" s="31">
        <v>45.110887507209299</v>
      </c>
      <c r="S12" s="31">
        <v>31.565630425985901</v>
      </c>
      <c r="T12" s="34">
        <v>25.863794626996601</v>
      </c>
    </row>
    <row r="13" spans="1:20">
      <c r="A13" s="31">
        <v>83.768696463354601</v>
      </c>
      <c r="C13" s="31">
        <v>20.683281861850599</v>
      </c>
      <c r="D13" s="31">
        <v>7.1672099529811604</v>
      </c>
      <c r="E13" s="31">
        <v>31.8312765236101</v>
      </c>
      <c r="F13" s="31">
        <v>27.850651395314099</v>
      </c>
      <c r="H13" s="34">
        <v>67.590759977014301</v>
      </c>
      <c r="I13" s="34">
        <v>44.269730274490698</v>
      </c>
      <c r="J13" s="31">
        <v>44.314396861469397</v>
      </c>
      <c r="K13" s="34">
        <v>34.998505691318002</v>
      </c>
      <c r="L13" s="31">
        <v>19.351607484176899</v>
      </c>
      <c r="M13" s="34">
        <v>14.670299509107201</v>
      </c>
      <c r="Q13" s="31">
        <v>47.616733291497901</v>
      </c>
      <c r="S13" s="31">
        <v>34.188346645126202</v>
      </c>
      <c r="T13" s="34">
        <v>32.6597304337377</v>
      </c>
    </row>
    <row r="14" spans="1:20">
      <c r="A14" s="31">
        <v>84.712380526487095</v>
      </c>
      <c r="C14" s="31">
        <v>19.066311745050299</v>
      </c>
      <c r="D14" s="31">
        <v>7.1095659797432598</v>
      </c>
      <c r="E14" s="31">
        <v>31.031140650347002</v>
      </c>
      <c r="F14" s="31">
        <v>26.321182829467599</v>
      </c>
      <c r="H14" s="34">
        <v>58.134142439366997</v>
      </c>
      <c r="I14" s="34">
        <v>45.130150255237702</v>
      </c>
      <c r="J14" s="31">
        <v>34.162759808223903</v>
      </c>
      <c r="K14" s="34">
        <v>32.283827292149198</v>
      </c>
      <c r="L14" s="31">
        <v>18.045137678497401</v>
      </c>
      <c r="M14" s="34">
        <v>14.020391275492701</v>
      </c>
      <c r="Q14" s="31">
        <v>46.743533474097198</v>
      </c>
      <c r="S14" s="31">
        <v>26.582462947574498</v>
      </c>
      <c r="T14" s="34">
        <v>30.883807896509701</v>
      </c>
    </row>
    <row r="15" spans="1:20">
      <c r="A15" s="31">
        <v>85.205611131744305</v>
      </c>
      <c r="C15" s="31">
        <v>12.260039641407101</v>
      </c>
      <c r="D15" s="31">
        <v>6.6243950247593597</v>
      </c>
      <c r="E15" s="31">
        <v>30.5307567471799</v>
      </c>
      <c r="F15" s="31">
        <v>33.244314390321001</v>
      </c>
      <c r="H15" s="34">
        <v>54.756794504244802</v>
      </c>
      <c r="I15" s="34">
        <v>37.302837849496598</v>
      </c>
      <c r="J15" s="31">
        <v>34.686451590844797</v>
      </c>
      <c r="K15" s="34">
        <v>34.519751028959</v>
      </c>
      <c r="L15" s="31">
        <v>20.018895642538499</v>
      </c>
      <c r="M15" s="34">
        <v>13.200770408425401</v>
      </c>
      <c r="Q15" s="31">
        <v>44.796306003327999</v>
      </c>
      <c r="S15" s="31">
        <v>20.868985067692499</v>
      </c>
      <c r="T15" s="34">
        <v>33.081787049678297</v>
      </c>
    </row>
    <row r="16" spans="1:20">
      <c r="A16" s="31">
        <v>90.593138747620003</v>
      </c>
      <c r="C16" s="31">
        <v>12.3284099759691</v>
      </c>
      <c r="D16" s="31">
        <v>6.5182265111275601</v>
      </c>
      <c r="E16" s="31">
        <v>31.918791841070298</v>
      </c>
      <c r="F16" s="31">
        <v>21.463961771975399</v>
      </c>
      <c r="H16" s="34">
        <v>55.279283237135203</v>
      </c>
      <c r="I16" s="34">
        <v>45.985847516391701</v>
      </c>
      <c r="J16" s="31">
        <v>36.818177266404199</v>
      </c>
      <c r="K16" s="34">
        <v>41.016773138641398</v>
      </c>
      <c r="L16" s="31">
        <v>14.4441344146024</v>
      </c>
      <c r="M16" s="34">
        <v>27.4107623576704</v>
      </c>
      <c r="Q16" s="31">
        <v>44.055163421992198</v>
      </c>
      <c r="S16" s="31">
        <v>17.5504763807999</v>
      </c>
      <c r="T16" s="34">
        <v>32.092984236169499</v>
      </c>
    </row>
    <row r="17" spans="1:20">
      <c r="A17" s="31">
        <v>92.750718368135594</v>
      </c>
      <c r="C17" s="31">
        <v>21.149667528974099</v>
      </c>
      <c r="D17" s="31">
        <v>8.2829930846130999</v>
      </c>
      <c r="E17" s="31">
        <v>31.465200086978399</v>
      </c>
      <c r="F17" s="31">
        <v>15.1237692921299</v>
      </c>
      <c r="H17" s="34">
        <v>63.196553883135202</v>
      </c>
      <c r="I17" s="34">
        <v>53.804751651633502</v>
      </c>
      <c r="J17" s="31">
        <v>58.279451439464502</v>
      </c>
      <c r="K17" s="34">
        <v>50.762410247951799</v>
      </c>
      <c r="L17" s="31">
        <v>28.8349099439844</v>
      </c>
      <c r="M17" s="34">
        <v>30.7673207716335</v>
      </c>
      <c r="Q17" s="31">
        <v>45.367263624549999</v>
      </c>
      <c r="S17" s="31">
        <v>33.769911254809799</v>
      </c>
      <c r="T17" s="34">
        <v>34.844797948658297</v>
      </c>
    </row>
    <row r="18" spans="1:20">
      <c r="A18" s="31">
        <v>91.155057207301198</v>
      </c>
      <c r="C18" s="31">
        <v>27.367615264697601</v>
      </c>
      <c r="D18" s="31">
        <v>8.5458395904629807</v>
      </c>
      <c r="E18" s="31">
        <v>30.535834506519901</v>
      </c>
      <c r="F18" s="31">
        <v>19.745910178885499</v>
      </c>
      <c r="H18" s="34">
        <v>71.073147756778894</v>
      </c>
      <c r="I18" s="34">
        <v>61.165126821876797</v>
      </c>
      <c r="J18" s="31">
        <v>59.053150166704</v>
      </c>
      <c r="K18" s="34">
        <v>53.364844541726598</v>
      </c>
      <c r="L18" s="31">
        <v>46.721202797989797</v>
      </c>
      <c r="M18" s="34">
        <v>23.444199915849499</v>
      </c>
      <c r="Q18" s="31">
        <v>44.446182552910997</v>
      </c>
      <c r="S18" s="31">
        <v>34.003234383682098</v>
      </c>
      <c r="T18" s="34">
        <v>35.5987128972099</v>
      </c>
    </row>
    <row r="19" spans="1:20">
      <c r="A19" s="31">
        <v>91.746375441578294</v>
      </c>
      <c r="C19" s="31">
        <v>17.6648899776505</v>
      </c>
      <c r="D19" s="31">
        <v>7.9505406992003804</v>
      </c>
      <c r="E19" s="31">
        <v>34.168127709461103</v>
      </c>
      <c r="F19" s="31">
        <v>23.1737572312053</v>
      </c>
      <c r="H19" s="34">
        <v>60.634941393296998</v>
      </c>
      <c r="I19" s="34">
        <v>48.973162899742498</v>
      </c>
      <c r="J19" s="31">
        <v>58.621927665159198</v>
      </c>
      <c r="K19" s="34">
        <v>49.588927962358099</v>
      </c>
      <c r="L19" s="31">
        <v>53.9531734057352</v>
      </c>
      <c r="M19" s="34">
        <v>23.329680853878301</v>
      </c>
      <c r="Q19" s="31">
        <v>34.7064759176221</v>
      </c>
      <c r="S19" s="31">
        <v>30.047366186278101</v>
      </c>
      <c r="T19" s="34">
        <v>33.560355599234498</v>
      </c>
    </row>
    <row r="20" spans="1:20">
      <c r="A20" s="31">
        <v>98.905170458148902</v>
      </c>
      <c r="C20" s="31">
        <v>17.546646487158601</v>
      </c>
      <c r="D20" s="31">
        <v>9.3838623807240609</v>
      </c>
      <c r="E20" s="31">
        <v>41.119130576904297</v>
      </c>
      <c r="F20" s="31">
        <v>21.085320145619299</v>
      </c>
      <c r="H20" s="34">
        <v>56.974750168943402</v>
      </c>
      <c r="I20" s="34">
        <v>51.343580513341898</v>
      </c>
      <c r="J20" s="31">
        <v>58.067595163572697</v>
      </c>
      <c r="K20" s="34">
        <v>55.8438428572262</v>
      </c>
      <c r="L20" s="31">
        <v>62.473891282132797</v>
      </c>
      <c r="M20" s="34">
        <v>25.2969928941449</v>
      </c>
      <c r="Q20" s="31">
        <v>52.424441067662599</v>
      </c>
      <c r="S20" s="31">
        <v>34.6951623891065</v>
      </c>
      <c r="T20" s="34">
        <v>36.407492829290298</v>
      </c>
    </row>
    <row r="21" spans="1:20">
      <c r="A21" s="31">
        <v>96.072269995355697</v>
      </c>
      <c r="C21" s="31">
        <v>18.552892192412099</v>
      </c>
      <c r="D21" s="31">
        <v>10.4980115805037</v>
      </c>
      <c r="E21" s="31">
        <v>39.2576240127311</v>
      </c>
      <c r="F21" s="31">
        <v>25.735641645112899</v>
      </c>
      <c r="H21" s="34">
        <v>55.779465718014301</v>
      </c>
      <c r="I21" s="34">
        <v>51.416321260254797</v>
      </c>
      <c r="J21" s="31">
        <v>58.349721253716297</v>
      </c>
      <c r="K21" s="34">
        <v>47.774926700410099</v>
      </c>
      <c r="L21" s="31">
        <v>67.046564408212006</v>
      </c>
      <c r="M21" s="34">
        <v>25.6172585195247</v>
      </c>
      <c r="Q21" s="31">
        <v>29.7265525719748</v>
      </c>
      <c r="S21" s="31">
        <v>28.075035897546101</v>
      </c>
      <c r="T21" s="34">
        <v>17.6554124597121</v>
      </c>
    </row>
    <row r="22" spans="1:20">
      <c r="A22" s="31">
        <v>95.487042237117507</v>
      </c>
      <c r="C22" s="31">
        <v>14.3905734691495</v>
      </c>
      <c r="D22" s="31">
        <v>13.391578096669299</v>
      </c>
      <c r="E22" s="31">
        <v>36.3178830701019</v>
      </c>
      <c r="F22" s="31">
        <v>32.465482438308896</v>
      </c>
      <c r="H22" s="34">
        <v>35.501009586703198</v>
      </c>
      <c r="I22" s="34">
        <v>55.2677408512995</v>
      </c>
      <c r="J22" s="31">
        <v>51.2413365750417</v>
      </c>
      <c r="K22" s="34">
        <v>48.941501146622102</v>
      </c>
      <c r="L22" s="31">
        <v>66.562603893935602</v>
      </c>
      <c r="M22" s="34">
        <v>24.9471178499868</v>
      </c>
      <c r="Q22" s="31">
        <v>22.024576195740199</v>
      </c>
      <c r="S22" s="31">
        <v>20.402508763762501</v>
      </c>
      <c r="T22" s="34">
        <v>15.016929384836301</v>
      </c>
    </row>
    <row r="23" spans="1:20">
      <c r="A23" s="31">
        <v>94.884813161702894</v>
      </c>
      <c r="C23" s="31">
        <v>16.119783500398899</v>
      </c>
      <c r="D23" s="31">
        <v>15.491223758356</v>
      </c>
      <c r="E23" s="31">
        <v>32.356008799886901</v>
      </c>
      <c r="F23" s="31">
        <v>32.684981448582299</v>
      </c>
      <c r="H23" s="34">
        <v>32.335943139515201</v>
      </c>
      <c r="I23" s="34">
        <v>35.586473872588797</v>
      </c>
      <c r="J23" s="31">
        <v>51.930439218742897</v>
      </c>
      <c r="K23" s="34">
        <v>45.075167095796999</v>
      </c>
      <c r="L23" s="31">
        <v>67.127977502224695</v>
      </c>
      <c r="M23" s="34">
        <v>15.632038572049</v>
      </c>
      <c r="Q23" s="31">
        <v>19.089409113989301</v>
      </c>
      <c r="S23" s="31">
        <v>22.192030912313001</v>
      </c>
      <c r="T23" s="34">
        <v>13.406643445685599</v>
      </c>
    </row>
    <row r="24" spans="1:20">
      <c r="A24" s="31">
        <v>95.325448945945894</v>
      </c>
      <c r="C24" s="31">
        <v>28.193084419566699</v>
      </c>
      <c r="D24" s="31">
        <v>10.640751085624</v>
      </c>
      <c r="E24" s="31">
        <v>36.062239624852303</v>
      </c>
      <c r="F24" s="31">
        <v>28.6380538269566</v>
      </c>
      <c r="H24" s="34">
        <v>46.9555613872244</v>
      </c>
      <c r="I24" s="34">
        <v>51.907212797194099</v>
      </c>
      <c r="J24" s="31">
        <v>65.132282836100202</v>
      </c>
      <c r="K24" s="34">
        <v>52.1177650924703</v>
      </c>
      <c r="L24" s="31">
        <v>68.4563440747215</v>
      </c>
      <c r="M24" s="34">
        <v>18.284114828589601</v>
      </c>
      <c r="Q24" s="31">
        <v>35.724085241069901</v>
      </c>
      <c r="S24" s="31">
        <v>32.710043884082602</v>
      </c>
      <c r="T24" s="34">
        <v>23.427266986645801</v>
      </c>
    </row>
    <row r="25" spans="1:20">
      <c r="A25" s="31">
        <v>98.710504257175899</v>
      </c>
      <c r="C25" s="31">
        <v>31.3012832074517</v>
      </c>
      <c r="D25" s="31">
        <v>10.303722569851701</v>
      </c>
      <c r="E25" s="31">
        <v>43.102515746635902</v>
      </c>
      <c r="F25" s="31">
        <v>24.487137040773401</v>
      </c>
      <c r="H25" s="34">
        <v>42.647125905862097</v>
      </c>
      <c r="I25" s="34">
        <v>55.693907933773403</v>
      </c>
      <c r="J25" s="31">
        <v>67.466910440350702</v>
      </c>
      <c r="K25" s="34">
        <v>55.024799650562301</v>
      </c>
      <c r="L25" s="31">
        <v>74.415990172523493</v>
      </c>
      <c r="M25" s="34">
        <v>30.393415747568199</v>
      </c>
      <c r="Q25" s="31">
        <v>51.855537590965703</v>
      </c>
      <c r="S25" s="31">
        <v>37.105932967475901</v>
      </c>
      <c r="T25" s="34">
        <v>26.231609917252602</v>
      </c>
    </row>
    <row r="26" spans="1:20">
      <c r="A26" s="31">
        <v>99.281968660362395</v>
      </c>
      <c r="C26" s="31">
        <v>30.527474303593301</v>
      </c>
      <c r="D26" s="31">
        <v>9.2116355056697898</v>
      </c>
      <c r="E26" s="31">
        <v>41.988396483077103</v>
      </c>
      <c r="F26" s="31">
        <v>28.208372756313</v>
      </c>
      <c r="H26" s="34">
        <v>50.2862831023875</v>
      </c>
      <c r="I26" s="34">
        <v>49.696539518004698</v>
      </c>
      <c r="J26" s="31">
        <v>61.728518180226501</v>
      </c>
      <c r="K26" s="34">
        <v>49.1849731266487</v>
      </c>
      <c r="L26" s="31">
        <v>88.608276013828302</v>
      </c>
      <c r="M26" s="34">
        <v>24.2142815725921</v>
      </c>
      <c r="Q26" s="31">
        <v>50.9579748024236</v>
      </c>
      <c r="S26" s="31">
        <v>27.6143584963684</v>
      </c>
      <c r="T26" s="34">
        <v>28.899423310490299</v>
      </c>
    </row>
    <row r="27" spans="1:20">
      <c r="A27" s="31">
        <v>98.851905535696403</v>
      </c>
      <c r="C27" s="31">
        <v>29.449698128890599</v>
      </c>
      <c r="D27" s="31">
        <v>7.1027902436916897</v>
      </c>
      <c r="E27" s="31">
        <v>43.910257577777699</v>
      </c>
      <c r="F27" s="31">
        <v>16.698359144241898</v>
      </c>
      <c r="H27" s="34">
        <v>49.454595897006897</v>
      </c>
      <c r="I27" s="34">
        <v>56.686944084249198</v>
      </c>
      <c r="J27" s="31">
        <v>79.207538768234102</v>
      </c>
      <c r="K27" s="34">
        <v>58.0034633218241</v>
      </c>
      <c r="L27" s="31">
        <v>88.297451999392905</v>
      </c>
      <c r="M27" s="34">
        <v>29.062671368118401</v>
      </c>
      <c r="Q27" s="31">
        <v>50.9544888928219</v>
      </c>
      <c r="S27" s="31">
        <v>29.079528975739098</v>
      </c>
      <c r="T27" s="34">
        <v>30.284245454533998</v>
      </c>
    </row>
    <row r="28" spans="1:20">
      <c r="A28" s="31">
        <v>100.120093620932</v>
      </c>
      <c r="C28" s="31">
        <v>32.448553199945003</v>
      </c>
      <c r="D28" s="31">
        <v>10.4331328796659</v>
      </c>
      <c r="E28" s="31">
        <v>44.826911420324201</v>
      </c>
      <c r="F28" s="31">
        <v>20.274145263164701</v>
      </c>
      <c r="H28" s="34">
        <v>46.913629635897003</v>
      </c>
      <c r="I28" s="34">
        <v>58.083264382026798</v>
      </c>
      <c r="J28" s="31">
        <v>65.034326570370396</v>
      </c>
      <c r="K28" s="34">
        <v>41.202350412171498</v>
      </c>
      <c r="L28" s="31">
        <v>88.291956548220696</v>
      </c>
      <c r="M28" s="34">
        <v>28.4501977344636</v>
      </c>
      <c r="Q28" s="31">
        <v>47.9426915209825</v>
      </c>
      <c r="S28" s="31">
        <v>30.425914613424599</v>
      </c>
      <c r="T28" s="34">
        <v>28.598304509034499</v>
      </c>
    </row>
    <row r="29" spans="1:20">
      <c r="A29" s="31">
        <v>98.062039798561102</v>
      </c>
      <c r="C29" s="31">
        <v>32.999679861911297</v>
      </c>
      <c r="D29" s="31">
        <v>9.5101791348223799</v>
      </c>
      <c r="E29" s="31">
        <v>47.2632055283933</v>
      </c>
      <c r="F29" s="31">
        <v>22.640656417537802</v>
      </c>
      <c r="H29" s="34">
        <v>53.8795667817554</v>
      </c>
      <c r="I29" s="34">
        <v>55.683005179855101</v>
      </c>
      <c r="J29" s="31">
        <v>66.321425781536206</v>
      </c>
      <c r="K29" s="34">
        <v>68.314154534139206</v>
      </c>
      <c r="L29" s="31">
        <v>83.246521376367696</v>
      </c>
      <c r="M29" s="34">
        <v>25.292837256424701</v>
      </c>
      <c r="Q29" s="31">
        <v>54.2665676035041</v>
      </c>
      <c r="S29" s="31">
        <v>33.278193838602697</v>
      </c>
      <c r="T29" s="34">
        <v>29.144248070632699</v>
      </c>
    </row>
    <row r="30" spans="1:20">
      <c r="A30" s="31">
        <v>97.265842717872104</v>
      </c>
      <c r="C30" s="31">
        <v>35.430155235634899</v>
      </c>
      <c r="D30" s="31">
        <v>10.0948946197756</v>
      </c>
      <c r="E30" s="31">
        <v>41.2150803689713</v>
      </c>
      <c r="F30" s="31">
        <v>24.270762443611101</v>
      </c>
      <c r="H30" s="34">
        <v>53.261913751922201</v>
      </c>
      <c r="I30" s="34">
        <v>57.959218818460101</v>
      </c>
      <c r="J30" s="31">
        <v>71.754849441162307</v>
      </c>
      <c r="K30" s="34">
        <v>66.271799692094604</v>
      </c>
      <c r="L30" s="31">
        <v>84.506337035781499</v>
      </c>
      <c r="M30" s="34">
        <v>28.231132943351501</v>
      </c>
      <c r="Q30" s="31">
        <v>71.705307251917802</v>
      </c>
      <c r="S30" s="31">
        <v>44.129507609067801</v>
      </c>
      <c r="T30" s="34">
        <v>47.802649993750002</v>
      </c>
    </row>
    <row r="31" spans="1:20">
      <c r="A31" s="31">
        <v>96.258922387937702</v>
      </c>
      <c r="C31" s="31">
        <v>37.826283148841298</v>
      </c>
      <c r="D31" s="31">
        <v>9.8401388179388896</v>
      </c>
      <c r="E31" s="31">
        <v>39.486764763787903</v>
      </c>
      <c r="F31" s="31">
        <v>12.133112547040399</v>
      </c>
      <c r="H31" s="34">
        <v>41.819814877016199</v>
      </c>
      <c r="I31" s="34">
        <v>50.104476773035103</v>
      </c>
      <c r="J31" s="31">
        <v>79.407778305484598</v>
      </c>
      <c r="K31" s="34">
        <v>66.834842623722196</v>
      </c>
      <c r="L31" s="31">
        <v>109.15061864147501</v>
      </c>
      <c r="M31" s="34">
        <v>15.818194156735499</v>
      </c>
      <c r="Q31" s="31">
        <v>80.6657388088163</v>
      </c>
      <c r="S31" s="31">
        <v>50.557478063560303</v>
      </c>
      <c r="T31" s="34">
        <v>42.002122793546299</v>
      </c>
    </row>
    <row r="32" spans="1:20">
      <c r="A32" s="31">
        <v>96.106771424761902</v>
      </c>
      <c r="C32" s="31">
        <v>38.200608383805999</v>
      </c>
      <c r="D32" s="31">
        <v>10.1761541778128</v>
      </c>
      <c r="E32" s="31">
        <v>39.872069260277399</v>
      </c>
      <c r="F32" s="31">
        <v>23.8060898463592</v>
      </c>
      <c r="H32" s="34">
        <v>62.402893236547101</v>
      </c>
      <c r="I32" s="34">
        <v>54.959577819891699</v>
      </c>
      <c r="J32" s="31">
        <v>65.552560117394506</v>
      </c>
      <c r="K32" s="34">
        <v>61.528853098025799</v>
      </c>
      <c r="L32" s="31">
        <v>98.195105811160801</v>
      </c>
      <c r="M32" s="34">
        <v>15.5261104806426</v>
      </c>
      <c r="Q32" s="31">
        <v>79.070666206766901</v>
      </c>
      <c r="S32" s="31">
        <v>43.576933301481297</v>
      </c>
      <c r="T32" s="34">
        <v>34.602803834263703</v>
      </c>
    </row>
    <row r="33" spans="1:20">
      <c r="A33" s="31">
        <v>96.411117618955402</v>
      </c>
      <c r="C33" s="31">
        <v>42.591590356731203</v>
      </c>
      <c r="D33" s="31">
        <v>11.800796402000101</v>
      </c>
      <c r="E33" s="31">
        <v>36.916555413751702</v>
      </c>
      <c r="F33" s="31">
        <v>23.480816678404999</v>
      </c>
      <c r="H33" s="34">
        <v>37.693749804632901</v>
      </c>
      <c r="I33" s="34">
        <v>51.8690598408512</v>
      </c>
      <c r="J33" s="31">
        <v>68.751800070997803</v>
      </c>
      <c r="K33" s="34">
        <v>42.894362010739897</v>
      </c>
      <c r="L33" s="31">
        <v>100.409864853607</v>
      </c>
      <c r="M33" s="34">
        <v>18.09976665288</v>
      </c>
      <c r="Q33" s="31">
        <v>86.087501536149404</v>
      </c>
      <c r="S33" s="31">
        <v>46.266307775214599</v>
      </c>
      <c r="T33" s="34">
        <v>42.787559545365099</v>
      </c>
    </row>
    <row r="34" spans="1:20">
      <c r="A34" s="31">
        <v>98.525997735929494</v>
      </c>
      <c r="C34" s="31">
        <v>42.670128001929598</v>
      </c>
      <c r="D34" s="31">
        <v>16.6690933665557</v>
      </c>
      <c r="E34" s="31">
        <v>37.638129725761502</v>
      </c>
      <c r="F34" s="31">
        <v>21.5163207229647</v>
      </c>
      <c r="H34" s="34">
        <v>33.796233037483802</v>
      </c>
      <c r="I34" s="34">
        <v>55.655709133295403</v>
      </c>
      <c r="J34" s="31">
        <v>72.624359277640906</v>
      </c>
      <c r="K34" s="34">
        <v>55.5653881776012</v>
      </c>
      <c r="L34" s="31">
        <v>106.266645867151</v>
      </c>
      <c r="M34" s="34">
        <v>15.800185517060701</v>
      </c>
      <c r="Q34" s="31">
        <v>96.278493847823796</v>
      </c>
      <c r="S34" s="31">
        <v>48.940607629576398</v>
      </c>
      <c r="T34" s="34">
        <v>44.933993633144503</v>
      </c>
    </row>
    <row r="35" spans="1:20">
      <c r="A35" s="31">
        <v>98.616746574501803</v>
      </c>
      <c r="C35" s="31">
        <v>49.791264601253999</v>
      </c>
      <c r="D35" s="31">
        <v>16.1720880743019</v>
      </c>
      <c r="E35" s="31">
        <v>36.527452149294199</v>
      </c>
      <c r="F35" s="31">
        <v>15.0405007979492</v>
      </c>
      <c r="H35" s="34">
        <v>41.7347630493243</v>
      </c>
      <c r="I35" s="34">
        <v>67.700077025115405</v>
      </c>
      <c r="J35" s="31">
        <v>104.967916000283</v>
      </c>
      <c r="K35" s="34">
        <v>52.8953104858861</v>
      </c>
      <c r="L35" s="31">
        <v>98.646047638040301</v>
      </c>
      <c r="M35" s="34">
        <v>17.816671603256701</v>
      </c>
      <c r="Q35" s="31">
        <v>88.756329331394994</v>
      </c>
      <c r="S35" s="31">
        <v>71.568055787486898</v>
      </c>
      <c r="T35" s="34">
        <v>44.795879111698802</v>
      </c>
    </row>
    <row r="36" spans="1:20">
      <c r="A36" s="31">
        <v>98.781166562763602</v>
      </c>
      <c r="C36" s="31">
        <v>45.306125138050099</v>
      </c>
      <c r="D36" s="31">
        <v>16.117035324773301</v>
      </c>
      <c r="E36" s="31">
        <v>36.415748730137601</v>
      </c>
      <c r="F36" s="31">
        <v>3.9622157690025102</v>
      </c>
      <c r="H36" s="34">
        <v>35.061995829370701</v>
      </c>
      <c r="I36" s="34">
        <v>59.715341591728098</v>
      </c>
      <c r="J36" s="31">
        <v>93.023902189678395</v>
      </c>
      <c r="K36" s="34">
        <v>51.0670250533583</v>
      </c>
      <c r="L36" s="31">
        <v>98.831962320973204</v>
      </c>
      <c r="M36" s="34">
        <v>28.113952456466802</v>
      </c>
      <c r="Q36" s="31">
        <v>79.316883980266994</v>
      </c>
      <c r="S36" s="31">
        <v>65.574449201231701</v>
      </c>
      <c r="T36" s="34">
        <v>40.718978987444999</v>
      </c>
    </row>
    <row r="37" spans="1:20">
      <c r="A37" s="31">
        <v>98.776429500317093</v>
      </c>
      <c r="C37" s="31">
        <v>45.780554032455697</v>
      </c>
      <c r="D37" s="31">
        <v>9.5921144519499499</v>
      </c>
      <c r="E37" s="31">
        <v>35.200416925142797</v>
      </c>
      <c r="F37" s="31">
        <v>7.1834757827748801</v>
      </c>
      <c r="H37" s="34">
        <v>32.953769531640098</v>
      </c>
      <c r="I37" s="34">
        <v>57.975046707427602</v>
      </c>
      <c r="J37" s="31">
        <v>71.0513395007589</v>
      </c>
      <c r="K37" s="34">
        <v>38.661237885813797</v>
      </c>
      <c r="L37" s="31">
        <v>73.350416721630197</v>
      </c>
      <c r="M37" s="34">
        <v>25.791130903221301</v>
      </c>
      <c r="Q37" s="31">
        <v>77.859356768829102</v>
      </c>
      <c r="S37" s="31">
        <v>59.2247411859015</v>
      </c>
      <c r="T37" s="34">
        <v>28.6622533861661</v>
      </c>
    </row>
    <row r="38" spans="1:20">
      <c r="A38" s="31">
        <v>99.138390409078397</v>
      </c>
      <c r="C38" s="31">
        <v>45.375100077619997</v>
      </c>
      <c r="D38" s="31">
        <v>9.4492211019517196</v>
      </c>
      <c r="E38" s="31">
        <v>34.836233175110401</v>
      </c>
      <c r="F38" s="31">
        <v>5.3361031747841299</v>
      </c>
      <c r="H38" s="34">
        <v>29.529494115147202</v>
      </c>
      <c r="I38" s="34">
        <v>54.8845907331728</v>
      </c>
      <c r="J38" s="31">
        <v>71.289607633572999</v>
      </c>
      <c r="K38" s="34">
        <v>31.614106159038698</v>
      </c>
      <c r="L38" s="31">
        <v>70.273045321123604</v>
      </c>
      <c r="M38" s="34">
        <v>24.527187177671099</v>
      </c>
      <c r="Q38" s="31">
        <v>77.879039298467802</v>
      </c>
      <c r="S38" s="31">
        <v>61.248471418227801</v>
      </c>
      <c r="T38" s="34">
        <v>33.388745674018203</v>
      </c>
    </row>
    <row r="39" spans="1:20">
      <c r="A39" s="31">
        <v>100.400640095244</v>
      </c>
      <c r="C39" s="31">
        <v>53.181676039031501</v>
      </c>
      <c r="D39" s="31">
        <v>15.0333817622137</v>
      </c>
      <c r="E39" s="31">
        <v>34.2702937522158</v>
      </c>
      <c r="F39" s="31">
        <v>3.9004939682345201</v>
      </c>
      <c r="H39" s="34">
        <v>22.512260301068501</v>
      </c>
      <c r="I39" s="34">
        <v>57.363214372061897</v>
      </c>
      <c r="J39" s="31">
        <v>72.051628494839505</v>
      </c>
      <c r="K39" s="34">
        <v>39.148690657681101</v>
      </c>
      <c r="L39" s="31">
        <v>83.469352180846997</v>
      </c>
      <c r="M39" s="34">
        <v>20.7719369702607</v>
      </c>
      <c r="Q39" s="31">
        <v>61.331284026180498</v>
      </c>
      <c r="S39" s="31">
        <v>58.5106558901767</v>
      </c>
      <c r="T39" s="34">
        <v>28.445255732372399</v>
      </c>
    </row>
    <row r="40" spans="1:20">
      <c r="A40" s="31">
        <v>100.26440003928499</v>
      </c>
      <c r="C40" s="31">
        <v>33.209784531944599</v>
      </c>
      <c r="D40" s="31">
        <v>14.8873263841138</v>
      </c>
      <c r="E40" s="31">
        <v>33.354985756323998</v>
      </c>
      <c r="F40" s="31">
        <v>3.5335872999281599</v>
      </c>
      <c r="H40" s="34">
        <v>27.554297392586399</v>
      </c>
      <c r="I40" s="34">
        <v>42.516135260296899</v>
      </c>
      <c r="J40" s="31">
        <v>67.246323850702296</v>
      </c>
      <c r="K40" s="34">
        <v>36.309201147390098</v>
      </c>
      <c r="L40" s="31">
        <v>95.723799600986595</v>
      </c>
      <c r="M40" s="34">
        <v>20.975880190999401</v>
      </c>
      <c r="Q40" s="31">
        <v>64.542507693334102</v>
      </c>
      <c r="S40" s="31">
        <v>55.6145913893657</v>
      </c>
      <c r="T40" s="34">
        <v>25.180326293665399</v>
      </c>
    </row>
    <row r="41" spans="1:20">
      <c r="A41" s="31">
        <v>101.59284998061599</v>
      </c>
      <c r="C41" s="31">
        <v>35.960609677697299</v>
      </c>
      <c r="D41" s="31">
        <v>10.7833608659842</v>
      </c>
      <c r="E41" s="31">
        <v>33.023415997932801</v>
      </c>
      <c r="F41" s="31">
        <v>6.0832856193687901</v>
      </c>
      <c r="H41" s="34">
        <v>24.310014949435001</v>
      </c>
      <c r="I41" s="34">
        <v>35.984388835557901</v>
      </c>
      <c r="J41" s="31">
        <v>70.807300123485007</v>
      </c>
      <c r="K41" s="34">
        <v>33.101080872606303</v>
      </c>
      <c r="L41" s="31">
        <v>83.513249618692996</v>
      </c>
      <c r="M41" s="34">
        <v>21.363492438426899</v>
      </c>
      <c r="Q41" s="31">
        <v>66.0100320624164</v>
      </c>
      <c r="S41" s="31">
        <v>48.0261909856317</v>
      </c>
      <c r="T41" s="34">
        <v>25.2425295972306</v>
      </c>
    </row>
    <row r="42" spans="1:20">
      <c r="A42" s="31">
        <v>107.555418404327</v>
      </c>
      <c r="C42" s="31">
        <v>45.889960933847</v>
      </c>
      <c r="D42" s="31">
        <v>18.242080043453001</v>
      </c>
      <c r="E42" s="31">
        <v>34.862403671810299</v>
      </c>
      <c r="F42" s="31">
        <v>8.2345704889196192</v>
      </c>
      <c r="H42" s="34">
        <v>28.718999570457399</v>
      </c>
      <c r="I42" s="34">
        <v>34.954909846267199</v>
      </c>
      <c r="J42" s="31">
        <v>79.794780446612805</v>
      </c>
      <c r="K42" s="34">
        <v>28.586347520181501</v>
      </c>
      <c r="L42" s="31">
        <v>85.691417039398502</v>
      </c>
      <c r="M42" s="34">
        <v>23.195767505678798</v>
      </c>
      <c r="Q42" s="31">
        <v>69.810556932614602</v>
      </c>
      <c r="S42" s="31">
        <v>48.231604249234501</v>
      </c>
      <c r="T42" s="34">
        <v>25.5370203824463</v>
      </c>
    </row>
    <row r="43" spans="1:20">
      <c r="A43" s="31">
        <v>108.00899503069201</v>
      </c>
      <c r="C43" s="31">
        <v>42.959795533393901</v>
      </c>
      <c r="D43" s="31">
        <v>18.3332822722254</v>
      </c>
      <c r="E43" s="31">
        <v>34.931999730110697</v>
      </c>
      <c r="F43" s="31">
        <v>11.4303595175263</v>
      </c>
      <c r="H43" s="34">
        <v>33.562762598025699</v>
      </c>
      <c r="I43" s="34">
        <v>25.798610880879</v>
      </c>
      <c r="J43" s="31">
        <v>79.083179912146306</v>
      </c>
      <c r="K43" s="34">
        <v>22.571494590301299</v>
      </c>
      <c r="L43" s="31">
        <v>83.608240417086606</v>
      </c>
      <c r="M43" s="34">
        <v>19.5499614220649</v>
      </c>
      <c r="Q43" s="31">
        <v>70.430857828029104</v>
      </c>
      <c r="S43" s="31">
        <v>33.788678719579799</v>
      </c>
      <c r="T43" s="34">
        <v>13.8234213706312</v>
      </c>
    </row>
    <row r="44" spans="1:20">
      <c r="A44" s="31">
        <v>107.435204430917</v>
      </c>
      <c r="C44" s="31">
        <v>37.145248413828398</v>
      </c>
      <c r="D44" s="31">
        <v>14.6736713226669</v>
      </c>
      <c r="E44" s="31">
        <v>28.6392069335229</v>
      </c>
      <c r="F44" s="31">
        <v>13.808869644626199</v>
      </c>
      <c r="H44" s="34">
        <v>18.025407785780001</v>
      </c>
      <c r="I44" s="34">
        <v>21.893634435938999</v>
      </c>
      <c r="J44" s="31">
        <v>76.062794298391694</v>
      </c>
      <c r="K44" s="34">
        <v>25.973339693074401</v>
      </c>
      <c r="L44" s="31">
        <v>79.502333296102506</v>
      </c>
      <c r="M44" s="34">
        <v>19.569015143741801</v>
      </c>
      <c r="Q44" s="31">
        <v>75.327957161980905</v>
      </c>
      <c r="S44" s="31">
        <v>12.3577922526389</v>
      </c>
      <c r="T44" s="34">
        <v>17.021283289148698</v>
      </c>
    </row>
    <row r="45" spans="1:20">
      <c r="A45" s="31">
        <v>106.879481666625</v>
      </c>
      <c r="C45" s="31">
        <v>60.1526447675584</v>
      </c>
      <c r="D45" s="31">
        <v>17.975822637635599</v>
      </c>
      <c r="E45" s="31">
        <v>26.275661497248699</v>
      </c>
      <c r="F45" s="31">
        <v>18.4500907035777</v>
      </c>
      <c r="H45" s="34">
        <v>8.8518021790386108</v>
      </c>
      <c r="I45" s="34">
        <v>21.786533387346498</v>
      </c>
      <c r="J45" s="31">
        <v>96.314723040799905</v>
      </c>
      <c r="K45" s="34">
        <v>42.748194000115902</v>
      </c>
      <c r="L45" s="31">
        <v>76.903436345370494</v>
      </c>
      <c r="M45" s="34">
        <v>18.6067402118926</v>
      </c>
      <c r="Q45" s="31">
        <v>80.579270044134901</v>
      </c>
      <c r="S45" s="31">
        <v>20.636379489982101</v>
      </c>
      <c r="T45" s="34">
        <v>31.052111025720301</v>
      </c>
    </row>
    <row r="46" spans="1:20">
      <c r="A46" s="31">
        <v>107.34678890445301</v>
      </c>
      <c r="C46" s="31">
        <v>52.805800416156302</v>
      </c>
      <c r="D46" s="31">
        <v>14.0224627670235</v>
      </c>
      <c r="E46" s="31">
        <v>28.9869732727132</v>
      </c>
      <c r="F46" s="31">
        <v>13.014778445252</v>
      </c>
      <c r="H46" s="34">
        <v>13.965965464901</v>
      </c>
      <c r="I46" s="34">
        <v>21.862550676559302</v>
      </c>
      <c r="J46" s="31">
        <v>84.174466635070601</v>
      </c>
      <c r="K46" s="34">
        <v>44.763124836809602</v>
      </c>
      <c r="L46" s="31">
        <v>59.5896074630013</v>
      </c>
      <c r="M46" s="34">
        <v>35.411679921264799</v>
      </c>
      <c r="Q46" s="31">
        <v>71.038186008986301</v>
      </c>
      <c r="S46" s="31">
        <v>8.3950475489287797</v>
      </c>
      <c r="T46" s="34">
        <v>32.996184955986799</v>
      </c>
    </row>
    <row r="47" spans="1:20">
      <c r="A47" s="31">
        <v>107.24410878313</v>
      </c>
      <c r="C47" s="31">
        <v>57.639648951880197</v>
      </c>
      <c r="D47" s="31">
        <v>19.643220927218401</v>
      </c>
      <c r="E47" s="31">
        <v>29.476132092477801</v>
      </c>
      <c r="F47" s="31">
        <v>14.212383407940001</v>
      </c>
      <c r="H47" s="34">
        <v>9.5411558654268696</v>
      </c>
      <c r="I47" s="34">
        <v>20.238455980266799</v>
      </c>
      <c r="J47" s="31">
        <v>83.224778275099993</v>
      </c>
      <c r="K47" s="34">
        <v>83.231330379475395</v>
      </c>
      <c r="L47" s="31">
        <v>46.191103968252399</v>
      </c>
      <c r="M47" s="34">
        <v>27.423987455993899</v>
      </c>
      <c r="Q47" s="31">
        <v>75.254490305724104</v>
      </c>
      <c r="S47" s="31">
        <v>21.016789026676701</v>
      </c>
      <c r="T47" s="34">
        <v>70.245494784279202</v>
      </c>
    </row>
    <row r="48" spans="1:20">
      <c r="A48" s="31">
        <v>106.76246732855699</v>
      </c>
      <c r="C48" s="31">
        <v>55.111892933987697</v>
      </c>
      <c r="D48" s="31">
        <v>14.3272825698066</v>
      </c>
      <c r="E48" s="31">
        <v>28.3216765839876</v>
      </c>
      <c r="F48" s="31">
        <v>12.730314890893499</v>
      </c>
      <c r="H48" s="34">
        <v>11.460591175474599</v>
      </c>
      <c r="I48" s="34">
        <v>30.134912047600402</v>
      </c>
      <c r="J48" s="31">
        <v>81.758828240045602</v>
      </c>
      <c r="K48" s="34">
        <v>104.99804071385201</v>
      </c>
      <c r="L48" s="31">
        <v>61.012287001962001</v>
      </c>
      <c r="M48" s="34">
        <v>34.400427395948498</v>
      </c>
      <c r="Q48" s="31">
        <v>64.236209682106704</v>
      </c>
      <c r="S48" s="31">
        <v>20.690051096448901</v>
      </c>
      <c r="T48" s="34">
        <v>95.881805911565394</v>
      </c>
    </row>
    <row r="49" spans="1:20">
      <c r="A49" s="31">
        <v>106.05148473438</v>
      </c>
      <c r="C49" s="31">
        <v>58.736292765236499</v>
      </c>
      <c r="D49" s="31">
        <v>27.3501957136471</v>
      </c>
      <c r="E49" s="31">
        <v>26.337298823883401</v>
      </c>
      <c r="F49" s="31">
        <v>12.4317832041871</v>
      </c>
      <c r="H49" s="34">
        <v>22.322428636391599</v>
      </c>
      <c r="I49" s="34">
        <v>32.292612406170797</v>
      </c>
      <c r="J49" s="31">
        <v>80.576386408972994</v>
      </c>
      <c r="K49" s="34">
        <v>111.171733425638</v>
      </c>
      <c r="L49" s="31">
        <v>40.365875268598202</v>
      </c>
      <c r="M49" s="34">
        <v>29.4334755777456</v>
      </c>
      <c r="Q49" s="31">
        <v>72.651247273103195</v>
      </c>
      <c r="S49" s="31">
        <v>49.731968629825701</v>
      </c>
      <c r="T49" s="34">
        <v>99.766563344094706</v>
      </c>
    </row>
    <row r="50" spans="1:20">
      <c r="A50" s="31">
        <v>105.663281828547</v>
      </c>
      <c r="C50" s="31">
        <v>39.324883944468603</v>
      </c>
      <c r="D50" s="31">
        <v>9.6463174980956303</v>
      </c>
      <c r="E50" s="31">
        <v>24.142799939060001</v>
      </c>
      <c r="F50" s="31">
        <v>10.291960081318599</v>
      </c>
      <c r="H50" s="34">
        <v>33.620133753604101</v>
      </c>
      <c r="I50" s="34">
        <v>38.731718092039102</v>
      </c>
      <c r="J50" s="31">
        <v>38.817445176950301</v>
      </c>
      <c r="K50" s="34">
        <v>118.513770252079</v>
      </c>
      <c r="L50" s="31">
        <v>17.516428011665901</v>
      </c>
      <c r="M50" s="34">
        <v>43.518861399532497</v>
      </c>
      <c r="Q50" s="31">
        <v>70.541356153264999</v>
      </c>
      <c r="S50" s="31">
        <v>57.020803189978899</v>
      </c>
      <c r="T50" s="34">
        <v>83.289540800025307</v>
      </c>
    </row>
    <row r="51" spans="1:20">
      <c r="A51" s="31">
        <v>105.690151918846</v>
      </c>
      <c r="C51" s="31">
        <v>29.8943779867156</v>
      </c>
      <c r="D51" s="31">
        <v>12.0914561646296</v>
      </c>
      <c r="E51" s="31">
        <v>15.1571920590992</v>
      </c>
      <c r="F51" s="31">
        <v>8.4359367100844196</v>
      </c>
      <c r="H51" s="34">
        <v>57.987033335497699</v>
      </c>
      <c r="I51" s="34">
        <v>25.9518614122732</v>
      </c>
      <c r="J51" s="31">
        <v>21.149376124336101</v>
      </c>
      <c r="K51" s="34">
        <v>125.59993624247799</v>
      </c>
      <c r="L51" s="31">
        <v>17.450191739955098</v>
      </c>
      <c r="M51" s="34">
        <v>36.733002530457398</v>
      </c>
      <c r="Q51" s="31">
        <v>80.698641678788903</v>
      </c>
      <c r="S51" s="31">
        <v>61.889090351285702</v>
      </c>
      <c r="T51" s="34">
        <v>126.766367214892</v>
      </c>
    </row>
    <row r="52" spans="1:20">
      <c r="A52" s="31">
        <v>106.081595384042</v>
      </c>
      <c r="C52" s="31">
        <v>25.0178706659539</v>
      </c>
      <c r="D52" s="31">
        <v>13.558247973633501</v>
      </c>
      <c r="E52" s="31">
        <v>9.7195636214424592</v>
      </c>
      <c r="F52" s="31">
        <v>5.7148566296076204</v>
      </c>
      <c r="H52" s="34">
        <v>77.822631649909496</v>
      </c>
      <c r="I52" s="34">
        <v>19.106079666989501</v>
      </c>
      <c r="J52" s="31">
        <v>44.7382169506037</v>
      </c>
      <c r="K52" s="34">
        <v>156.311191379717</v>
      </c>
      <c r="L52" s="31">
        <v>25.857150800990201</v>
      </c>
      <c r="M52" s="34">
        <v>71.229219062638094</v>
      </c>
      <c r="Q52" s="31">
        <v>87.146609385144501</v>
      </c>
      <c r="S52" s="31">
        <v>48.694919572600398</v>
      </c>
      <c r="T52" s="34">
        <v>137.072056631198</v>
      </c>
    </row>
    <row r="53" spans="1:20">
      <c r="A53" s="31">
        <v>107.34972400471599</v>
      </c>
      <c r="C53" s="31">
        <v>20.921945921880301</v>
      </c>
      <c r="D53" s="31">
        <v>9.3637348957721898</v>
      </c>
      <c r="E53" s="31">
        <v>8.7287931835681096</v>
      </c>
      <c r="F53" s="31">
        <v>4.1454164406364198</v>
      </c>
      <c r="H53" s="34">
        <v>156.94762528247</v>
      </c>
      <c r="I53" s="34">
        <v>27.4882501838274</v>
      </c>
      <c r="J53" s="31">
        <v>29.130243205252501</v>
      </c>
      <c r="K53" s="34">
        <v>147.566910627807</v>
      </c>
      <c r="L53" s="31">
        <v>18.084239180955699</v>
      </c>
      <c r="M53" s="34">
        <v>98.553066438200105</v>
      </c>
      <c r="Q53" s="31">
        <v>86.442504855233906</v>
      </c>
      <c r="S53" s="31">
        <v>113.03245182449599</v>
      </c>
      <c r="T53" s="34">
        <v>92.809114149055105</v>
      </c>
    </row>
    <row r="54" spans="1:20">
      <c r="A54" s="31">
        <v>107.52113392957899</v>
      </c>
      <c r="C54" s="31">
        <v>14.0281682979455</v>
      </c>
      <c r="D54" s="31">
        <v>9.3123743323815003</v>
      </c>
      <c r="E54" s="31">
        <v>9.3246782695279204</v>
      </c>
      <c r="F54" s="31">
        <v>5.10233543466064</v>
      </c>
      <c r="H54" s="34">
        <v>139.44164795091001</v>
      </c>
      <c r="I54" s="34">
        <v>22.132122314028699</v>
      </c>
      <c r="J54" s="31">
        <v>22.118366734273799</v>
      </c>
      <c r="K54" s="34">
        <v>152.36748333537699</v>
      </c>
      <c r="L54" s="31">
        <v>32.759736645499103</v>
      </c>
      <c r="M54" s="34">
        <v>101.156454606342</v>
      </c>
      <c r="Q54" s="31">
        <v>90.981723263236503</v>
      </c>
      <c r="S54" s="31">
        <v>135.30713867809999</v>
      </c>
      <c r="T54" s="34">
        <v>68.958460814566607</v>
      </c>
    </row>
    <row r="55" spans="1:20">
      <c r="A55" s="31">
        <v>107.192267256132</v>
      </c>
      <c r="C55" s="31">
        <v>14.5483109250225</v>
      </c>
      <c r="D55" s="31">
        <v>11.0767627465787</v>
      </c>
      <c r="E55" s="31">
        <v>10.557235806690899</v>
      </c>
      <c r="F55" s="31">
        <v>52.787084061200403</v>
      </c>
      <c r="H55" s="34">
        <v>121.869740169705</v>
      </c>
      <c r="I55" s="34">
        <v>35.287472328603997</v>
      </c>
      <c r="J55" s="31">
        <v>7.9408814098856499</v>
      </c>
      <c r="K55" s="34">
        <v>128.864184043964</v>
      </c>
      <c r="L55" s="31">
        <v>15.1478875708319</v>
      </c>
      <c r="M55" s="34">
        <v>130.192147937572</v>
      </c>
      <c r="Q55" s="31">
        <v>94.469292833128804</v>
      </c>
      <c r="S55" s="31">
        <v>146.171857190406</v>
      </c>
      <c r="T55" s="34">
        <v>81.857659018401307</v>
      </c>
    </row>
    <row r="56" spans="1:20">
      <c r="A56" s="31">
        <v>107.01041856085099</v>
      </c>
      <c r="C56" s="31">
        <v>13.3602071484409</v>
      </c>
      <c r="D56" s="31">
        <v>16.493292552446601</v>
      </c>
      <c r="E56" s="31">
        <v>11.5229275612783</v>
      </c>
      <c r="F56" s="31">
        <v>44.865621831842702</v>
      </c>
      <c r="H56" s="34">
        <v>89.231756054266796</v>
      </c>
      <c r="I56" s="34">
        <v>22.707818366429802</v>
      </c>
      <c r="J56" s="31">
        <v>27.9349262960191</v>
      </c>
      <c r="K56" s="34">
        <v>122.477559217531</v>
      </c>
      <c r="L56" s="31">
        <v>19.793582460550301</v>
      </c>
      <c r="M56" s="34">
        <v>123.20688045631201</v>
      </c>
      <c r="Q56" s="31">
        <v>91.198306450910295</v>
      </c>
      <c r="S56" s="31">
        <v>72.811116332927796</v>
      </c>
      <c r="T56" s="34">
        <v>135.282929563973</v>
      </c>
    </row>
    <row r="57" spans="1:20">
      <c r="A57" s="31">
        <v>106.918703779829</v>
      </c>
      <c r="C57" s="31">
        <v>14.2182198477103</v>
      </c>
      <c r="D57" s="31">
        <v>23.960309145176002</v>
      </c>
      <c r="E57" s="31">
        <v>12.144747317214801</v>
      </c>
      <c r="F57" s="31">
        <v>49.754411554442903</v>
      </c>
      <c r="H57" s="34">
        <v>80.173397983503904</v>
      </c>
      <c r="I57" s="34">
        <v>20.4628991267953</v>
      </c>
      <c r="J57" s="31">
        <v>22.893136315979699</v>
      </c>
      <c r="K57" s="34">
        <v>105.071516564031</v>
      </c>
      <c r="L57" s="31">
        <v>10.251080439586699</v>
      </c>
      <c r="M57" s="34">
        <v>125.954766408517</v>
      </c>
      <c r="Q57" s="31">
        <v>87.151985102762794</v>
      </c>
      <c r="S57" s="31">
        <v>56.925045659069298</v>
      </c>
      <c r="T57" s="34">
        <v>146.03406629219501</v>
      </c>
    </row>
    <row r="58" spans="1:20">
      <c r="A58" s="31">
        <v>107.170718097014</v>
      </c>
      <c r="C58" s="31">
        <v>16.925099261106102</v>
      </c>
      <c r="D58" s="31">
        <v>19.323522609359198</v>
      </c>
      <c r="E58" s="31">
        <v>11.6673737283795</v>
      </c>
      <c r="F58" s="31">
        <v>51.142719938476098</v>
      </c>
      <c r="H58" s="34">
        <v>80.295519160690603</v>
      </c>
      <c r="I58" s="34">
        <v>8.7497938024333397</v>
      </c>
      <c r="J58" s="31">
        <v>87.635035559379801</v>
      </c>
      <c r="K58" s="34">
        <v>82.911657974237798</v>
      </c>
      <c r="L58" s="31">
        <v>32.552341961082199</v>
      </c>
      <c r="M58" s="34">
        <v>125.584500556992</v>
      </c>
      <c r="Q58" s="31">
        <v>98.288212328077194</v>
      </c>
      <c r="S58" s="31">
        <v>47.345170115841903</v>
      </c>
      <c r="T58" s="34">
        <v>154.58017650853901</v>
      </c>
    </row>
    <row r="59" spans="1:20">
      <c r="A59" s="31">
        <v>107.674459097788</v>
      </c>
      <c r="C59" s="31">
        <v>30.700217109561699</v>
      </c>
      <c r="D59" s="31">
        <v>23.742450046829202</v>
      </c>
      <c r="E59" s="31">
        <v>15.174928952558499</v>
      </c>
      <c r="F59" s="31">
        <v>86.817726096142593</v>
      </c>
      <c r="H59" s="34">
        <v>86.750927336177398</v>
      </c>
      <c r="I59" s="34">
        <v>22.557542148720898</v>
      </c>
      <c r="J59" s="31">
        <v>126.497643975637</v>
      </c>
      <c r="K59" s="34">
        <v>64.061925251954193</v>
      </c>
      <c r="L59" s="31">
        <v>16.060634477187499</v>
      </c>
      <c r="M59" s="34">
        <v>121.957049832161</v>
      </c>
      <c r="Q59" s="31">
        <v>105.837866384641</v>
      </c>
      <c r="S59" s="31">
        <v>95.427668360697993</v>
      </c>
      <c r="T59" s="34">
        <v>138.63661992867301</v>
      </c>
    </row>
    <row r="60" spans="1:20">
      <c r="A60" s="31">
        <v>106.02559673169</v>
      </c>
      <c r="C60" s="31">
        <v>33.833878107431197</v>
      </c>
      <c r="D60" s="31">
        <v>15.6235123030116</v>
      </c>
      <c r="E60" s="31">
        <v>14.6843337781467</v>
      </c>
      <c r="F60" s="31">
        <v>83.178947587933905</v>
      </c>
      <c r="H60" s="34">
        <v>96.524685720990007</v>
      </c>
      <c r="I60" s="34">
        <v>101.46762514684001</v>
      </c>
      <c r="J60" s="31">
        <v>117.474373871041</v>
      </c>
      <c r="K60" s="34">
        <v>123.3242779306</v>
      </c>
      <c r="L60" s="31">
        <v>94.769446582287898</v>
      </c>
      <c r="M60" s="34">
        <v>128.299661959292</v>
      </c>
      <c r="Q60" s="31">
        <v>99.696365500194304</v>
      </c>
      <c r="S60" s="31">
        <v>153.411577885193</v>
      </c>
      <c r="T60" s="34">
        <v>65.025036029725101</v>
      </c>
    </row>
    <row r="61" spans="1:20">
      <c r="A61" s="31">
        <v>104.616474980552</v>
      </c>
      <c r="C61" s="31">
        <v>37.987809500007202</v>
      </c>
      <c r="D61" s="31">
        <v>16.3049631643464</v>
      </c>
      <c r="E61" s="31">
        <v>17.190988006675099</v>
      </c>
      <c r="F61" s="31">
        <v>88.728565115072996</v>
      </c>
      <c r="H61" s="34">
        <v>115.29829043451799</v>
      </c>
      <c r="I61" s="34">
        <v>153.85897254649299</v>
      </c>
      <c r="J61" s="31">
        <v>87.340782614151394</v>
      </c>
      <c r="K61" s="34">
        <v>87.525331418761198</v>
      </c>
      <c r="L61" s="31">
        <v>77.631790381119302</v>
      </c>
      <c r="M61" s="34">
        <v>104.56901916197999</v>
      </c>
      <c r="Q61" s="31">
        <v>95.184867327369304</v>
      </c>
      <c r="S61" s="31">
        <v>149.99201853428201</v>
      </c>
      <c r="T61" s="34">
        <v>103.708346591417</v>
      </c>
    </row>
    <row r="62" spans="1:20">
      <c r="A62" s="31">
        <v>105.285629246762</v>
      </c>
      <c r="C62" s="31">
        <v>29.437564990174199</v>
      </c>
      <c r="D62" s="31">
        <v>15.0917205580666</v>
      </c>
      <c r="E62" s="31">
        <v>16.3465222487633</v>
      </c>
      <c r="F62" s="31">
        <v>76.0377748712542</v>
      </c>
      <c r="H62" s="34">
        <v>44.589965895026701</v>
      </c>
      <c r="I62" s="34">
        <v>250.44722532102099</v>
      </c>
      <c r="J62" s="31">
        <v>130.25245603790501</v>
      </c>
      <c r="K62" s="34">
        <v>134.818202711564</v>
      </c>
      <c r="L62" s="31">
        <v>113.452193456866</v>
      </c>
      <c r="M62" s="34">
        <v>56.716713103708898</v>
      </c>
      <c r="Q62" s="31">
        <v>88.819006653438905</v>
      </c>
      <c r="S62" s="31">
        <v>130.81678415190501</v>
      </c>
      <c r="T62" s="34">
        <v>198.10629609207001</v>
      </c>
    </row>
    <row r="63" spans="1:20">
      <c r="A63" s="31">
        <v>104.693015562895</v>
      </c>
      <c r="C63" s="31">
        <v>20.636462365738101</v>
      </c>
      <c r="D63" s="31">
        <v>21.050745780348699</v>
      </c>
      <c r="E63" s="31">
        <v>15.0780389855426</v>
      </c>
      <c r="F63" s="31">
        <v>61.145195749337397</v>
      </c>
      <c r="H63" s="34">
        <v>21.9494982360319</v>
      </c>
      <c r="I63" s="34">
        <v>374.28579583372903</v>
      </c>
      <c r="J63" s="31">
        <v>164.47790225642399</v>
      </c>
      <c r="K63" s="34">
        <v>155.888877494262</v>
      </c>
      <c r="L63" s="31">
        <v>124.571896129995</v>
      </c>
      <c r="M63" s="34">
        <v>77.234771956865501</v>
      </c>
      <c r="Q63" s="31">
        <v>65.660634324487802</v>
      </c>
      <c r="S63" s="31">
        <v>285.17088978558297</v>
      </c>
      <c r="T63" s="34">
        <v>467.17988297220199</v>
      </c>
    </row>
    <row r="64" spans="1:20">
      <c r="A64" s="31">
        <v>105.96756874442301</v>
      </c>
      <c r="C64" s="31">
        <v>18.271957920774099</v>
      </c>
      <c r="D64" s="31">
        <v>55.025968196096997</v>
      </c>
      <c r="E64" s="31">
        <v>12.879057174251299</v>
      </c>
      <c r="F64" s="31">
        <v>28.0750324622175</v>
      </c>
      <c r="H64" s="34">
        <v>149.45848861051999</v>
      </c>
      <c r="I64" s="34">
        <v>377.17694708407703</v>
      </c>
      <c r="J64" s="31">
        <v>158.30539867837001</v>
      </c>
      <c r="K64" s="34">
        <v>275.30182686872803</v>
      </c>
      <c r="L64" s="31">
        <v>60.187612980256802</v>
      </c>
      <c r="M64" s="34">
        <v>79.694366896193003</v>
      </c>
      <c r="Q64" s="31">
        <v>44.101203050463099</v>
      </c>
      <c r="S64" s="31">
        <v>204.845519242477</v>
      </c>
      <c r="T64" s="34">
        <v>76.8180042290914</v>
      </c>
    </row>
    <row r="65" spans="1:20">
      <c r="A65" s="31">
        <v>107.104094101448</v>
      </c>
      <c r="C65" s="31">
        <v>26.350858829111399</v>
      </c>
      <c r="D65" s="31">
        <v>49.832158750085398</v>
      </c>
      <c r="E65" s="31">
        <v>22.3467865646574</v>
      </c>
      <c r="F65" s="31">
        <v>34.305297421089001</v>
      </c>
      <c r="H65" s="34">
        <v>219.48586636258699</v>
      </c>
      <c r="I65" s="34">
        <v>409.04070147280498</v>
      </c>
      <c r="J65" s="31">
        <v>176.732106423332</v>
      </c>
      <c r="K65" s="34">
        <v>553.42001693231998</v>
      </c>
      <c r="L65" s="31">
        <v>213.84616344165701</v>
      </c>
      <c r="M65" s="34">
        <v>71.460111001937406</v>
      </c>
      <c r="Q65" s="31">
        <v>48.5304799588245</v>
      </c>
      <c r="S65" s="31">
        <v>392.70766094932998</v>
      </c>
      <c r="T65" s="34">
        <v>97.813381167417504</v>
      </c>
    </row>
    <row r="66" spans="1:20">
      <c r="A66" s="31">
        <v>109.447166408334</v>
      </c>
      <c r="C66" s="31">
        <v>50.506639041636198</v>
      </c>
      <c r="D66" s="31">
        <v>46.654421067134898</v>
      </c>
      <c r="E66" s="31">
        <v>25.268704149904298</v>
      </c>
      <c r="F66" s="31">
        <v>46.763734399386102</v>
      </c>
      <c r="H66" s="34">
        <v>568.48934325699997</v>
      </c>
      <c r="I66" s="34">
        <v>252.66273445352701</v>
      </c>
      <c r="J66" s="31">
        <v>326.64294089184898</v>
      </c>
      <c r="K66" s="34">
        <v>771.92587379739803</v>
      </c>
      <c r="L66" s="31">
        <v>456.186094694953</v>
      </c>
      <c r="M66" s="34">
        <v>77.128883658869896</v>
      </c>
      <c r="Q66" s="31">
        <v>68.565939535407594</v>
      </c>
      <c r="S66" s="31">
        <v>1046.57945739304</v>
      </c>
      <c r="T66" s="34">
        <v>300.54553166245398</v>
      </c>
    </row>
    <row r="67" spans="1:20">
      <c r="A67" s="31">
        <v>107.588272589629</v>
      </c>
      <c r="C67" s="31">
        <v>24.2772366757954</v>
      </c>
      <c r="D67" s="31">
        <v>47.894506733170303</v>
      </c>
      <c r="E67" s="31">
        <v>26.675990822676201</v>
      </c>
      <c r="F67" s="31">
        <v>49.925428401653598</v>
      </c>
      <c r="H67" s="34">
        <v>569.62975874309996</v>
      </c>
      <c r="I67" s="34">
        <v>375.43809373794301</v>
      </c>
      <c r="J67" s="31">
        <v>315.237485684045</v>
      </c>
      <c r="K67" s="34">
        <v>1063.8968474855801</v>
      </c>
      <c r="L67" s="31">
        <v>289.91912284452599</v>
      </c>
      <c r="M67" s="34">
        <v>143.07612315509999</v>
      </c>
      <c r="Q67" s="31">
        <v>66.326705476373604</v>
      </c>
      <c r="S67" s="31">
        <v>60.602863531193201</v>
      </c>
      <c r="T67" s="34">
        <v>226.02483925834599</v>
      </c>
    </row>
    <row r="68" spans="1:20">
      <c r="A68" s="31">
        <v>107.17432162199501</v>
      </c>
      <c r="C68" s="31">
        <v>27.475796780900598</v>
      </c>
      <c r="D68" s="31">
        <v>51.394038125120602</v>
      </c>
      <c r="E68" s="31">
        <v>30.143951635159699</v>
      </c>
      <c r="F68" s="31">
        <v>50.986838454486801</v>
      </c>
      <c r="H68" s="34">
        <v>1222.3503428158201</v>
      </c>
      <c r="I68" s="34">
        <v>174.75811985590801</v>
      </c>
      <c r="J68" s="31">
        <v>298.46236950112802</v>
      </c>
      <c r="K68" s="34">
        <v>683.34388423454504</v>
      </c>
      <c r="L68" s="31">
        <v>184.87826307032799</v>
      </c>
      <c r="M68" s="34">
        <v>366.827349975831</v>
      </c>
      <c r="Q68" s="31">
        <v>74.089120877107007</v>
      </c>
      <c r="S68" s="31">
        <v>955.82689440033596</v>
      </c>
      <c r="T68" s="34">
        <v>798.40197819417801</v>
      </c>
    </row>
    <row r="69" spans="1:20">
      <c r="A69" s="31">
        <v>106.86501768901699</v>
      </c>
      <c r="C69" s="31">
        <v>30.0579184018567</v>
      </c>
      <c r="D69" s="31">
        <v>67.948240337003497</v>
      </c>
      <c r="E69" s="31">
        <v>31.651717270387898</v>
      </c>
      <c r="F69" s="31">
        <v>50.772908302483302</v>
      </c>
      <c r="H69" s="34">
        <v>424.290862965739</v>
      </c>
      <c r="I69" s="34">
        <v>886.86989598945001</v>
      </c>
      <c r="J69" s="31">
        <v>12347.6718714692</v>
      </c>
      <c r="K69" s="34">
        <v>1367.12375856018</v>
      </c>
      <c r="L69" s="31">
        <v>874.99150526105495</v>
      </c>
      <c r="M69" s="34">
        <v>241.15497938812999</v>
      </c>
      <c r="Q69" s="31">
        <v>71.478481389113597</v>
      </c>
      <c r="S69" s="31">
        <v>125.66671372095701</v>
      </c>
      <c r="T69" s="34">
        <v>991.36530551945395</v>
      </c>
    </row>
    <row r="70" spans="1:20">
      <c r="A70" s="31">
        <v>104.83383814513</v>
      </c>
      <c r="C70" s="31">
        <v>21.776838202836199</v>
      </c>
      <c r="D70" s="31">
        <v>60.456985326193099</v>
      </c>
      <c r="E70" s="31">
        <v>29.371981819625201</v>
      </c>
      <c r="F70" s="31">
        <v>57.4173028111409</v>
      </c>
      <c r="H70" s="34">
        <v>838.25115754383103</v>
      </c>
      <c r="I70" s="34">
        <v>711.34607656047797</v>
      </c>
      <c r="J70" s="31">
        <v>56734.2530268134</v>
      </c>
      <c r="K70" s="34">
        <v>232.47727074432001</v>
      </c>
      <c r="L70" s="31">
        <v>1808.8388353525099</v>
      </c>
      <c r="M70" s="34">
        <v>322.68597560210497</v>
      </c>
      <c r="Q70" s="31">
        <v>65.022846021177401</v>
      </c>
      <c r="S70" s="31">
        <v>596.12117795068002</v>
      </c>
      <c r="T70" s="34">
        <v>1462.42629153962</v>
      </c>
    </row>
    <row r="71" spans="1:20">
      <c r="A71" s="31">
        <v>104.102810731039</v>
      </c>
      <c r="C71" s="31">
        <v>50.5802782537016</v>
      </c>
      <c r="D71" s="31">
        <v>63.453625202430899</v>
      </c>
      <c r="E71" s="31">
        <v>28.3265164832438</v>
      </c>
      <c r="F71" s="31">
        <v>52.2553188002599</v>
      </c>
      <c r="H71" s="34">
        <v>35472.545400701398</v>
      </c>
      <c r="I71" s="34">
        <v>1095.0744939593999</v>
      </c>
      <c r="J71" s="31">
        <v>88429.4825375004</v>
      </c>
      <c r="K71" s="34">
        <v>981.52563308653498</v>
      </c>
      <c r="L71" s="31">
        <v>1375.8677998687399</v>
      </c>
      <c r="M71" s="34">
        <v>451.811848091934</v>
      </c>
      <c r="Q71" s="31">
        <v>88.630904059320798</v>
      </c>
      <c r="S71" s="31">
        <v>580.86507930898699</v>
      </c>
      <c r="T71" s="34">
        <v>728019215.916085</v>
      </c>
    </row>
    <row r="72" spans="1:20">
      <c r="A72" s="31">
        <v>103.120315739619</v>
      </c>
      <c r="C72" s="31">
        <v>47.625861043060297</v>
      </c>
      <c r="D72" s="31">
        <v>96.500626824432004</v>
      </c>
      <c r="E72" s="31">
        <v>26.181194763079102</v>
      </c>
      <c r="F72" s="31">
        <v>63.001556727796498</v>
      </c>
      <c r="H72" s="34">
        <v>3346.1042001341498</v>
      </c>
      <c r="I72" s="34">
        <v>13592.9775296345</v>
      </c>
      <c r="J72" s="31">
        <v>1441.98995514137</v>
      </c>
      <c r="K72" s="34">
        <v>614.29105858633295</v>
      </c>
      <c r="L72" s="31">
        <v>891.17592486579895</v>
      </c>
      <c r="M72" s="34">
        <v>207.305870681681</v>
      </c>
      <c r="Q72" s="31">
        <v>85.697972421183295</v>
      </c>
      <c r="S72" s="31">
        <v>2210.4218654917199</v>
      </c>
      <c r="T72" s="34">
        <v>24799.6128208464</v>
      </c>
    </row>
    <row r="73" spans="1:20">
      <c r="A73" s="31">
        <v>104.591114089714</v>
      </c>
      <c r="C73" s="31">
        <v>70.425774723452093</v>
      </c>
      <c r="D73" s="31">
        <v>103.485520808806</v>
      </c>
      <c r="E73" s="31">
        <v>29.671095829797601</v>
      </c>
      <c r="F73" s="31">
        <v>72.423392953268902</v>
      </c>
      <c r="H73" s="34">
        <v>5838.2908075017804</v>
      </c>
      <c r="I73" s="34">
        <v>316.26939128912301</v>
      </c>
      <c r="J73" s="31">
        <v>14751632.3710432</v>
      </c>
      <c r="K73" s="34">
        <v>2931543284.0786099</v>
      </c>
      <c r="L73" s="31">
        <v>606337664.01361001</v>
      </c>
      <c r="M73" s="34">
        <v>5526.7767438923502</v>
      </c>
      <c r="Q73" s="31">
        <v>88.474232884853095</v>
      </c>
      <c r="S73" s="31">
        <v>1236566.4824721101</v>
      </c>
      <c r="T73" s="34">
        <v>274637.99399016798</v>
      </c>
    </row>
    <row r="74" spans="1:20">
      <c r="A74" s="31">
        <v>105.699395581334</v>
      </c>
      <c r="C74" s="31">
        <v>41.323790024677201</v>
      </c>
      <c r="D74" s="31">
        <v>116.370139795792</v>
      </c>
      <c r="E74" s="31">
        <v>28.7656715797321</v>
      </c>
      <c r="F74" s="31">
        <v>67.148897911409506</v>
      </c>
      <c r="H74" s="34">
        <v>425615.19576778897</v>
      </c>
      <c r="I74" s="34">
        <v>12014.615778138301</v>
      </c>
      <c r="J74" s="31">
        <v>14184987.5047534</v>
      </c>
      <c r="K74" s="34">
        <v>4442458649.2201004</v>
      </c>
      <c r="L74" s="31">
        <v>1142050.4566009799</v>
      </c>
      <c r="M74" s="34">
        <v>365.59555895718302</v>
      </c>
      <c r="Q74" s="31">
        <v>80.376427604918504</v>
      </c>
      <c r="S74" s="31">
        <v>248633.53918808</v>
      </c>
      <c r="T74" s="34">
        <v>8392.4764674581093</v>
      </c>
    </row>
    <row r="75" spans="1:20">
      <c r="A75" s="31">
        <v>107.40476048090601</v>
      </c>
      <c r="C75" s="31">
        <v>77.168437146641807</v>
      </c>
      <c r="D75" s="31">
        <v>98.635576349378198</v>
      </c>
      <c r="E75" s="31">
        <v>30.503167793678699</v>
      </c>
      <c r="F75" s="31">
        <v>74.231975050551398</v>
      </c>
      <c r="H75" s="34">
        <v>1091.3052341146599</v>
      </c>
      <c r="I75" s="34">
        <v>12312.544584691401</v>
      </c>
      <c r="J75" s="31">
        <v>438576701469.823</v>
      </c>
      <c r="K75" s="34">
        <v>6538626.5498105204</v>
      </c>
      <c r="L75" s="31">
        <v>15638793.916808199</v>
      </c>
      <c r="M75" s="34">
        <v>13070292153.0548</v>
      </c>
      <c r="Q75" s="31">
        <v>96.539973549859795</v>
      </c>
      <c r="S75" s="31">
        <v>564.99194890812305</v>
      </c>
      <c r="T75" s="34">
        <v>99799.285908484395</v>
      </c>
    </row>
    <row r="76" spans="1:20">
      <c r="A76" s="31">
        <v>106.024299142579</v>
      </c>
      <c r="C76" s="31">
        <v>102.839275798061</v>
      </c>
      <c r="D76" s="31">
        <v>109.396733661254</v>
      </c>
      <c r="E76" s="31">
        <v>27.658109006296499</v>
      </c>
      <c r="F76" s="31">
        <v>60.582813919287503</v>
      </c>
      <c r="H76" s="34">
        <v>755.93516435537595</v>
      </c>
      <c r="I76" s="34">
        <v>2939.8094641965099</v>
      </c>
      <c r="J76" s="31">
        <v>8476156693.6730604</v>
      </c>
      <c r="K76" s="34">
        <v>71147.219285369807</v>
      </c>
      <c r="L76" s="31">
        <v>994.37165061071698</v>
      </c>
      <c r="M76" s="34">
        <v>78126.065928941098</v>
      </c>
      <c r="Q76" s="31">
        <v>57.173591076521902</v>
      </c>
      <c r="S76" s="31">
        <v>3326681992.5822501</v>
      </c>
      <c r="T76" s="34">
        <v>470.84581663606701</v>
      </c>
    </row>
    <row r="77" spans="1:20">
      <c r="A77" s="31">
        <v>103.669546659945</v>
      </c>
      <c r="C77" s="31">
        <v>114.530112193519</v>
      </c>
      <c r="D77" s="31">
        <v>109.03571631971801</v>
      </c>
      <c r="E77" s="31">
        <v>28.809726167825001</v>
      </c>
      <c r="F77" s="31">
        <v>51.114837165266401</v>
      </c>
      <c r="H77" s="34">
        <v>2770861.9253213699</v>
      </c>
      <c r="I77" s="34">
        <v>22989.404553230699</v>
      </c>
      <c r="J77" s="31">
        <v>2141400.41341457</v>
      </c>
      <c r="K77" s="34">
        <v>85794.608327584603</v>
      </c>
      <c r="L77" s="31">
        <v>666052.286259518</v>
      </c>
      <c r="M77" s="34">
        <v>706.59623098958002</v>
      </c>
      <c r="Q77" s="31">
        <v>33.187634370203298</v>
      </c>
      <c r="S77" s="31">
        <v>150952316651601</v>
      </c>
      <c r="T77" s="34">
        <v>2580834.1175703402</v>
      </c>
    </row>
    <row r="78" spans="1:20">
      <c r="A78" s="31">
        <v>105.665120602082</v>
      </c>
      <c r="C78" s="31">
        <v>119.91548627170999</v>
      </c>
      <c r="D78" s="31">
        <v>99.993038200416095</v>
      </c>
      <c r="E78" s="31">
        <v>28.356178408060501</v>
      </c>
      <c r="F78" s="31">
        <v>57.779856485050999</v>
      </c>
      <c r="H78" s="34">
        <v>8862529.9363684598</v>
      </c>
      <c r="I78" s="34">
        <v>11756.568296278099</v>
      </c>
      <c r="J78" s="31">
        <v>25967.572357227102</v>
      </c>
      <c r="K78" s="34">
        <v>814.39952249294697</v>
      </c>
      <c r="L78" s="31">
        <v>806.014146009706</v>
      </c>
      <c r="M78" s="34">
        <v>165935953247.276</v>
      </c>
      <c r="Q78" s="31">
        <v>79.107691692977099</v>
      </c>
      <c r="S78" s="31">
        <v>4287.3736024868203</v>
      </c>
      <c r="T78" s="34">
        <v>2049.3003930708101</v>
      </c>
    </row>
    <row r="79" spans="1:20">
      <c r="A79" s="31">
        <v>105.819072073979</v>
      </c>
      <c r="C79" s="31">
        <v>116.869979292643</v>
      </c>
      <c r="D79" s="31">
        <v>110.019189809075</v>
      </c>
      <c r="E79" s="31">
        <v>27.426481386478699</v>
      </c>
      <c r="F79" s="31">
        <v>61.944470709521397</v>
      </c>
      <c r="H79" s="34">
        <v>4723677258.33531</v>
      </c>
      <c r="I79" s="34">
        <v>2310.98681539265</v>
      </c>
      <c r="J79" s="31">
        <v>9554.1785396305804</v>
      </c>
      <c r="K79" s="34">
        <v>102.638520107459</v>
      </c>
      <c r="L79" s="31">
        <v>1126.0234195199901</v>
      </c>
      <c r="M79" s="34">
        <v>852.36661312604701</v>
      </c>
      <c r="Q79" s="31">
        <v>67.734432762220607</v>
      </c>
      <c r="S79" s="31">
        <v>149163364911796</v>
      </c>
      <c r="T79" s="34">
        <v>2351.2231516092102</v>
      </c>
    </row>
    <row r="80" spans="1:20">
      <c r="A80" s="31">
        <v>105.59551565303801</v>
      </c>
      <c r="C80" s="31">
        <v>105.469463313177</v>
      </c>
      <c r="D80" s="31">
        <v>146.171138728914</v>
      </c>
      <c r="E80" s="31">
        <v>27.562291113515801</v>
      </c>
      <c r="F80" s="31">
        <v>58.563538177282098</v>
      </c>
      <c r="H80" s="34">
        <v>296.30012662083999</v>
      </c>
      <c r="I80" s="34">
        <v>11126.8060212692</v>
      </c>
      <c r="J80" s="31">
        <v>85706.417760980403</v>
      </c>
      <c r="K80" s="34">
        <v>1039913.63142432</v>
      </c>
      <c r="L80" s="31">
        <v>2986.9741452666699</v>
      </c>
      <c r="M80" s="34">
        <v>1034707.35171181</v>
      </c>
      <c r="Q80" s="31">
        <v>81.039864834912905</v>
      </c>
      <c r="S80" s="31">
        <v>47784084.971902803</v>
      </c>
      <c r="T80" s="34">
        <v>353755.31377210101</v>
      </c>
    </row>
    <row r="81" spans="1:20">
      <c r="A81" s="31">
        <v>104.542789250699</v>
      </c>
      <c r="C81" s="31">
        <v>97.297293365281405</v>
      </c>
      <c r="D81" s="31">
        <v>176.81017611810901</v>
      </c>
      <c r="E81" s="31">
        <v>18.466687610293199</v>
      </c>
      <c r="F81" s="31">
        <v>61.536399634154002</v>
      </c>
      <c r="H81" s="34">
        <v>3263.1326503995501</v>
      </c>
      <c r="I81" s="34">
        <v>127488.424226784</v>
      </c>
      <c r="J81" s="31">
        <v>537703.78483397199</v>
      </c>
      <c r="K81" s="34">
        <v>708.85635781862402</v>
      </c>
      <c r="L81" s="31">
        <v>965.15237713233</v>
      </c>
      <c r="M81" s="34">
        <v>11575.876629857499</v>
      </c>
      <c r="Q81" s="31">
        <v>102.062931496202</v>
      </c>
      <c r="S81" s="31">
        <v>11154.829456752301</v>
      </c>
      <c r="T81" s="34">
        <v>1730.11116465037</v>
      </c>
    </row>
    <row r="82" spans="1:20">
      <c r="A82" s="31">
        <v>103.505950956248</v>
      </c>
      <c r="C82" s="31">
        <v>72.315688595232501</v>
      </c>
      <c r="D82" s="31">
        <v>187.46665387789201</v>
      </c>
      <c r="E82" s="31">
        <v>28.1641543583486</v>
      </c>
      <c r="F82" s="31">
        <v>47.906928822339502</v>
      </c>
      <c r="H82" s="34">
        <v>1850.27718060405</v>
      </c>
      <c r="I82" s="34">
        <v>31788.9352350177</v>
      </c>
      <c r="J82" s="31">
        <v>686.94435547945204</v>
      </c>
      <c r="K82" s="34">
        <v>7526.4083821756403</v>
      </c>
      <c r="L82" s="31">
        <v>870.59090472702701</v>
      </c>
      <c r="M82" s="34">
        <v>11497.4238079882</v>
      </c>
      <c r="Q82" s="31">
        <v>112.57183062575299</v>
      </c>
      <c r="S82" s="31">
        <v>21658.566827439601</v>
      </c>
      <c r="T82" s="34">
        <v>953.83000459986897</v>
      </c>
    </row>
    <row r="83" spans="1:20">
      <c r="A83" s="31">
        <v>102.41888938195601</v>
      </c>
      <c r="C83" s="31">
        <v>94.721101319978501</v>
      </c>
      <c r="D83" s="31">
        <v>235.353665656315</v>
      </c>
      <c r="E83" s="31">
        <v>48.072370574909797</v>
      </c>
      <c r="F83" s="31">
        <v>82.633513726374304</v>
      </c>
      <c r="H83" s="34">
        <v>4693668.8157700403</v>
      </c>
      <c r="I83" s="34">
        <v>2598.4758798683201</v>
      </c>
      <c r="J83" s="31">
        <v>1432.65419244908</v>
      </c>
      <c r="K83" s="34">
        <v>8509902079474.4404</v>
      </c>
      <c r="L83" s="31">
        <v>9741.2037867302206</v>
      </c>
      <c r="M83" s="34">
        <v>127.549391993641</v>
      </c>
      <c r="Q83" s="31">
        <v>136.016527222875</v>
      </c>
      <c r="S83" s="31">
        <v>1209.4103852978001</v>
      </c>
      <c r="T83" s="34">
        <v>1056383462.58026</v>
      </c>
    </row>
    <row r="84" spans="1:20">
      <c r="A84" s="31">
        <v>101.56451840897201</v>
      </c>
      <c r="C84" s="31">
        <v>101.252157847313</v>
      </c>
      <c r="D84" s="31">
        <v>273.98146159120103</v>
      </c>
      <c r="E84" s="31">
        <v>47.126284535787804</v>
      </c>
      <c r="F84" s="31">
        <v>37.190958361508002</v>
      </c>
      <c r="H84" s="34">
        <v>10887116.730457099</v>
      </c>
      <c r="I84" s="34">
        <v>826306.94818520802</v>
      </c>
      <c r="J84" s="31">
        <v>1620.75886560652</v>
      </c>
      <c r="K84" s="34">
        <v>7968.4942660980196</v>
      </c>
      <c r="L84" s="31">
        <v>6606.2853394718204</v>
      </c>
      <c r="M84" s="34">
        <v>1577.5772010477799</v>
      </c>
      <c r="Q84" s="31">
        <v>124.333156053122</v>
      </c>
      <c r="S84" s="31">
        <v>780.97191223242896</v>
      </c>
      <c r="T84" s="34">
        <v>883.45871951464198</v>
      </c>
    </row>
    <row r="85" spans="1:20">
      <c r="A85" s="31">
        <v>99.881635706892496</v>
      </c>
      <c r="C85" s="31">
        <v>148.632974674097</v>
      </c>
      <c r="D85" s="31">
        <v>293.21048970494002</v>
      </c>
      <c r="E85" s="31">
        <v>48.171497489623199</v>
      </c>
      <c r="F85" s="31">
        <v>38.063027409074202</v>
      </c>
      <c r="H85" s="34">
        <v>1240.30618685901</v>
      </c>
      <c r="I85" s="34">
        <v>12865.143727042399</v>
      </c>
      <c r="J85" s="31">
        <v>491.24797192685702</v>
      </c>
      <c r="K85" s="34">
        <v>1424.9072260389701</v>
      </c>
      <c r="L85" s="31">
        <v>504.70173711774402</v>
      </c>
      <c r="M85" s="34">
        <v>1250562.95787298</v>
      </c>
      <c r="Q85" s="31">
        <v>155.76421072527799</v>
      </c>
      <c r="S85" s="31">
        <v>347.94656882294601</v>
      </c>
      <c r="T85" s="34">
        <v>79589.662198605307</v>
      </c>
    </row>
    <row r="86" spans="1:20">
      <c r="A86" s="31">
        <v>98.867403345582005</v>
      </c>
      <c r="C86" s="31">
        <v>100.567929534256</v>
      </c>
      <c r="D86" s="31">
        <v>289.20092893603902</v>
      </c>
      <c r="E86" s="31">
        <v>38.535906113186201</v>
      </c>
      <c r="F86" s="31">
        <v>34.067513542871197</v>
      </c>
      <c r="H86" s="34">
        <v>457.48616999850202</v>
      </c>
      <c r="I86" s="34">
        <v>4099.3934671876596</v>
      </c>
      <c r="J86" s="31">
        <v>213.27321257704099</v>
      </c>
      <c r="K86" s="34">
        <v>583.62272378451996</v>
      </c>
      <c r="L86" s="31">
        <v>358.89252389652</v>
      </c>
      <c r="M86" s="34">
        <v>2833.9900455867601</v>
      </c>
      <c r="Q86" s="31">
        <v>164.25923325213901</v>
      </c>
      <c r="S86" s="31">
        <v>12123.242310441899</v>
      </c>
      <c r="T86" s="34">
        <v>1726.28255718065</v>
      </c>
    </row>
    <row r="87" spans="1:20">
      <c r="A87" s="31">
        <v>96.406069264791995</v>
      </c>
      <c r="C87" s="31">
        <v>69.8581153374043</v>
      </c>
      <c r="D87" s="31">
        <v>296.78644150118203</v>
      </c>
      <c r="E87" s="31">
        <v>29.946033936109501</v>
      </c>
      <c r="F87" s="31">
        <v>88.816202508025796</v>
      </c>
      <c r="H87" s="34">
        <v>389618312.33899099</v>
      </c>
      <c r="I87" s="34">
        <v>631.70242936940201</v>
      </c>
      <c r="J87" s="31">
        <v>296.390821350029</v>
      </c>
      <c r="K87" s="34">
        <v>3257414.3994759899</v>
      </c>
      <c r="L87" s="31">
        <v>9812.4887045034593</v>
      </c>
      <c r="M87" s="34">
        <v>5028.8215749718001</v>
      </c>
      <c r="Q87" s="31">
        <v>169.744101917103</v>
      </c>
      <c r="S87" s="31">
        <v>469997.298517788</v>
      </c>
      <c r="T87" s="34">
        <v>964.07381422644403</v>
      </c>
    </row>
    <row r="88" spans="1:20">
      <c r="A88" s="31">
        <v>95.911749634150695</v>
      </c>
      <c r="C88" s="31">
        <v>59.490714711662697</v>
      </c>
      <c r="D88" s="31">
        <v>293.16004520003298</v>
      </c>
      <c r="E88" s="31">
        <v>25.384669144364501</v>
      </c>
      <c r="F88" s="31">
        <v>91.590989698973004</v>
      </c>
      <c r="H88" s="34">
        <v>254.52625528451301</v>
      </c>
      <c r="I88" s="34">
        <v>1046.7050229019101</v>
      </c>
      <c r="J88" s="31">
        <v>668.53594697329299</v>
      </c>
      <c r="K88" s="34">
        <v>609.41792335492505</v>
      </c>
      <c r="L88" s="31">
        <v>4036.9929334012199</v>
      </c>
      <c r="M88" s="34">
        <v>353.22335252214498</v>
      </c>
      <c r="Q88" s="31">
        <v>177.18213972530901</v>
      </c>
      <c r="S88" s="31">
        <v>8356.6338965800696</v>
      </c>
      <c r="T88" s="34">
        <v>5868.6461086395002</v>
      </c>
    </row>
    <row r="89" spans="1:20">
      <c r="A89" s="31">
        <v>94.823275693143898</v>
      </c>
      <c r="C89" s="31">
        <v>60.1925033428696</v>
      </c>
      <c r="D89" s="31">
        <v>335.69735621101802</v>
      </c>
      <c r="E89" s="31">
        <v>18.532678037437101</v>
      </c>
      <c r="F89" s="31">
        <v>105.107995030217</v>
      </c>
      <c r="H89" s="34">
        <v>479642.18460944702</v>
      </c>
      <c r="I89" s="34">
        <v>863365.60628168099</v>
      </c>
      <c r="J89" s="31">
        <v>235.78816037692599</v>
      </c>
      <c r="K89" s="34">
        <v>253723.261861718</v>
      </c>
      <c r="L89" s="31">
        <v>1244.7842727536499</v>
      </c>
      <c r="M89" s="34">
        <v>533.84066035804801</v>
      </c>
      <c r="Q89" s="31">
        <v>156.05620754432701</v>
      </c>
      <c r="S89" s="31">
        <v>14501.392177293799</v>
      </c>
      <c r="T89" s="34">
        <v>5259.3130059561399</v>
      </c>
    </row>
    <row r="90" spans="1:20">
      <c r="A90" s="31">
        <v>95.673305348777404</v>
      </c>
      <c r="C90" s="31">
        <v>56.755541147420402</v>
      </c>
      <c r="D90" s="31">
        <v>77.2369181430157</v>
      </c>
      <c r="E90" s="31">
        <v>34.866060708214199</v>
      </c>
      <c r="F90" s="31">
        <v>533.13243163099901</v>
      </c>
      <c r="H90" s="34">
        <v>3799.9266901176102</v>
      </c>
      <c r="I90" s="34">
        <v>101919.469073816</v>
      </c>
      <c r="J90" s="31">
        <v>16299989.7903386</v>
      </c>
      <c r="K90" s="34">
        <v>731.27686364999499</v>
      </c>
      <c r="L90" s="31">
        <v>217.34028809425001</v>
      </c>
      <c r="M90" s="34">
        <v>6418.0916450227496</v>
      </c>
      <c r="Q90" s="31">
        <v>53.502316186911699</v>
      </c>
      <c r="S90" s="31">
        <v>1089.2439677766299</v>
      </c>
      <c r="T90" s="34">
        <v>15628.941407108499</v>
      </c>
    </row>
    <row r="91" spans="1:20">
      <c r="A91" s="31">
        <v>93.567889162984898</v>
      </c>
      <c r="C91" s="31">
        <v>144.67859918657501</v>
      </c>
      <c r="D91" s="31">
        <v>129.61430516445299</v>
      </c>
      <c r="E91" s="31">
        <v>42.594622858121902</v>
      </c>
      <c r="F91" s="31">
        <v>566.73740958544295</v>
      </c>
      <c r="H91" s="34">
        <v>20060.043439129899</v>
      </c>
      <c r="I91" s="34">
        <v>255.720762383031</v>
      </c>
      <c r="J91" s="31">
        <v>718987.70690326195</v>
      </c>
      <c r="K91" s="34">
        <v>3646.6574238479702</v>
      </c>
      <c r="L91" s="31">
        <v>70711785.225506797</v>
      </c>
      <c r="M91" s="34">
        <v>723069.511175422</v>
      </c>
      <c r="Q91" s="31">
        <v>72.554653160785406</v>
      </c>
      <c r="S91" s="31">
        <v>88909703.028851002</v>
      </c>
      <c r="T91" s="34">
        <v>386.03500189961397</v>
      </c>
    </row>
    <row r="92" spans="1:20">
      <c r="A92" s="31">
        <v>88.953625723319107</v>
      </c>
      <c r="C92" s="31">
        <v>372.54963074835501</v>
      </c>
      <c r="D92" s="31">
        <v>435.23517467309603</v>
      </c>
      <c r="E92" s="31">
        <v>44.636105983351399</v>
      </c>
      <c r="F92" s="31">
        <v>1034.8463751215199</v>
      </c>
      <c r="H92" s="34">
        <v>1570.13183214213</v>
      </c>
      <c r="I92" s="34">
        <v>6993.3426174555898</v>
      </c>
      <c r="J92" s="31">
        <v>6193.5803865306198</v>
      </c>
      <c r="K92" s="34">
        <v>3738.5320383672802</v>
      </c>
      <c r="L92" s="31">
        <v>3280.9933181128099</v>
      </c>
      <c r="M92" s="34">
        <v>401017232.01954198</v>
      </c>
      <c r="Q92" s="31">
        <v>65.778019205318301</v>
      </c>
      <c r="S92" s="31">
        <v>1522.0055176445201</v>
      </c>
      <c r="T92" s="34">
        <v>2027101.33269926</v>
      </c>
    </row>
    <row r="93" spans="1:20">
      <c r="A93" s="31">
        <v>88.756976800839197</v>
      </c>
      <c r="C93" s="31">
        <v>163.30815683474299</v>
      </c>
      <c r="D93" s="31">
        <v>1195.7382111358299</v>
      </c>
      <c r="E93" s="31">
        <v>390.15067478660302</v>
      </c>
      <c r="F93" s="31">
        <v>2187.1747903667901</v>
      </c>
      <c r="H93" s="34">
        <v>5875.3078463332704</v>
      </c>
      <c r="I93" s="34">
        <v>246.601783152379</v>
      </c>
      <c r="J93" s="31">
        <v>2585.7779935276999</v>
      </c>
      <c r="K93" s="34">
        <v>2226.1706414058199</v>
      </c>
      <c r="L93" s="31">
        <v>195.20914417261201</v>
      </c>
      <c r="M93" s="34">
        <v>2405.54695969469</v>
      </c>
      <c r="Q93" s="31">
        <v>131.68596341432601</v>
      </c>
      <c r="S93" s="31">
        <v>492.17746896708599</v>
      </c>
      <c r="T93" s="34">
        <v>1568.11458431851</v>
      </c>
    </row>
    <row r="94" spans="1:20">
      <c r="A94" s="31">
        <v>83.755754950682203</v>
      </c>
      <c r="C94" s="31">
        <v>1414.47533400826</v>
      </c>
      <c r="D94" s="31">
        <v>105719.184518439</v>
      </c>
      <c r="E94" s="31">
        <v>43.379315646094803</v>
      </c>
      <c r="F94" s="31">
        <v>4059.6747523014901</v>
      </c>
      <c r="H94" s="34">
        <v>4833.8098486814097</v>
      </c>
      <c r="I94" s="34">
        <v>1265.35019271643</v>
      </c>
      <c r="J94" s="31">
        <v>191.21495519460501</v>
      </c>
      <c r="K94" s="34">
        <v>256685134.636994</v>
      </c>
      <c r="L94" s="31">
        <v>3433.0975426581499</v>
      </c>
      <c r="M94" s="34">
        <v>21298.837585578502</v>
      </c>
      <c r="Q94" s="31">
        <v>66778.294906994997</v>
      </c>
      <c r="S94" s="31">
        <v>9166.2788667905606</v>
      </c>
      <c r="T94" s="34">
        <v>322284.54728215298</v>
      </c>
    </row>
    <row r="95" spans="1:20">
      <c r="A95" s="31">
        <v>81.666037047431004</v>
      </c>
      <c r="C95" s="31">
        <v>6653.0752015088301</v>
      </c>
      <c r="D95" s="31">
        <v>4150011.8218013998</v>
      </c>
      <c r="E95" s="31">
        <v>443.11547070355999</v>
      </c>
      <c r="F95" s="31">
        <v>2036.2810511283401</v>
      </c>
      <c r="H95" s="34">
        <v>196844.430164644</v>
      </c>
      <c r="I95" s="34">
        <v>2093.9703909249602</v>
      </c>
      <c r="J95" s="31">
        <v>47626002.967773899</v>
      </c>
      <c r="K95" s="34">
        <v>69.409495461551501</v>
      </c>
      <c r="L95" s="31">
        <v>423.83989214969301</v>
      </c>
      <c r="M95" s="34">
        <v>116806.637980039</v>
      </c>
      <c r="Q95" s="31">
        <v>526.15741695040595</v>
      </c>
      <c r="S95" s="31">
        <v>5197.7014240636099</v>
      </c>
      <c r="T95" s="34">
        <v>242.45441563421099</v>
      </c>
    </row>
    <row r="96" spans="1:20">
      <c r="A96" s="31">
        <v>82.703298297063895</v>
      </c>
      <c r="C96" s="31">
        <v>124.89770926251801</v>
      </c>
      <c r="D96" s="31">
        <v>424.56912740792899</v>
      </c>
      <c r="E96" s="31">
        <v>8229.6415329127303</v>
      </c>
      <c r="F96" s="31">
        <v>895.82188166969604</v>
      </c>
      <c r="H96" s="34">
        <v>1049.61545249552</v>
      </c>
      <c r="I96" s="34">
        <v>262.197313495179</v>
      </c>
      <c r="J96" s="31">
        <v>30707.7013001415</v>
      </c>
      <c r="K96" s="34">
        <v>2033.1420151156201</v>
      </c>
      <c r="L96" s="31">
        <v>51950.511219497799</v>
      </c>
      <c r="M96" s="34">
        <v>1054.9524448299001</v>
      </c>
      <c r="Q96" s="31">
        <v>3033.3091046917398</v>
      </c>
      <c r="S96" s="31">
        <v>457.97551310714601</v>
      </c>
      <c r="T96" s="34">
        <v>8935751.1980632599</v>
      </c>
    </row>
    <row r="97" spans="1:20">
      <c r="A97" s="31">
        <v>82.485606989805007</v>
      </c>
      <c r="C97" s="31">
        <v>1690130908.68576</v>
      </c>
      <c r="D97" s="31">
        <v>1221096028577.28</v>
      </c>
      <c r="E97" s="31">
        <v>2542532.1196278599</v>
      </c>
      <c r="F97" s="31">
        <v>1522592.37387653</v>
      </c>
      <c r="H97" s="34">
        <v>609197.43718921405</v>
      </c>
      <c r="I97" s="34">
        <v>417.16546405647699</v>
      </c>
      <c r="J97" s="31">
        <v>1017151.06023038</v>
      </c>
      <c r="K97" s="34">
        <v>590935.63087012805</v>
      </c>
      <c r="L97" s="31">
        <v>246.503901786933</v>
      </c>
      <c r="M97" s="34">
        <v>21502403.688123301</v>
      </c>
      <c r="Q97" s="31">
        <v>317849.28236688802</v>
      </c>
      <c r="S97" s="31">
        <v>213998.22826385399</v>
      </c>
      <c r="T97" s="34">
        <v>1176.0213825323799</v>
      </c>
    </row>
    <row r="98" spans="1:20">
      <c r="A98" s="31">
        <v>84.001444930358801</v>
      </c>
      <c r="C98" s="31">
        <v>235.930087167339</v>
      </c>
      <c r="D98" s="31">
        <v>785.127550801241</v>
      </c>
      <c r="E98" s="31">
        <v>916849.80387773796</v>
      </c>
      <c r="F98" s="31">
        <v>5122.5636174192296</v>
      </c>
      <c r="H98" s="34">
        <v>193.069742666612</v>
      </c>
      <c r="I98" s="34">
        <v>303.28374745492698</v>
      </c>
      <c r="J98" s="31">
        <v>635.98336197503602</v>
      </c>
      <c r="K98" s="34">
        <v>90.537755281791803</v>
      </c>
      <c r="L98" s="31">
        <v>1151.71876511184</v>
      </c>
      <c r="M98" s="34">
        <v>1469.3348169104499</v>
      </c>
      <c r="Q98" s="31">
        <v>362574.30639084103</v>
      </c>
      <c r="S98" s="31">
        <v>268407331.686066</v>
      </c>
      <c r="T98" s="34">
        <v>321.720550841707</v>
      </c>
    </row>
    <row r="99" spans="1:20">
      <c r="A99" s="31">
        <v>81.514303816524205</v>
      </c>
      <c r="C99" s="31">
        <v>1220.33575703568</v>
      </c>
      <c r="D99" s="31">
        <v>4086.2010988982001</v>
      </c>
      <c r="E99" s="31">
        <v>57660120657.377098</v>
      </c>
      <c r="F99" s="31">
        <v>310.56600140955999</v>
      </c>
      <c r="H99" s="34">
        <v>198950.282925023</v>
      </c>
      <c r="I99" s="34">
        <v>684.96910988236095</v>
      </c>
      <c r="J99" s="31">
        <v>4446971.7032239595</v>
      </c>
      <c r="K99" s="34">
        <v>650114149.03974104</v>
      </c>
      <c r="L99" s="31">
        <v>25752.141821794401</v>
      </c>
      <c r="M99" s="34">
        <v>258.863142372536</v>
      </c>
      <c r="Q99" s="31">
        <v>2116.2283988706399</v>
      </c>
      <c r="S99" s="31">
        <v>7068.5789570240804</v>
      </c>
      <c r="T99" s="34">
        <v>232160689.15798101</v>
      </c>
    </row>
    <row r="100" spans="1:20">
      <c r="A100" s="31">
        <v>76.367589796773004</v>
      </c>
      <c r="C100" s="31">
        <v>429.74012278628697</v>
      </c>
      <c r="D100" s="31">
        <v>582.26765708789105</v>
      </c>
      <c r="E100" s="31">
        <v>473.73485417635402</v>
      </c>
      <c r="F100" s="31">
        <v>319.99650602132402</v>
      </c>
      <c r="H100" s="34">
        <v>2581.30546773369</v>
      </c>
      <c r="I100" s="34">
        <v>5116977.8476328198</v>
      </c>
      <c r="J100" s="31">
        <v>1903.84134771447</v>
      </c>
      <c r="K100" s="34">
        <v>14342.040632632999</v>
      </c>
      <c r="L100" s="31">
        <v>88.127094472487798</v>
      </c>
      <c r="M100" s="34">
        <v>789.89818859282195</v>
      </c>
      <c r="Q100" s="31">
        <v>1273.0652752164301</v>
      </c>
      <c r="S100" s="31">
        <v>90538.583709864397</v>
      </c>
      <c r="T100" s="34">
        <v>472.97506359340201</v>
      </c>
    </row>
    <row r="101" spans="1:20">
      <c r="A101" s="31">
        <v>74.594079190372398</v>
      </c>
      <c r="C101" s="31">
        <v>137837.29428413199</v>
      </c>
      <c r="D101" s="31">
        <v>2970.1291656306498</v>
      </c>
      <c r="E101" s="31">
        <v>523.32841404504404</v>
      </c>
      <c r="F101" s="31">
        <v>1052.49748255703</v>
      </c>
      <c r="H101" s="34">
        <v>29865.4601435681</v>
      </c>
      <c r="I101" s="34">
        <v>3547.2967308065599</v>
      </c>
      <c r="J101" s="31">
        <v>19311029.443109799</v>
      </c>
      <c r="K101" s="34">
        <v>746.49896453603003</v>
      </c>
      <c r="L101" s="31">
        <v>625.36794168779795</v>
      </c>
      <c r="M101" s="34">
        <v>225.59216443269199</v>
      </c>
      <c r="Q101" s="31">
        <v>835.51637516100402</v>
      </c>
      <c r="S101" s="31">
        <v>879.44213127787998</v>
      </c>
      <c r="T101" s="34">
        <v>29889.9316817855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04129-FCBF-504E-88EE-339946AA0130}">
  <dimension ref="A1:H23"/>
  <sheetViews>
    <sheetView workbookViewId="0">
      <selection activeCell="H23" sqref="A1:H23"/>
    </sheetView>
  </sheetViews>
  <sheetFormatPr baseColWidth="10" defaultRowHeight="16"/>
  <sheetData>
    <row r="1" spans="1:8">
      <c r="A1">
        <v>0.17199999999999999</v>
      </c>
      <c r="G1">
        <v>100</v>
      </c>
      <c r="H1">
        <v>0.14799999999999999</v>
      </c>
    </row>
    <row r="2" spans="1:8">
      <c r="A2">
        <v>0.14099999999999999</v>
      </c>
      <c r="G2">
        <v>200</v>
      </c>
      <c r="H2">
        <v>0.14699999999999999</v>
      </c>
    </row>
    <row r="3" spans="1:8">
      <c r="A3">
        <v>0.161</v>
      </c>
      <c r="G3">
        <v>300</v>
      </c>
      <c r="H3">
        <v>0.156</v>
      </c>
    </row>
    <row r="4" spans="1:8">
      <c r="A4">
        <v>0.155</v>
      </c>
    </row>
    <row r="5" spans="1:8">
      <c r="A5">
        <v>0.14499999999999999</v>
      </c>
    </row>
    <row r="6" spans="1:8">
      <c r="A6">
        <v>0.15</v>
      </c>
    </row>
    <row r="7" spans="1:8">
      <c r="A7">
        <v>0.14799999999999999</v>
      </c>
    </row>
    <row r="8" spans="1:8">
      <c r="A8">
        <v>0.151</v>
      </c>
    </row>
    <row r="9" spans="1:8">
      <c r="A9">
        <v>0.159</v>
      </c>
    </row>
    <row r="10" spans="1:8">
      <c r="A10">
        <v>0.156</v>
      </c>
    </row>
    <row r="11" spans="1:8">
      <c r="A11">
        <v>0.14699999999999999</v>
      </c>
    </row>
    <row r="12" spans="1:8">
      <c r="A12">
        <v>0.14199999999999999</v>
      </c>
    </row>
    <row r="13" spans="1:8">
      <c r="A13">
        <v>0.13600000000000001</v>
      </c>
    </row>
    <row r="14" spans="1:8">
      <c r="A14">
        <v>0.158</v>
      </c>
    </row>
    <row r="15" spans="1:8">
      <c r="A15">
        <v>0.13900000000000001</v>
      </c>
    </row>
    <row r="16" spans="1:8">
      <c r="A16">
        <v>0.13600000000000001</v>
      </c>
    </row>
    <row r="17" spans="1:1">
      <c r="A17">
        <v>0.13800000000000001</v>
      </c>
    </row>
    <row r="18" spans="1:1">
      <c r="A18">
        <v>0.155</v>
      </c>
    </row>
    <row r="19" spans="1:1">
      <c r="A19">
        <v>0.13900000000000001</v>
      </c>
    </row>
    <row r="20" spans="1:1">
      <c r="A20">
        <v>0.151</v>
      </c>
    </row>
    <row r="21" spans="1:1">
      <c r="A21">
        <v>0.159</v>
      </c>
    </row>
    <row r="22" spans="1:1">
      <c r="A22">
        <v>0.17199999999999999</v>
      </c>
    </row>
    <row r="23" spans="1:1">
      <c r="A23">
        <v>0.13900000000000001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EC40A-5527-3345-8675-6210A9F224D5}">
  <dimension ref="A1"/>
  <sheetViews>
    <sheetView workbookViewId="0">
      <selection activeCell="G31" sqref="G31"/>
    </sheetView>
  </sheetViews>
  <sheetFormatPr baseColWidth="10" defaultRowHeight="16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DA716-B6ED-A341-8554-3F8A8F54B3AB}">
  <dimension ref="A1:V300"/>
  <sheetViews>
    <sheetView workbookViewId="0">
      <pane ySplit="1" topLeftCell="A261" activePane="bottomLeft" state="frozen"/>
      <selection pane="bottomLeft" activeCell="A300" sqref="A300:XFD300"/>
    </sheetView>
  </sheetViews>
  <sheetFormatPr baseColWidth="10" defaultRowHeight="16"/>
  <cols>
    <col min="3" max="3" width="13.5" bestFit="1" customWidth="1"/>
    <col min="4" max="4" width="10.5" bestFit="1" customWidth="1"/>
    <col min="5" max="5" width="10.5" customWidth="1"/>
    <col min="11" max="11" width="10.6640625" style="10" customWidth="1"/>
    <col min="12" max="12" width="12.1640625" bestFit="1" customWidth="1"/>
    <col min="16" max="16" width="10.33203125" bestFit="1" customWidth="1"/>
    <col min="19" max="19" width="12.1640625" bestFit="1" customWidth="1"/>
  </cols>
  <sheetData>
    <row r="1" spans="1:19">
      <c r="A1" t="s">
        <v>32</v>
      </c>
      <c r="B1" t="s">
        <v>33</v>
      </c>
      <c r="C1" t="s">
        <v>36</v>
      </c>
      <c r="D1" t="s">
        <v>37</v>
      </c>
      <c r="F1" t="s">
        <v>34</v>
      </c>
      <c r="G1" t="s">
        <v>35</v>
      </c>
      <c r="K1" s="10" t="s">
        <v>319</v>
      </c>
      <c r="L1" t="s">
        <v>321</v>
      </c>
      <c r="M1" t="s">
        <v>345</v>
      </c>
      <c r="P1" t="s">
        <v>320</v>
      </c>
      <c r="Q1" t="s">
        <v>346</v>
      </c>
    </row>
    <row r="2" spans="1:19">
      <c r="A2" t="s">
        <v>38</v>
      </c>
      <c r="B2" t="s">
        <v>39</v>
      </c>
      <c r="C2">
        <v>0</v>
      </c>
      <c r="D2">
        <v>0</v>
      </c>
      <c r="F2">
        <v>0</v>
      </c>
      <c r="G2">
        <v>0</v>
      </c>
      <c r="K2" s="10">
        <v>1</v>
      </c>
      <c r="L2">
        <v>0</v>
      </c>
      <c r="M2">
        <v>0</v>
      </c>
      <c r="O2">
        <v>0</v>
      </c>
      <c r="P2">
        <v>0</v>
      </c>
      <c r="Q2">
        <f>P2*20</f>
        <v>0</v>
      </c>
      <c r="R2">
        <f t="shared" ref="R2:R65" si="0">M2-P2</f>
        <v>0</v>
      </c>
      <c r="S2">
        <f t="shared" ref="S2:S65" si="1">EXP(K2/$O$3)</f>
        <v>1.0168063303862609</v>
      </c>
    </row>
    <row r="3" spans="1:19">
      <c r="A3" t="s">
        <v>38</v>
      </c>
      <c r="B3" t="s">
        <v>40</v>
      </c>
      <c r="C3">
        <v>0</v>
      </c>
      <c r="D3">
        <v>0</v>
      </c>
      <c r="F3">
        <v>0</v>
      </c>
      <c r="G3">
        <v>0</v>
      </c>
      <c r="K3" s="10">
        <v>2</v>
      </c>
      <c r="L3">
        <f t="shared" ref="L3:L66" si="2">F3-F2</f>
        <v>0</v>
      </c>
      <c r="M3">
        <v>0</v>
      </c>
      <c r="O3">
        <v>60</v>
      </c>
      <c r="P3">
        <v>0</v>
      </c>
      <c r="Q3">
        <f t="shared" ref="Q3:Q66" si="3">P3*20</f>
        <v>0</v>
      </c>
      <c r="R3">
        <f t="shared" si="0"/>
        <v>0</v>
      </c>
      <c r="S3">
        <f t="shared" si="1"/>
        <v>1.0338951135135741</v>
      </c>
    </row>
    <row r="4" spans="1:19">
      <c r="A4" t="s">
        <v>38</v>
      </c>
      <c r="B4" t="s">
        <v>41</v>
      </c>
      <c r="C4">
        <v>0</v>
      </c>
      <c r="D4">
        <v>0</v>
      </c>
      <c r="F4">
        <v>0</v>
      </c>
      <c r="G4">
        <v>0</v>
      </c>
      <c r="K4" s="10">
        <v>3</v>
      </c>
      <c r="L4">
        <f t="shared" si="2"/>
        <v>0</v>
      </c>
      <c r="M4">
        <v>0</v>
      </c>
      <c r="P4">
        <v>0</v>
      </c>
      <c r="Q4">
        <f t="shared" si="3"/>
        <v>0</v>
      </c>
      <c r="R4">
        <f t="shared" si="0"/>
        <v>0</v>
      </c>
      <c r="S4">
        <f t="shared" si="1"/>
        <v>1.0512710963760241</v>
      </c>
    </row>
    <row r="5" spans="1:19">
      <c r="A5" t="s">
        <v>38</v>
      </c>
      <c r="B5" t="s">
        <v>42</v>
      </c>
      <c r="C5">
        <v>0</v>
      </c>
      <c r="D5">
        <v>0</v>
      </c>
      <c r="F5">
        <v>0</v>
      </c>
      <c r="G5">
        <v>0</v>
      </c>
      <c r="K5" s="10">
        <v>4</v>
      </c>
      <c r="L5">
        <f t="shared" si="2"/>
        <v>0</v>
      </c>
      <c r="M5">
        <v>0</v>
      </c>
      <c r="P5">
        <v>0</v>
      </c>
      <c r="Q5">
        <f t="shared" si="3"/>
        <v>0</v>
      </c>
      <c r="R5">
        <f t="shared" si="0"/>
        <v>0</v>
      </c>
      <c r="S5">
        <f t="shared" si="1"/>
        <v>1.0689391057472464</v>
      </c>
    </row>
    <row r="6" spans="1:19">
      <c r="A6" t="s">
        <v>38</v>
      </c>
      <c r="B6" t="s">
        <v>43</v>
      </c>
      <c r="C6">
        <v>0</v>
      </c>
      <c r="D6">
        <v>0</v>
      </c>
      <c r="F6">
        <v>0</v>
      </c>
      <c r="G6">
        <v>0</v>
      </c>
      <c r="K6" s="10">
        <v>5</v>
      </c>
      <c r="L6">
        <f t="shared" si="2"/>
        <v>0</v>
      </c>
      <c r="M6">
        <v>0</v>
      </c>
      <c r="P6">
        <f t="shared" ref="P6:P69" si="4">G6-G5</f>
        <v>0</v>
      </c>
      <c r="Q6">
        <f t="shared" si="3"/>
        <v>0</v>
      </c>
      <c r="R6">
        <f t="shared" si="0"/>
        <v>0</v>
      </c>
      <c r="S6">
        <f t="shared" si="1"/>
        <v>1.086904049521229</v>
      </c>
    </row>
    <row r="7" spans="1:19">
      <c r="A7" t="s">
        <v>38</v>
      </c>
      <c r="B7" t="s">
        <v>44</v>
      </c>
      <c r="C7">
        <v>0</v>
      </c>
      <c r="D7">
        <v>0</v>
      </c>
      <c r="F7">
        <v>0</v>
      </c>
      <c r="G7">
        <v>0</v>
      </c>
      <c r="K7" s="10">
        <v>6</v>
      </c>
      <c r="L7">
        <f t="shared" si="2"/>
        <v>0</v>
      </c>
      <c r="M7">
        <v>0</v>
      </c>
      <c r="P7">
        <f t="shared" si="4"/>
        <v>0</v>
      </c>
      <c r="Q7">
        <f t="shared" si="3"/>
        <v>0</v>
      </c>
      <c r="R7">
        <f t="shared" si="0"/>
        <v>0</v>
      </c>
      <c r="S7">
        <f t="shared" si="1"/>
        <v>1.1051709180756477</v>
      </c>
    </row>
    <row r="8" spans="1:19">
      <c r="A8" t="s">
        <v>38</v>
      </c>
      <c r="B8" t="s">
        <v>45</v>
      </c>
      <c r="C8">
        <v>0</v>
      </c>
      <c r="D8">
        <v>0</v>
      </c>
      <c r="F8">
        <v>0</v>
      </c>
      <c r="G8">
        <v>0</v>
      </c>
      <c r="K8" s="10">
        <v>7</v>
      </c>
      <c r="L8">
        <f t="shared" si="2"/>
        <v>0</v>
      </c>
      <c r="M8">
        <v>0</v>
      </c>
      <c r="P8">
        <f t="shared" si="4"/>
        <v>0</v>
      </c>
      <c r="Q8">
        <f t="shared" si="3"/>
        <v>0</v>
      </c>
      <c r="R8">
        <f t="shared" si="0"/>
        <v>0</v>
      </c>
      <c r="S8">
        <f t="shared" si="1"/>
        <v>1.1237447856581144</v>
      </c>
    </row>
    <row r="9" spans="1:19">
      <c r="A9" t="s">
        <v>38</v>
      </c>
      <c r="B9" t="s">
        <v>46</v>
      </c>
      <c r="C9">
        <v>0</v>
      </c>
      <c r="D9">
        <v>0</v>
      </c>
      <c r="F9">
        <v>0</v>
      </c>
      <c r="G9">
        <v>0</v>
      </c>
      <c r="K9" s="10">
        <v>8</v>
      </c>
      <c r="L9">
        <f t="shared" si="2"/>
        <v>0</v>
      </c>
      <c r="M9">
        <v>0</v>
      </c>
      <c r="P9">
        <f t="shared" si="4"/>
        <v>0</v>
      </c>
      <c r="Q9">
        <f t="shared" si="3"/>
        <v>0</v>
      </c>
      <c r="R9">
        <f t="shared" si="0"/>
        <v>0</v>
      </c>
      <c r="S9">
        <f t="shared" si="1"/>
        <v>1.1426308117957227</v>
      </c>
    </row>
    <row r="10" spans="1:19">
      <c r="A10" t="s">
        <v>38</v>
      </c>
      <c r="B10" t="s">
        <v>47</v>
      </c>
      <c r="C10">
        <v>0</v>
      </c>
      <c r="D10">
        <v>0</v>
      </c>
      <c r="F10">
        <v>0</v>
      </c>
      <c r="G10">
        <v>0</v>
      </c>
      <c r="K10" s="10">
        <v>9</v>
      </c>
      <c r="L10">
        <f t="shared" si="2"/>
        <v>0</v>
      </c>
      <c r="M10">
        <v>0</v>
      </c>
      <c r="P10">
        <f t="shared" si="4"/>
        <v>0</v>
      </c>
      <c r="Q10">
        <f t="shared" si="3"/>
        <v>0</v>
      </c>
      <c r="R10">
        <f t="shared" si="0"/>
        <v>0</v>
      </c>
      <c r="S10">
        <f t="shared" si="1"/>
        <v>1.1618342427282831</v>
      </c>
    </row>
    <row r="11" spans="1:19">
      <c r="A11" t="s">
        <v>38</v>
      </c>
      <c r="B11" t="s">
        <v>48</v>
      </c>
      <c r="C11">
        <v>0</v>
      </c>
      <c r="D11">
        <v>0</v>
      </c>
      <c r="F11">
        <v>0</v>
      </c>
      <c r="G11">
        <v>0</v>
      </c>
      <c r="K11" s="10">
        <v>10</v>
      </c>
      <c r="L11">
        <f t="shared" si="2"/>
        <v>0</v>
      </c>
      <c r="M11">
        <v>0</v>
      </c>
      <c r="P11">
        <f t="shared" si="4"/>
        <v>0</v>
      </c>
      <c r="Q11">
        <f t="shared" si="3"/>
        <v>0</v>
      </c>
      <c r="R11">
        <f t="shared" si="0"/>
        <v>0</v>
      </c>
      <c r="S11">
        <f t="shared" si="1"/>
        <v>1.1813604128656459</v>
      </c>
    </row>
    <row r="12" spans="1:19">
      <c r="A12" t="s">
        <v>38</v>
      </c>
      <c r="B12" t="s">
        <v>49</v>
      </c>
      <c r="C12">
        <v>0</v>
      </c>
      <c r="D12">
        <v>0</v>
      </c>
      <c r="F12">
        <v>0</v>
      </c>
      <c r="G12">
        <v>0</v>
      </c>
      <c r="K12" s="10">
        <v>11</v>
      </c>
      <c r="L12">
        <f t="shared" si="2"/>
        <v>0</v>
      </c>
      <c r="M12">
        <v>0</v>
      </c>
      <c r="P12">
        <f t="shared" si="4"/>
        <v>0</v>
      </c>
      <c r="Q12">
        <f t="shared" si="3"/>
        <v>0</v>
      </c>
      <c r="R12">
        <f t="shared" si="0"/>
        <v>0</v>
      </c>
      <c r="S12">
        <f t="shared" si="1"/>
        <v>1.2012147462695157</v>
      </c>
    </row>
    <row r="13" spans="1:19">
      <c r="A13" t="s">
        <v>38</v>
      </c>
      <c r="B13" t="s">
        <v>50</v>
      </c>
      <c r="C13">
        <v>0</v>
      </c>
      <c r="D13">
        <v>0</v>
      </c>
      <c r="F13">
        <v>0</v>
      </c>
      <c r="G13">
        <v>0</v>
      </c>
      <c r="K13" s="10">
        <v>12</v>
      </c>
      <c r="L13">
        <f t="shared" si="2"/>
        <v>0</v>
      </c>
      <c r="M13">
        <v>0</v>
      </c>
      <c r="P13">
        <f t="shared" si="4"/>
        <v>0</v>
      </c>
      <c r="Q13">
        <f t="shared" si="3"/>
        <v>0</v>
      </c>
      <c r="R13">
        <f t="shared" si="0"/>
        <v>0</v>
      </c>
      <c r="S13">
        <f t="shared" si="1"/>
        <v>1.2214027581601699</v>
      </c>
    </row>
    <row r="14" spans="1:19">
      <c r="A14" t="s">
        <v>38</v>
      </c>
      <c r="B14" t="s">
        <v>51</v>
      </c>
      <c r="C14">
        <v>0</v>
      </c>
      <c r="D14">
        <v>0</v>
      </c>
      <c r="F14">
        <v>0</v>
      </c>
      <c r="G14">
        <v>0</v>
      </c>
      <c r="K14" s="10">
        <v>13</v>
      </c>
      <c r="L14">
        <f t="shared" si="2"/>
        <v>0</v>
      </c>
      <c r="M14">
        <v>0</v>
      </c>
      <c r="P14">
        <f t="shared" si="4"/>
        <v>0</v>
      </c>
      <c r="Q14">
        <f t="shared" si="3"/>
        <v>0</v>
      </c>
      <c r="R14">
        <f t="shared" si="0"/>
        <v>0</v>
      </c>
      <c r="S14">
        <f t="shared" si="1"/>
        <v>1.2419300564485001</v>
      </c>
    </row>
    <row r="15" spans="1:19">
      <c r="A15" t="s">
        <v>38</v>
      </c>
      <c r="B15" t="s">
        <v>52</v>
      </c>
      <c r="C15">
        <v>0</v>
      </c>
      <c r="D15">
        <v>0</v>
      </c>
      <c r="F15">
        <v>0</v>
      </c>
      <c r="G15">
        <v>0</v>
      </c>
      <c r="K15" s="10">
        <v>14</v>
      </c>
      <c r="L15">
        <f t="shared" si="2"/>
        <v>0</v>
      </c>
      <c r="M15">
        <v>0</v>
      </c>
      <c r="P15">
        <f t="shared" si="4"/>
        <v>0</v>
      </c>
      <c r="Q15">
        <f t="shared" si="3"/>
        <v>0</v>
      </c>
      <c r="R15">
        <f t="shared" si="0"/>
        <v>0</v>
      </c>
      <c r="S15">
        <f t="shared" si="1"/>
        <v>1.2628023432938014</v>
      </c>
    </row>
    <row r="16" spans="1:19">
      <c r="A16" t="s">
        <v>38</v>
      </c>
      <c r="B16" t="s">
        <v>53</v>
      </c>
      <c r="C16">
        <v>0</v>
      </c>
      <c r="D16">
        <v>0</v>
      </c>
      <c r="F16">
        <v>0</v>
      </c>
      <c r="G16">
        <v>0</v>
      </c>
      <c r="K16" s="10">
        <v>15</v>
      </c>
      <c r="L16">
        <f t="shared" si="2"/>
        <v>0</v>
      </c>
      <c r="M16">
        <v>0</v>
      </c>
      <c r="P16">
        <f t="shared" si="4"/>
        <v>0</v>
      </c>
      <c r="Q16">
        <f t="shared" si="3"/>
        <v>0</v>
      </c>
      <c r="R16">
        <f t="shared" si="0"/>
        <v>0</v>
      </c>
      <c r="S16">
        <f t="shared" si="1"/>
        <v>1.2840254166877414</v>
      </c>
    </row>
    <row r="17" spans="1:19">
      <c r="A17" t="s">
        <v>38</v>
      </c>
      <c r="B17" t="s">
        <v>54</v>
      </c>
      <c r="C17">
        <v>0</v>
      </c>
      <c r="D17">
        <v>0</v>
      </c>
      <c r="F17">
        <v>0</v>
      </c>
      <c r="G17">
        <v>0</v>
      </c>
      <c r="K17" s="10">
        <v>16</v>
      </c>
      <c r="L17">
        <f t="shared" si="2"/>
        <v>0</v>
      </c>
      <c r="M17">
        <v>0</v>
      </c>
      <c r="P17">
        <f t="shared" si="4"/>
        <v>0</v>
      </c>
      <c r="Q17">
        <f t="shared" si="3"/>
        <v>0</v>
      </c>
      <c r="R17">
        <f t="shared" si="0"/>
        <v>0</v>
      </c>
      <c r="S17">
        <f t="shared" si="1"/>
        <v>1.3056051720649522</v>
      </c>
    </row>
    <row r="18" spans="1:19">
      <c r="A18" t="s">
        <v>38</v>
      </c>
      <c r="B18" t="s">
        <v>55</v>
      </c>
      <c r="C18">
        <v>0</v>
      </c>
      <c r="D18">
        <v>0</v>
      </c>
      <c r="F18">
        <v>0</v>
      </c>
      <c r="G18">
        <v>0</v>
      </c>
      <c r="K18" s="10">
        <v>17</v>
      </c>
      <c r="L18">
        <f t="shared" si="2"/>
        <v>0</v>
      </c>
      <c r="M18">
        <v>0</v>
      </c>
      <c r="P18">
        <f t="shared" si="4"/>
        <v>0</v>
      </c>
      <c r="Q18">
        <f t="shared" si="3"/>
        <v>0</v>
      </c>
      <c r="R18">
        <f t="shared" si="0"/>
        <v>0</v>
      </c>
      <c r="S18">
        <f t="shared" si="1"/>
        <v>1.3275476039406868</v>
      </c>
    </row>
    <row r="19" spans="1:19">
      <c r="A19" t="s">
        <v>38</v>
      </c>
      <c r="B19" t="s">
        <v>56</v>
      </c>
      <c r="C19">
        <v>0</v>
      </c>
      <c r="D19">
        <v>0</v>
      </c>
      <c r="F19">
        <v>0</v>
      </c>
      <c r="G19">
        <v>0</v>
      </c>
      <c r="K19" s="10">
        <v>18</v>
      </c>
      <c r="L19">
        <f t="shared" si="2"/>
        <v>0</v>
      </c>
      <c r="M19">
        <v>0</v>
      </c>
      <c r="P19">
        <f t="shared" si="4"/>
        <v>0</v>
      </c>
      <c r="Q19">
        <f t="shared" si="3"/>
        <v>0</v>
      </c>
      <c r="R19">
        <f t="shared" si="0"/>
        <v>0</v>
      </c>
      <c r="S19">
        <f t="shared" si="1"/>
        <v>1.3498588075760032</v>
      </c>
    </row>
    <row r="20" spans="1:19">
      <c r="A20" t="s">
        <v>38</v>
      </c>
      <c r="B20" t="s">
        <v>57</v>
      </c>
      <c r="C20">
        <v>0</v>
      </c>
      <c r="D20">
        <v>0</v>
      </c>
      <c r="F20">
        <v>0</v>
      </c>
      <c r="G20">
        <v>0</v>
      </c>
      <c r="K20" s="10">
        <v>19</v>
      </c>
      <c r="L20">
        <f t="shared" si="2"/>
        <v>0</v>
      </c>
      <c r="M20">
        <v>0</v>
      </c>
      <c r="P20">
        <f t="shared" si="4"/>
        <v>0</v>
      </c>
      <c r="Q20">
        <f t="shared" si="3"/>
        <v>0</v>
      </c>
      <c r="R20">
        <f t="shared" si="0"/>
        <v>0</v>
      </c>
      <c r="S20">
        <f t="shared" si="1"/>
        <v>1.3725449806709298</v>
      </c>
    </row>
    <row r="21" spans="1:19">
      <c r="A21" t="s">
        <v>38</v>
      </c>
      <c r="B21" t="s">
        <v>58</v>
      </c>
      <c r="C21">
        <v>0</v>
      </c>
      <c r="D21">
        <v>0</v>
      </c>
      <c r="F21">
        <v>0</v>
      </c>
      <c r="G21">
        <v>0</v>
      </c>
      <c r="K21" s="10">
        <v>20</v>
      </c>
      <c r="L21">
        <f t="shared" si="2"/>
        <v>0</v>
      </c>
      <c r="M21">
        <v>0</v>
      </c>
      <c r="P21">
        <f t="shared" si="4"/>
        <v>0</v>
      </c>
      <c r="Q21">
        <f t="shared" si="3"/>
        <v>0</v>
      </c>
      <c r="R21">
        <f t="shared" si="0"/>
        <v>0</v>
      </c>
      <c r="S21">
        <f t="shared" si="1"/>
        <v>1.3956124250860895</v>
      </c>
    </row>
    <row r="22" spans="1:19">
      <c r="A22" t="s">
        <v>38</v>
      </c>
      <c r="B22" t="s">
        <v>59</v>
      </c>
      <c r="C22">
        <v>0</v>
      </c>
      <c r="D22">
        <v>0</v>
      </c>
      <c r="F22">
        <v>0</v>
      </c>
      <c r="G22">
        <v>0</v>
      </c>
      <c r="K22" s="10">
        <v>21</v>
      </c>
      <c r="L22">
        <f t="shared" si="2"/>
        <v>0</v>
      </c>
      <c r="M22">
        <v>0</v>
      </c>
      <c r="P22">
        <f t="shared" si="4"/>
        <v>0</v>
      </c>
      <c r="Q22">
        <f t="shared" si="3"/>
        <v>0</v>
      </c>
      <c r="R22">
        <f t="shared" si="0"/>
        <v>0</v>
      </c>
      <c r="S22">
        <f t="shared" si="1"/>
        <v>1.4190675485932571</v>
      </c>
    </row>
    <row r="23" spans="1:19">
      <c r="A23" t="s">
        <v>38</v>
      </c>
      <c r="B23" t="s">
        <v>60</v>
      </c>
      <c r="C23">
        <v>0</v>
      </c>
      <c r="D23">
        <v>0</v>
      </c>
      <c r="F23">
        <v>0</v>
      </c>
      <c r="G23">
        <v>0</v>
      </c>
      <c r="K23" s="10">
        <v>22</v>
      </c>
      <c r="L23">
        <f t="shared" si="2"/>
        <v>0</v>
      </c>
      <c r="M23" s="11">
        <f t="shared" ref="M23:M86" si="5">SUM(L2:L18)/17/10-$O$2*EXP(K23/$O$3)</f>
        <v>0</v>
      </c>
      <c r="P23">
        <f t="shared" si="4"/>
        <v>0</v>
      </c>
      <c r="Q23">
        <f t="shared" si="3"/>
        <v>0</v>
      </c>
      <c r="R23">
        <f t="shared" si="0"/>
        <v>0</v>
      </c>
      <c r="S23">
        <f t="shared" si="1"/>
        <v>1.4429168666553369</v>
      </c>
    </row>
    <row r="24" spans="1:19">
      <c r="A24" t="s">
        <v>38</v>
      </c>
      <c r="B24" t="s">
        <v>61</v>
      </c>
      <c r="C24">
        <v>0</v>
      </c>
      <c r="D24">
        <v>0</v>
      </c>
      <c r="F24">
        <v>0</v>
      </c>
      <c r="G24">
        <v>0</v>
      </c>
      <c r="K24" s="10">
        <v>23</v>
      </c>
      <c r="L24">
        <f t="shared" si="2"/>
        <v>0</v>
      </c>
      <c r="M24" s="11">
        <f t="shared" si="5"/>
        <v>0</v>
      </c>
      <c r="P24">
        <f t="shared" si="4"/>
        <v>0</v>
      </c>
      <c r="Q24">
        <f t="shared" si="3"/>
        <v>0</v>
      </c>
      <c r="R24">
        <f t="shared" si="0"/>
        <v>0</v>
      </c>
      <c r="S24">
        <f t="shared" si="1"/>
        <v>1.467167004236255</v>
      </c>
    </row>
    <row r="25" spans="1:19">
      <c r="A25" t="s">
        <v>38</v>
      </c>
      <c r="B25" t="s">
        <v>62</v>
      </c>
      <c r="C25">
        <v>0</v>
      </c>
      <c r="D25">
        <v>0</v>
      </c>
      <c r="F25">
        <v>0</v>
      </c>
      <c r="G25">
        <v>0</v>
      </c>
      <c r="K25" s="10">
        <v>24</v>
      </c>
      <c r="L25">
        <f t="shared" si="2"/>
        <v>0</v>
      </c>
      <c r="M25" s="11">
        <f t="shared" si="5"/>
        <v>0</v>
      </c>
      <c r="P25">
        <f t="shared" si="4"/>
        <v>0</v>
      </c>
      <c r="Q25">
        <f t="shared" si="3"/>
        <v>0</v>
      </c>
      <c r="R25">
        <f t="shared" si="0"/>
        <v>0</v>
      </c>
      <c r="S25">
        <f t="shared" si="1"/>
        <v>1.4918246976412703</v>
      </c>
    </row>
    <row r="26" spans="1:19">
      <c r="A26" t="s">
        <v>38</v>
      </c>
      <c r="B26" t="s">
        <v>63</v>
      </c>
      <c r="C26">
        <v>0</v>
      </c>
      <c r="D26">
        <v>0</v>
      </c>
      <c r="F26">
        <v>0</v>
      </c>
      <c r="G26">
        <v>0</v>
      </c>
      <c r="K26" s="10">
        <v>25</v>
      </c>
      <c r="L26">
        <f t="shared" si="2"/>
        <v>0</v>
      </c>
      <c r="M26" s="11">
        <f t="shared" si="5"/>
        <v>0</v>
      </c>
      <c r="P26">
        <f t="shared" si="4"/>
        <v>0</v>
      </c>
      <c r="Q26">
        <f t="shared" si="3"/>
        <v>0</v>
      </c>
      <c r="R26">
        <f t="shared" si="0"/>
        <v>0</v>
      </c>
      <c r="S26">
        <f t="shared" si="1"/>
        <v>1.5168967963882134</v>
      </c>
    </row>
    <row r="27" spans="1:19">
      <c r="A27" t="s">
        <v>38</v>
      </c>
      <c r="B27" t="s">
        <v>64</v>
      </c>
      <c r="C27">
        <v>0</v>
      </c>
      <c r="D27">
        <v>0</v>
      </c>
      <c r="F27">
        <v>0</v>
      </c>
      <c r="G27">
        <v>0</v>
      </c>
      <c r="K27" s="10">
        <v>26</v>
      </c>
      <c r="L27">
        <f t="shared" si="2"/>
        <v>0</v>
      </c>
      <c r="M27" s="11">
        <f t="shared" si="5"/>
        <v>0</v>
      </c>
      <c r="P27">
        <f t="shared" si="4"/>
        <v>0</v>
      </c>
      <c r="Q27">
        <f t="shared" si="3"/>
        <v>0</v>
      </c>
      <c r="R27">
        <f t="shared" si="0"/>
        <v>0</v>
      </c>
      <c r="S27">
        <f t="shared" si="1"/>
        <v>1.5423902651101746</v>
      </c>
    </row>
    <row r="28" spans="1:19">
      <c r="A28" t="s">
        <v>38</v>
      </c>
      <c r="B28" t="s">
        <v>65</v>
      </c>
      <c r="C28">
        <v>0</v>
      </c>
      <c r="D28">
        <v>0</v>
      </c>
      <c r="F28">
        <v>1</v>
      </c>
      <c r="G28">
        <v>0</v>
      </c>
      <c r="K28" s="10">
        <v>27</v>
      </c>
      <c r="L28">
        <f t="shared" si="2"/>
        <v>1</v>
      </c>
      <c r="M28" s="11">
        <f t="shared" si="5"/>
        <v>0</v>
      </c>
      <c r="P28">
        <f t="shared" si="4"/>
        <v>0</v>
      </c>
      <c r="Q28">
        <f t="shared" si="3"/>
        <v>0</v>
      </c>
      <c r="R28">
        <f t="shared" si="0"/>
        <v>0</v>
      </c>
      <c r="S28">
        <f t="shared" si="1"/>
        <v>1.5683121854901689</v>
      </c>
    </row>
    <row r="29" spans="1:19">
      <c r="A29" t="s">
        <v>38</v>
      </c>
      <c r="B29" t="s">
        <v>66</v>
      </c>
      <c r="C29">
        <v>0</v>
      </c>
      <c r="D29">
        <v>0</v>
      </c>
      <c r="F29">
        <v>1</v>
      </c>
      <c r="G29">
        <v>0</v>
      </c>
      <c r="K29" s="10">
        <v>28</v>
      </c>
      <c r="L29">
        <f t="shared" si="2"/>
        <v>0</v>
      </c>
      <c r="M29" s="11">
        <f t="shared" si="5"/>
        <v>0</v>
      </c>
      <c r="P29">
        <f t="shared" si="4"/>
        <v>0</v>
      </c>
      <c r="Q29">
        <f t="shared" si="3"/>
        <v>0</v>
      </c>
      <c r="R29">
        <f t="shared" si="0"/>
        <v>0</v>
      </c>
      <c r="S29">
        <f t="shared" si="1"/>
        <v>1.5946697582283156</v>
      </c>
    </row>
    <row r="30" spans="1:19">
      <c r="A30" t="s">
        <v>38</v>
      </c>
      <c r="B30" t="s">
        <v>67</v>
      </c>
      <c r="C30">
        <v>0.01</v>
      </c>
      <c r="D30">
        <v>0.01</v>
      </c>
      <c r="F30">
        <v>2</v>
      </c>
      <c r="G30">
        <v>0</v>
      </c>
      <c r="K30" s="10">
        <v>29</v>
      </c>
      <c r="L30">
        <f t="shared" si="2"/>
        <v>1</v>
      </c>
      <c r="M30" s="11">
        <f t="shared" si="5"/>
        <v>0</v>
      </c>
      <c r="P30">
        <f t="shared" si="4"/>
        <v>0</v>
      </c>
      <c r="Q30">
        <f t="shared" si="3"/>
        <v>0</v>
      </c>
      <c r="R30">
        <f t="shared" si="0"/>
        <v>0</v>
      </c>
      <c r="S30">
        <f t="shared" si="1"/>
        <v>1.6214703050420796</v>
      </c>
    </row>
    <row r="31" spans="1:19">
      <c r="A31" t="s">
        <v>38</v>
      </c>
      <c r="B31" t="s">
        <v>68</v>
      </c>
      <c r="C31">
        <v>0.01</v>
      </c>
      <c r="D31">
        <v>0.01</v>
      </c>
      <c r="F31">
        <v>3</v>
      </c>
      <c r="G31">
        <v>0</v>
      </c>
      <c r="K31" s="10">
        <v>30</v>
      </c>
      <c r="L31">
        <f t="shared" si="2"/>
        <v>1</v>
      </c>
      <c r="M31" s="11">
        <f t="shared" si="5"/>
        <v>0</v>
      </c>
      <c r="P31">
        <f t="shared" si="4"/>
        <v>0</v>
      </c>
      <c r="Q31">
        <f t="shared" si="3"/>
        <v>0</v>
      </c>
      <c r="R31">
        <f t="shared" si="0"/>
        <v>0</v>
      </c>
      <c r="S31">
        <f t="shared" si="1"/>
        <v>1.6487212707001282</v>
      </c>
    </row>
    <row r="32" spans="1:19">
      <c r="A32" t="s">
        <v>38</v>
      </c>
      <c r="B32" t="s">
        <v>69</v>
      </c>
      <c r="C32">
        <v>0.01</v>
      </c>
      <c r="D32">
        <v>0.01</v>
      </c>
      <c r="F32">
        <v>3</v>
      </c>
      <c r="G32">
        <v>0</v>
      </c>
      <c r="K32" s="10">
        <v>31</v>
      </c>
      <c r="L32">
        <f t="shared" si="2"/>
        <v>0</v>
      </c>
      <c r="M32" s="11">
        <f t="shared" si="5"/>
        <v>0</v>
      </c>
      <c r="P32">
        <f t="shared" si="4"/>
        <v>0</v>
      </c>
      <c r="Q32">
        <f t="shared" si="3"/>
        <v>0</v>
      </c>
      <c r="R32">
        <f t="shared" si="0"/>
        <v>0</v>
      </c>
      <c r="S32">
        <f t="shared" si="1"/>
        <v>1.6764302250903707</v>
      </c>
    </row>
    <row r="33" spans="1:19">
      <c r="A33" t="s">
        <v>38</v>
      </c>
      <c r="B33" t="s">
        <v>70</v>
      </c>
      <c r="C33">
        <v>0.01</v>
      </c>
      <c r="D33">
        <v>0.01</v>
      </c>
      <c r="F33">
        <v>3</v>
      </c>
      <c r="G33">
        <v>0</v>
      </c>
      <c r="K33" s="10">
        <v>32</v>
      </c>
      <c r="L33">
        <f t="shared" si="2"/>
        <v>0</v>
      </c>
      <c r="M33" s="11">
        <f t="shared" si="5"/>
        <v>5.8823529411764705E-3</v>
      </c>
      <c r="P33">
        <f t="shared" si="4"/>
        <v>0</v>
      </c>
      <c r="Q33">
        <f t="shared" si="3"/>
        <v>0</v>
      </c>
      <c r="R33">
        <f t="shared" si="0"/>
        <v>5.8823529411764705E-3</v>
      </c>
      <c r="S33">
        <f t="shared" si="1"/>
        <v>1.7046048653227532</v>
      </c>
    </row>
    <row r="34" spans="1:19">
      <c r="A34" t="s">
        <v>38</v>
      </c>
      <c r="B34" t="s">
        <v>71</v>
      </c>
      <c r="C34">
        <v>0.01</v>
      </c>
      <c r="D34">
        <v>0.01</v>
      </c>
      <c r="F34">
        <v>4</v>
      </c>
      <c r="G34">
        <v>0</v>
      </c>
      <c r="K34" s="10">
        <v>33</v>
      </c>
      <c r="L34">
        <f t="shared" si="2"/>
        <v>1</v>
      </c>
      <c r="M34" s="11">
        <f t="shared" si="5"/>
        <v>5.8823529411764705E-3</v>
      </c>
      <c r="P34">
        <f t="shared" si="4"/>
        <v>0</v>
      </c>
      <c r="Q34">
        <f t="shared" si="3"/>
        <v>0</v>
      </c>
      <c r="R34">
        <f t="shared" si="0"/>
        <v>5.8823529411764705E-3</v>
      </c>
      <c r="S34">
        <f t="shared" si="1"/>
        <v>1.7332530178673953</v>
      </c>
    </row>
    <row r="35" spans="1:19">
      <c r="A35" t="s">
        <v>38</v>
      </c>
      <c r="B35" t="s">
        <v>72</v>
      </c>
      <c r="C35">
        <v>0.01</v>
      </c>
      <c r="D35">
        <v>0.01</v>
      </c>
      <c r="F35">
        <v>4</v>
      </c>
      <c r="G35">
        <v>0</v>
      </c>
      <c r="K35" s="10">
        <v>34</v>
      </c>
      <c r="L35">
        <f t="shared" si="2"/>
        <v>0</v>
      </c>
      <c r="M35" s="11">
        <f t="shared" si="5"/>
        <v>1.1764705882352941E-2</v>
      </c>
      <c r="P35">
        <f t="shared" si="4"/>
        <v>0</v>
      </c>
      <c r="Q35">
        <f t="shared" si="3"/>
        <v>0</v>
      </c>
      <c r="R35">
        <f t="shared" si="0"/>
        <v>1.1764705882352941E-2</v>
      </c>
      <c r="S35">
        <f t="shared" si="1"/>
        <v>1.7623826407286585</v>
      </c>
    </row>
    <row r="36" spans="1:19">
      <c r="A36" t="s">
        <v>38</v>
      </c>
      <c r="B36" t="s">
        <v>73</v>
      </c>
      <c r="C36">
        <v>0.01</v>
      </c>
      <c r="D36">
        <v>0.01</v>
      </c>
      <c r="F36">
        <v>4</v>
      </c>
      <c r="G36">
        <v>0</v>
      </c>
      <c r="K36" s="10">
        <v>35</v>
      </c>
      <c r="L36">
        <f t="shared" si="2"/>
        <v>0</v>
      </c>
      <c r="M36" s="11">
        <f t="shared" si="5"/>
        <v>1.7647058823529412E-2</v>
      </c>
      <c r="P36">
        <f t="shared" si="4"/>
        <v>0</v>
      </c>
      <c r="Q36">
        <f t="shared" si="3"/>
        <v>0</v>
      </c>
      <c r="R36">
        <f t="shared" si="0"/>
        <v>1.7647058823529412E-2</v>
      </c>
      <c r="S36">
        <f t="shared" si="1"/>
        <v>1.7920018256557555</v>
      </c>
    </row>
    <row r="37" spans="1:19">
      <c r="A37" t="s">
        <v>38</v>
      </c>
      <c r="B37" t="s">
        <v>74</v>
      </c>
      <c r="C37">
        <v>0.01</v>
      </c>
      <c r="D37">
        <v>0.01</v>
      </c>
      <c r="F37">
        <v>4</v>
      </c>
      <c r="G37">
        <v>0</v>
      </c>
      <c r="K37" s="10">
        <v>36</v>
      </c>
      <c r="L37">
        <f t="shared" si="2"/>
        <v>0</v>
      </c>
      <c r="M37" s="11">
        <f t="shared" si="5"/>
        <v>1.7647058823529412E-2</v>
      </c>
      <c r="P37">
        <f t="shared" si="4"/>
        <v>0</v>
      </c>
      <c r="Q37">
        <f t="shared" si="3"/>
        <v>0</v>
      </c>
      <c r="R37">
        <f t="shared" si="0"/>
        <v>1.7647058823529412E-2</v>
      </c>
      <c r="S37">
        <f t="shared" si="1"/>
        <v>1.8221188003905089</v>
      </c>
    </row>
    <row r="38" spans="1:19">
      <c r="A38" t="s">
        <v>38</v>
      </c>
      <c r="B38" t="s">
        <v>75</v>
      </c>
      <c r="C38">
        <v>0.01</v>
      </c>
      <c r="D38">
        <v>0.01</v>
      </c>
      <c r="F38">
        <v>5</v>
      </c>
      <c r="G38">
        <v>0</v>
      </c>
      <c r="K38" s="10">
        <v>37</v>
      </c>
      <c r="L38">
        <f t="shared" si="2"/>
        <v>1</v>
      </c>
      <c r="M38" s="11">
        <f t="shared" si="5"/>
        <v>1.7647058823529412E-2</v>
      </c>
      <c r="P38">
        <f t="shared" si="4"/>
        <v>0</v>
      </c>
      <c r="Q38">
        <f t="shared" si="3"/>
        <v>0</v>
      </c>
      <c r="R38">
        <f t="shared" si="0"/>
        <v>1.7647058823529412E-2</v>
      </c>
      <c r="S38">
        <f t="shared" si="1"/>
        <v>1.8527419309528894</v>
      </c>
    </row>
    <row r="39" spans="1:19">
      <c r="A39" t="s">
        <v>38</v>
      </c>
      <c r="B39" t="s">
        <v>76</v>
      </c>
      <c r="C39">
        <v>0.01</v>
      </c>
      <c r="D39">
        <v>0.01</v>
      </c>
      <c r="F39">
        <v>5</v>
      </c>
      <c r="G39">
        <v>0</v>
      </c>
      <c r="K39" s="10">
        <v>38</v>
      </c>
      <c r="L39">
        <f t="shared" si="2"/>
        <v>0</v>
      </c>
      <c r="M39" s="11">
        <f t="shared" si="5"/>
        <v>2.3529411764705882E-2</v>
      </c>
      <c r="P39">
        <f t="shared" si="4"/>
        <v>0</v>
      </c>
      <c r="Q39">
        <f t="shared" si="3"/>
        <v>0</v>
      </c>
      <c r="R39">
        <f t="shared" si="0"/>
        <v>2.3529411764705882E-2</v>
      </c>
      <c r="S39">
        <f t="shared" si="1"/>
        <v>1.8838797239649627</v>
      </c>
    </row>
    <row r="40" spans="1:19">
      <c r="A40" t="s">
        <v>38</v>
      </c>
      <c r="B40" t="s">
        <v>77</v>
      </c>
      <c r="C40">
        <v>0.02</v>
      </c>
      <c r="D40">
        <v>0.02</v>
      </c>
      <c r="F40">
        <v>7</v>
      </c>
      <c r="G40">
        <v>0</v>
      </c>
      <c r="K40" s="10">
        <v>39</v>
      </c>
      <c r="L40">
        <f t="shared" si="2"/>
        <v>2</v>
      </c>
      <c r="M40" s="11">
        <f t="shared" si="5"/>
        <v>2.3529411764705882E-2</v>
      </c>
      <c r="P40">
        <f t="shared" si="4"/>
        <v>0</v>
      </c>
      <c r="Q40">
        <f t="shared" si="3"/>
        <v>0</v>
      </c>
      <c r="R40">
        <f t="shared" si="0"/>
        <v>2.3529411764705882E-2</v>
      </c>
      <c r="S40">
        <f t="shared" si="1"/>
        <v>1.9155408290138962</v>
      </c>
    </row>
    <row r="41" spans="1:19">
      <c r="A41" t="s">
        <v>38</v>
      </c>
      <c r="B41" t="s">
        <v>78</v>
      </c>
      <c r="C41">
        <v>0.02</v>
      </c>
      <c r="D41">
        <v>0.02</v>
      </c>
      <c r="F41">
        <v>7</v>
      </c>
      <c r="G41">
        <v>0</v>
      </c>
      <c r="K41" s="10">
        <v>40</v>
      </c>
      <c r="L41">
        <f t="shared" si="2"/>
        <v>0</v>
      </c>
      <c r="M41" s="11">
        <f t="shared" si="5"/>
        <v>2.3529411764705882E-2</v>
      </c>
      <c r="P41">
        <f t="shared" si="4"/>
        <v>0</v>
      </c>
      <c r="Q41">
        <f t="shared" si="3"/>
        <v>0</v>
      </c>
      <c r="R41">
        <f t="shared" si="0"/>
        <v>2.3529411764705882E-2</v>
      </c>
      <c r="S41">
        <f t="shared" si="1"/>
        <v>1.9477340410546757</v>
      </c>
    </row>
    <row r="42" spans="1:19">
      <c r="A42" t="s">
        <v>38</v>
      </c>
      <c r="B42" t="s">
        <v>79</v>
      </c>
      <c r="C42">
        <v>0.02</v>
      </c>
      <c r="D42">
        <v>0.02</v>
      </c>
      <c r="F42">
        <v>7</v>
      </c>
      <c r="G42">
        <v>0</v>
      </c>
      <c r="K42" s="10">
        <v>41</v>
      </c>
      <c r="L42">
        <f t="shared" si="2"/>
        <v>0</v>
      </c>
      <c r="M42" s="11">
        <f t="shared" si="5"/>
        <v>2.3529411764705882E-2</v>
      </c>
      <c r="P42">
        <f t="shared" si="4"/>
        <v>0</v>
      </c>
      <c r="Q42">
        <f t="shared" si="3"/>
        <v>0</v>
      </c>
      <c r="R42">
        <f t="shared" si="0"/>
        <v>2.3529411764705882E-2</v>
      </c>
      <c r="S42">
        <f t="shared" si="1"/>
        <v>1.980468302853208</v>
      </c>
    </row>
    <row r="43" spans="1:19">
      <c r="A43" t="s">
        <v>38</v>
      </c>
      <c r="B43" t="s">
        <v>80</v>
      </c>
      <c r="C43">
        <v>0.01</v>
      </c>
      <c r="D43">
        <v>0.02</v>
      </c>
      <c r="F43">
        <v>7</v>
      </c>
      <c r="G43">
        <v>0</v>
      </c>
      <c r="K43" s="10">
        <v>42</v>
      </c>
      <c r="L43">
        <f t="shared" si="2"/>
        <v>0</v>
      </c>
      <c r="M43" s="11">
        <f t="shared" si="5"/>
        <v>2.9411764705882353E-2</v>
      </c>
      <c r="P43">
        <f t="shared" si="4"/>
        <v>0</v>
      </c>
      <c r="Q43">
        <f t="shared" si="3"/>
        <v>0</v>
      </c>
      <c r="R43">
        <f t="shared" si="0"/>
        <v>2.9411764705882353E-2</v>
      </c>
      <c r="S43">
        <f t="shared" si="1"/>
        <v>2.0137527074704766</v>
      </c>
    </row>
    <row r="44" spans="1:19">
      <c r="A44" t="s">
        <v>38</v>
      </c>
      <c r="B44" t="s">
        <v>81</v>
      </c>
      <c r="C44">
        <v>0.01</v>
      </c>
      <c r="D44">
        <v>0.02</v>
      </c>
      <c r="F44">
        <v>7</v>
      </c>
      <c r="G44">
        <v>0</v>
      </c>
      <c r="K44" s="10">
        <v>43</v>
      </c>
      <c r="L44">
        <f t="shared" si="2"/>
        <v>0</v>
      </c>
      <c r="M44" s="11">
        <f t="shared" si="5"/>
        <v>2.9411764705882353E-2</v>
      </c>
      <c r="P44">
        <f t="shared" si="4"/>
        <v>0</v>
      </c>
      <c r="Q44">
        <f t="shared" si="3"/>
        <v>0</v>
      </c>
      <c r="R44">
        <f t="shared" si="0"/>
        <v>2.9411764705882353E-2</v>
      </c>
      <c r="S44">
        <f t="shared" si="1"/>
        <v>2.0475965007884529</v>
      </c>
    </row>
    <row r="45" spans="1:19">
      <c r="A45" t="s">
        <v>38</v>
      </c>
      <c r="B45" t="s">
        <v>82</v>
      </c>
      <c r="C45">
        <v>0.01</v>
      </c>
      <c r="D45">
        <v>0.02</v>
      </c>
      <c r="F45">
        <v>7</v>
      </c>
      <c r="G45">
        <v>0</v>
      </c>
      <c r="K45" s="10">
        <v>44</v>
      </c>
      <c r="L45">
        <f t="shared" si="2"/>
        <v>0</v>
      </c>
      <c r="M45" s="11">
        <f t="shared" si="5"/>
        <v>4.1176470588235294E-2</v>
      </c>
      <c r="P45">
        <f t="shared" si="4"/>
        <v>0</v>
      </c>
      <c r="Q45">
        <f t="shared" si="3"/>
        <v>0</v>
      </c>
      <c r="R45">
        <f t="shared" si="0"/>
        <v>4.1176470588235294E-2</v>
      </c>
      <c r="S45">
        <f t="shared" si="1"/>
        <v>2.0820090840784555</v>
      </c>
    </row>
    <row r="46" spans="1:19">
      <c r="A46" t="s">
        <v>38</v>
      </c>
      <c r="B46" t="s">
        <v>83</v>
      </c>
      <c r="C46">
        <v>0.01</v>
      </c>
      <c r="D46">
        <v>0.02</v>
      </c>
      <c r="F46">
        <v>7</v>
      </c>
      <c r="G46">
        <v>0</v>
      </c>
      <c r="K46" s="10">
        <v>45</v>
      </c>
      <c r="L46">
        <f t="shared" si="2"/>
        <v>0</v>
      </c>
      <c r="M46" s="11">
        <f t="shared" si="5"/>
        <v>4.1176470588235294E-2</v>
      </c>
      <c r="P46">
        <f t="shared" si="4"/>
        <v>0</v>
      </c>
      <c r="Q46">
        <f t="shared" si="3"/>
        <v>0</v>
      </c>
      <c r="R46">
        <f t="shared" si="0"/>
        <v>4.1176470588235294E-2</v>
      </c>
      <c r="S46">
        <f t="shared" si="1"/>
        <v>2.1170000166126748</v>
      </c>
    </row>
    <row r="47" spans="1:19">
      <c r="A47" t="s">
        <v>38</v>
      </c>
      <c r="B47" t="s">
        <v>84</v>
      </c>
      <c r="C47">
        <v>0.01</v>
      </c>
      <c r="D47">
        <v>0.02</v>
      </c>
      <c r="F47">
        <v>7</v>
      </c>
      <c r="G47">
        <v>0</v>
      </c>
      <c r="K47" s="10">
        <v>46</v>
      </c>
      <c r="L47">
        <f t="shared" si="2"/>
        <v>0</v>
      </c>
      <c r="M47" s="11">
        <f t="shared" si="5"/>
        <v>4.1176470588235294E-2</v>
      </c>
      <c r="P47">
        <f t="shared" si="4"/>
        <v>0</v>
      </c>
      <c r="Q47">
        <f t="shared" si="3"/>
        <v>0</v>
      </c>
      <c r="R47">
        <f t="shared" si="0"/>
        <v>4.1176470588235294E-2</v>
      </c>
      <c r="S47">
        <f t="shared" si="1"/>
        <v>2.1525790183195874</v>
      </c>
    </row>
    <row r="48" spans="1:19">
      <c r="A48" t="s">
        <v>38</v>
      </c>
      <c r="B48" t="s">
        <v>85</v>
      </c>
      <c r="C48">
        <v>0.01</v>
      </c>
      <c r="D48">
        <v>0.02</v>
      </c>
      <c r="F48">
        <v>8</v>
      </c>
      <c r="G48">
        <v>0</v>
      </c>
      <c r="K48" s="10">
        <v>47</v>
      </c>
      <c r="L48">
        <f t="shared" si="2"/>
        <v>1</v>
      </c>
      <c r="M48" s="11">
        <f t="shared" si="5"/>
        <v>4.1176470588235294E-2</v>
      </c>
      <c r="P48">
        <f t="shared" si="4"/>
        <v>0</v>
      </c>
      <c r="Q48">
        <f t="shared" si="3"/>
        <v>0</v>
      </c>
      <c r="R48">
        <f t="shared" si="0"/>
        <v>4.1176470588235294E-2</v>
      </c>
      <c r="S48">
        <f t="shared" si="1"/>
        <v>2.1887559724839996</v>
      </c>
    </row>
    <row r="49" spans="1:19">
      <c r="A49" t="s">
        <v>38</v>
      </c>
      <c r="B49" t="s">
        <v>86</v>
      </c>
      <c r="C49">
        <v>0.01</v>
      </c>
      <c r="D49">
        <v>0.02</v>
      </c>
      <c r="F49">
        <v>8</v>
      </c>
      <c r="G49">
        <v>0</v>
      </c>
      <c r="K49" s="10">
        <v>48</v>
      </c>
      <c r="L49">
        <f t="shared" si="2"/>
        <v>0</v>
      </c>
      <c r="M49" s="11">
        <f t="shared" si="5"/>
        <v>4.1176470588235294E-2</v>
      </c>
      <c r="P49">
        <f t="shared" si="4"/>
        <v>0</v>
      </c>
      <c r="Q49">
        <f t="shared" si="3"/>
        <v>0</v>
      </c>
      <c r="R49">
        <f t="shared" si="0"/>
        <v>4.1176470588235294E-2</v>
      </c>
      <c r="S49">
        <f t="shared" si="1"/>
        <v>2.2255409284924679</v>
      </c>
    </row>
    <row r="50" spans="1:19">
      <c r="A50" t="s">
        <v>38</v>
      </c>
      <c r="B50" t="s">
        <v>87</v>
      </c>
      <c r="C50">
        <v>0.01</v>
      </c>
      <c r="D50">
        <v>0.02</v>
      </c>
      <c r="F50">
        <v>8</v>
      </c>
      <c r="G50">
        <v>0</v>
      </c>
      <c r="K50" s="10">
        <v>49</v>
      </c>
      <c r="L50">
        <f t="shared" si="2"/>
        <v>0</v>
      </c>
      <c r="M50" s="11">
        <f t="shared" si="5"/>
        <v>3.5294117647058823E-2</v>
      </c>
      <c r="P50">
        <f t="shared" si="4"/>
        <v>0</v>
      </c>
      <c r="Q50">
        <f t="shared" si="3"/>
        <v>0</v>
      </c>
      <c r="R50">
        <f t="shared" si="0"/>
        <v>3.5294117647058823E-2</v>
      </c>
      <c r="S50">
        <f t="shared" si="1"/>
        <v>2.2629441046248582</v>
      </c>
    </row>
    <row r="51" spans="1:19">
      <c r="A51" t="s">
        <v>38</v>
      </c>
      <c r="B51" t="s">
        <v>88</v>
      </c>
      <c r="C51">
        <v>0.01</v>
      </c>
      <c r="D51">
        <v>0.02</v>
      </c>
      <c r="F51">
        <v>8</v>
      </c>
      <c r="G51">
        <v>0</v>
      </c>
      <c r="K51" s="10">
        <v>50</v>
      </c>
      <c r="L51">
        <f t="shared" si="2"/>
        <v>0</v>
      </c>
      <c r="M51" s="11">
        <f t="shared" si="5"/>
        <v>3.5294117647058823E-2</v>
      </c>
      <c r="P51">
        <f t="shared" si="4"/>
        <v>0</v>
      </c>
      <c r="Q51">
        <f t="shared" si="3"/>
        <v>0</v>
      </c>
      <c r="R51">
        <f t="shared" si="0"/>
        <v>3.5294117647058823E-2</v>
      </c>
      <c r="S51">
        <f t="shared" si="1"/>
        <v>2.3009758908928251</v>
      </c>
    </row>
    <row r="52" spans="1:19">
      <c r="A52" t="s">
        <v>38</v>
      </c>
      <c r="B52" t="s">
        <v>89</v>
      </c>
      <c r="C52">
        <v>0.01</v>
      </c>
      <c r="D52">
        <v>0.02</v>
      </c>
      <c r="F52">
        <v>8</v>
      </c>
      <c r="G52">
        <v>0</v>
      </c>
      <c r="K52" s="10">
        <v>51</v>
      </c>
      <c r="L52">
        <f t="shared" si="2"/>
        <v>0</v>
      </c>
      <c r="M52" s="11">
        <f t="shared" si="5"/>
        <v>2.9411764705882353E-2</v>
      </c>
      <c r="P52">
        <f t="shared" si="4"/>
        <v>0</v>
      </c>
      <c r="Q52">
        <f t="shared" si="3"/>
        <v>0</v>
      </c>
      <c r="R52">
        <f t="shared" si="0"/>
        <v>2.9411764705882353E-2</v>
      </c>
      <c r="S52">
        <f t="shared" si="1"/>
        <v>2.3396468519259908</v>
      </c>
    </row>
    <row r="53" spans="1:19">
      <c r="A53" t="s">
        <v>38</v>
      </c>
      <c r="B53" t="s">
        <v>90</v>
      </c>
      <c r="C53">
        <v>0</v>
      </c>
      <c r="D53">
        <v>0.02</v>
      </c>
      <c r="F53">
        <v>8</v>
      </c>
      <c r="G53">
        <v>0</v>
      </c>
      <c r="K53" s="10">
        <v>52</v>
      </c>
      <c r="L53">
        <f t="shared" si="2"/>
        <v>0</v>
      </c>
      <c r="M53" s="11">
        <f t="shared" si="5"/>
        <v>2.9411764705882353E-2</v>
      </c>
      <c r="P53">
        <f t="shared" si="4"/>
        <v>0</v>
      </c>
      <c r="Q53">
        <f t="shared" si="3"/>
        <v>0</v>
      </c>
      <c r="R53">
        <f t="shared" si="0"/>
        <v>2.9411764705882353E-2</v>
      </c>
      <c r="S53">
        <f t="shared" si="1"/>
        <v>2.3789677299066345</v>
      </c>
    </row>
    <row r="54" spans="1:19">
      <c r="A54" t="s">
        <v>38</v>
      </c>
      <c r="B54" t="s">
        <v>91</v>
      </c>
      <c r="C54">
        <v>0.01</v>
      </c>
      <c r="D54">
        <v>0.02</v>
      </c>
      <c r="F54">
        <v>9</v>
      </c>
      <c r="G54">
        <v>0</v>
      </c>
      <c r="K54" s="10">
        <v>53</v>
      </c>
      <c r="L54">
        <f t="shared" si="2"/>
        <v>1</v>
      </c>
      <c r="M54" s="11">
        <f t="shared" si="5"/>
        <v>2.9411764705882353E-2</v>
      </c>
      <c r="P54">
        <f t="shared" si="4"/>
        <v>0</v>
      </c>
      <c r="Q54">
        <f t="shared" si="3"/>
        <v>0</v>
      </c>
      <c r="R54">
        <f t="shared" si="0"/>
        <v>2.9411764705882353E-2</v>
      </c>
      <c r="S54">
        <f t="shared" si="1"/>
        <v>2.4189494475536986</v>
      </c>
    </row>
    <row r="55" spans="1:19">
      <c r="A55" t="s">
        <v>38</v>
      </c>
      <c r="B55" t="s">
        <v>92</v>
      </c>
      <c r="C55">
        <v>0.01</v>
      </c>
      <c r="D55">
        <v>0.02</v>
      </c>
      <c r="F55">
        <v>9</v>
      </c>
      <c r="G55">
        <v>0</v>
      </c>
      <c r="K55" s="10">
        <v>54</v>
      </c>
      <c r="L55">
        <f t="shared" si="2"/>
        <v>0</v>
      </c>
      <c r="M55" s="11">
        <f t="shared" si="5"/>
        <v>2.9411764705882353E-2</v>
      </c>
      <c r="P55">
        <f t="shared" si="4"/>
        <v>0</v>
      </c>
      <c r="Q55">
        <f t="shared" si="3"/>
        <v>0</v>
      </c>
      <c r="R55">
        <f t="shared" si="0"/>
        <v>2.9411764705882353E-2</v>
      </c>
      <c r="S55">
        <f t="shared" si="1"/>
        <v>2.4596031111569499</v>
      </c>
    </row>
    <row r="56" spans="1:19">
      <c r="A56" t="s">
        <v>38</v>
      </c>
      <c r="B56" t="s">
        <v>93</v>
      </c>
      <c r="C56">
        <v>0.01</v>
      </c>
      <c r="D56">
        <v>0.02</v>
      </c>
      <c r="F56">
        <v>9</v>
      </c>
      <c r="G56">
        <v>0</v>
      </c>
      <c r="K56" s="10">
        <v>55</v>
      </c>
      <c r="L56">
        <f t="shared" si="2"/>
        <v>0</v>
      </c>
      <c r="M56" s="11">
        <f t="shared" si="5"/>
        <v>2.3529411764705882E-2</v>
      </c>
      <c r="P56">
        <f t="shared" si="4"/>
        <v>0</v>
      </c>
      <c r="Q56">
        <f t="shared" si="3"/>
        <v>0</v>
      </c>
      <c r="R56">
        <f t="shared" si="0"/>
        <v>2.3529411764705882E-2</v>
      </c>
      <c r="S56">
        <f t="shared" si="1"/>
        <v>2.5009400136621287</v>
      </c>
    </row>
    <row r="57" spans="1:19">
      <c r="A57" t="s">
        <v>38</v>
      </c>
      <c r="B57" t="s">
        <v>94</v>
      </c>
      <c r="C57">
        <v>0.01</v>
      </c>
      <c r="D57">
        <v>0.02</v>
      </c>
      <c r="F57">
        <v>9</v>
      </c>
      <c r="G57">
        <v>0</v>
      </c>
      <c r="K57" s="10">
        <v>56</v>
      </c>
      <c r="L57">
        <f t="shared" si="2"/>
        <v>0</v>
      </c>
      <c r="M57" s="11">
        <f t="shared" si="5"/>
        <v>2.3529411764705882E-2</v>
      </c>
      <c r="P57">
        <f t="shared" si="4"/>
        <v>0</v>
      </c>
      <c r="Q57">
        <f t="shared" si="3"/>
        <v>0</v>
      </c>
      <c r="R57">
        <f t="shared" si="0"/>
        <v>2.3529411764705882E-2</v>
      </c>
      <c r="S57">
        <f t="shared" si="1"/>
        <v>2.5429716378079545</v>
      </c>
    </row>
    <row r="58" spans="1:19">
      <c r="A58" t="s">
        <v>38</v>
      </c>
      <c r="B58" t="s">
        <v>95</v>
      </c>
      <c r="C58">
        <v>0.01</v>
      </c>
      <c r="D58">
        <v>0.03</v>
      </c>
      <c r="F58">
        <v>11</v>
      </c>
      <c r="G58">
        <v>0</v>
      </c>
      <c r="K58" s="10">
        <v>57</v>
      </c>
      <c r="L58">
        <f t="shared" si="2"/>
        <v>2</v>
      </c>
      <c r="M58" s="11">
        <f t="shared" si="5"/>
        <v>2.3529411764705882E-2</v>
      </c>
      <c r="P58">
        <f t="shared" si="4"/>
        <v>0</v>
      </c>
      <c r="Q58">
        <f t="shared" si="3"/>
        <v>0</v>
      </c>
      <c r="R58">
        <f t="shared" si="0"/>
        <v>2.3529411764705882E-2</v>
      </c>
      <c r="S58">
        <f t="shared" si="1"/>
        <v>2.585709659315846</v>
      </c>
    </row>
    <row r="59" spans="1:19">
      <c r="A59" t="s">
        <v>38</v>
      </c>
      <c r="B59" t="s">
        <v>96</v>
      </c>
      <c r="C59">
        <v>0.01</v>
      </c>
      <c r="D59">
        <v>0.03</v>
      </c>
      <c r="F59">
        <v>11</v>
      </c>
      <c r="G59">
        <v>0</v>
      </c>
      <c r="K59" s="10">
        <v>58</v>
      </c>
      <c r="L59">
        <f t="shared" si="2"/>
        <v>0</v>
      </c>
      <c r="M59" s="11">
        <f t="shared" si="5"/>
        <v>2.9411764705882353E-2</v>
      </c>
      <c r="P59">
        <f t="shared" si="4"/>
        <v>0</v>
      </c>
      <c r="Q59">
        <f t="shared" si="3"/>
        <v>0</v>
      </c>
      <c r="R59">
        <f t="shared" si="0"/>
        <v>2.9411764705882353E-2</v>
      </c>
      <c r="S59">
        <f t="shared" si="1"/>
        <v>2.6291659501332547</v>
      </c>
    </row>
    <row r="60" spans="1:19">
      <c r="A60" t="s">
        <v>38</v>
      </c>
      <c r="B60" t="s">
        <v>97</v>
      </c>
      <c r="C60">
        <v>0.01</v>
      </c>
      <c r="D60">
        <v>0.03</v>
      </c>
      <c r="F60">
        <v>12</v>
      </c>
      <c r="G60">
        <v>0</v>
      </c>
      <c r="K60" s="10">
        <v>59</v>
      </c>
      <c r="L60">
        <f t="shared" si="2"/>
        <v>1</v>
      </c>
      <c r="M60" s="11">
        <f t="shared" si="5"/>
        <v>2.3529411764705882E-2</v>
      </c>
      <c r="P60">
        <f t="shared" si="4"/>
        <v>0</v>
      </c>
      <c r="Q60">
        <f t="shared" si="3"/>
        <v>0</v>
      </c>
      <c r="R60">
        <f t="shared" si="0"/>
        <v>2.3529411764705882E-2</v>
      </c>
      <c r="S60">
        <f t="shared" si="1"/>
        <v>2.6733525817315016</v>
      </c>
    </row>
    <row r="61" spans="1:19">
      <c r="A61" t="s">
        <v>38</v>
      </c>
      <c r="B61" t="s">
        <v>98</v>
      </c>
      <c r="C61">
        <v>0.02</v>
      </c>
      <c r="D61">
        <v>0.04</v>
      </c>
      <c r="F61">
        <v>14</v>
      </c>
      <c r="G61">
        <v>0</v>
      </c>
      <c r="K61" s="10">
        <v>60</v>
      </c>
      <c r="L61">
        <f t="shared" si="2"/>
        <v>2</v>
      </c>
      <c r="M61" s="11">
        <f t="shared" si="5"/>
        <v>2.3529411764705882E-2</v>
      </c>
      <c r="P61">
        <f t="shared" si="4"/>
        <v>0</v>
      </c>
      <c r="Q61">
        <f t="shared" si="3"/>
        <v>0</v>
      </c>
      <c r="R61">
        <f t="shared" si="0"/>
        <v>2.3529411764705882E-2</v>
      </c>
      <c r="S61">
        <f t="shared" si="1"/>
        <v>2.7182818284590451</v>
      </c>
    </row>
    <row r="62" spans="1:19">
      <c r="A62" t="s">
        <v>38</v>
      </c>
      <c r="B62" t="s">
        <v>99</v>
      </c>
      <c r="C62">
        <v>0.02</v>
      </c>
      <c r="D62">
        <v>0.04</v>
      </c>
      <c r="F62">
        <v>16</v>
      </c>
      <c r="G62">
        <v>0</v>
      </c>
      <c r="K62" s="10">
        <v>61</v>
      </c>
      <c r="L62">
        <f t="shared" si="2"/>
        <v>2</v>
      </c>
      <c r="M62" s="11">
        <f t="shared" si="5"/>
        <v>1.1764705882352941E-2</v>
      </c>
      <c r="P62">
        <f t="shared" si="4"/>
        <v>0</v>
      </c>
      <c r="Q62">
        <f t="shared" si="3"/>
        <v>0</v>
      </c>
      <c r="R62">
        <f t="shared" si="0"/>
        <v>1.1764705882352941E-2</v>
      </c>
      <c r="S62">
        <f t="shared" si="1"/>
        <v>2.7639661709510972</v>
      </c>
    </row>
    <row r="63" spans="1:19">
      <c r="A63" t="s">
        <v>38</v>
      </c>
      <c r="B63" t="s">
        <v>100</v>
      </c>
      <c r="C63">
        <v>0.03</v>
      </c>
      <c r="D63">
        <v>0.05</v>
      </c>
      <c r="F63">
        <v>20</v>
      </c>
      <c r="G63">
        <v>0</v>
      </c>
      <c r="K63" s="10">
        <v>62</v>
      </c>
      <c r="L63">
        <f t="shared" si="2"/>
        <v>4</v>
      </c>
      <c r="M63" s="11">
        <f t="shared" si="5"/>
        <v>2.3529411764705882E-2</v>
      </c>
      <c r="P63">
        <f t="shared" si="4"/>
        <v>0</v>
      </c>
      <c r="Q63">
        <f t="shared" si="3"/>
        <v>0</v>
      </c>
      <c r="R63">
        <f t="shared" si="0"/>
        <v>2.3529411764705882E-2</v>
      </c>
      <c r="S63">
        <f t="shared" si="1"/>
        <v>2.8104182995965505</v>
      </c>
    </row>
    <row r="64" spans="1:19">
      <c r="A64" t="s">
        <v>38</v>
      </c>
      <c r="B64" t="s">
        <v>101</v>
      </c>
      <c r="C64">
        <v>0.04</v>
      </c>
      <c r="D64">
        <v>0.06</v>
      </c>
      <c r="F64">
        <v>24</v>
      </c>
      <c r="G64">
        <v>0</v>
      </c>
      <c r="K64" s="10">
        <v>63</v>
      </c>
      <c r="L64">
        <f t="shared" si="2"/>
        <v>4</v>
      </c>
      <c r="M64" s="11">
        <f t="shared" si="5"/>
        <v>2.3529411764705882E-2</v>
      </c>
      <c r="P64">
        <f t="shared" si="4"/>
        <v>0</v>
      </c>
      <c r="Q64">
        <f t="shared" si="3"/>
        <v>0</v>
      </c>
      <c r="R64">
        <f t="shared" si="0"/>
        <v>2.3529411764705882E-2</v>
      </c>
      <c r="S64">
        <f t="shared" si="1"/>
        <v>2.8576511180631639</v>
      </c>
    </row>
    <row r="65" spans="1:19">
      <c r="A65" t="s">
        <v>38</v>
      </c>
      <c r="B65" t="s">
        <v>102</v>
      </c>
      <c r="C65">
        <v>0.05</v>
      </c>
      <c r="D65">
        <v>7.0000000000000007E-2</v>
      </c>
      <c r="F65">
        <v>27</v>
      </c>
      <c r="G65">
        <v>0</v>
      </c>
      <c r="K65" s="10">
        <v>64</v>
      </c>
      <c r="L65">
        <f t="shared" si="2"/>
        <v>3</v>
      </c>
      <c r="M65" s="11">
        <f t="shared" si="5"/>
        <v>2.9411764705882353E-2</v>
      </c>
      <c r="P65">
        <f t="shared" si="4"/>
        <v>0</v>
      </c>
      <c r="Q65">
        <f t="shared" si="3"/>
        <v>0</v>
      </c>
      <c r="R65">
        <f t="shared" si="0"/>
        <v>2.9411764705882353E-2</v>
      </c>
      <c r="S65">
        <f t="shared" si="1"/>
        <v>2.9056777468820014</v>
      </c>
    </row>
    <row r="66" spans="1:19">
      <c r="A66" t="s">
        <v>38</v>
      </c>
      <c r="B66" t="s">
        <v>103</v>
      </c>
      <c r="C66">
        <v>0.06</v>
      </c>
      <c r="D66">
        <v>0.08</v>
      </c>
      <c r="F66">
        <v>30</v>
      </c>
      <c r="G66">
        <v>0</v>
      </c>
      <c r="K66" s="10">
        <v>65</v>
      </c>
      <c r="L66">
        <f t="shared" si="2"/>
        <v>3</v>
      </c>
      <c r="M66" s="11">
        <f t="shared" si="5"/>
        <v>4.1176470588235294E-2</v>
      </c>
      <c r="P66">
        <f t="shared" si="4"/>
        <v>0</v>
      </c>
      <c r="Q66">
        <f t="shared" si="3"/>
        <v>0</v>
      </c>
      <c r="R66">
        <f t="shared" ref="R66:R129" si="6">M66-P66</f>
        <v>4.1176470588235294E-2</v>
      </c>
      <c r="S66">
        <f t="shared" ref="S66:S129" si="7">EXP(K66/$O$3)</f>
        <v>2.9545115270921065</v>
      </c>
    </row>
    <row r="67" spans="1:19">
      <c r="A67" t="s">
        <v>38</v>
      </c>
      <c r="B67" t="s">
        <v>104</v>
      </c>
      <c r="C67">
        <v>0.06</v>
      </c>
      <c r="D67">
        <v>0.09</v>
      </c>
      <c r="F67">
        <v>33</v>
      </c>
      <c r="G67">
        <v>0</v>
      </c>
      <c r="K67" s="10">
        <v>66</v>
      </c>
      <c r="L67">
        <f t="shared" ref="L67:L130" si="8">F67-F66</f>
        <v>3</v>
      </c>
      <c r="M67" s="11">
        <f t="shared" si="5"/>
        <v>5.2941176470588235E-2</v>
      </c>
      <c r="P67">
        <f t="shared" si="4"/>
        <v>0</v>
      </c>
      <c r="Q67">
        <f t="shared" ref="Q67:Q130" si="9">P67*20</f>
        <v>0</v>
      </c>
      <c r="R67">
        <f t="shared" si="6"/>
        <v>5.2941176470588235E-2</v>
      </c>
      <c r="S67">
        <f t="shared" si="7"/>
        <v>3.0041660239464334</v>
      </c>
    </row>
    <row r="68" spans="1:19">
      <c r="A68" t="s">
        <v>38</v>
      </c>
      <c r="B68" t="s">
        <v>105</v>
      </c>
      <c r="C68">
        <v>0.1</v>
      </c>
      <c r="D68">
        <v>0.12</v>
      </c>
      <c r="F68">
        <v>45</v>
      </c>
      <c r="G68">
        <v>0</v>
      </c>
      <c r="K68" s="10">
        <v>67</v>
      </c>
      <c r="L68">
        <f t="shared" si="8"/>
        <v>12</v>
      </c>
      <c r="M68" s="11">
        <f t="shared" si="5"/>
        <v>7.647058823529411E-2</v>
      </c>
      <c r="P68">
        <f t="shared" si="4"/>
        <v>0</v>
      </c>
      <c r="Q68">
        <f t="shared" si="9"/>
        <v>0</v>
      </c>
      <c r="R68">
        <f t="shared" si="6"/>
        <v>7.647058823529411E-2</v>
      </c>
      <c r="S68">
        <f t="shared" si="7"/>
        <v>3.0546550306800571</v>
      </c>
    </row>
    <row r="69" spans="1:19">
      <c r="A69" t="s">
        <v>38</v>
      </c>
      <c r="B69" t="s">
        <v>106</v>
      </c>
      <c r="C69">
        <v>0.11</v>
      </c>
      <c r="D69">
        <v>0.14000000000000001</v>
      </c>
      <c r="F69">
        <v>51</v>
      </c>
      <c r="G69">
        <v>0</v>
      </c>
      <c r="K69" s="10">
        <v>68</v>
      </c>
      <c r="L69">
        <f t="shared" si="8"/>
        <v>6</v>
      </c>
      <c r="M69" s="11">
        <f t="shared" si="5"/>
        <v>0.1</v>
      </c>
      <c r="P69">
        <f t="shared" si="4"/>
        <v>0</v>
      </c>
      <c r="Q69">
        <f t="shared" si="9"/>
        <v>0</v>
      </c>
      <c r="R69">
        <f t="shared" si="6"/>
        <v>0.1</v>
      </c>
      <c r="S69">
        <f t="shared" si="7"/>
        <v>3.1059925723417199</v>
      </c>
    </row>
    <row r="70" spans="1:19">
      <c r="A70" t="s">
        <v>38</v>
      </c>
      <c r="B70" t="s">
        <v>107</v>
      </c>
      <c r="C70">
        <v>0.13</v>
      </c>
      <c r="D70">
        <v>0.15</v>
      </c>
      <c r="F70">
        <v>57</v>
      </c>
      <c r="G70">
        <v>0</v>
      </c>
      <c r="K70" s="10">
        <v>69</v>
      </c>
      <c r="L70">
        <f t="shared" si="8"/>
        <v>6</v>
      </c>
      <c r="M70" s="11">
        <f t="shared" si="5"/>
        <v>0.11176470588235295</v>
      </c>
      <c r="P70">
        <f t="shared" ref="P70:P133" si="10">G70-G69</f>
        <v>0</v>
      </c>
      <c r="Q70">
        <f t="shared" si="9"/>
        <v>0</v>
      </c>
      <c r="R70">
        <f t="shared" si="6"/>
        <v>0.11176470588235295</v>
      </c>
      <c r="S70">
        <f t="shared" si="7"/>
        <v>3.1581929096897672</v>
      </c>
    </row>
    <row r="71" spans="1:19">
      <c r="A71" t="s">
        <v>38</v>
      </c>
      <c r="B71" t="s">
        <v>108</v>
      </c>
      <c r="C71">
        <v>0.14000000000000001</v>
      </c>
      <c r="D71">
        <v>0.17</v>
      </c>
      <c r="F71">
        <v>62</v>
      </c>
      <c r="G71">
        <v>0</v>
      </c>
      <c r="K71" s="10">
        <v>70</v>
      </c>
      <c r="L71">
        <f t="shared" si="8"/>
        <v>5</v>
      </c>
      <c r="M71" s="11">
        <f t="shared" si="5"/>
        <v>0.12941176470588237</v>
      </c>
      <c r="P71">
        <f t="shared" si="10"/>
        <v>0</v>
      </c>
      <c r="Q71">
        <f t="shared" si="9"/>
        <v>0</v>
      </c>
      <c r="R71">
        <f t="shared" si="6"/>
        <v>0.12941176470588237</v>
      </c>
      <c r="S71">
        <f t="shared" si="7"/>
        <v>3.2112705431535611</v>
      </c>
    </row>
    <row r="72" spans="1:19">
      <c r="A72" t="s">
        <v>38</v>
      </c>
      <c r="B72" t="s">
        <v>109</v>
      </c>
      <c r="C72">
        <v>0.18</v>
      </c>
      <c r="D72">
        <v>0.21</v>
      </c>
      <c r="F72">
        <v>77</v>
      </c>
      <c r="G72">
        <v>1</v>
      </c>
      <c r="K72" s="10">
        <v>71</v>
      </c>
      <c r="L72">
        <f t="shared" si="8"/>
        <v>15</v>
      </c>
      <c r="M72" s="11">
        <f t="shared" si="5"/>
        <v>0.14705882352941177</v>
      </c>
      <c r="P72">
        <f t="shared" si="10"/>
        <v>1</v>
      </c>
      <c r="Q72">
        <f t="shared" si="9"/>
        <v>20</v>
      </c>
      <c r="R72">
        <f t="shared" si="6"/>
        <v>-0.8529411764705882</v>
      </c>
      <c r="S72">
        <f t="shared" si="7"/>
        <v>3.2652402168614674</v>
      </c>
    </row>
    <row r="73" spans="1:19">
      <c r="A73" t="s">
        <v>38</v>
      </c>
      <c r="B73" t="s">
        <v>110</v>
      </c>
      <c r="C73">
        <v>0.22</v>
      </c>
      <c r="D73">
        <v>0.25</v>
      </c>
      <c r="F73">
        <v>93</v>
      </c>
      <c r="G73">
        <v>1</v>
      </c>
      <c r="K73" s="10">
        <v>72</v>
      </c>
      <c r="L73">
        <f t="shared" si="8"/>
        <v>16</v>
      </c>
      <c r="M73" s="11">
        <f t="shared" si="5"/>
        <v>0.21764705882352939</v>
      </c>
      <c r="P73">
        <f t="shared" si="10"/>
        <v>0</v>
      </c>
      <c r="Q73">
        <f t="shared" si="9"/>
        <v>0</v>
      </c>
      <c r="R73">
        <f t="shared" si="6"/>
        <v>0.21764705882352939</v>
      </c>
      <c r="S73">
        <f t="shared" si="7"/>
        <v>3.3201169227365472</v>
      </c>
    </row>
    <row r="74" spans="1:19">
      <c r="A74" t="s">
        <v>38</v>
      </c>
      <c r="B74" t="s">
        <v>111</v>
      </c>
      <c r="C74">
        <v>0.24</v>
      </c>
      <c r="D74">
        <v>0.28000000000000003</v>
      </c>
      <c r="F74">
        <v>103</v>
      </c>
      <c r="G74">
        <v>1</v>
      </c>
      <c r="K74" s="10">
        <v>73</v>
      </c>
      <c r="L74">
        <f t="shared" si="8"/>
        <v>10</v>
      </c>
      <c r="M74" s="11">
        <f t="shared" si="5"/>
        <v>0.25294117647058822</v>
      </c>
      <c r="P74">
        <f t="shared" si="10"/>
        <v>0</v>
      </c>
      <c r="Q74">
        <f t="shared" si="9"/>
        <v>0</v>
      </c>
      <c r="R74">
        <f t="shared" si="6"/>
        <v>0.25294117647058822</v>
      </c>
      <c r="S74">
        <f t="shared" si="7"/>
        <v>3.3759159046610736</v>
      </c>
    </row>
    <row r="75" spans="1:19">
      <c r="A75" t="s">
        <v>38</v>
      </c>
      <c r="B75" t="s">
        <v>112</v>
      </c>
      <c r="C75">
        <v>0.33</v>
      </c>
      <c r="D75">
        <v>0.37</v>
      </c>
      <c r="F75">
        <v>138</v>
      </c>
      <c r="G75">
        <v>1</v>
      </c>
      <c r="K75" s="10">
        <v>74</v>
      </c>
      <c r="L75">
        <f t="shared" si="8"/>
        <v>35</v>
      </c>
      <c r="M75" s="11">
        <f t="shared" si="5"/>
        <v>0.28823529411764703</v>
      </c>
      <c r="P75">
        <f t="shared" si="10"/>
        <v>0</v>
      </c>
      <c r="Q75">
        <f t="shared" si="9"/>
        <v>0</v>
      </c>
      <c r="R75">
        <f t="shared" si="6"/>
        <v>0.28823529411764703</v>
      </c>
      <c r="S75">
        <f t="shared" si="7"/>
        <v>3.4326526627110412</v>
      </c>
    </row>
    <row r="76" spans="1:19">
      <c r="A76" t="s">
        <v>38</v>
      </c>
      <c r="B76" t="s">
        <v>113</v>
      </c>
      <c r="C76">
        <v>0.42</v>
      </c>
      <c r="D76">
        <v>0.47</v>
      </c>
      <c r="F76">
        <v>176</v>
      </c>
      <c r="G76">
        <v>1</v>
      </c>
      <c r="K76" s="10">
        <v>75</v>
      </c>
      <c r="L76">
        <f t="shared" si="8"/>
        <v>38</v>
      </c>
      <c r="M76" s="11">
        <f t="shared" si="5"/>
        <v>0.31176470588235294</v>
      </c>
      <c r="P76">
        <f t="shared" si="10"/>
        <v>0</v>
      </c>
      <c r="Q76">
        <f t="shared" si="9"/>
        <v>0</v>
      </c>
      <c r="R76">
        <f t="shared" si="6"/>
        <v>0.31176470588235294</v>
      </c>
      <c r="S76">
        <f t="shared" si="7"/>
        <v>3.4903429574618414</v>
      </c>
    </row>
    <row r="77" spans="1:19">
      <c r="A77" t="s">
        <v>38</v>
      </c>
      <c r="B77" t="s">
        <v>114</v>
      </c>
      <c r="C77">
        <v>0.59</v>
      </c>
      <c r="D77">
        <v>0.65</v>
      </c>
      <c r="F77">
        <v>244</v>
      </c>
      <c r="G77">
        <v>1</v>
      </c>
      <c r="K77" s="10">
        <v>76</v>
      </c>
      <c r="L77">
        <f t="shared" si="8"/>
        <v>68</v>
      </c>
      <c r="M77" s="11">
        <f t="shared" si="5"/>
        <v>0.4</v>
      </c>
      <c r="P77">
        <f t="shared" si="10"/>
        <v>0</v>
      </c>
      <c r="Q77">
        <f t="shared" si="9"/>
        <v>0</v>
      </c>
      <c r="R77">
        <f t="shared" si="6"/>
        <v>0.4</v>
      </c>
      <c r="S77">
        <f t="shared" si="7"/>
        <v>3.5490028143663039</v>
      </c>
    </row>
    <row r="78" spans="1:19">
      <c r="A78" t="s">
        <v>38</v>
      </c>
      <c r="B78" t="s">
        <v>115</v>
      </c>
      <c r="C78">
        <v>0.74</v>
      </c>
      <c r="D78">
        <v>0.81</v>
      </c>
      <c r="F78">
        <v>304</v>
      </c>
      <c r="G78">
        <v>1</v>
      </c>
      <c r="K78" s="10">
        <v>77</v>
      </c>
      <c r="L78">
        <f t="shared" si="8"/>
        <v>60</v>
      </c>
      <c r="M78" s="11">
        <f t="shared" si="5"/>
        <v>0.49411764705882355</v>
      </c>
      <c r="P78">
        <f t="shared" si="10"/>
        <v>0</v>
      </c>
      <c r="Q78">
        <f t="shared" si="9"/>
        <v>0</v>
      </c>
      <c r="R78">
        <f t="shared" si="6"/>
        <v>0.49411764705882355</v>
      </c>
      <c r="S78">
        <f t="shared" si="7"/>
        <v>3.6086485282063148</v>
      </c>
    </row>
    <row r="79" spans="1:19">
      <c r="A79" t="s">
        <v>38</v>
      </c>
      <c r="B79" t="s">
        <v>116</v>
      </c>
      <c r="C79">
        <v>1.05</v>
      </c>
      <c r="D79">
        <v>1.1299999999999999</v>
      </c>
      <c r="F79">
        <v>424</v>
      </c>
      <c r="G79">
        <v>4</v>
      </c>
      <c r="K79" s="10">
        <v>78</v>
      </c>
      <c r="L79">
        <f t="shared" si="8"/>
        <v>120</v>
      </c>
      <c r="M79" s="11">
        <f t="shared" si="5"/>
        <v>0.55294117647058827</v>
      </c>
      <c r="P79">
        <f t="shared" si="10"/>
        <v>3</v>
      </c>
      <c r="Q79">
        <f t="shared" si="9"/>
        <v>60</v>
      </c>
      <c r="R79">
        <f t="shared" si="6"/>
        <v>-2.447058823529412</v>
      </c>
      <c r="S79">
        <f t="shared" si="7"/>
        <v>3.6692966676192444</v>
      </c>
    </row>
    <row r="80" spans="1:19">
      <c r="A80" t="s">
        <v>38</v>
      </c>
      <c r="B80" t="s">
        <v>117</v>
      </c>
      <c r="C80">
        <v>1.43</v>
      </c>
      <c r="D80">
        <v>1.52</v>
      </c>
      <c r="F80">
        <v>569</v>
      </c>
      <c r="G80">
        <v>8</v>
      </c>
      <c r="K80" s="10">
        <v>79</v>
      </c>
      <c r="L80">
        <f t="shared" si="8"/>
        <v>145</v>
      </c>
      <c r="M80" s="11">
        <f t="shared" si="5"/>
        <v>0.74705882352941178</v>
      </c>
      <c r="P80">
        <f t="shared" si="10"/>
        <v>4</v>
      </c>
      <c r="Q80">
        <f t="shared" si="9"/>
        <v>80</v>
      </c>
      <c r="R80">
        <f t="shared" si="6"/>
        <v>-3.2529411764705882</v>
      </c>
      <c r="S80">
        <f t="shared" si="7"/>
        <v>3.7309640797004597</v>
      </c>
    </row>
    <row r="81" spans="1:19">
      <c r="A81" t="s">
        <v>38</v>
      </c>
      <c r="B81" t="s">
        <v>118</v>
      </c>
      <c r="C81">
        <v>1.72</v>
      </c>
      <c r="D81">
        <v>1.84</v>
      </c>
      <c r="F81">
        <v>690</v>
      </c>
      <c r="G81">
        <v>9</v>
      </c>
      <c r="K81" s="10">
        <v>80</v>
      </c>
      <c r="L81">
        <f t="shared" si="8"/>
        <v>121</v>
      </c>
      <c r="M81" s="11">
        <f t="shared" si="5"/>
        <v>0.97058823529411753</v>
      </c>
      <c r="P81">
        <f t="shared" si="10"/>
        <v>1</v>
      </c>
      <c r="Q81">
        <f t="shared" si="9"/>
        <v>20</v>
      </c>
      <c r="R81">
        <f t="shared" si="6"/>
        <v>-2.941176470588247E-2</v>
      </c>
      <c r="S81">
        <f t="shared" si="7"/>
        <v>3.7936678946831774</v>
      </c>
    </row>
    <row r="82" spans="1:19">
      <c r="A82" t="s">
        <v>38</v>
      </c>
      <c r="B82" t="s">
        <v>119</v>
      </c>
      <c r="C82">
        <v>2.13</v>
      </c>
      <c r="D82">
        <v>2.2599999999999998</v>
      </c>
      <c r="F82">
        <v>846</v>
      </c>
      <c r="G82">
        <v>10</v>
      </c>
      <c r="K82" s="10">
        <v>81</v>
      </c>
      <c r="L82">
        <f t="shared" si="8"/>
        <v>156</v>
      </c>
      <c r="M82" s="11">
        <f t="shared" si="5"/>
        <v>1.3647058823529412</v>
      </c>
      <c r="P82">
        <f t="shared" si="10"/>
        <v>1</v>
      </c>
      <c r="Q82">
        <f t="shared" si="9"/>
        <v>20</v>
      </c>
      <c r="R82">
        <f t="shared" si="6"/>
        <v>0.36470588235294121</v>
      </c>
      <c r="S82">
        <f t="shared" si="7"/>
        <v>3.8574255306969745</v>
      </c>
    </row>
    <row r="83" spans="1:19">
      <c r="A83" t="s">
        <v>38</v>
      </c>
      <c r="B83" t="s">
        <v>120</v>
      </c>
      <c r="C83">
        <v>2.44</v>
      </c>
      <c r="D83">
        <v>2.6</v>
      </c>
      <c r="F83">
        <v>971</v>
      </c>
      <c r="G83">
        <v>12</v>
      </c>
      <c r="K83" s="10">
        <v>82</v>
      </c>
      <c r="L83">
        <f t="shared" si="8"/>
        <v>125</v>
      </c>
      <c r="M83" s="11">
        <f t="shared" si="5"/>
        <v>1.7058823529411764</v>
      </c>
      <c r="P83">
        <f t="shared" si="10"/>
        <v>2</v>
      </c>
      <c r="Q83">
        <f t="shared" si="9"/>
        <v>40</v>
      </c>
      <c r="R83">
        <f t="shared" si="6"/>
        <v>-0.29411764705882359</v>
      </c>
      <c r="S83">
        <f t="shared" si="7"/>
        <v>3.9222546986062659</v>
      </c>
    </row>
    <row r="84" spans="1:19">
      <c r="A84" t="s">
        <v>38</v>
      </c>
      <c r="B84" t="s">
        <v>121</v>
      </c>
      <c r="C84">
        <v>3.31</v>
      </c>
      <c r="D84">
        <v>3.48</v>
      </c>
      <c r="F84">
        <v>1302</v>
      </c>
      <c r="G84">
        <v>18</v>
      </c>
      <c r="K84" s="10">
        <v>83</v>
      </c>
      <c r="L84">
        <f t="shared" si="8"/>
        <v>331</v>
      </c>
      <c r="M84" s="11">
        <f t="shared" si="5"/>
        <v>2.4</v>
      </c>
      <c r="P84">
        <f t="shared" si="10"/>
        <v>6</v>
      </c>
      <c r="Q84">
        <f t="shared" si="9"/>
        <v>120</v>
      </c>
      <c r="R84">
        <f t="shared" si="6"/>
        <v>-3.6</v>
      </c>
      <c r="S84">
        <f t="shared" si="7"/>
        <v>3.9881734069301071</v>
      </c>
    </row>
    <row r="85" spans="1:19">
      <c r="A85" t="s">
        <v>38</v>
      </c>
      <c r="B85" t="s">
        <v>122</v>
      </c>
      <c r="C85">
        <v>3.62</v>
      </c>
      <c r="D85">
        <v>3.82</v>
      </c>
      <c r="F85">
        <v>1430</v>
      </c>
      <c r="G85">
        <v>20</v>
      </c>
      <c r="K85" s="10">
        <v>84</v>
      </c>
      <c r="L85">
        <f t="shared" si="8"/>
        <v>128</v>
      </c>
      <c r="M85" s="11">
        <f t="shared" si="5"/>
        <v>3.2294117647058824</v>
      </c>
      <c r="P85">
        <f t="shared" si="10"/>
        <v>2</v>
      </c>
      <c r="Q85">
        <f t="shared" si="9"/>
        <v>40</v>
      </c>
      <c r="R85">
        <f t="shared" si="6"/>
        <v>1.2294117647058824</v>
      </c>
      <c r="S85">
        <f t="shared" si="7"/>
        <v>4.0551999668446745</v>
      </c>
    </row>
    <row r="86" spans="1:19">
      <c r="A86" t="s">
        <v>38</v>
      </c>
      <c r="B86" t="s">
        <v>123</v>
      </c>
      <c r="C86">
        <v>4.1500000000000004</v>
      </c>
      <c r="D86">
        <v>4.4000000000000004</v>
      </c>
      <c r="F86">
        <v>1646</v>
      </c>
      <c r="G86">
        <v>24</v>
      </c>
      <c r="K86" s="10">
        <v>85</v>
      </c>
      <c r="L86">
        <f t="shared" si="8"/>
        <v>216</v>
      </c>
      <c r="M86" s="11">
        <f t="shared" si="5"/>
        <v>3.9176470588235297</v>
      </c>
      <c r="P86">
        <f t="shared" si="10"/>
        <v>4</v>
      </c>
      <c r="Q86">
        <f t="shared" si="9"/>
        <v>80</v>
      </c>
      <c r="R86">
        <f t="shared" si="6"/>
        <v>-8.2352941176470296E-2</v>
      </c>
      <c r="S86">
        <f t="shared" si="7"/>
        <v>4.1233529972698211</v>
      </c>
    </row>
    <row r="87" spans="1:19">
      <c r="A87" t="s">
        <v>38</v>
      </c>
      <c r="B87" t="s">
        <v>124</v>
      </c>
      <c r="C87">
        <v>4.96</v>
      </c>
      <c r="D87">
        <v>5.24</v>
      </c>
      <c r="F87">
        <v>1959</v>
      </c>
      <c r="G87">
        <v>27</v>
      </c>
      <c r="K87" s="10">
        <v>86</v>
      </c>
      <c r="L87">
        <f t="shared" si="8"/>
        <v>313</v>
      </c>
      <c r="M87" s="11">
        <f t="shared" ref="M87:M150" si="11">SUM(L66:L82)/17/10-$O$2*EXP(K87/$O$3)</f>
        <v>4.8176470588235301</v>
      </c>
      <c r="P87">
        <f t="shared" si="10"/>
        <v>3</v>
      </c>
      <c r="Q87">
        <f t="shared" si="9"/>
        <v>60</v>
      </c>
      <c r="R87">
        <f t="shared" si="6"/>
        <v>1.8176470588235301</v>
      </c>
      <c r="S87">
        <f t="shared" si="7"/>
        <v>4.1926514300411171</v>
      </c>
    </row>
    <row r="88" spans="1:19">
      <c r="A88" t="s">
        <v>38</v>
      </c>
      <c r="B88" t="s">
        <v>125</v>
      </c>
      <c r="C88">
        <v>8.68</v>
      </c>
      <c r="D88">
        <v>9.0500000000000007</v>
      </c>
      <c r="F88">
        <v>3385</v>
      </c>
      <c r="G88">
        <v>35</v>
      </c>
      <c r="K88" s="10">
        <v>87</v>
      </c>
      <c r="L88">
        <f t="shared" si="8"/>
        <v>1426</v>
      </c>
      <c r="M88" s="11">
        <f t="shared" si="11"/>
        <v>5.5352941176470587</v>
      </c>
      <c r="P88">
        <f t="shared" si="10"/>
        <v>8</v>
      </c>
      <c r="Q88">
        <f t="shared" si="9"/>
        <v>160</v>
      </c>
      <c r="R88">
        <f t="shared" si="6"/>
        <v>-2.4647058823529413</v>
      </c>
      <c r="S88">
        <f t="shared" si="7"/>
        <v>4.2631145151688168</v>
      </c>
    </row>
    <row r="89" spans="1:19">
      <c r="A89" t="s">
        <v>38</v>
      </c>
      <c r="B89" t="s">
        <v>126</v>
      </c>
      <c r="C89">
        <v>10.27</v>
      </c>
      <c r="D89">
        <v>10.74</v>
      </c>
      <c r="F89">
        <v>4018</v>
      </c>
      <c r="G89">
        <v>39</v>
      </c>
      <c r="K89" s="10">
        <v>88</v>
      </c>
      <c r="L89">
        <f t="shared" si="8"/>
        <v>633</v>
      </c>
      <c r="M89" s="11">
        <f t="shared" si="11"/>
        <v>7.4647058823529404</v>
      </c>
      <c r="P89">
        <f t="shared" si="10"/>
        <v>4</v>
      </c>
      <c r="Q89">
        <f t="shared" si="9"/>
        <v>80</v>
      </c>
      <c r="R89">
        <f t="shared" si="6"/>
        <v>3.4647058823529404</v>
      </c>
      <c r="S89">
        <f t="shared" si="7"/>
        <v>4.3347618261852086</v>
      </c>
    </row>
    <row r="90" spans="1:19">
      <c r="A90" t="s">
        <v>38</v>
      </c>
      <c r="B90" t="s">
        <v>127</v>
      </c>
      <c r="C90">
        <v>11.84</v>
      </c>
      <c r="D90">
        <v>12.5</v>
      </c>
      <c r="F90">
        <v>4675</v>
      </c>
      <c r="G90">
        <v>53</v>
      </c>
      <c r="K90" s="10">
        <v>89</v>
      </c>
      <c r="L90">
        <f t="shared" si="8"/>
        <v>657</v>
      </c>
      <c r="M90" s="11">
        <f t="shared" si="11"/>
        <v>8.1470588235294112</v>
      </c>
      <c r="P90">
        <f t="shared" si="10"/>
        <v>14</v>
      </c>
      <c r="Q90">
        <f t="shared" si="9"/>
        <v>280</v>
      </c>
      <c r="R90">
        <f t="shared" si="6"/>
        <v>-5.8529411764705888</v>
      </c>
      <c r="S90">
        <f t="shared" si="7"/>
        <v>4.4076132655818299</v>
      </c>
    </row>
    <row r="91" spans="1:19">
      <c r="A91" t="s">
        <v>38</v>
      </c>
      <c r="B91" t="s">
        <v>128</v>
      </c>
      <c r="C91">
        <v>13.58</v>
      </c>
      <c r="D91">
        <v>14.4</v>
      </c>
      <c r="F91">
        <v>5386</v>
      </c>
      <c r="G91">
        <v>60</v>
      </c>
      <c r="K91" s="10">
        <v>90</v>
      </c>
      <c r="L91">
        <f t="shared" si="8"/>
        <v>711</v>
      </c>
      <c r="M91" s="11">
        <f t="shared" si="11"/>
        <v>9.382352941176471</v>
      </c>
      <c r="P91">
        <f t="shared" si="10"/>
        <v>7</v>
      </c>
      <c r="Q91">
        <f t="shared" si="9"/>
        <v>140</v>
      </c>
      <c r="R91">
        <f t="shared" si="6"/>
        <v>2.382352941176471</v>
      </c>
      <c r="S91">
        <f t="shared" si="7"/>
        <v>4.4816890703380645</v>
      </c>
    </row>
    <row r="92" spans="1:19">
      <c r="A92" t="s">
        <v>38</v>
      </c>
      <c r="B92" t="s">
        <v>129</v>
      </c>
      <c r="C92">
        <v>15.59</v>
      </c>
      <c r="D92">
        <v>16.72</v>
      </c>
      <c r="F92">
        <v>6255</v>
      </c>
      <c r="G92">
        <v>61</v>
      </c>
      <c r="K92" s="10">
        <v>91</v>
      </c>
      <c r="L92">
        <f t="shared" si="8"/>
        <v>869</v>
      </c>
      <c r="M92" s="11">
        <f t="shared" si="11"/>
        <v>11.188235294117646</v>
      </c>
      <c r="P92">
        <f t="shared" si="10"/>
        <v>1</v>
      </c>
      <c r="Q92">
        <f t="shared" si="9"/>
        <v>20</v>
      </c>
      <c r="R92">
        <f t="shared" si="6"/>
        <v>10.188235294117646</v>
      </c>
      <c r="S92">
        <f t="shared" si="7"/>
        <v>4.557009817542661</v>
      </c>
    </row>
    <row r="93" spans="1:19">
      <c r="A93" t="s">
        <v>38</v>
      </c>
      <c r="B93" t="s">
        <v>130</v>
      </c>
      <c r="C93">
        <v>18.32</v>
      </c>
      <c r="D93">
        <v>19.84</v>
      </c>
      <c r="F93">
        <v>7424</v>
      </c>
      <c r="G93">
        <v>89</v>
      </c>
      <c r="K93" s="10">
        <v>92</v>
      </c>
      <c r="L93">
        <f t="shared" si="8"/>
        <v>1169</v>
      </c>
      <c r="M93" s="11">
        <f t="shared" si="11"/>
        <v>19.547058823529412</v>
      </c>
      <c r="P93">
        <f t="shared" si="10"/>
        <v>28</v>
      </c>
      <c r="Q93">
        <f t="shared" si="9"/>
        <v>560</v>
      </c>
      <c r="R93">
        <f t="shared" si="6"/>
        <v>-8.4529411764705884</v>
      </c>
      <c r="S93">
        <f t="shared" si="7"/>
        <v>4.6335964301097183</v>
      </c>
    </row>
    <row r="94" spans="1:19">
      <c r="A94" t="s">
        <v>38</v>
      </c>
      <c r="B94" t="s">
        <v>131</v>
      </c>
      <c r="C94">
        <v>20.97</v>
      </c>
      <c r="D94">
        <v>22.82</v>
      </c>
      <c r="F94">
        <v>8536</v>
      </c>
      <c r="G94">
        <v>96</v>
      </c>
      <c r="K94" s="10">
        <v>93</v>
      </c>
      <c r="L94">
        <f t="shared" si="8"/>
        <v>1112</v>
      </c>
      <c r="M94" s="11">
        <f t="shared" si="11"/>
        <v>23.182352941176468</v>
      </c>
      <c r="P94">
        <f t="shared" si="10"/>
        <v>7</v>
      </c>
      <c r="Q94">
        <f t="shared" si="9"/>
        <v>140</v>
      </c>
      <c r="R94">
        <f t="shared" si="6"/>
        <v>16.182352941176468</v>
      </c>
      <c r="S94">
        <f t="shared" si="7"/>
        <v>4.7114701825907419</v>
      </c>
    </row>
    <row r="95" spans="1:19">
      <c r="A95" t="s">
        <v>38</v>
      </c>
      <c r="B95" t="s">
        <v>132</v>
      </c>
      <c r="C95">
        <v>23.39</v>
      </c>
      <c r="D95">
        <v>25.65</v>
      </c>
      <c r="F95">
        <v>9595</v>
      </c>
      <c r="G95">
        <v>109</v>
      </c>
      <c r="K95" s="10">
        <v>94</v>
      </c>
      <c r="L95">
        <f t="shared" si="8"/>
        <v>1059</v>
      </c>
      <c r="M95" s="11">
        <f t="shared" si="11"/>
        <v>26.952941176470585</v>
      </c>
      <c r="P95">
        <f t="shared" si="10"/>
        <v>13</v>
      </c>
      <c r="Q95">
        <f t="shared" si="9"/>
        <v>260</v>
      </c>
      <c r="R95">
        <f t="shared" si="6"/>
        <v>13.952941176470585</v>
      </c>
      <c r="S95">
        <f t="shared" si="7"/>
        <v>4.7906527070843783</v>
      </c>
    </row>
    <row r="96" spans="1:19">
      <c r="A96" t="s">
        <v>38</v>
      </c>
      <c r="B96" t="s">
        <v>133</v>
      </c>
      <c r="C96">
        <v>27.52</v>
      </c>
      <c r="D96">
        <v>30.12</v>
      </c>
      <c r="F96">
        <v>11268</v>
      </c>
      <c r="G96">
        <v>138</v>
      </c>
      <c r="K96" s="10">
        <v>95</v>
      </c>
      <c r="L96">
        <f t="shared" si="8"/>
        <v>1673</v>
      </c>
      <c r="M96" s="11">
        <f t="shared" si="11"/>
        <v>31.076470588235292</v>
      </c>
      <c r="P96">
        <f t="shared" si="10"/>
        <v>29</v>
      </c>
      <c r="Q96">
        <f t="shared" si="9"/>
        <v>580</v>
      </c>
      <c r="R96">
        <f t="shared" si="6"/>
        <v>2.0764705882352921</v>
      </c>
      <c r="S96">
        <f t="shared" si="7"/>
        <v>4.8711659992454743</v>
      </c>
    </row>
    <row r="97" spans="1:19">
      <c r="A97" t="s">
        <v>38</v>
      </c>
      <c r="B97" t="s">
        <v>134</v>
      </c>
      <c r="C97">
        <v>29.98</v>
      </c>
      <c r="D97">
        <v>33.46</v>
      </c>
      <c r="F97">
        <v>12519</v>
      </c>
      <c r="G97">
        <v>187</v>
      </c>
      <c r="K97" s="10">
        <v>96</v>
      </c>
      <c r="L97">
        <f t="shared" si="8"/>
        <v>1251</v>
      </c>
      <c r="M97" s="11">
        <f t="shared" si="11"/>
        <v>35.982352941176472</v>
      </c>
      <c r="P97">
        <f t="shared" si="10"/>
        <v>49</v>
      </c>
      <c r="Q97">
        <f t="shared" si="9"/>
        <v>980</v>
      </c>
      <c r="R97">
        <f t="shared" si="6"/>
        <v>-13.017647058823528</v>
      </c>
      <c r="S97">
        <f t="shared" si="7"/>
        <v>4.9530324243951149</v>
      </c>
    </row>
    <row r="98" spans="1:19">
      <c r="A98" t="s">
        <v>38</v>
      </c>
      <c r="B98" t="s">
        <v>135</v>
      </c>
      <c r="C98">
        <v>33.28</v>
      </c>
      <c r="D98">
        <v>37.11</v>
      </c>
      <c r="F98">
        <v>13882</v>
      </c>
      <c r="G98">
        <v>231</v>
      </c>
      <c r="K98" s="10">
        <v>97</v>
      </c>
      <c r="L98">
        <f t="shared" si="8"/>
        <v>1363</v>
      </c>
      <c r="M98" s="11">
        <f t="shared" si="11"/>
        <v>42.635294117647064</v>
      </c>
      <c r="P98">
        <f t="shared" si="10"/>
        <v>44</v>
      </c>
      <c r="Q98">
        <f t="shared" si="9"/>
        <v>880</v>
      </c>
      <c r="R98">
        <f t="shared" si="6"/>
        <v>-1.3647058823529363</v>
      </c>
      <c r="S98">
        <f t="shared" si="7"/>
        <v>5.0362747237333627</v>
      </c>
    </row>
    <row r="99" spans="1:19">
      <c r="A99" t="s">
        <v>38</v>
      </c>
      <c r="B99" t="s">
        <v>136</v>
      </c>
      <c r="C99">
        <v>37.020000000000003</v>
      </c>
      <c r="D99">
        <v>41.42</v>
      </c>
      <c r="F99">
        <v>15496</v>
      </c>
      <c r="G99">
        <v>280</v>
      </c>
      <c r="K99" s="10">
        <v>98</v>
      </c>
      <c r="L99">
        <f t="shared" si="8"/>
        <v>1614</v>
      </c>
      <c r="M99" s="11">
        <f t="shared" si="11"/>
        <v>48.776470588235291</v>
      </c>
      <c r="P99">
        <f t="shared" si="10"/>
        <v>49</v>
      </c>
      <c r="Q99">
        <f t="shared" si="9"/>
        <v>980</v>
      </c>
      <c r="R99">
        <f t="shared" si="6"/>
        <v>-0.22352941176470864</v>
      </c>
      <c r="S99">
        <f t="shared" si="7"/>
        <v>5.1209160206564004</v>
      </c>
    </row>
    <row r="100" spans="1:19">
      <c r="A100" t="s">
        <v>38</v>
      </c>
      <c r="B100" t="s">
        <v>137</v>
      </c>
      <c r="C100">
        <v>39.28</v>
      </c>
      <c r="D100">
        <v>44.51</v>
      </c>
      <c r="F100">
        <v>16653</v>
      </c>
      <c r="G100">
        <v>323</v>
      </c>
      <c r="K100" s="10">
        <v>99</v>
      </c>
      <c r="L100">
        <f t="shared" si="8"/>
        <v>1157</v>
      </c>
      <c r="M100" s="11">
        <f t="shared" si="11"/>
        <v>54.652941176470584</v>
      </c>
      <c r="P100">
        <f t="shared" si="10"/>
        <v>43</v>
      </c>
      <c r="Q100">
        <f t="shared" si="9"/>
        <v>860</v>
      </c>
      <c r="R100">
        <f t="shared" si="6"/>
        <v>11.652941176470584</v>
      </c>
      <c r="S100">
        <f t="shared" si="7"/>
        <v>5.2069798271798486</v>
      </c>
    </row>
    <row r="101" spans="1:19">
      <c r="A101" t="s">
        <v>38</v>
      </c>
      <c r="B101" t="s">
        <v>138</v>
      </c>
      <c r="C101">
        <v>38.75</v>
      </c>
      <c r="D101">
        <v>47.8</v>
      </c>
      <c r="F101">
        <v>17883</v>
      </c>
      <c r="G101">
        <v>380</v>
      </c>
      <c r="K101" s="10">
        <v>100</v>
      </c>
      <c r="L101">
        <f t="shared" si="8"/>
        <v>1230</v>
      </c>
      <c r="M101" s="11">
        <f t="shared" si="11"/>
        <v>63.788235294117648</v>
      </c>
      <c r="P101">
        <f t="shared" si="10"/>
        <v>57</v>
      </c>
      <c r="Q101">
        <f t="shared" si="9"/>
        <v>1140</v>
      </c>
      <c r="R101">
        <f t="shared" si="6"/>
        <v>6.7882352941176478</v>
      </c>
      <c r="S101">
        <f t="shared" si="7"/>
        <v>5.2944900504700296</v>
      </c>
    </row>
    <row r="102" spans="1:19">
      <c r="A102" t="s">
        <v>38</v>
      </c>
      <c r="B102" t="s">
        <v>139</v>
      </c>
      <c r="C102">
        <v>40.78</v>
      </c>
      <c r="D102">
        <v>51.52</v>
      </c>
      <c r="F102">
        <v>19274</v>
      </c>
      <c r="G102">
        <v>435</v>
      </c>
      <c r="K102" s="10">
        <v>101</v>
      </c>
      <c r="L102">
        <f t="shared" si="8"/>
        <v>1391</v>
      </c>
      <c r="M102" s="11">
        <f t="shared" si="11"/>
        <v>70.294117647058826</v>
      </c>
      <c r="P102">
        <f t="shared" si="10"/>
        <v>55</v>
      </c>
      <c r="Q102">
        <f t="shared" si="9"/>
        <v>1100</v>
      </c>
      <c r="R102">
        <f t="shared" si="6"/>
        <v>15.294117647058826</v>
      </c>
      <c r="S102">
        <f t="shared" si="7"/>
        <v>5.3834709994850005</v>
      </c>
    </row>
    <row r="103" spans="1:19">
      <c r="A103" t="s">
        <v>38</v>
      </c>
      <c r="B103" t="s">
        <v>140</v>
      </c>
      <c r="C103">
        <v>42.96</v>
      </c>
      <c r="D103">
        <v>55.46</v>
      </c>
      <c r="F103">
        <v>20748</v>
      </c>
      <c r="G103">
        <v>509</v>
      </c>
      <c r="K103" s="10">
        <v>102</v>
      </c>
      <c r="L103">
        <f t="shared" si="8"/>
        <v>1474</v>
      </c>
      <c r="M103" s="11">
        <f t="shared" si="11"/>
        <v>77.599999999999994</v>
      </c>
      <c r="P103">
        <f t="shared" si="10"/>
        <v>74</v>
      </c>
      <c r="Q103">
        <f t="shared" si="9"/>
        <v>1480</v>
      </c>
      <c r="R103">
        <f t="shared" si="6"/>
        <v>3.5999999999999943</v>
      </c>
      <c r="S103">
        <f t="shared" si="7"/>
        <v>5.4739473917271999</v>
      </c>
    </row>
    <row r="104" spans="1:19">
      <c r="A104" t="s">
        <v>38</v>
      </c>
      <c r="B104" t="s">
        <v>141</v>
      </c>
      <c r="C104">
        <v>44.76</v>
      </c>
      <c r="D104">
        <v>59.16</v>
      </c>
      <c r="F104">
        <v>22133</v>
      </c>
      <c r="G104">
        <v>569</v>
      </c>
      <c r="K104" s="10">
        <v>103</v>
      </c>
      <c r="L104">
        <f t="shared" si="8"/>
        <v>1385</v>
      </c>
      <c r="M104" s="11">
        <f t="shared" si="11"/>
        <v>86.17647058823529</v>
      </c>
      <c r="P104">
        <f t="shared" si="10"/>
        <v>60</v>
      </c>
      <c r="Q104">
        <f t="shared" si="9"/>
        <v>1200</v>
      </c>
      <c r="R104">
        <f t="shared" si="6"/>
        <v>26.17647058823529</v>
      </c>
      <c r="S104">
        <f t="shared" si="7"/>
        <v>5.5659443601095777</v>
      </c>
    </row>
    <row r="105" spans="1:19">
      <c r="A105" t="s">
        <v>38</v>
      </c>
      <c r="B105" t="s">
        <v>142</v>
      </c>
      <c r="C105">
        <v>45.56</v>
      </c>
      <c r="D105">
        <v>62.28</v>
      </c>
      <c r="F105">
        <v>23301</v>
      </c>
      <c r="G105">
        <v>653</v>
      </c>
      <c r="K105" s="10">
        <v>104</v>
      </c>
      <c r="L105">
        <f t="shared" si="8"/>
        <v>1168</v>
      </c>
      <c r="M105" s="11">
        <f t="shared" si="11"/>
        <v>92.247058823529414</v>
      </c>
      <c r="P105">
        <f t="shared" si="10"/>
        <v>84</v>
      </c>
      <c r="Q105">
        <f t="shared" si="9"/>
        <v>1680</v>
      </c>
      <c r="R105">
        <f t="shared" si="6"/>
        <v>8.2470588235294144</v>
      </c>
      <c r="S105">
        <f t="shared" si="7"/>
        <v>5.6594874599371261</v>
      </c>
    </row>
    <row r="106" spans="1:19">
      <c r="A106" t="s">
        <v>38</v>
      </c>
      <c r="B106" t="s">
        <v>143</v>
      </c>
      <c r="C106">
        <v>45.28</v>
      </c>
      <c r="D106">
        <v>65.13</v>
      </c>
      <c r="F106">
        <v>24365</v>
      </c>
      <c r="G106">
        <v>717</v>
      </c>
      <c r="K106" s="10">
        <v>105</v>
      </c>
      <c r="L106">
        <f t="shared" si="8"/>
        <v>1064</v>
      </c>
      <c r="M106" s="11">
        <f t="shared" si="11"/>
        <v>97.535294117647055</v>
      </c>
      <c r="P106">
        <f t="shared" si="10"/>
        <v>64</v>
      </c>
      <c r="Q106">
        <f t="shared" si="9"/>
        <v>1280</v>
      </c>
      <c r="R106">
        <f t="shared" si="6"/>
        <v>33.535294117647055</v>
      </c>
      <c r="S106">
        <f t="shared" si="7"/>
        <v>5.7546026760057307</v>
      </c>
    </row>
    <row r="107" spans="1:19">
      <c r="A107" t="s">
        <v>38</v>
      </c>
      <c r="B107" t="s">
        <v>144</v>
      </c>
      <c r="C107">
        <v>45.78</v>
      </c>
      <c r="D107">
        <v>68.599999999999994</v>
      </c>
      <c r="F107">
        <v>25663</v>
      </c>
      <c r="G107">
        <v>780</v>
      </c>
      <c r="K107" s="10">
        <v>106</v>
      </c>
      <c r="L107">
        <f t="shared" si="8"/>
        <v>1298</v>
      </c>
      <c r="M107" s="11">
        <f t="shared" si="11"/>
        <v>104.96470588235294</v>
      </c>
      <c r="P107">
        <f t="shared" si="10"/>
        <v>63</v>
      </c>
      <c r="Q107">
        <f t="shared" si="9"/>
        <v>1260</v>
      </c>
      <c r="R107">
        <f t="shared" si="6"/>
        <v>41.964705882352945</v>
      </c>
      <c r="S107">
        <f t="shared" si="7"/>
        <v>5.8513164298203435</v>
      </c>
    </row>
    <row r="108" spans="1:19">
      <c r="A108" t="s">
        <v>38</v>
      </c>
      <c r="B108" t="s">
        <v>145</v>
      </c>
      <c r="C108">
        <v>46.65</v>
      </c>
      <c r="D108">
        <v>72.290000000000006</v>
      </c>
      <c r="F108">
        <v>27046</v>
      </c>
      <c r="G108">
        <v>903</v>
      </c>
      <c r="K108" s="10">
        <v>107</v>
      </c>
      <c r="L108">
        <f t="shared" si="8"/>
        <v>1383</v>
      </c>
      <c r="M108" s="11">
        <f t="shared" si="11"/>
        <v>112.36470588235295</v>
      </c>
      <c r="P108">
        <f t="shared" si="10"/>
        <v>123</v>
      </c>
      <c r="Q108">
        <f t="shared" si="9"/>
        <v>2460</v>
      </c>
      <c r="R108">
        <f t="shared" si="6"/>
        <v>-10.635294117647049</v>
      </c>
      <c r="S108">
        <f t="shared" si="7"/>
        <v>5.9496555869344627</v>
      </c>
    </row>
    <row r="109" spans="1:19">
      <c r="A109" t="s">
        <v>38</v>
      </c>
      <c r="B109" t="s">
        <v>146</v>
      </c>
      <c r="C109">
        <v>45.7</v>
      </c>
      <c r="D109">
        <v>75.819999999999993</v>
      </c>
      <c r="F109">
        <v>28364</v>
      </c>
      <c r="G109">
        <v>1010</v>
      </c>
      <c r="K109" s="10">
        <v>108</v>
      </c>
      <c r="L109">
        <f t="shared" si="8"/>
        <v>1318</v>
      </c>
      <c r="M109" s="11">
        <f t="shared" si="11"/>
        <v>118.67058823529412</v>
      </c>
      <c r="P109">
        <f t="shared" si="10"/>
        <v>107</v>
      </c>
      <c r="Q109">
        <f t="shared" si="9"/>
        <v>2140</v>
      </c>
      <c r="R109">
        <f t="shared" si="6"/>
        <v>11.670588235294119</v>
      </c>
      <c r="S109">
        <f t="shared" si="7"/>
        <v>6.0496474644129465</v>
      </c>
    </row>
    <row r="110" spans="1:19">
      <c r="A110" t="s">
        <v>38</v>
      </c>
      <c r="B110" t="s">
        <v>147</v>
      </c>
      <c r="C110">
        <v>46.94</v>
      </c>
      <c r="D110">
        <v>80.41</v>
      </c>
      <c r="F110">
        <v>30081</v>
      </c>
      <c r="G110">
        <v>1193</v>
      </c>
      <c r="K110" s="10">
        <v>109</v>
      </c>
      <c r="L110">
        <f t="shared" si="8"/>
        <v>1717</v>
      </c>
      <c r="M110" s="11">
        <f t="shared" si="11"/>
        <v>117.15294117647059</v>
      </c>
      <c r="P110">
        <f t="shared" si="10"/>
        <v>183</v>
      </c>
      <c r="Q110">
        <f t="shared" si="9"/>
        <v>3660</v>
      </c>
      <c r="R110">
        <f t="shared" si="6"/>
        <v>-65.847058823529409</v>
      </c>
      <c r="S110">
        <f t="shared" si="7"/>
        <v>6.1513198384202763</v>
      </c>
    </row>
    <row r="111" spans="1:19">
      <c r="A111" t="s">
        <v>38</v>
      </c>
      <c r="B111" t="s">
        <v>148</v>
      </c>
      <c r="C111">
        <v>48.09</v>
      </c>
      <c r="D111">
        <v>85.19</v>
      </c>
      <c r="F111">
        <v>31872</v>
      </c>
      <c r="G111">
        <v>1309</v>
      </c>
      <c r="K111" s="10">
        <v>110</v>
      </c>
      <c r="L111">
        <f t="shared" si="8"/>
        <v>1791</v>
      </c>
      <c r="M111" s="11">
        <f t="shared" si="11"/>
        <v>119.68823529411766</v>
      </c>
      <c r="P111">
        <f t="shared" si="10"/>
        <v>116</v>
      </c>
      <c r="Q111">
        <f t="shared" si="9"/>
        <v>2320</v>
      </c>
      <c r="R111">
        <f t="shared" si="6"/>
        <v>3.6882352941176606</v>
      </c>
      <c r="S111">
        <f t="shared" si="7"/>
        <v>6.2547009519363286</v>
      </c>
    </row>
    <row r="112" spans="1:19">
      <c r="A112" t="s">
        <v>38</v>
      </c>
      <c r="B112" t="s">
        <v>149</v>
      </c>
      <c r="C112">
        <v>47.7</v>
      </c>
      <c r="D112">
        <v>89.12</v>
      </c>
      <c r="F112">
        <v>33341</v>
      </c>
      <c r="G112">
        <v>1467</v>
      </c>
      <c r="K112" s="10">
        <v>111</v>
      </c>
      <c r="L112">
        <f t="shared" si="8"/>
        <v>1469</v>
      </c>
      <c r="M112" s="11">
        <f t="shared" si="11"/>
        <v>123.45882352941176</v>
      </c>
      <c r="P112">
        <f t="shared" si="10"/>
        <v>158</v>
      </c>
      <c r="Q112">
        <f t="shared" si="9"/>
        <v>3160</v>
      </c>
      <c r="R112">
        <f t="shared" si="6"/>
        <v>-34.54117647058824</v>
      </c>
      <c r="S112">
        <f t="shared" si="7"/>
        <v>6.3598195226018319</v>
      </c>
    </row>
    <row r="113" spans="1:19">
      <c r="A113" t="s">
        <v>38</v>
      </c>
      <c r="B113" t="s">
        <v>150</v>
      </c>
      <c r="C113">
        <v>48.45</v>
      </c>
      <c r="D113">
        <v>92.96</v>
      </c>
      <c r="F113">
        <v>34777</v>
      </c>
      <c r="G113">
        <v>1580</v>
      </c>
      <c r="K113" s="10">
        <v>112</v>
      </c>
      <c r="L113">
        <f t="shared" si="8"/>
        <v>1436</v>
      </c>
      <c r="M113" s="11">
        <f t="shared" si="11"/>
        <v>127.41176470588235</v>
      </c>
      <c r="P113">
        <f t="shared" si="10"/>
        <v>113</v>
      </c>
      <c r="Q113">
        <f t="shared" si="9"/>
        <v>2260</v>
      </c>
      <c r="R113">
        <f t="shared" si="6"/>
        <v>14.411764705882348</v>
      </c>
      <c r="S113">
        <f t="shared" si="7"/>
        <v>6.466704750695671</v>
      </c>
    </row>
    <row r="114" spans="1:19">
      <c r="A114" t="s">
        <v>38</v>
      </c>
      <c r="B114" t="s">
        <v>151</v>
      </c>
      <c r="C114">
        <v>50.63</v>
      </c>
      <c r="D114">
        <v>98.43</v>
      </c>
      <c r="F114">
        <v>36823</v>
      </c>
      <c r="G114">
        <v>1690</v>
      </c>
      <c r="K114" s="10">
        <v>113</v>
      </c>
      <c r="L114">
        <f t="shared" si="8"/>
        <v>2046</v>
      </c>
      <c r="M114" s="11">
        <f t="shared" si="11"/>
        <v>130.0529411764706</v>
      </c>
      <c r="P114">
        <f t="shared" si="10"/>
        <v>110</v>
      </c>
      <c r="Q114">
        <f t="shared" si="9"/>
        <v>2200</v>
      </c>
      <c r="R114">
        <f t="shared" si="6"/>
        <v>20.052941176470597</v>
      </c>
      <c r="S114">
        <f t="shared" si="7"/>
        <v>6.5753863272462656</v>
      </c>
    </row>
    <row r="115" spans="1:19">
      <c r="A115" t="s">
        <v>38</v>
      </c>
      <c r="B115" t="s">
        <v>152</v>
      </c>
      <c r="C115">
        <v>51.16</v>
      </c>
      <c r="D115">
        <v>102.68</v>
      </c>
      <c r="F115">
        <v>38413</v>
      </c>
      <c r="G115">
        <v>1834</v>
      </c>
      <c r="K115" s="10">
        <v>114</v>
      </c>
      <c r="L115">
        <f t="shared" si="8"/>
        <v>1590</v>
      </c>
      <c r="M115" s="11">
        <f t="shared" si="11"/>
        <v>133.2764705882353</v>
      </c>
      <c r="P115">
        <f t="shared" si="10"/>
        <v>144</v>
      </c>
      <c r="Q115">
        <f t="shared" si="9"/>
        <v>2880</v>
      </c>
      <c r="R115">
        <f t="shared" si="6"/>
        <v>-10.723529411764702</v>
      </c>
      <c r="S115">
        <f t="shared" si="7"/>
        <v>6.6858944422792685</v>
      </c>
    </row>
    <row r="116" spans="1:19">
      <c r="A116" t="s">
        <v>38</v>
      </c>
      <c r="B116" t="s">
        <v>153</v>
      </c>
      <c r="C116">
        <v>51.94</v>
      </c>
      <c r="D116">
        <v>107.4</v>
      </c>
      <c r="F116">
        <v>40179</v>
      </c>
      <c r="G116">
        <v>1974</v>
      </c>
      <c r="K116" s="10">
        <v>115</v>
      </c>
      <c r="L116">
        <f t="shared" si="8"/>
        <v>1766</v>
      </c>
      <c r="M116" s="11">
        <f t="shared" si="11"/>
        <v>137.27058823529413</v>
      </c>
      <c r="P116">
        <f t="shared" si="10"/>
        <v>140</v>
      </c>
      <c r="Q116">
        <f t="shared" si="9"/>
        <v>2800</v>
      </c>
      <c r="R116">
        <f t="shared" si="6"/>
        <v>-2.7294117647058727</v>
      </c>
      <c r="S116">
        <f t="shared" si="7"/>
        <v>6.7982597932038811</v>
      </c>
    </row>
    <row r="117" spans="1:19">
      <c r="A117" t="s">
        <v>38</v>
      </c>
      <c r="B117" t="s">
        <v>154</v>
      </c>
      <c r="C117">
        <v>53.37</v>
      </c>
      <c r="D117">
        <v>112.53</v>
      </c>
      <c r="F117">
        <v>42099</v>
      </c>
      <c r="G117">
        <v>2146</v>
      </c>
      <c r="K117" s="10">
        <v>116</v>
      </c>
      <c r="L117">
        <f t="shared" si="8"/>
        <v>1920</v>
      </c>
      <c r="M117" s="11">
        <f t="shared" si="11"/>
        <v>139.68235294117648</v>
      </c>
      <c r="P117">
        <f t="shared" si="10"/>
        <v>172</v>
      </c>
      <c r="Q117">
        <f t="shared" si="9"/>
        <v>3440</v>
      </c>
      <c r="R117">
        <f t="shared" si="6"/>
        <v>-32.317647058823525</v>
      </c>
      <c r="S117">
        <f t="shared" si="7"/>
        <v>6.9125135933400994</v>
      </c>
    </row>
    <row r="118" spans="1:19">
      <c r="A118" t="s">
        <v>38</v>
      </c>
      <c r="B118" t="s">
        <v>155</v>
      </c>
      <c r="C118">
        <v>55</v>
      </c>
      <c r="D118">
        <v>117.28</v>
      </c>
      <c r="F118">
        <v>43877</v>
      </c>
      <c r="G118">
        <v>2302</v>
      </c>
      <c r="K118" s="10">
        <v>117</v>
      </c>
      <c r="L118">
        <f t="shared" si="8"/>
        <v>1778</v>
      </c>
      <c r="M118" s="11">
        <f t="shared" si="11"/>
        <v>138.28823529411767</v>
      </c>
      <c r="P118">
        <f t="shared" si="10"/>
        <v>156</v>
      </c>
      <c r="Q118">
        <f t="shared" si="9"/>
        <v>3120</v>
      </c>
      <c r="R118">
        <f t="shared" si="6"/>
        <v>-17.711764705882331</v>
      </c>
      <c r="S118">
        <f t="shared" si="7"/>
        <v>7.0286875805892928</v>
      </c>
    </row>
    <row r="119" spans="1:19">
      <c r="A119" t="s">
        <v>38</v>
      </c>
      <c r="B119" t="s">
        <v>156</v>
      </c>
      <c r="C119">
        <v>56.07</v>
      </c>
      <c r="D119">
        <v>121.2</v>
      </c>
      <c r="F119">
        <v>45341</v>
      </c>
      <c r="G119">
        <v>2465</v>
      </c>
      <c r="K119" s="10">
        <v>118</v>
      </c>
      <c r="L119">
        <f t="shared" si="8"/>
        <v>1464</v>
      </c>
      <c r="M119" s="11">
        <f t="shared" si="11"/>
        <v>142.96470588235294</v>
      </c>
      <c r="P119">
        <f t="shared" si="10"/>
        <v>163</v>
      </c>
      <c r="Q119">
        <f t="shared" si="9"/>
        <v>3260</v>
      </c>
      <c r="R119">
        <f t="shared" si="6"/>
        <v>-20.035294117647055</v>
      </c>
      <c r="S119">
        <f t="shared" si="7"/>
        <v>7.1468140262504853</v>
      </c>
    </row>
    <row r="120" spans="1:19">
      <c r="A120" t="s">
        <v>38</v>
      </c>
      <c r="B120" t="s">
        <v>157</v>
      </c>
      <c r="C120">
        <v>56.72</v>
      </c>
      <c r="D120">
        <v>125.32</v>
      </c>
      <c r="F120">
        <v>46884</v>
      </c>
      <c r="G120">
        <v>2560</v>
      </c>
      <c r="K120" s="10">
        <v>119</v>
      </c>
      <c r="L120">
        <f t="shared" si="8"/>
        <v>1543</v>
      </c>
      <c r="M120" s="11">
        <f t="shared" si="11"/>
        <v>144.30000000000001</v>
      </c>
      <c r="P120">
        <f t="shared" si="10"/>
        <v>95</v>
      </c>
      <c r="Q120">
        <f t="shared" si="9"/>
        <v>1900</v>
      </c>
      <c r="R120">
        <f t="shared" si="6"/>
        <v>49.300000000000011</v>
      </c>
      <c r="S120">
        <f t="shared" si="7"/>
        <v>7.2669257439848165</v>
      </c>
    </row>
    <row r="121" spans="1:19">
      <c r="A121" t="s">
        <v>38</v>
      </c>
      <c r="B121" t="s">
        <v>158</v>
      </c>
      <c r="C121">
        <v>57.32</v>
      </c>
      <c r="D121">
        <v>129.61000000000001</v>
      </c>
      <c r="F121">
        <v>48489</v>
      </c>
      <c r="G121">
        <v>2707</v>
      </c>
      <c r="K121" s="10">
        <v>120</v>
      </c>
      <c r="L121">
        <f t="shared" si="8"/>
        <v>1605</v>
      </c>
      <c r="M121" s="11">
        <f t="shared" si="11"/>
        <v>145.19411764705882</v>
      </c>
      <c r="P121">
        <f t="shared" si="10"/>
        <v>147</v>
      </c>
      <c r="Q121">
        <f t="shared" si="9"/>
        <v>2940</v>
      </c>
      <c r="R121">
        <f t="shared" si="6"/>
        <v>-1.8058823529411825</v>
      </c>
      <c r="S121">
        <f t="shared" si="7"/>
        <v>7.3890560989306504</v>
      </c>
    </row>
    <row r="122" spans="1:19">
      <c r="A122" t="s">
        <v>38</v>
      </c>
      <c r="B122" t="s">
        <v>159</v>
      </c>
      <c r="C122">
        <v>57.87</v>
      </c>
      <c r="D122">
        <v>133.69</v>
      </c>
      <c r="F122">
        <v>50015</v>
      </c>
      <c r="G122">
        <v>2859</v>
      </c>
      <c r="K122" s="10">
        <v>121</v>
      </c>
      <c r="L122">
        <f t="shared" si="8"/>
        <v>1526</v>
      </c>
      <c r="M122" s="11">
        <f t="shared" si="11"/>
        <v>149.68235294117648</v>
      </c>
      <c r="P122">
        <f t="shared" si="10"/>
        <v>152</v>
      </c>
      <c r="Q122">
        <f t="shared" si="9"/>
        <v>3040</v>
      </c>
      <c r="R122">
        <f t="shared" si="6"/>
        <v>-2.3176470588235247</v>
      </c>
      <c r="S122">
        <f t="shared" si="7"/>
        <v>7.5132390169718946</v>
      </c>
    </row>
    <row r="123" spans="1:19">
      <c r="A123" t="s">
        <v>38</v>
      </c>
      <c r="B123" t="s">
        <v>160</v>
      </c>
      <c r="C123">
        <v>57.49</v>
      </c>
      <c r="D123">
        <v>137.88999999999999</v>
      </c>
      <c r="F123">
        <v>51587</v>
      </c>
      <c r="G123">
        <v>2996</v>
      </c>
      <c r="K123" s="10">
        <v>122</v>
      </c>
      <c r="L123">
        <f t="shared" si="8"/>
        <v>1572</v>
      </c>
      <c r="M123" s="11">
        <f t="shared" si="11"/>
        <v>152.90588235294118</v>
      </c>
      <c r="P123">
        <f t="shared" si="10"/>
        <v>137</v>
      </c>
      <c r="Q123">
        <f t="shared" si="9"/>
        <v>2740</v>
      </c>
      <c r="R123">
        <f t="shared" si="6"/>
        <v>15.905882352941177</v>
      </c>
      <c r="S123">
        <f t="shared" si="7"/>
        <v>7.6395089941620711</v>
      </c>
    </row>
    <row r="124" spans="1:19">
      <c r="A124" t="s">
        <v>38</v>
      </c>
      <c r="B124" t="s">
        <v>161</v>
      </c>
      <c r="C124">
        <v>57.11</v>
      </c>
      <c r="D124">
        <v>142.30000000000001</v>
      </c>
      <c r="F124">
        <v>53236</v>
      </c>
      <c r="G124">
        <v>3184</v>
      </c>
      <c r="K124" s="10">
        <v>123</v>
      </c>
      <c r="L124">
        <f t="shared" si="8"/>
        <v>1649</v>
      </c>
      <c r="M124" s="11">
        <f t="shared" si="11"/>
        <v>153.33529411764704</v>
      </c>
      <c r="P124">
        <f t="shared" si="10"/>
        <v>188</v>
      </c>
      <c r="Q124">
        <f t="shared" si="9"/>
        <v>3760</v>
      </c>
      <c r="R124">
        <f t="shared" si="6"/>
        <v>-34.664705882352962</v>
      </c>
      <c r="S124">
        <f t="shared" si="7"/>
        <v>7.7679011063067707</v>
      </c>
    </row>
    <row r="125" spans="1:19">
      <c r="A125" t="s">
        <v>38</v>
      </c>
      <c r="B125" t="s">
        <v>162</v>
      </c>
      <c r="C125">
        <v>58.06</v>
      </c>
      <c r="D125">
        <v>147.18</v>
      </c>
      <c r="F125">
        <v>55061</v>
      </c>
      <c r="G125">
        <v>3391</v>
      </c>
      <c r="K125" s="10">
        <v>124</v>
      </c>
      <c r="L125">
        <f t="shared" si="8"/>
        <v>1825</v>
      </c>
      <c r="M125" s="11">
        <f t="shared" si="11"/>
        <v>153.74117647058824</v>
      </c>
      <c r="P125">
        <f t="shared" si="10"/>
        <v>207</v>
      </c>
      <c r="Q125">
        <f t="shared" si="9"/>
        <v>4140</v>
      </c>
      <c r="R125">
        <f t="shared" si="6"/>
        <v>-53.258823529411757</v>
      </c>
      <c r="S125">
        <f t="shared" si="7"/>
        <v>7.898451018707167</v>
      </c>
    </row>
    <row r="126" spans="1:19">
      <c r="A126" t="s">
        <v>38</v>
      </c>
      <c r="B126" t="s">
        <v>163</v>
      </c>
      <c r="C126">
        <v>58.64</v>
      </c>
      <c r="D126">
        <v>151.6</v>
      </c>
      <c r="F126">
        <v>56714</v>
      </c>
      <c r="G126">
        <v>3566</v>
      </c>
      <c r="K126" s="10">
        <v>125</v>
      </c>
      <c r="L126">
        <f t="shared" si="8"/>
        <v>1653</v>
      </c>
      <c r="M126" s="11">
        <f t="shared" si="11"/>
        <v>155.03529411764706</v>
      </c>
      <c r="P126">
        <f t="shared" si="10"/>
        <v>175</v>
      </c>
      <c r="Q126">
        <f t="shared" si="9"/>
        <v>3500</v>
      </c>
      <c r="R126">
        <f t="shared" si="6"/>
        <v>-19.964705882352945</v>
      </c>
      <c r="S126">
        <f t="shared" si="7"/>
        <v>8.0311949960672582</v>
      </c>
    </row>
    <row r="127" spans="1:19">
      <c r="A127" t="s">
        <v>38</v>
      </c>
      <c r="B127" t="s">
        <v>164</v>
      </c>
      <c r="C127">
        <v>60.55</v>
      </c>
      <c r="D127">
        <v>158.97</v>
      </c>
      <c r="F127">
        <v>59474</v>
      </c>
      <c r="G127">
        <v>3682</v>
      </c>
      <c r="K127" s="10">
        <v>126</v>
      </c>
      <c r="L127">
        <f t="shared" si="8"/>
        <v>2760</v>
      </c>
      <c r="M127" s="11">
        <f t="shared" si="11"/>
        <v>157.14117647058825</v>
      </c>
      <c r="P127">
        <f t="shared" si="10"/>
        <v>116</v>
      </c>
      <c r="Q127">
        <f t="shared" si="9"/>
        <v>2320</v>
      </c>
      <c r="R127">
        <f t="shared" si="6"/>
        <v>41.141176470588249</v>
      </c>
      <c r="S127">
        <f t="shared" si="7"/>
        <v>8.1661699125676517</v>
      </c>
    </row>
    <row r="128" spans="1:19">
      <c r="A128" t="s">
        <v>38</v>
      </c>
      <c r="B128" t="s">
        <v>165</v>
      </c>
      <c r="C128">
        <v>59.77</v>
      </c>
      <c r="D128">
        <v>162.44</v>
      </c>
      <c r="F128">
        <v>60772</v>
      </c>
      <c r="G128">
        <v>3854</v>
      </c>
      <c r="K128" s="10">
        <v>127</v>
      </c>
      <c r="L128">
        <f t="shared" si="8"/>
        <v>1298</v>
      </c>
      <c r="M128" s="11">
        <f t="shared" si="11"/>
        <v>160.12941176470588</v>
      </c>
      <c r="P128">
        <f t="shared" si="10"/>
        <v>172</v>
      </c>
      <c r="Q128">
        <f t="shared" si="9"/>
        <v>3440</v>
      </c>
      <c r="R128">
        <f t="shared" si="6"/>
        <v>-11.870588235294122</v>
      </c>
      <c r="S128">
        <f t="shared" si="7"/>
        <v>8.3034132621086059</v>
      </c>
    </row>
    <row r="129" spans="1:19">
      <c r="A129" t="s">
        <v>38</v>
      </c>
      <c r="B129" t="s">
        <v>166</v>
      </c>
      <c r="C129">
        <v>58.45</v>
      </c>
      <c r="D129">
        <v>165.85</v>
      </c>
      <c r="F129">
        <v>62046</v>
      </c>
      <c r="G129">
        <v>4043</v>
      </c>
      <c r="K129" s="10">
        <v>128</v>
      </c>
      <c r="L129">
        <f t="shared" si="8"/>
        <v>1274</v>
      </c>
      <c r="M129" s="11">
        <f t="shared" si="11"/>
        <v>162.19411764705882</v>
      </c>
      <c r="P129">
        <f t="shared" si="10"/>
        <v>189</v>
      </c>
      <c r="Q129">
        <f t="shared" si="9"/>
        <v>3780</v>
      </c>
      <c r="R129">
        <f t="shared" si="6"/>
        <v>-26.805882352941182</v>
      </c>
      <c r="S129">
        <f t="shared" si="7"/>
        <v>8.4429631687252638</v>
      </c>
    </row>
    <row r="130" spans="1:19">
      <c r="A130" t="s">
        <v>38</v>
      </c>
      <c r="B130" t="s">
        <v>167</v>
      </c>
      <c r="C130">
        <v>57.19</v>
      </c>
      <c r="D130">
        <v>169.73</v>
      </c>
      <c r="F130">
        <v>63496</v>
      </c>
      <c r="G130">
        <v>4232</v>
      </c>
      <c r="K130" s="10">
        <v>129</v>
      </c>
      <c r="L130">
        <f t="shared" si="8"/>
        <v>1450</v>
      </c>
      <c r="M130" s="11">
        <f t="shared" si="11"/>
        <v>164.79411764705884</v>
      </c>
      <c r="P130">
        <f t="shared" si="10"/>
        <v>189</v>
      </c>
      <c r="Q130">
        <f t="shared" si="9"/>
        <v>3780</v>
      </c>
      <c r="R130">
        <f t="shared" ref="R130:R193" si="12">M130-P130</f>
        <v>-24.20588235294116</v>
      </c>
      <c r="S130">
        <f t="shared" ref="S130:S193" si="13">EXP(K130/$O$3)</f>
        <v>8.5848583971778929</v>
      </c>
    </row>
    <row r="131" spans="1:19">
      <c r="A131" t="s">
        <v>38</v>
      </c>
      <c r="B131" t="s">
        <v>168</v>
      </c>
      <c r="C131">
        <v>56.25</v>
      </c>
      <c r="D131">
        <v>173.54</v>
      </c>
      <c r="F131">
        <v>64922</v>
      </c>
      <c r="G131">
        <v>4408</v>
      </c>
      <c r="K131" s="10">
        <v>130</v>
      </c>
      <c r="L131">
        <f t="shared" ref="L131:L194" si="14">F131-F130</f>
        <v>1426</v>
      </c>
      <c r="M131" s="11">
        <f t="shared" si="11"/>
        <v>166.76470588235296</v>
      </c>
      <c r="P131">
        <f t="shared" si="10"/>
        <v>176</v>
      </c>
      <c r="Q131">
        <f t="shared" ref="Q131:Q194" si="15">P131*20</f>
        <v>3520</v>
      </c>
      <c r="R131">
        <f t="shared" si="12"/>
        <v>-9.2352941176470438</v>
      </c>
      <c r="S131">
        <f t="shared" si="13"/>
        <v>8.7291383637201303</v>
      </c>
    </row>
    <row r="132" spans="1:19">
      <c r="A132" t="s">
        <v>38</v>
      </c>
      <c r="B132" t="s">
        <v>169</v>
      </c>
      <c r="C132">
        <v>56.38</v>
      </c>
      <c r="D132">
        <v>177.58</v>
      </c>
      <c r="F132">
        <v>66434</v>
      </c>
      <c r="G132">
        <v>4569</v>
      </c>
      <c r="K132" s="10">
        <v>131</v>
      </c>
      <c r="L132">
        <f t="shared" si="14"/>
        <v>1512</v>
      </c>
      <c r="M132" s="11">
        <f t="shared" si="11"/>
        <v>172.9</v>
      </c>
      <c r="P132">
        <f t="shared" si="10"/>
        <v>161</v>
      </c>
      <c r="Q132">
        <f t="shared" si="15"/>
        <v>3220</v>
      </c>
      <c r="R132">
        <f t="shared" si="12"/>
        <v>11.900000000000006</v>
      </c>
      <c r="S132">
        <f t="shared" si="13"/>
        <v>8.8758431470481973</v>
      </c>
    </row>
    <row r="133" spans="1:19">
      <c r="A133" t="s">
        <v>38</v>
      </c>
      <c r="B133" t="s">
        <v>170</v>
      </c>
      <c r="C133">
        <v>55.65</v>
      </c>
      <c r="D133">
        <v>180.97</v>
      </c>
      <c r="F133">
        <v>67702</v>
      </c>
      <c r="G133">
        <v>4693</v>
      </c>
      <c r="K133" s="10">
        <v>132</v>
      </c>
      <c r="L133">
        <f t="shared" si="14"/>
        <v>1268</v>
      </c>
      <c r="M133" s="11">
        <f t="shared" si="11"/>
        <v>170</v>
      </c>
      <c r="P133">
        <f t="shared" si="10"/>
        <v>124</v>
      </c>
      <c r="Q133">
        <f t="shared" si="15"/>
        <v>2480</v>
      </c>
      <c r="R133">
        <f t="shared" si="12"/>
        <v>46</v>
      </c>
      <c r="S133">
        <f t="shared" si="13"/>
        <v>9.025013499434122</v>
      </c>
    </row>
    <row r="134" spans="1:19">
      <c r="A134" t="s">
        <v>38</v>
      </c>
      <c r="B134" t="s">
        <v>171</v>
      </c>
      <c r="C134">
        <v>54.42</v>
      </c>
      <c r="D134">
        <v>184.03</v>
      </c>
      <c r="F134">
        <v>68848</v>
      </c>
      <c r="G134">
        <v>4871</v>
      </c>
      <c r="K134" s="10">
        <v>133</v>
      </c>
      <c r="L134">
        <f t="shared" si="14"/>
        <v>1146</v>
      </c>
      <c r="M134" s="11">
        <f t="shared" si="11"/>
        <v>168.85294117647058</v>
      </c>
      <c r="P134">
        <f t="shared" ref="P134:P197" si="16">G134-G133</f>
        <v>178</v>
      </c>
      <c r="Q134">
        <f t="shared" si="15"/>
        <v>3560</v>
      </c>
      <c r="R134">
        <f t="shared" si="12"/>
        <v>-9.1470588235294201</v>
      </c>
      <c r="S134">
        <f t="shared" si="13"/>
        <v>9.1766908580460775</v>
      </c>
    </row>
    <row r="135" spans="1:19">
      <c r="A135" t="s">
        <v>38</v>
      </c>
      <c r="B135" t="s">
        <v>172</v>
      </c>
      <c r="C135">
        <v>53.37</v>
      </c>
      <c r="D135">
        <v>187.06</v>
      </c>
      <c r="F135">
        <v>69981</v>
      </c>
      <c r="G135">
        <v>4993</v>
      </c>
      <c r="K135" s="10">
        <v>134</v>
      </c>
      <c r="L135">
        <f t="shared" si="14"/>
        <v>1133</v>
      </c>
      <c r="M135" s="11">
        <f t="shared" si="11"/>
        <v>168.93529411764706</v>
      </c>
      <c r="P135">
        <f t="shared" si="16"/>
        <v>122</v>
      </c>
      <c r="Q135">
        <f t="shared" si="15"/>
        <v>2440</v>
      </c>
      <c r="R135">
        <f t="shared" si="12"/>
        <v>46.935294117647061</v>
      </c>
      <c r="S135">
        <f t="shared" si="13"/>
        <v>9.3309173564589791</v>
      </c>
    </row>
    <row r="136" spans="1:19">
      <c r="A136" t="s">
        <v>38</v>
      </c>
      <c r="B136" t="s">
        <v>173</v>
      </c>
      <c r="C136">
        <v>52.31</v>
      </c>
      <c r="D136">
        <v>190.2</v>
      </c>
      <c r="F136">
        <v>71157</v>
      </c>
      <c r="G136">
        <v>5169</v>
      </c>
      <c r="K136" s="10">
        <v>135</v>
      </c>
      <c r="L136">
        <f t="shared" si="14"/>
        <v>1176</v>
      </c>
      <c r="M136" s="11">
        <f t="shared" si="11"/>
        <v>165.28823529411767</v>
      </c>
      <c r="P136">
        <f t="shared" si="16"/>
        <v>176</v>
      </c>
      <c r="Q136">
        <f t="shared" si="15"/>
        <v>3520</v>
      </c>
      <c r="R136">
        <f t="shared" si="12"/>
        <v>-10.711764705882331</v>
      </c>
      <c r="S136">
        <f t="shared" si="13"/>
        <v>9.4877358363585262</v>
      </c>
    </row>
    <row r="137" spans="1:19">
      <c r="A137" t="s">
        <v>38</v>
      </c>
      <c r="B137" t="s">
        <v>174</v>
      </c>
      <c r="C137">
        <v>50.9</v>
      </c>
      <c r="D137">
        <v>193.2</v>
      </c>
      <c r="F137">
        <v>72278</v>
      </c>
      <c r="G137">
        <v>5304</v>
      </c>
      <c r="K137" s="10">
        <v>136</v>
      </c>
      <c r="L137">
        <f t="shared" si="14"/>
        <v>1121</v>
      </c>
      <c r="M137" s="11">
        <f t="shared" si="11"/>
        <v>164.82941176470587</v>
      </c>
      <c r="P137">
        <f t="shared" si="16"/>
        <v>135</v>
      </c>
      <c r="Q137">
        <f t="shared" si="15"/>
        <v>2700</v>
      </c>
      <c r="R137">
        <f t="shared" si="12"/>
        <v>29.829411764705867</v>
      </c>
      <c r="S137">
        <f t="shared" si="13"/>
        <v>9.6471898594419354</v>
      </c>
    </row>
    <row r="138" spans="1:19">
      <c r="A138" t="s">
        <v>38</v>
      </c>
      <c r="B138" t="s">
        <v>175</v>
      </c>
      <c r="C138">
        <v>49.02</v>
      </c>
      <c r="D138">
        <v>196.2</v>
      </c>
      <c r="F138">
        <v>73401</v>
      </c>
      <c r="G138">
        <v>5472</v>
      </c>
      <c r="K138" s="10">
        <v>137</v>
      </c>
      <c r="L138">
        <f t="shared" si="14"/>
        <v>1123</v>
      </c>
      <c r="M138" s="11">
        <f t="shared" si="11"/>
        <v>161.9</v>
      </c>
      <c r="P138">
        <f t="shared" si="16"/>
        <v>168</v>
      </c>
      <c r="Q138">
        <f t="shared" si="15"/>
        <v>3360</v>
      </c>
      <c r="R138">
        <f t="shared" si="12"/>
        <v>-6.0999999999999943</v>
      </c>
      <c r="S138">
        <f t="shared" si="13"/>
        <v>9.8093237195187015</v>
      </c>
    </row>
    <row r="139" spans="1:19">
      <c r="A139" t="s">
        <v>38</v>
      </c>
      <c r="B139" t="s">
        <v>176</v>
      </c>
      <c r="C139">
        <v>47.81</v>
      </c>
      <c r="D139">
        <v>199.41</v>
      </c>
      <c r="F139">
        <v>74602</v>
      </c>
      <c r="G139">
        <v>5562</v>
      </c>
      <c r="K139" s="10">
        <v>138</v>
      </c>
      <c r="L139">
        <f t="shared" si="14"/>
        <v>1201</v>
      </c>
      <c r="M139" s="11">
        <f t="shared" si="11"/>
        <v>157.34705882352941</v>
      </c>
      <c r="P139">
        <f t="shared" si="16"/>
        <v>90</v>
      </c>
      <c r="Q139">
        <f t="shared" si="15"/>
        <v>1800</v>
      </c>
      <c r="R139">
        <f t="shared" si="12"/>
        <v>67.347058823529409</v>
      </c>
      <c r="S139">
        <f t="shared" si="13"/>
        <v>9.9741824548147182</v>
      </c>
    </row>
    <row r="140" spans="1:19">
      <c r="A140" t="s">
        <v>38</v>
      </c>
      <c r="B140" t="s">
        <v>177</v>
      </c>
      <c r="C140">
        <v>43.78</v>
      </c>
      <c r="D140">
        <v>202.76</v>
      </c>
      <c r="F140">
        <v>75853</v>
      </c>
      <c r="G140">
        <v>5679</v>
      </c>
      <c r="K140" s="10">
        <v>139</v>
      </c>
      <c r="L140">
        <f t="shared" si="14"/>
        <v>1251</v>
      </c>
      <c r="M140" s="11">
        <f t="shared" si="11"/>
        <v>153.5529411764706</v>
      </c>
      <c r="P140">
        <f t="shared" si="16"/>
        <v>117</v>
      </c>
      <c r="Q140">
        <f t="shared" si="15"/>
        <v>2340</v>
      </c>
      <c r="R140">
        <f t="shared" si="12"/>
        <v>36.552941176470597</v>
      </c>
      <c r="S140">
        <f t="shared" si="13"/>
        <v>10.141811860483186</v>
      </c>
    </row>
    <row r="141" spans="1:19">
      <c r="A141" t="s">
        <v>38</v>
      </c>
      <c r="B141" t="s">
        <v>178</v>
      </c>
      <c r="C141">
        <v>43.35</v>
      </c>
      <c r="D141">
        <v>205.8</v>
      </c>
      <c r="F141">
        <v>76991</v>
      </c>
      <c r="G141">
        <v>5782</v>
      </c>
      <c r="K141" s="10">
        <v>140</v>
      </c>
      <c r="L141">
        <f t="shared" si="14"/>
        <v>1138</v>
      </c>
      <c r="M141" s="11">
        <f t="shared" si="11"/>
        <v>151.85882352941175</v>
      </c>
      <c r="P141">
        <f t="shared" si="16"/>
        <v>103</v>
      </c>
      <c r="Q141">
        <f t="shared" si="15"/>
        <v>2060</v>
      </c>
      <c r="R141">
        <f t="shared" si="12"/>
        <v>48.858823529411751</v>
      </c>
      <c r="S141">
        <f t="shared" si="13"/>
        <v>10.312258501325767</v>
      </c>
    </row>
    <row r="142" spans="1:19">
      <c r="A142" t="s">
        <v>38</v>
      </c>
      <c r="B142" t="s">
        <v>179</v>
      </c>
      <c r="C142">
        <v>42.81</v>
      </c>
      <c r="D142">
        <v>208.66</v>
      </c>
      <c r="F142">
        <v>78061</v>
      </c>
      <c r="G142">
        <v>5842</v>
      </c>
      <c r="K142" s="10">
        <v>141</v>
      </c>
      <c r="L142">
        <f t="shared" si="14"/>
        <v>1070</v>
      </c>
      <c r="M142" s="11">
        <f t="shared" si="11"/>
        <v>149.37647058823529</v>
      </c>
      <c r="P142">
        <f t="shared" si="16"/>
        <v>60</v>
      </c>
      <c r="Q142">
        <f t="shared" si="15"/>
        <v>1200</v>
      </c>
      <c r="R142">
        <f t="shared" si="12"/>
        <v>89.376470588235293</v>
      </c>
      <c r="S142">
        <f t="shared" si="13"/>
        <v>10.485569724727576</v>
      </c>
    </row>
    <row r="143" spans="1:19">
      <c r="A143" t="s">
        <v>38</v>
      </c>
      <c r="B143" t="s">
        <v>180</v>
      </c>
      <c r="C143">
        <v>41.71</v>
      </c>
      <c r="D143">
        <v>211.44</v>
      </c>
      <c r="F143">
        <v>79101</v>
      </c>
      <c r="G143">
        <v>5912</v>
      </c>
      <c r="K143" s="10">
        <v>142</v>
      </c>
      <c r="L143">
        <f t="shared" si="14"/>
        <v>1040</v>
      </c>
      <c r="M143" s="11">
        <f t="shared" si="11"/>
        <v>146.54117647058825</v>
      </c>
      <c r="P143">
        <f t="shared" si="16"/>
        <v>70</v>
      </c>
      <c r="Q143">
        <f t="shared" si="15"/>
        <v>1400</v>
      </c>
      <c r="R143">
        <f t="shared" si="12"/>
        <v>76.541176470588255</v>
      </c>
      <c r="S143">
        <f t="shared" si="13"/>
        <v>10.661793673809521</v>
      </c>
    </row>
    <row r="144" spans="1:19">
      <c r="A144" t="s">
        <v>38</v>
      </c>
      <c r="B144" t="s">
        <v>181</v>
      </c>
      <c r="C144">
        <v>40.549999999999997</v>
      </c>
      <c r="D144">
        <v>214.08</v>
      </c>
      <c r="F144">
        <v>80091</v>
      </c>
      <c r="G144">
        <v>6030</v>
      </c>
      <c r="K144" s="10">
        <v>143</v>
      </c>
      <c r="L144">
        <f t="shared" si="14"/>
        <v>990</v>
      </c>
      <c r="M144" s="11">
        <f t="shared" si="11"/>
        <v>144.62941176470588</v>
      </c>
      <c r="P144">
        <f t="shared" si="16"/>
        <v>118</v>
      </c>
      <c r="Q144">
        <f t="shared" si="15"/>
        <v>2360</v>
      </c>
      <c r="R144">
        <f t="shared" si="12"/>
        <v>26.629411764705878</v>
      </c>
      <c r="S144">
        <f t="shared" si="13"/>
        <v>10.840979300801711</v>
      </c>
    </row>
    <row r="145" spans="1:19">
      <c r="A145" t="s">
        <v>38</v>
      </c>
      <c r="B145" t="s">
        <v>182</v>
      </c>
      <c r="C145">
        <v>39.770000000000003</v>
      </c>
      <c r="D145">
        <v>217.35</v>
      </c>
      <c r="F145">
        <v>81313</v>
      </c>
      <c r="G145">
        <v>6152</v>
      </c>
      <c r="K145" s="10">
        <v>144</v>
      </c>
      <c r="L145">
        <f t="shared" si="14"/>
        <v>1222</v>
      </c>
      <c r="M145" s="11">
        <f t="shared" si="11"/>
        <v>142.74117647058824</v>
      </c>
      <c r="P145">
        <f t="shared" si="16"/>
        <v>122</v>
      </c>
      <c r="Q145">
        <f t="shared" si="15"/>
        <v>2440</v>
      </c>
      <c r="R145">
        <f t="shared" si="12"/>
        <v>20.741176470588243</v>
      </c>
      <c r="S145">
        <f t="shared" si="13"/>
        <v>11.023176380641601</v>
      </c>
    </row>
    <row r="146" spans="1:19">
      <c r="A146" t="s">
        <v>38</v>
      </c>
      <c r="B146" t="s">
        <v>183</v>
      </c>
      <c r="C146">
        <v>39.47</v>
      </c>
      <c r="D146">
        <v>220.44</v>
      </c>
      <c r="F146">
        <v>82469</v>
      </c>
      <c r="G146">
        <v>6250</v>
      </c>
      <c r="K146" s="10">
        <v>145</v>
      </c>
      <c r="L146">
        <f t="shared" si="14"/>
        <v>1156</v>
      </c>
      <c r="M146" s="11">
        <f t="shared" si="11"/>
        <v>139.73529411764704</v>
      </c>
      <c r="P146">
        <f t="shared" si="16"/>
        <v>98</v>
      </c>
      <c r="Q146">
        <f t="shared" si="15"/>
        <v>1960</v>
      </c>
      <c r="R146">
        <f t="shared" si="12"/>
        <v>41.735294117647044</v>
      </c>
      <c r="S146">
        <f t="shared" si="13"/>
        <v>11.208435524800691</v>
      </c>
    </row>
    <row r="147" spans="1:19">
      <c r="A147" t="s">
        <v>38</v>
      </c>
      <c r="B147" t="s">
        <v>184</v>
      </c>
      <c r="C147">
        <v>39.46</v>
      </c>
      <c r="D147">
        <v>223.49</v>
      </c>
      <c r="F147">
        <v>83610</v>
      </c>
      <c r="G147">
        <v>6355</v>
      </c>
      <c r="K147" s="10">
        <v>146</v>
      </c>
      <c r="L147">
        <f t="shared" si="14"/>
        <v>1141</v>
      </c>
      <c r="M147" s="11">
        <f t="shared" si="11"/>
        <v>135.29411764705884</v>
      </c>
      <c r="P147">
        <f t="shared" si="16"/>
        <v>105</v>
      </c>
      <c r="Q147">
        <f t="shared" si="15"/>
        <v>2100</v>
      </c>
      <c r="R147">
        <f t="shared" si="12"/>
        <v>30.29411764705884</v>
      </c>
      <c r="S147">
        <f t="shared" si="13"/>
        <v>11.396808195343596</v>
      </c>
    </row>
    <row r="148" spans="1:19">
      <c r="A148" t="s">
        <v>38</v>
      </c>
      <c r="B148" t="s">
        <v>185</v>
      </c>
      <c r="C148">
        <v>39.31</v>
      </c>
      <c r="D148">
        <v>226.37</v>
      </c>
      <c r="F148">
        <v>84688</v>
      </c>
      <c r="G148">
        <v>6424</v>
      </c>
      <c r="K148" s="10">
        <v>147</v>
      </c>
      <c r="L148">
        <f t="shared" si="14"/>
        <v>1078</v>
      </c>
      <c r="M148" s="11">
        <f t="shared" si="11"/>
        <v>131.68823529411765</v>
      </c>
      <c r="P148">
        <f t="shared" si="16"/>
        <v>69</v>
      </c>
      <c r="Q148">
        <f t="shared" si="15"/>
        <v>1380</v>
      </c>
      <c r="R148">
        <f t="shared" si="12"/>
        <v>62.688235294117646</v>
      </c>
      <c r="S148">
        <f t="shared" si="13"/>
        <v>11.588346719223392</v>
      </c>
    </row>
    <row r="149" spans="1:19">
      <c r="A149" t="s">
        <v>38</v>
      </c>
      <c r="B149" t="s">
        <v>186</v>
      </c>
      <c r="C149">
        <v>38.869999999999997</v>
      </c>
      <c r="D149">
        <v>229.08</v>
      </c>
      <c r="F149">
        <v>85700</v>
      </c>
      <c r="G149">
        <v>6545</v>
      </c>
      <c r="K149" s="10">
        <v>148</v>
      </c>
      <c r="L149">
        <f t="shared" si="14"/>
        <v>1012</v>
      </c>
      <c r="M149" s="11">
        <f t="shared" si="11"/>
        <v>121.2764705882353</v>
      </c>
      <c r="P149">
        <f t="shared" si="16"/>
        <v>121</v>
      </c>
      <c r="Q149">
        <f t="shared" si="15"/>
        <v>2420</v>
      </c>
      <c r="R149">
        <f t="shared" si="12"/>
        <v>0.27647058823529846</v>
      </c>
      <c r="S149">
        <f t="shared" si="13"/>
        <v>11.783104302817202</v>
      </c>
    </row>
    <row r="150" spans="1:19">
      <c r="A150" t="s">
        <v>38</v>
      </c>
      <c r="B150" t="s">
        <v>187</v>
      </c>
      <c r="C150">
        <v>38.380000000000003</v>
      </c>
      <c r="D150">
        <v>231.58</v>
      </c>
      <c r="F150">
        <v>86636</v>
      </c>
      <c r="G150">
        <v>6639</v>
      </c>
      <c r="K150" s="10">
        <v>149</v>
      </c>
      <c r="L150">
        <f t="shared" si="14"/>
        <v>936</v>
      </c>
      <c r="M150" s="11">
        <f t="shared" si="11"/>
        <v>120.82941176470588</v>
      </c>
      <c r="P150">
        <f t="shared" si="16"/>
        <v>94</v>
      </c>
      <c r="Q150">
        <f t="shared" si="15"/>
        <v>1880</v>
      </c>
      <c r="R150">
        <f t="shared" si="12"/>
        <v>26.829411764705881</v>
      </c>
      <c r="S150">
        <f t="shared" si="13"/>
        <v>11.98113504670612</v>
      </c>
    </row>
    <row r="151" spans="1:19">
      <c r="A151" t="s">
        <v>38</v>
      </c>
      <c r="B151" t="s">
        <v>188</v>
      </c>
      <c r="C151">
        <v>37.71</v>
      </c>
      <c r="D151">
        <v>233.91</v>
      </c>
      <c r="F151">
        <v>87508</v>
      </c>
      <c r="G151">
        <v>6765</v>
      </c>
      <c r="K151" s="10">
        <v>150</v>
      </c>
      <c r="L151">
        <f t="shared" si="14"/>
        <v>872</v>
      </c>
      <c r="M151" s="11">
        <f t="shared" ref="M151:M214" si="17">SUM(L130:L146)/17/10-$O$2*EXP(K151/$O$3)</f>
        <v>120.13529411764705</v>
      </c>
      <c r="P151">
        <f t="shared" si="16"/>
        <v>126</v>
      </c>
      <c r="Q151">
        <f t="shared" si="15"/>
        <v>2520</v>
      </c>
      <c r="R151">
        <f t="shared" si="12"/>
        <v>-5.8647058823529505</v>
      </c>
      <c r="S151">
        <f t="shared" si="13"/>
        <v>12.182493960703473</v>
      </c>
    </row>
    <row r="152" spans="1:19">
      <c r="A152" t="s">
        <v>38</v>
      </c>
      <c r="B152" t="s">
        <v>189</v>
      </c>
      <c r="C152">
        <v>37.15</v>
      </c>
      <c r="D152">
        <v>236.56</v>
      </c>
      <c r="F152">
        <v>88501</v>
      </c>
      <c r="G152">
        <v>6877</v>
      </c>
      <c r="K152" s="10">
        <v>151</v>
      </c>
      <c r="L152">
        <f t="shared" si="14"/>
        <v>993</v>
      </c>
      <c r="M152" s="11">
        <f t="shared" si="17"/>
        <v>118.31764705882354</v>
      </c>
      <c r="P152">
        <f t="shared" si="16"/>
        <v>112</v>
      </c>
      <c r="Q152">
        <f t="shared" si="15"/>
        <v>2240</v>
      </c>
      <c r="R152">
        <f t="shared" si="12"/>
        <v>6.3176470588235389</v>
      </c>
      <c r="S152">
        <f t="shared" si="13"/>
        <v>12.387236979135684</v>
      </c>
    </row>
    <row r="153" spans="1:19">
      <c r="A153" t="s">
        <v>38</v>
      </c>
      <c r="B153" t="s">
        <v>190</v>
      </c>
      <c r="C153">
        <v>36.229999999999997</v>
      </c>
      <c r="D153">
        <v>238.99</v>
      </c>
      <c r="F153">
        <v>89407</v>
      </c>
      <c r="G153">
        <v>6979</v>
      </c>
      <c r="K153" s="10">
        <v>152</v>
      </c>
      <c r="L153">
        <f t="shared" si="14"/>
        <v>906</v>
      </c>
      <c r="M153" s="11">
        <f t="shared" si="17"/>
        <v>116.27058823529413</v>
      </c>
      <c r="P153">
        <f t="shared" si="16"/>
        <v>102</v>
      </c>
      <c r="Q153">
        <f t="shared" si="15"/>
        <v>2040</v>
      </c>
      <c r="R153">
        <f t="shared" si="12"/>
        <v>14.270588235294127</v>
      </c>
      <c r="S153">
        <f t="shared" si="13"/>
        <v>12.595420976379947</v>
      </c>
    </row>
    <row r="154" spans="1:19">
      <c r="A154" t="s">
        <v>38</v>
      </c>
      <c r="B154" t="s">
        <v>191</v>
      </c>
      <c r="C154">
        <v>35.25</v>
      </c>
      <c r="D154">
        <v>241.05</v>
      </c>
      <c r="F154">
        <v>90179</v>
      </c>
      <c r="G154">
        <v>7073</v>
      </c>
      <c r="K154" s="10">
        <v>153</v>
      </c>
      <c r="L154">
        <f t="shared" si="14"/>
        <v>772</v>
      </c>
      <c r="M154" s="11">
        <f t="shared" si="17"/>
        <v>113.32941176470588</v>
      </c>
      <c r="P154">
        <f t="shared" si="16"/>
        <v>94</v>
      </c>
      <c r="Q154">
        <f t="shared" si="15"/>
        <v>1880</v>
      </c>
      <c r="R154">
        <f t="shared" si="12"/>
        <v>19.329411764705881</v>
      </c>
      <c r="S154">
        <f t="shared" si="13"/>
        <v>12.807103782663029</v>
      </c>
    </row>
    <row r="155" spans="1:19">
      <c r="A155" t="s">
        <v>38</v>
      </c>
      <c r="B155" t="s">
        <v>192</v>
      </c>
      <c r="C155">
        <v>34.409999999999997</v>
      </c>
      <c r="D155">
        <v>243.07</v>
      </c>
      <c r="F155">
        <v>90936</v>
      </c>
      <c r="G155">
        <v>7295</v>
      </c>
      <c r="K155" s="10">
        <v>154</v>
      </c>
      <c r="L155">
        <f t="shared" si="14"/>
        <v>757</v>
      </c>
      <c r="M155" s="11">
        <f t="shared" si="17"/>
        <v>111.37647058823529</v>
      </c>
      <c r="P155">
        <f t="shared" si="16"/>
        <v>222</v>
      </c>
      <c r="Q155">
        <f t="shared" si="15"/>
        <v>4440</v>
      </c>
      <c r="R155">
        <f t="shared" si="12"/>
        <v>-110.62352941176471</v>
      </c>
      <c r="S155">
        <f t="shared" si="13"/>
        <v>13.022344200125602</v>
      </c>
    </row>
    <row r="156" spans="1:19">
      <c r="A156" t="s">
        <v>38</v>
      </c>
      <c r="B156" t="s">
        <v>193</v>
      </c>
      <c r="C156">
        <v>33.659999999999997</v>
      </c>
      <c r="D156">
        <v>245.1</v>
      </c>
      <c r="F156">
        <v>91694</v>
      </c>
      <c r="G156">
        <v>7326</v>
      </c>
      <c r="K156" s="10">
        <v>155</v>
      </c>
      <c r="L156">
        <f t="shared" si="14"/>
        <v>758</v>
      </c>
      <c r="M156" s="11">
        <f t="shared" si="17"/>
        <v>109.76470588235296</v>
      </c>
      <c r="P156">
        <f t="shared" si="16"/>
        <v>31</v>
      </c>
      <c r="Q156">
        <f t="shared" si="15"/>
        <v>620</v>
      </c>
      <c r="R156">
        <f t="shared" si="12"/>
        <v>78.764705882352956</v>
      </c>
      <c r="S156">
        <f t="shared" si="13"/>
        <v>13.241202019156521</v>
      </c>
    </row>
    <row r="157" spans="1:19">
      <c r="A157" t="s">
        <v>38</v>
      </c>
      <c r="B157" t="s">
        <v>194</v>
      </c>
      <c r="C157">
        <v>32.9</v>
      </c>
      <c r="D157">
        <v>246.98</v>
      </c>
      <c r="F157">
        <v>92399</v>
      </c>
      <c r="G157">
        <v>7395</v>
      </c>
      <c r="K157" s="10">
        <v>156</v>
      </c>
      <c r="L157">
        <f t="shared" si="14"/>
        <v>705</v>
      </c>
      <c r="M157" s="11">
        <f t="shared" si="17"/>
        <v>108.94117647058825</v>
      </c>
      <c r="P157">
        <f t="shared" si="16"/>
        <v>69</v>
      </c>
      <c r="Q157">
        <f t="shared" si="15"/>
        <v>1380</v>
      </c>
      <c r="R157">
        <f t="shared" si="12"/>
        <v>39.941176470588246</v>
      </c>
      <c r="S157">
        <f t="shared" si="13"/>
        <v>13.463738035001692</v>
      </c>
    </row>
    <row r="158" spans="1:19">
      <c r="A158" t="s">
        <v>38</v>
      </c>
      <c r="B158" t="s">
        <v>195</v>
      </c>
      <c r="C158">
        <v>31.44</v>
      </c>
      <c r="D158">
        <v>248.79</v>
      </c>
      <c r="F158">
        <v>93074</v>
      </c>
      <c r="G158">
        <v>7498</v>
      </c>
      <c r="K158" s="10">
        <v>157</v>
      </c>
      <c r="L158">
        <f t="shared" si="14"/>
        <v>675</v>
      </c>
      <c r="M158" s="11">
        <f t="shared" si="17"/>
        <v>107.35294117647058</v>
      </c>
      <c r="P158">
        <f t="shared" si="16"/>
        <v>103</v>
      </c>
      <c r="Q158">
        <f t="shared" si="15"/>
        <v>2060</v>
      </c>
      <c r="R158">
        <f t="shared" si="12"/>
        <v>4.3529411764705799</v>
      </c>
      <c r="S158">
        <f t="shared" si="13"/>
        <v>13.690014064651997</v>
      </c>
    </row>
    <row r="159" spans="1:19">
      <c r="A159" t="s">
        <v>38</v>
      </c>
      <c r="B159" t="s">
        <v>196</v>
      </c>
      <c r="C159">
        <v>30.06</v>
      </c>
      <c r="D159">
        <v>250.5</v>
      </c>
      <c r="F159">
        <v>93715</v>
      </c>
      <c r="G159">
        <v>7637</v>
      </c>
      <c r="K159" s="10">
        <v>158</v>
      </c>
      <c r="L159">
        <f t="shared" si="14"/>
        <v>641</v>
      </c>
      <c r="M159" s="11">
        <f t="shared" si="17"/>
        <v>105.3</v>
      </c>
      <c r="P159">
        <f t="shared" si="16"/>
        <v>139</v>
      </c>
      <c r="Q159">
        <f t="shared" si="15"/>
        <v>2780</v>
      </c>
      <c r="R159">
        <f t="shared" si="12"/>
        <v>-33.700000000000003</v>
      </c>
      <c r="S159">
        <f t="shared" si="13"/>
        <v>13.920092964015097</v>
      </c>
    </row>
    <row r="160" spans="1:19">
      <c r="A160" t="s">
        <v>38</v>
      </c>
      <c r="B160" t="s">
        <v>197</v>
      </c>
      <c r="C160">
        <v>28.64</v>
      </c>
      <c r="D160">
        <v>252.13</v>
      </c>
      <c r="F160">
        <v>94324</v>
      </c>
      <c r="G160">
        <v>7703</v>
      </c>
      <c r="K160" s="10">
        <v>159</v>
      </c>
      <c r="L160">
        <f t="shared" si="14"/>
        <v>609</v>
      </c>
      <c r="M160" s="11">
        <f t="shared" si="17"/>
        <v>103.14705882352942</v>
      </c>
      <c r="P160">
        <f t="shared" si="16"/>
        <v>66</v>
      </c>
      <c r="Q160">
        <f t="shared" si="15"/>
        <v>1320</v>
      </c>
      <c r="R160">
        <f t="shared" si="12"/>
        <v>37.14705882352942</v>
      </c>
      <c r="S160">
        <f t="shared" si="13"/>
        <v>14.154038645375801</v>
      </c>
    </row>
    <row r="161" spans="1:19">
      <c r="A161" t="s">
        <v>38</v>
      </c>
      <c r="B161" t="s">
        <v>198</v>
      </c>
      <c r="C161">
        <v>27.69</v>
      </c>
      <c r="D161">
        <v>254.06</v>
      </c>
      <c r="F161">
        <v>95046</v>
      </c>
      <c r="G161">
        <v>7773</v>
      </c>
      <c r="K161" s="10">
        <v>160</v>
      </c>
      <c r="L161">
        <f t="shared" si="14"/>
        <v>722</v>
      </c>
      <c r="M161" s="11">
        <f t="shared" si="17"/>
        <v>100.54117647058823</v>
      </c>
      <c r="P161">
        <f t="shared" si="16"/>
        <v>70</v>
      </c>
      <c r="Q161">
        <f t="shared" si="15"/>
        <v>1400</v>
      </c>
      <c r="R161">
        <f t="shared" si="12"/>
        <v>30.541176470588226</v>
      </c>
      <c r="S161">
        <f t="shared" si="13"/>
        <v>14.391916095149892</v>
      </c>
    </row>
    <row r="162" spans="1:19">
      <c r="A162" t="s">
        <v>38</v>
      </c>
      <c r="B162" t="s">
        <v>199</v>
      </c>
      <c r="C162">
        <v>26.7</v>
      </c>
      <c r="D162">
        <v>255.77</v>
      </c>
      <c r="F162">
        <v>95688</v>
      </c>
      <c r="G162">
        <v>7800</v>
      </c>
      <c r="K162" s="10">
        <v>161</v>
      </c>
      <c r="L162">
        <f t="shared" si="14"/>
        <v>642</v>
      </c>
      <c r="M162" s="11">
        <f t="shared" si="17"/>
        <v>97.329411764705881</v>
      </c>
      <c r="P162">
        <f t="shared" si="16"/>
        <v>27</v>
      </c>
      <c r="Q162">
        <f t="shared" si="15"/>
        <v>540</v>
      </c>
      <c r="R162">
        <f t="shared" si="12"/>
        <v>70.329411764705881</v>
      </c>
      <c r="S162">
        <f t="shared" si="13"/>
        <v>14.633791391936327</v>
      </c>
    </row>
    <row r="163" spans="1:19">
      <c r="A163" t="s">
        <v>38</v>
      </c>
      <c r="B163" t="s">
        <v>200</v>
      </c>
      <c r="C163">
        <v>25.65</v>
      </c>
      <c r="D163">
        <v>257.23</v>
      </c>
      <c r="F163">
        <v>96233</v>
      </c>
      <c r="G163">
        <v>7835</v>
      </c>
      <c r="K163" s="10">
        <v>162</v>
      </c>
      <c r="L163">
        <f t="shared" si="14"/>
        <v>545</v>
      </c>
      <c r="M163" s="11">
        <f t="shared" si="17"/>
        <v>94.605882352941165</v>
      </c>
      <c r="P163">
        <f t="shared" si="16"/>
        <v>35</v>
      </c>
      <c r="Q163">
        <f t="shared" si="15"/>
        <v>700</v>
      </c>
      <c r="R163">
        <f t="shared" si="12"/>
        <v>59.605882352941165</v>
      </c>
      <c r="S163">
        <f t="shared" si="13"/>
        <v>14.879731724872837</v>
      </c>
    </row>
    <row r="164" spans="1:19">
      <c r="A164" t="s">
        <v>38</v>
      </c>
      <c r="B164" t="s">
        <v>201</v>
      </c>
      <c r="C164">
        <v>24.42</v>
      </c>
      <c r="D164">
        <v>258.32</v>
      </c>
      <c r="F164">
        <v>96642</v>
      </c>
      <c r="G164">
        <v>7897</v>
      </c>
      <c r="K164" s="10">
        <v>163</v>
      </c>
      <c r="L164">
        <f t="shared" si="14"/>
        <v>409</v>
      </c>
      <c r="M164" s="11">
        <f t="shared" si="17"/>
        <v>92.082352941176481</v>
      </c>
      <c r="P164">
        <f t="shared" si="16"/>
        <v>62</v>
      </c>
      <c r="Q164">
        <f t="shared" si="15"/>
        <v>1240</v>
      </c>
      <c r="R164">
        <f t="shared" si="12"/>
        <v>30.082352941176481</v>
      </c>
      <c r="S164">
        <f t="shared" si="13"/>
        <v>15.129805412299978</v>
      </c>
    </row>
    <row r="165" spans="1:19">
      <c r="A165" t="s">
        <v>38</v>
      </c>
      <c r="B165" t="s">
        <v>202</v>
      </c>
      <c r="C165">
        <v>23.02</v>
      </c>
      <c r="D165">
        <v>259.58999999999997</v>
      </c>
      <c r="F165">
        <v>97114</v>
      </c>
      <c r="G165">
        <v>7960</v>
      </c>
      <c r="K165" s="10">
        <v>164</v>
      </c>
      <c r="L165">
        <f t="shared" si="14"/>
        <v>472</v>
      </c>
      <c r="M165" s="11">
        <f t="shared" si="17"/>
        <v>89.547058823529412</v>
      </c>
      <c r="P165">
        <f t="shared" si="16"/>
        <v>63</v>
      </c>
      <c r="Q165">
        <f t="shared" si="15"/>
        <v>1260</v>
      </c>
      <c r="R165">
        <f t="shared" si="12"/>
        <v>26.547058823529412</v>
      </c>
      <c r="S165">
        <f t="shared" si="13"/>
        <v>15.384081920738931</v>
      </c>
    </row>
    <row r="166" spans="1:19">
      <c r="A166" t="s">
        <v>38</v>
      </c>
      <c r="B166" t="s">
        <v>203</v>
      </c>
      <c r="C166">
        <v>21.68</v>
      </c>
      <c r="D166">
        <v>260.67</v>
      </c>
      <c r="F166">
        <v>97519</v>
      </c>
      <c r="G166">
        <v>7994</v>
      </c>
      <c r="K166" s="10">
        <v>165</v>
      </c>
      <c r="L166">
        <f t="shared" si="14"/>
        <v>405</v>
      </c>
      <c r="M166" s="11">
        <f t="shared" si="17"/>
        <v>87.970588235294116</v>
      </c>
      <c r="P166">
        <f t="shared" si="16"/>
        <v>34</v>
      </c>
      <c r="Q166">
        <f t="shared" si="15"/>
        <v>680</v>
      </c>
      <c r="R166">
        <f t="shared" si="12"/>
        <v>53.970588235294116</v>
      </c>
      <c r="S166">
        <f t="shared" si="13"/>
        <v>15.642631884188171</v>
      </c>
    </row>
    <row r="167" spans="1:19">
      <c r="A167" t="s">
        <v>38</v>
      </c>
      <c r="B167" t="s">
        <v>204</v>
      </c>
      <c r="C167">
        <v>20.72</v>
      </c>
      <c r="D167">
        <v>261.77</v>
      </c>
      <c r="F167">
        <v>97932</v>
      </c>
      <c r="G167">
        <v>8049</v>
      </c>
      <c r="K167" s="10">
        <v>166</v>
      </c>
      <c r="L167">
        <f t="shared" si="14"/>
        <v>413</v>
      </c>
      <c r="M167" s="11">
        <f t="shared" si="17"/>
        <v>84.558823529411768</v>
      </c>
      <c r="P167">
        <f t="shared" si="16"/>
        <v>55</v>
      </c>
      <c r="Q167">
        <f t="shared" si="15"/>
        <v>1100</v>
      </c>
      <c r="R167">
        <f t="shared" si="12"/>
        <v>29.558823529411768</v>
      </c>
      <c r="S167">
        <f t="shared" si="13"/>
        <v>15.905527123744497</v>
      </c>
    </row>
    <row r="168" spans="1:19">
      <c r="A168" t="s">
        <v>38</v>
      </c>
      <c r="B168" t="s">
        <v>205</v>
      </c>
      <c r="C168">
        <v>19.95</v>
      </c>
      <c r="D168">
        <v>263.02</v>
      </c>
      <c r="F168">
        <v>98399</v>
      </c>
      <c r="G168">
        <v>8107</v>
      </c>
      <c r="K168" s="10">
        <v>167</v>
      </c>
      <c r="L168">
        <f t="shared" si="14"/>
        <v>467</v>
      </c>
      <c r="M168" s="11">
        <f t="shared" si="17"/>
        <v>80.964705882352945</v>
      </c>
      <c r="P168">
        <f t="shared" si="16"/>
        <v>58</v>
      </c>
      <c r="Q168">
        <f t="shared" si="15"/>
        <v>1160</v>
      </c>
      <c r="R168">
        <f t="shared" si="12"/>
        <v>22.964705882352945</v>
      </c>
      <c r="S168">
        <f t="shared" si="13"/>
        <v>16.172840667553782</v>
      </c>
    </row>
    <row r="169" spans="1:19">
      <c r="A169" t="s">
        <v>38</v>
      </c>
      <c r="B169" t="s">
        <v>206</v>
      </c>
      <c r="C169">
        <v>18.93</v>
      </c>
      <c r="D169">
        <v>264.02999999999997</v>
      </c>
      <c r="F169">
        <v>98776</v>
      </c>
      <c r="G169">
        <v>8146</v>
      </c>
      <c r="K169" s="10">
        <v>168</v>
      </c>
      <c r="L169">
        <f t="shared" si="14"/>
        <v>377</v>
      </c>
      <c r="M169" s="11">
        <f t="shared" si="17"/>
        <v>76.658823529411762</v>
      </c>
      <c r="P169">
        <f t="shared" si="16"/>
        <v>39</v>
      </c>
      <c r="Q169">
        <f t="shared" si="15"/>
        <v>780</v>
      </c>
      <c r="R169">
        <f t="shared" si="12"/>
        <v>37.658823529411762</v>
      </c>
      <c r="S169">
        <f t="shared" si="13"/>
        <v>16.444646771097048</v>
      </c>
    </row>
    <row r="170" spans="1:19">
      <c r="A170" t="s">
        <v>38</v>
      </c>
      <c r="B170" t="s">
        <v>207</v>
      </c>
      <c r="C170">
        <v>18.010000000000002</v>
      </c>
      <c r="D170">
        <v>264.99</v>
      </c>
      <c r="F170">
        <v>99136</v>
      </c>
      <c r="G170">
        <v>8175</v>
      </c>
      <c r="K170" s="10">
        <v>169</v>
      </c>
      <c r="L170">
        <f t="shared" si="14"/>
        <v>360</v>
      </c>
      <c r="M170" s="11">
        <f t="shared" si="17"/>
        <v>73.094117647058823</v>
      </c>
      <c r="P170">
        <f t="shared" si="16"/>
        <v>29</v>
      </c>
      <c r="Q170">
        <f t="shared" si="15"/>
        <v>580</v>
      </c>
      <c r="R170">
        <f t="shared" si="12"/>
        <v>44.094117647058823</v>
      </c>
      <c r="S170">
        <f t="shared" si="13"/>
        <v>16.721020937817471</v>
      </c>
    </row>
    <row r="171" spans="1:19">
      <c r="A171" t="s">
        <v>38</v>
      </c>
      <c r="B171" t="s">
        <v>208</v>
      </c>
      <c r="C171">
        <v>17.059999999999999</v>
      </c>
      <c r="D171">
        <v>265.85000000000002</v>
      </c>
      <c r="F171">
        <v>99456</v>
      </c>
      <c r="G171">
        <v>8213</v>
      </c>
      <c r="K171" s="10">
        <v>170</v>
      </c>
      <c r="L171">
        <f t="shared" si="14"/>
        <v>320</v>
      </c>
      <c r="M171" s="11">
        <f t="shared" si="17"/>
        <v>69.523529411764713</v>
      </c>
      <c r="P171">
        <f t="shared" si="16"/>
        <v>38</v>
      </c>
      <c r="Q171">
        <f t="shared" si="15"/>
        <v>760</v>
      </c>
      <c r="R171">
        <f t="shared" si="12"/>
        <v>31.523529411764713</v>
      </c>
      <c r="S171">
        <f t="shared" si="13"/>
        <v>17.002039940094019</v>
      </c>
    </row>
    <row r="172" spans="1:19">
      <c r="A172" t="s">
        <v>38</v>
      </c>
      <c r="B172" t="s">
        <v>209</v>
      </c>
      <c r="C172">
        <v>16.38</v>
      </c>
      <c r="D172">
        <v>266.88</v>
      </c>
      <c r="F172">
        <v>99842</v>
      </c>
      <c r="G172">
        <v>8254</v>
      </c>
      <c r="K172" s="10">
        <v>171</v>
      </c>
      <c r="L172">
        <f t="shared" si="14"/>
        <v>386</v>
      </c>
      <c r="M172" s="11">
        <f t="shared" si="17"/>
        <v>66.447058823529417</v>
      </c>
      <c r="P172">
        <f t="shared" si="16"/>
        <v>41</v>
      </c>
      <c r="Q172">
        <f t="shared" si="15"/>
        <v>820</v>
      </c>
      <c r="R172">
        <f t="shared" si="12"/>
        <v>25.447058823529417</v>
      </c>
      <c r="S172">
        <f t="shared" si="13"/>
        <v>17.287781840567639</v>
      </c>
    </row>
    <row r="173" spans="1:19">
      <c r="A173" t="s">
        <v>38</v>
      </c>
      <c r="B173" t="s">
        <v>210</v>
      </c>
      <c r="C173">
        <v>15.73</v>
      </c>
      <c r="D173">
        <v>267.86</v>
      </c>
      <c r="F173">
        <v>100209</v>
      </c>
      <c r="G173">
        <v>8300</v>
      </c>
      <c r="K173" s="10">
        <v>172</v>
      </c>
      <c r="L173">
        <f t="shared" si="14"/>
        <v>367</v>
      </c>
      <c r="M173" s="11">
        <f t="shared" si="17"/>
        <v>64.064705882352939</v>
      </c>
      <c r="P173">
        <f t="shared" si="16"/>
        <v>46</v>
      </c>
      <c r="Q173">
        <f t="shared" si="15"/>
        <v>920</v>
      </c>
      <c r="R173">
        <f t="shared" si="12"/>
        <v>18.064705882352939</v>
      </c>
      <c r="S173">
        <f t="shared" si="13"/>
        <v>17.578326013825823</v>
      </c>
    </row>
    <row r="174" spans="1:19">
      <c r="A174" t="s">
        <v>38</v>
      </c>
      <c r="B174" t="s">
        <v>211</v>
      </c>
      <c r="C174">
        <v>14.89</v>
      </c>
      <c r="D174">
        <v>268.95</v>
      </c>
      <c r="F174">
        <v>100618</v>
      </c>
      <c r="G174">
        <v>8346</v>
      </c>
      <c r="K174" s="10">
        <v>173</v>
      </c>
      <c r="L174">
        <f t="shared" si="14"/>
        <v>409</v>
      </c>
      <c r="M174" s="11">
        <f t="shared" si="17"/>
        <v>60.441176470588232</v>
      </c>
      <c r="P174">
        <f t="shared" si="16"/>
        <v>46</v>
      </c>
      <c r="Q174">
        <f t="shared" si="15"/>
        <v>920</v>
      </c>
      <c r="R174">
        <f t="shared" si="12"/>
        <v>14.441176470588232</v>
      </c>
      <c r="S174">
        <f t="shared" si="13"/>
        <v>17.873753168451586</v>
      </c>
    </row>
    <row r="175" spans="1:19">
      <c r="A175" t="s">
        <v>38</v>
      </c>
      <c r="B175" t="s">
        <v>212</v>
      </c>
      <c r="C175">
        <v>14.22</v>
      </c>
      <c r="D175">
        <v>270</v>
      </c>
      <c r="F175">
        <v>101008</v>
      </c>
      <c r="G175">
        <v>8410</v>
      </c>
      <c r="K175" s="10">
        <v>174</v>
      </c>
      <c r="L175">
        <f t="shared" si="14"/>
        <v>390</v>
      </c>
      <c r="M175" s="11">
        <f t="shared" si="17"/>
        <v>57.22941176470588</v>
      </c>
      <c r="P175">
        <f t="shared" si="16"/>
        <v>64</v>
      </c>
      <c r="Q175">
        <f t="shared" si="15"/>
        <v>1280</v>
      </c>
      <c r="R175">
        <f t="shared" si="12"/>
        <v>-6.7705882352941202</v>
      </c>
      <c r="S175">
        <f t="shared" si="13"/>
        <v>18.17414536944306</v>
      </c>
    </row>
    <row r="176" spans="1:19">
      <c r="A176" t="s">
        <v>38</v>
      </c>
      <c r="B176" t="s">
        <v>213</v>
      </c>
      <c r="C176">
        <v>13.61</v>
      </c>
      <c r="D176">
        <v>270.85000000000002</v>
      </c>
      <c r="F176">
        <v>101326</v>
      </c>
      <c r="G176">
        <v>8430</v>
      </c>
      <c r="K176" s="10">
        <v>175</v>
      </c>
      <c r="L176">
        <f t="shared" si="14"/>
        <v>318</v>
      </c>
      <c r="M176" s="11">
        <f t="shared" si="17"/>
        <v>54.570588235294125</v>
      </c>
      <c r="P176">
        <f t="shared" si="16"/>
        <v>20</v>
      </c>
      <c r="Q176">
        <f t="shared" si="15"/>
        <v>400</v>
      </c>
      <c r="R176">
        <f t="shared" si="12"/>
        <v>34.570588235294125</v>
      </c>
      <c r="S176">
        <f t="shared" si="13"/>
        <v>18.479586061009854</v>
      </c>
    </row>
    <row r="177" spans="1:19">
      <c r="A177" t="s">
        <v>38</v>
      </c>
      <c r="B177" t="s">
        <v>214</v>
      </c>
      <c r="C177">
        <v>13.35</v>
      </c>
      <c r="D177">
        <v>271.68</v>
      </c>
      <c r="F177">
        <v>101637</v>
      </c>
      <c r="G177">
        <v>8436</v>
      </c>
      <c r="K177" s="10">
        <v>176</v>
      </c>
      <c r="L177">
        <f t="shared" si="14"/>
        <v>311</v>
      </c>
      <c r="M177" s="11">
        <f t="shared" si="17"/>
        <v>52.388235294117649</v>
      </c>
      <c r="P177">
        <f t="shared" si="16"/>
        <v>6</v>
      </c>
      <c r="Q177">
        <f t="shared" si="15"/>
        <v>120</v>
      </c>
      <c r="R177">
        <f t="shared" si="12"/>
        <v>46.388235294117649</v>
      </c>
      <c r="S177">
        <f t="shared" si="13"/>
        <v>18.790160089752526</v>
      </c>
    </row>
    <row r="178" spans="1:19">
      <c r="A178" t="s">
        <v>38</v>
      </c>
      <c r="B178" t="s">
        <v>215</v>
      </c>
      <c r="C178">
        <v>12.96</v>
      </c>
      <c r="D178">
        <v>272.55</v>
      </c>
      <c r="F178">
        <v>101963</v>
      </c>
      <c r="G178">
        <v>8454</v>
      </c>
      <c r="K178" s="10">
        <v>177</v>
      </c>
      <c r="L178">
        <f t="shared" si="14"/>
        <v>326</v>
      </c>
      <c r="M178" s="11">
        <f t="shared" si="17"/>
        <v>50.088235294117645</v>
      </c>
      <c r="P178">
        <f t="shared" si="16"/>
        <v>18</v>
      </c>
      <c r="Q178">
        <f t="shared" si="15"/>
        <v>360</v>
      </c>
      <c r="R178">
        <f t="shared" si="12"/>
        <v>32.088235294117645</v>
      </c>
      <c r="S178">
        <f t="shared" si="13"/>
        <v>19.105953728231651</v>
      </c>
    </row>
    <row r="179" spans="1:19">
      <c r="A179" t="s">
        <v>38</v>
      </c>
      <c r="B179" t="s">
        <v>216</v>
      </c>
      <c r="C179">
        <v>12.62</v>
      </c>
      <c r="D179">
        <v>273.29000000000002</v>
      </c>
      <c r="F179">
        <v>102242</v>
      </c>
      <c r="G179">
        <v>8484</v>
      </c>
      <c r="K179" s="10">
        <v>178</v>
      </c>
      <c r="L179">
        <f t="shared" si="14"/>
        <v>279</v>
      </c>
      <c r="M179" s="11">
        <f t="shared" si="17"/>
        <v>48.347058823529416</v>
      </c>
      <c r="P179">
        <f t="shared" si="16"/>
        <v>30</v>
      </c>
      <c r="Q179">
        <f t="shared" si="15"/>
        <v>600</v>
      </c>
      <c r="R179">
        <f t="shared" si="12"/>
        <v>18.347058823529416</v>
      </c>
      <c r="S179">
        <f t="shared" si="13"/>
        <v>19.427054698932924</v>
      </c>
    </row>
    <row r="180" spans="1:19">
      <c r="A180" t="s">
        <v>38</v>
      </c>
      <c r="B180" t="s">
        <v>217</v>
      </c>
      <c r="C180">
        <v>12.51</v>
      </c>
      <c r="D180">
        <v>274.27999999999997</v>
      </c>
      <c r="F180">
        <v>102611</v>
      </c>
      <c r="G180">
        <v>8504</v>
      </c>
      <c r="K180" s="10">
        <v>179</v>
      </c>
      <c r="L180">
        <f t="shared" si="14"/>
        <v>369</v>
      </c>
      <c r="M180" s="11">
        <f t="shared" si="17"/>
        <v>46.670588235294119</v>
      </c>
      <c r="P180">
        <f t="shared" si="16"/>
        <v>20</v>
      </c>
      <c r="Q180">
        <f t="shared" si="15"/>
        <v>400</v>
      </c>
      <c r="R180">
        <f t="shared" si="12"/>
        <v>26.670588235294119</v>
      </c>
      <c r="S180">
        <f t="shared" si="13"/>
        <v>19.753552198635155</v>
      </c>
    </row>
    <row r="181" spans="1:19">
      <c r="A181" t="s">
        <v>38</v>
      </c>
      <c r="B181" t="s">
        <v>218</v>
      </c>
      <c r="C181">
        <v>11.72</v>
      </c>
      <c r="D181">
        <v>274.74</v>
      </c>
      <c r="F181">
        <v>102783</v>
      </c>
      <c r="G181">
        <v>8508</v>
      </c>
      <c r="K181" s="10">
        <v>180</v>
      </c>
      <c r="L181">
        <f t="shared" si="14"/>
        <v>172</v>
      </c>
      <c r="M181" s="11">
        <f t="shared" si="17"/>
        <v>44.770588235294113</v>
      </c>
      <c r="P181">
        <f t="shared" si="16"/>
        <v>4</v>
      </c>
      <c r="Q181">
        <f t="shared" si="15"/>
        <v>80</v>
      </c>
      <c r="R181">
        <f t="shared" si="12"/>
        <v>40.770588235294113</v>
      </c>
      <c r="S181">
        <f t="shared" si="13"/>
        <v>20.085536923187668</v>
      </c>
    </row>
    <row r="182" spans="1:19">
      <c r="A182" t="s">
        <v>38</v>
      </c>
      <c r="B182" t="s">
        <v>219</v>
      </c>
      <c r="C182">
        <v>11.35</v>
      </c>
      <c r="D182">
        <v>275.38</v>
      </c>
      <c r="F182">
        <v>103021</v>
      </c>
      <c r="G182">
        <v>8516</v>
      </c>
      <c r="K182" s="10">
        <v>181</v>
      </c>
      <c r="L182">
        <f t="shared" si="14"/>
        <v>238</v>
      </c>
      <c r="M182" s="11">
        <f t="shared" si="17"/>
        <v>43.017647058823528</v>
      </c>
      <c r="P182">
        <f t="shared" si="16"/>
        <v>8</v>
      </c>
      <c r="Q182">
        <f t="shared" si="15"/>
        <v>160</v>
      </c>
      <c r="R182">
        <f t="shared" si="12"/>
        <v>35.017647058823528</v>
      </c>
      <c r="S182">
        <f t="shared" si="13"/>
        <v>20.423101092704201</v>
      </c>
    </row>
    <row r="183" spans="1:19">
      <c r="A183" t="s">
        <v>38</v>
      </c>
      <c r="B183" t="s">
        <v>220</v>
      </c>
      <c r="C183">
        <v>10.97</v>
      </c>
      <c r="D183">
        <v>275.95999999999998</v>
      </c>
      <c r="F183">
        <v>103239</v>
      </c>
      <c r="G183">
        <v>8522</v>
      </c>
      <c r="K183" s="10">
        <v>182</v>
      </c>
      <c r="L183">
        <f t="shared" si="14"/>
        <v>218</v>
      </c>
      <c r="M183" s="11">
        <f t="shared" si="17"/>
        <v>40.688235294117646</v>
      </c>
      <c r="P183">
        <f t="shared" si="16"/>
        <v>6</v>
      </c>
      <c r="Q183">
        <f t="shared" si="15"/>
        <v>120</v>
      </c>
      <c r="R183">
        <f t="shared" si="12"/>
        <v>34.688235294117646</v>
      </c>
      <c r="S183">
        <f t="shared" si="13"/>
        <v>20.766338477180195</v>
      </c>
    </row>
    <row r="184" spans="1:19">
      <c r="A184" t="s">
        <v>38</v>
      </c>
      <c r="B184" t="s">
        <v>221</v>
      </c>
      <c r="C184">
        <v>11.9</v>
      </c>
      <c r="D184">
        <v>277.74</v>
      </c>
      <c r="F184">
        <v>103907</v>
      </c>
      <c r="G184">
        <v>8566</v>
      </c>
      <c r="K184" s="10">
        <v>183</v>
      </c>
      <c r="L184">
        <f t="shared" si="14"/>
        <v>668</v>
      </c>
      <c r="M184" s="11">
        <f t="shared" si="17"/>
        <v>38.552941176470583</v>
      </c>
      <c r="P184">
        <f t="shared" si="16"/>
        <v>44</v>
      </c>
      <c r="Q184">
        <f t="shared" si="15"/>
        <v>880</v>
      </c>
      <c r="R184">
        <f t="shared" si="12"/>
        <v>-5.4470588235294173</v>
      </c>
      <c r="S184">
        <f t="shared" si="13"/>
        <v>21.115344422540609</v>
      </c>
    </row>
    <row r="185" spans="1:19">
      <c r="A185" t="s">
        <v>38</v>
      </c>
      <c r="B185" t="s">
        <v>222</v>
      </c>
      <c r="C185">
        <v>11.63</v>
      </c>
      <c r="D185">
        <v>278.51</v>
      </c>
      <c r="F185">
        <v>104193</v>
      </c>
      <c r="G185">
        <v>8591</v>
      </c>
      <c r="K185" s="10">
        <v>184</v>
      </c>
      <c r="L185">
        <f t="shared" si="14"/>
        <v>286</v>
      </c>
      <c r="M185" s="11">
        <f t="shared" si="17"/>
        <v>37.517647058823528</v>
      </c>
      <c r="P185">
        <f t="shared" si="16"/>
        <v>25</v>
      </c>
      <c r="Q185">
        <f t="shared" si="15"/>
        <v>500</v>
      </c>
      <c r="R185">
        <f t="shared" si="12"/>
        <v>12.517647058823528</v>
      </c>
      <c r="S185">
        <f t="shared" si="13"/>
        <v>21.470215877125526</v>
      </c>
    </row>
    <row r="186" spans="1:19">
      <c r="A186" t="s">
        <v>38</v>
      </c>
      <c r="B186" t="s">
        <v>223</v>
      </c>
      <c r="C186">
        <v>10.65</v>
      </c>
      <c r="D186">
        <v>278.51</v>
      </c>
      <c r="F186">
        <v>104193</v>
      </c>
      <c r="G186">
        <v>8591</v>
      </c>
      <c r="K186" s="10">
        <v>185</v>
      </c>
      <c r="L186">
        <f t="shared" si="14"/>
        <v>0</v>
      </c>
      <c r="M186" s="11">
        <f t="shared" si="17"/>
        <v>36.123529411764707</v>
      </c>
      <c r="P186">
        <f t="shared" si="16"/>
        <v>0</v>
      </c>
      <c r="Q186">
        <f t="shared" si="15"/>
        <v>0</v>
      </c>
      <c r="R186">
        <f t="shared" si="12"/>
        <v>36.123529411764707</v>
      </c>
      <c r="S186">
        <f t="shared" si="13"/>
        <v>21.831051418620845</v>
      </c>
    </row>
    <row r="187" spans="1:19">
      <c r="A187" t="s">
        <v>38</v>
      </c>
      <c r="B187" t="s">
        <v>224</v>
      </c>
      <c r="C187">
        <v>11.07</v>
      </c>
      <c r="D187">
        <v>280.02</v>
      </c>
      <c r="F187">
        <v>104760</v>
      </c>
      <c r="G187">
        <v>8642</v>
      </c>
      <c r="K187" s="10">
        <v>186</v>
      </c>
      <c r="L187">
        <f t="shared" si="14"/>
        <v>567</v>
      </c>
      <c r="M187" s="11">
        <f t="shared" si="17"/>
        <v>34.747058823529414</v>
      </c>
      <c r="P187">
        <f t="shared" si="16"/>
        <v>51</v>
      </c>
      <c r="Q187">
        <f t="shared" si="15"/>
        <v>1020</v>
      </c>
      <c r="R187">
        <f t="shared" si="12"/>
        <v>-16.252941176470586</v>
      </c>
      <c r="S187">
        <f t="shared" si="13"/>
        <v>22.197951281441636</v>
      </c>
    </row>
    <row r="188" spans="1:19">
      <c r="A188" t="s">
        <v>38</v>
      </c>
      <c r="B188" t="s">
        <v>225</v>
      </c>
      <c r="C188">
        <v>10.88</v>
      </c>
      <c r="D188">
        <v>280.88</v>
      </c>
      <c r="F188">
        <v>105079</v>
      </c>
      <c r="G188">
        <v>8663</v>
      </c>
      <c r="K188" s="10">
        <v>187</v>
      </c>
      <c r="L188">
        <f t="shared" si="14"/>
        <v>319</v>
      </c>
      <c r="M188" s="11">
        <f t="shared" si="17"/>
        <v>33.647058823529413</v>
      </c>
      <c r="P188">
        <f t="shared" si="16"/>
        <v>21</v>
      </c>
      <c r="Q188">
        <f t="shared" si="15"/>
        <v>420</v>
      </c>
      <c r="R188">
        <f t="shared" si="12"/>
        <v>12.647058823529413</v>
      </c>
      <c r="S188">
        <f t="shared" si="13"/>
        <v>22.571017384575669</v>
      </c>
    </row>
    <row r="189" spans="1:19">
      <c r="A189" t="s">
        <v>38</v>
      </c>
      <c r="B189" t="s">
        <v>226</v>
      </c>
      <c r="C189">
        <v>10.64</v>
      </c>
      <c r="D189">
        <v>281.48</v>
      </c>
      <c r="F189">
        <v>105305</v>
      </c>
      <c r="G189">
        <v>8674</v>
      </c>
      <c r="K189" s="10">
        <v>188</v>
      </c>
      <c r="L189">
        <f t="shared" si="14"/>
        <v>226</v>
      </c>
      <c r="M189" s="11">
        <f t="shared" si="17"/>
        <v>35.147058823529413</v>
      </c>
      <c r="P189">
        <f t="shared" si="16"/>
        <v>11</v>
      </c>
      <c r="Q189">
        <f t="shared" si="15"/>
        <v>220</v>
      </c>
      <c r="R189">
        <f t="shared" si="12"/>
        <v>24.147058823529413</v>
      </c>
      <c r="S189">
        <f t="shared" si="13"/>
        <v>22.950353359894883</v>
      </c>
    </row>
    <row r="190" spans="1:19">
      <c r="A190" t="s">
        <v>38</v>
      </c>
      <c r="B190" t="s">
        <v>227</v>
      </c>
      <c r="C190">
        <v>10.39</v>
      </c>
      <c r="D190">
        <v>282.07</v>
      </c>
      <c r="F190">
        <v>105524</v>
      </c>
      <c r="G190">
        <v>8684</v>
      </c>
      <c r="K190" s="10">
        <v>189</v>
      </c>
      <c r="L190">
        <f t="shared" si="14"/>
        <v>219</v>
      </c>
      <c r="M190" s="11">
        <f t="shared" si="17"/>
        <v>34.082352941176467</v>
      </c>
      <c r="P190">
        <f t="shared" si="16"/>
        <v>10</v>
      </c>
      <c r="Q190">
        <f t="shared" si="15"/>
        <v>200</v>
      </c>
      <c r="R190">
        <f t="shared" si="12"/>
        <v>24.082352941176467</v>
      </c>
      <c r="S190">
        <f t="shared" si="13"/>
        <v>23.336064580942711</v>
      </c>
    </row>
    <row r="191" spans="1:19">
      <c r="A191" t="s">
        <v>38</v>
      </c>
      <c r="B191" t="s">
        <v>228</v>
      </c>
      <c r="C191">
        <v>10.59</v>
      </c>
      <c r="D191">
        <v>283.13</v>
      </c>
      <c r="F191">
        <v>105923</v>
      </c>
      <c r="G191">
        <v>8693</v>
      </c>
      <c r="K191" s="10">
        <v>190</v>
      </c>
      <c r="L191">
        <f t="shared" si="14"/>
        <v>399</v>
      </c>
      <c r="M191" s="11">
        <f t="shared" si="17"/>
        <v>31.86470588235294</v>
      </c>
      <c r="P191">
        <f t="shared" si="16"/>
        <v>9</v>
      </c>
      <c r="Q191">
        <f t="shared" si="15"/>
        <v>180</v>
      </c>
      <c r="R191">
        <f t="shared" si="12"/>
        <v>22.86470588235294</v>
      </c>
      <c r="S191">
        <f t="shared" si="13"/>
        <v>23.728258192205157</v>
      </c>
    </row>
    <row r="192" spans="1:19">
      <c r="A192" t="s">
        <v>38</v>
      </c>
      <c r="B192" t="s">
        <v>229</v>
      </c>
      <c r="C192">
        <v>10.46</v>
      </c>
      <c r="D192">
        <v>283.75</v>
      </c>
      <c r="F192">
        <v>106155</v>
      </c>
      <c r="G192">
        <v>8711</v>
      </c>
      <c r="K192" s="10">
        <v>191</v>
      </c>
      <c r="L192">
        <f t="shared" si="14"/>
        <v>232</v>
      </c>
      <c r="M192" s="11">
        <f t="shared" si="17"/>
        <v>33.082352941176467</v>
      </c>
      <c r="P192">
        <f t="shared" si="16"/>
        <v>18</v>
      </c>
      <c r="Q192">
        <f t="shared" si="15"/>
        <v>360</v>
      </c>
      <c r="R192">
        <f t="shared" si="12"/>
        <v>15.082352941176467</v>
      </c>
      <c r="S192">
        <f t="shared" si="13"/>
        <v>24.127043138873859</v>
      </c>
    </row>
    <row r="193" spans="1:19">
      <c r="A193" t="s">
        <v>38</v>
      </c>
      <c r="B193" t="s">
        <v>230</v>
      </c>
      <c r="C193">
        <v>10.19</v>
      </c>
      <c r="D193">
        <v>284.47000000000003</v>
      </c>
      <c r="F193">
        <v>106422</v>
      </c>
      <c r="G193">
        <v>8737</v>
      </c>
      <c r="K193" s="10">
        <v>192</v>
      </c>
      <c r="L193">
        <f t="shared" si="14"/>
        <v>267</v>
      </c>
      <c r="M193" s="11">
        <f t="shared" si="17"/>
        <v>33.076470588235296</v>
      </c>
      <c r="P193">
        <f t="shared" si="16"/>
        <v>26</v>
      </c>
      <c r="Q193">
        <f t="shared" si="15"/>
        <v>520</v>
      </c>
      <c r="R193">
        <f t="shared" si="12"/>
        <v>7.0764705882352956</v>
      </c>
      <c r="S193">
        <f t="shared" si="13"/>
        <v>24.532530197109352</v>
      </c>
    </row>
    <row r="194" spans="1:19">
      <c r="A194" t="s">
        <v>38</v>
      </c>
      <c r="B194" t="s">
        <v>231</v>
      </c>
      <c r="C194">
        <v>10.72</v>
      </c>
      <c r="D194">
        <v>285.45999999999998</v>
      </c>
      <c r="F194">
        <v>106793</v>
      </c>
      <c r="G194">
        <v>8749</v>
      </c>
      <c r="K194" s="10">
        <v>193</v>
      </c>
      <c r="L194">
        <f t="shared" si="14"/>
        <v>371</v>
      </c>
      <c r="M194" s="11">
        <f t="shared" si="17"/>
        <v>32.135294117647064</v>
      </c>
      <c r="P194">
        <f t="shared" si="16"/>
        <v>12</v>
      </c>
      <c r="Q194">
        <f t="shared" si="15"/>
        <v>240</v>
      </c>
      <c r="R194">
        <f t="shared" ref="R194:R257" si="18">M194-P194</f>
        <v>20.135294117647064</v>
      </c>
      <c r="S194">
        <f t="shared" ref="S194:S257" si="19">EXP(K194/$O$3)</f>
        <v>24.944832004812895</v>
      </c>
    </row>
    <row r="195" spans="1:19">
      <c r="A195" t="s">
        <v>38</v>
      </c>
      <c r="B195" t="s">
        <v>232</v>
      </c>
      <c r="C195">
        <v>10.94</v>
      </c>
      <c r="D195">
        <v>286.32</v>
      </c>
      <c r="F195">
        <v>107114</v>
      </c>
      <c r="G195">
        <v>8759</v>
      </c>
      <c r="K195" s="10">
        <v>194</v>
      </c>
      <c r="L195">
        <f t="shared" ref="L195:L258" si="20">F195-F194</f>
        <v>321</v>
      </c>
      <c r="M195" s="11">
        <f t="shared" si="17"/>
        <v>31.264705882352938</v>
      </c>
      <c r="P195">
        <f t="shared" si="16"/>
        <v>10</v>
      </c>
      <c r="Q195">
        <f t="shared" ref="Q195:Q258" si="21">P195*20</f>
        <v>200</v>
      </c>
      <c r="R195">
        <f t="shared" si="18"/>
        <v>21.264705882352938</v>
      </c>
      <c r="S195">
        <f t="shared" si="19"/>
        <v>25.364063092915558</v>
      </c>
    </row>
    <row r="196" spans="1:19">
      <c r="A196" t="s">
        <v>38</v>
      </c>
      <c r="B196" t="s">
        <v>233</v>
      </c>
      <c r="C196">
        <v>10.95</v>
      </c>
      <c r="D196">
        <v>286.91000000000003</v>
      </c>
      <c r="F196">
        <v>107335</v>
      </c>
      <c r="G196">
        <v>8773</v>
      </c>
      <c r="K196" s="10">
        <v>195</v>
      </c>
      <c r="L196">
        <f t="shared" si="20"/>
        <v>221</v>
      </c>
      <c r="M196" s="11">
        <f t="shared" si="17"/>
        <v>31.205882352941178</v>
      </c>
      <c r="P196">
        <f t="shared" si="16"/>
        <v>14</v>
      </c>
      <c r="Q196">
        <f t="shared" si="21"/>
        <v>280</v>
      </c>
      <c r="R196">
        <f t="shared" si="18"/>
        <v>17.205882352941178</v>
      </c>
      <c r="S196">
        <f t="shared" si="19"/>
        <v>25.790339917193062</v>
      </c>
    </row>
    <row r="197" spans="1:19">
      <c r="A197" t="s">
        <v>38</v>
      </c>
      <c r="B197" t="s">
        <v>234</v>
      </c>
      <c r="C197">
        <v>9.82</v>
      </c>
      <c r="D197">
        <v>287.56</v>
      </c>
      <c r="F197">
        <v>107579</v>
      </c>
      <c r="G197">
        <v>8783</v>
      </c>
      <c r="K197" s="10">
        <v>196</v>
      </c>
      <c r="L197">
        <f t="shared" si="20"/>
        <v>244</v>
      </c>
      <c r="M197" s="11">
        <f t="shared" si="17"/>
        <v>30.276470588235291</v>
      </c>
      <c r="P197">
        <f t="shared" si="16"/>
        <v>10</v>
      </c>
      <c r="Q197">
        <f t="shared" si="21"/>
        <v>200</v>
      </c>
      <c r="R197">
        <f t="shared" si="18"/>
        <v>20.276470588235291</v>
      </c>
      <c r="S197">
        <f t="shared" si="19"/>
        <v>26.22378089061538</v>
      </c>
    </row>
    <row r="198" spans="1:19">
      <c r="A198" t="s">
        <v>38</v>
      </c>
      <c r="B198" t="s">
        <v>235</v>
      </c>
      <c r="C198">
        <v>10.56</v>
      </c>
      <c r="D198">
        <v>289.07</v>
      </c>
      <c r="F198">
        <v>108144</v>
      </c>
      <c r="G198">
        <v>8790</v>
      </c>
      <c r="K198" s="10">
        <v>197</v>
      </c>
      <c r="L198">
        <f t="shared" si="20"/>
        <v>565</v>
      </c>
      <c r="M198" s="11">
        <f t="shared" si="17"/>
        <v>29.976470588235294</v>
      </c>
      <c r="P198">
        <f t="shared" ref="P198:P261" si="22">G198-G197</f>
        <v>7</v>
      </c>
      <c r="Q198">
        <f t="shared" si="21"/>
        <v>140</v>
      </c>
      <c r="R198">
        <f t="shared" si="18"/>
        <v>22.976470588235294</v>
      </c>
      <c r="S198">
        <f t="shared" si="19"/>
        <v>26.664506416239981</v>
      </c>
    </row>
    <row r="199" spans="1:19">
      <c r="A199" t="s">
        <v>38</v>
      </c>
      <c r="B199" t="s">
        <v>236</v>
      </c>
      <c r="C199">
        <v>11.45</v>
      </c>
      <c r="D199">
        <v>289.95</v>
      </c>
      <c r="F199">
        <v>108475</v>
      </c>
      <c r="G199">
        <v>8798</v>
      </c>
      <c r="K199" s="10">
        <v>198</v>
      </c>
      <c r="L199">
        <f t="shared" si="20"/>
        <v>331</v>
      </c>
      <c r="M199" s="11">
        <f t="shared" si="17"/>
        <v>30.329411764705885</v>
      </c>
      <c r="P199">
        <f t="shared" si="22"/>
        <v>8</v>
      </c>
      <c r="Q199">
        <f t="shared" si="21"/>
        <v>160</v>
      </c>
      <c r="R199">
        <f t="shared" si="18"/>
        <v>22.329411764705885</v>
      </c>
      <c r="S199">
        <f t="shared" si="19"/>
        <v>27.112638920657883</v>
      </c>
    </row>
    <row r="200" spans="1:19">
      <c r="A200" t="s">
        <v>38</v>
      </c>
      <c r="B200" t="s">
        <v>237</v>
      </c>
      <c r="C200">
        <v>10.84</v>
      </c>
      <c r="D200">
        <v>290.87</v>
      </c>
      <c r="F200">
        <v>108816</v>
      </c>
      <c r="G200">
        <v>8810</v>
      </c>
      <c r="K200" s="10">
        <v>199</v>
      </c>
      <c r="L200">
        <f t="shared" si="20"/>
        <v>341</v>
      </c>
      <c r="M200" s="11">
        <f t="shared" si="17"/>
        <v>30.3</v>
      </c>
      <c r="P200">
        <f t="shared" si="22"/>
        <v>12</v>
      </c>
      <c r="Q200">
        <f t="shared" si="21"/>
        <v>240</v>
      </c>
      <c r="R200">
        <f t="shared" si="18"/>
        <v>18.3</v>
      </c>
      <c r="S200">
        <f t="shared" si="19"/>
        <v>27.568302888001867</v>
      </c>
    </row>
    <row r="201" spans="1:19">
      <c r="A201" t="s">
        <v>38</v>
      </c>
      <c r="B201" t="s">
        <v>238</v>
      </c>
      <c r="C201">
        <v>11.16</v>
      </c>
      <c r="D201">
        <v>292.02999999999997</v>
      </c>
      <c r="F201">
        <v>109253</v>
      </c>
      <c r="G201">
        <v>8827</v>
      </c>
      <c r="K201" s="10">
        <v>200</v>
      </c>
      <c r="L201">
        <f t="shared" si="20"/>
        <v>437</v>
      </c>
      <c r="M201" s="11">
        <f t="shared" si="17"/>
        <v>29.958823529411763</v>
      </c>
      <c r="P201">
        <f t="shared" si="22"/>
        <v>17</v>
      </c>
      <c r="Q201">
        <f t="shared" si="21"/>
        <v>340</v>
      </c>
      <c r="R201">
        <f t="shared" si="18"/>
        <v>12.958823529411763</v>
      </c>
      <c r="S201">
        <f t="shared" si="19"/>
        <v>28.031624894526139</v>
      </c>
    </row>
    <row r="202" spans="1:19">
      <c r="A202" t="s">
        <v>38</v>
      </c>
      <c r="B202" t="s">
        <v>239</v>
      </c>
      <c r="C202">
        <v>11.64</v>
      </c>
      <c r="D202">
        <v>293.12</v>
      </c>
      <c r="F202">
        <v>109658</v>
      </c>
      <c r="G202">
        <v>8839</v>
      </c>
      <c r="K202" s="10">
        <v>201</v>
      </c>
      <c r="L202">
        <f t="shared" si="20"/>
        <v>405</v>
      </c>
      <c r="M202" s="11">
        <f t="shared" si="17"/>
        <v>29.223529411764709</v>
      </c>
      <c r="P202">
        <f t="shared" si="22"/>
        <v>12</v>
      </c>
      <c r="Q202">
        <f t="shared" si="21"/>
        <v>240</v>
      </c>
      <c r="R202">
        <f t="shared" si="18"/>
        <v>17.223529411764709</v>
      </c>
      <c r="S202">
        <f t="shared" si="19"/>
        <v>28.502733643767282</v>
      </c>
    </row>
    <row r="203" spans="1:19">
      <c r="A203" t="s">
        <v>38</v>
      </c>
      <c r="B203" t="s">
        <v>240</v>
      </c>
      <c r="C203">
        <v>11.05</v>
      </c>
      <c r="D203">
        <v>293.12</v>
      </c>
      <c r="F203">
        <v>109658</v>
      </c>
      <c r="G203">
        <v>8839</v>
      </c>
      <c r="K203" s="10">
        <v>202</v>
      </c>
      <c r="L203">
        <f t="shared" si="20"/>
        <v>0</v>
      </c>
      <c r="M203" s="11">
        <f t="shared" si="17"/>
        <v>31.535294117647062</v>
      </c>
      <c r="P203">
        <f t="shared" si="22"/>
        <v>0</v>
      </c>
      <c r="Q203">
        <f t="shared" si="21"/>
        <v>0</v>
      </c>
      <c r="R203">
        <f t="shared" si="18"/>
        <v>31.535294117647062</v>
      </c>
      <c r="S203">
        <f t="shared" si="19"/>
        <v>28.981760002296028</v>
      </c>
    </row>
    <row r="204" spans="1:19">
      <c r="A204" t="s">
        <v>38</v>
      </c>
      <c r="B204" t="s">
        <v>241</v>
      </c>
      <c r="C204">
        <v>11.8</v>
      </c>
      <c r="D204">
        <v>294.93</v>
      </c>
      <c r="F204">
        <v>110338</v>
      </c>
      <c r="G204">
        <v>8852</v>
      </c>
      <c r="K204" s="10">
        <v>203</v>
      </c>
      <c r="L204">
        <f t="shared" si="20"/>
        <v>680</v>
      </c>
      <c r="M204" s="11">
        <f t="shared" si="17"/>
        <v>32.082352941176467</v>
      </c>
      <c r="P204">
        <f t="shared" si="22"/>
        <v>13</v>
      </c>
      <c r="Q204">
        <f t="shared" si="21"/>
        <v>260</v>
      </c>
      <c r="R204">
        <f t="shared" si="18"/>
        <v>19.082352941176467</v>
      </c>
      <c r="S204">
        <f t="shared" si="19"/>
        <v>29.468837036069939</v>
      </c>
    </row>
    <row r="205" spans="1:19">
      <c r="A205" t="s">
        <v>38</v>
      </c>
      <c r="B205" t="s">
        <v>242</v>
      </c>
      <c r="C205">
        <v>13.25</v>
      </c>
      <c r="D205">
        <v>297.01</v>
      </c>
      <c r="F205">
        <v>111113</v>
      </c>
      <c r="G205">
        <v>8858</v>
      </c>
      <c r="K205" s="10">
        <v>204</v>
      </c>
      <c r="L205">
        <f t="shared" si="20"/>
        <v>775</v>
      </c>
      <c r="M205" s="11">
        <f t="shared" si="17"/>
        <v>32.805882352941175</v>
      </c>
      <c r="P205">
        <f t="shared" si="22"/>
        <v>6</v>
      </c>
      <c r="Q205">
        <f t="shared" si="21"/>
        <v>120</v>
      </c>
      <c r="R205">
        <f t="shared" si="18"/>
        <v>26.805882352941175</v>
      </c>
      <c r="S205">
        <f t="shared" si="19"/>
        <v>29.964100047397011</v>
      </c>
    </row>
    <row r="206" spans="1:19">
      <c r="A206" t="s">
        <v>38</v>
      </c>
      <c r="B206" t="s">
        <v>243</v>
      </c>
      <c r="C206">
        <v>14.07</v>
      </c>
      <c r="D206">
        <v>298.52999999999997</v>
      </c>
      <c r="F206">
        <v>111684</v>
      </c>
      <c r="G206">
        <v>8862</v>
      </c>
      <c r="K206" s="10">
        <v>205</v>
      </c>
      <c r="L206">
        <f t="shared" si="20"/>
        <v>571</v>
      </c>
      <c r="M206" s="11">
        <f t="shared" si="17"/>
        <v>31.447058823529414</v>
      </c>
      <c r="P206">
        <f t="shared" si="22"/>
        <v>4</v>
      </c>
      <c r="Q206">
        <f t="shared" si="21"/>
        <v>80</v>
      </c>
      <c r="R206">
        <f t="shared" si="18"/>
        <v>27.447058823529414</v>
      </c>
      <c r="S206">
        <f t="shared" si="19"/>
        <v>30.467686612520541</v>
      </c>
    </row>
    <row r="207" spans="1:19">
      <c r="A207" t="s">
        <v>38</v>
      </c>
      <c r="B207" t="s">
        <v>244</v>
      </c>
      <c r="C207">
        <v>14.53</v>
      </c>
      <c r="D207">
        <v>299.98</v>
      </c>
      <c r="F207">
        <v>112227</v>
      </c>
      <c r="G207">
        <v>8870</v>
      </c>
      <c r="K207" s="10">
        <v>206</v>
      </c>
      <c r="L207">
        <f t="shared" si="20"/>
        <v>543</v>
      </c>
      <c r="M207" s="11">
        <f t="shared" si="17"/>
        <v>32.147058823529413</v>
      </c>
      <c r="P207">
        <f t="shared" si="22"/>
        <v>8</v>
      </c>
      <c r="Q207">
        <f t="shared" si="21"/>
        <v>160</v>
      </c>
      <c r="R207">
        <f t="shared" si="18"/>
        <v>24.147058823529413</v>
      </c>
      <c r="S207">
        <f t="shared" si="19"/>
        <v>30.97973661983562</v>
      </c>
    </row>
    <row r="208" spans="1:19">
      <c r="A208" t="s">
        <v>38</v>
      </c>
      <c r="B208" t="s">
        <v>245</v>
      </c>
      <c r="C208">
        <v>14.82</v>
      </c>
      <c r="D208">
        <v>301.14</v>
      </c>
      <c r="F208">
        <v>112659</v>
      </c>
      <c r="G208">
        <v>8874</v>
      </c>
      <c r="K208" s="10">
        <v>207</v>
      </c>
      <c r="L208">
        <f t="shared" si="20"/>
        <v>432</v>
      </c>
      <c r="M208" s="11">
        <f t="shared" si="17"/>
        <v>32.147058823529413</v>
      </c>
      <c r="P208">
        <f t="shared" si="22"/>
        <v>4</v>
      </c>
      <c r="Q208">
        <f t="shared" si="21"/>
        <v>80</v>
      </c>
      <c r="R208">
        <f t="shared" si="18"/>
        <v>28.147058823529413</v>
      </c>
      <c r="S208">
        <f t="shared" si="19"/>
        <v>31.500392308747937</v>
      </c>
    </row>
    <row r="209" spans="1:19">
      <c r="A209" t="s">
        <v>38</v>
      </c>
      <c r="B209" t="s">
        <v>246</v>
      </c>
      <c r="C209">
        <v>15.66</v>
      </c>
      <c r="D209">
        <v>302.57</v>
      </c>
      <c r="F209">
        <v>113193</v>
      </c>
      <c r="G209">
        <v>8881</v>
      </c>
      <c r="K209" s="10">
        <v>208</v>
      </c>
      <c r="L209">
        <f t="shared" si="20"/>
        <v>534</v>
      </c>
      <c r="M209" s="11">
        <f t="shared" si="17"/>
        <v>32.811764705882354</v>
      </c>
      <c r="P209">
        <f t="shared" si="22"/>
        <v>7</v>
      </c>
      <c r="Q209">
        <f t="shared" si="21"/>
        <v>140</v>
      </c>
      <c r="R209">
        <f t="shared" si="18"/>
        <v>25.811764705882354</v>
      </c>
      <c r="S209">
        <f t="shared" si="19"/>
        <v>32.029798309185587</v>
      </c>
    </row>
    <row r="210" spans="1:19">
      <c r="A210" t="s">
        <v>38</v>
      </c>
      <c r="B210" t="s">
        <v>247</v>
      </c>
      <c r="C210">
        <v>15.94</v>
      </c>
      <c r="D210">
        <v>303.5</v>
      </c>
      <c r="F210">
        <v>113543</v>
      </c>
      <c r="G210">
        <v>8885</v>
      </c>
      <c r="K210" s="10">
        <v>209</v>
      </c>
      <c r="L210">
        <f t="shared" si="20"/>
        <v>350</v>
      </c>
      <c r="M210" s="11">
        <f t="shared" si="17"/>
        <v>35.494117647058822</v>
      </c>
      <c r="P210">
        <f t="shared" si="22"/>
        <v>4</v>
      </c>
      <c r="Q210">
        <f t="shared" si="21"/>
        <v>80</v>
      </c>
      <c r="R210">
        <f t="shared" si="18"/>
        <v>31.494117647058822</v>
      </c>
      <c r="S210">
        <f t="shared" si="19"/>
        <v>32.568101681775062</v>
      </c>
    </row>
    <row r="211" spans="1:19">
      <c r="A211" t="s">
        <v>38</v>
      </c>
      <c r="B211" t="s">
        <v>248</v>
      </c>
      <c r="C211">
        <v>15.38</v>
      </c>
      <c r="D211">
        <v>304.45</v>
      </c>
      <c r="F211">
        <v>113898</v>
      </c>
      <c r="G211">
        <v>8890</v>
      </c>
      <c r="K211" s="10">
        <v>210</v>
      </c>
      <c r="L211">
        <f t="shared" si="20"/>
        <v>355</v>
      </c>
      <c r="M211" s="11">
        <f t="shared" si="17"/>
        <v>37.523529411764706</v>
      </c>
      <c r="P211">
        <f t="shared" si="22"/>
        <v>5</v>
      </c>
      <c r="Q211">
        <f t="shared" si="21"/>
        <v>100</v>
      </c>
      <c r="R211">
        <f t="shared" si="18"/>
        <v>32.523529411764706</v>
      </c>
      <c r="S211">
        <f t="shared" si="19"/>
        <v>33.115451958692312</v>
      </c>
    </row>
    <row r="212" spans="1:19">
      <c r="A212" t="s">
        <v>38</v>
      </c>
      <c r="B212" t="s">
        <v>249</v>
      </c>
      <c r="C212">
        <v>16.36</v>
      </c>
      <c r="D212">
        <v>306.32</v>
      </c>
      <c r="F212">
        <v>114597</v>
      </c>
      <c r="G212">
        <v>8901</v>
      </c>
      <c r="K212" s="10">
        <v>211</v>
      </c>
      <c r="L212">
        <f t="shared" si="20"/>
        <v>699</v>
      </c>
      <c r="M212" s="11">
        <f t="shared" si="17"/>
        <v>39.429411764705883</v>
      </c>
      <c r="P212">
        <f t="shared" si="22"/>
        <v>11</v>
      </c>
      <c r="Q212">
        <f t="shared" si="21"/>
        <v>220</v>
      </c>
      <c r="R212">
        <f t="shared" si="18"/>
        <v>28.429411764705883</v>
      </c>
      <c r="S212">
        <f t="shared" si="19"/>
        <v>33.67200118520045</v>
      </c>
    </row>
    <row r="213" spans="1:19">
      <c r="A213" t="s">
        <v>38</v>
      </c>
      <c r="B213" t="s">
        <v>250</v>
      </c>
      <c r="C213">
        <v>16.48</v>
      </c>
      <c r="D213">
        <v>307.33999999999997</v>
      </c>
      <c r="F213">
        <v>114980</v>
      </c>
      <c r="G213">
        <v>8912</v>
      </c>
      <c r="K213" s="10">
        <v>212</v>
      </c>
      <c r="L213">
        <f t="shared" si="20"/>
        <v>383</v>
      </c>
      <c r="M213" s="11">
        <f t="shared" si="17"/>
        <v>39.623529411764707</v>
      </c>
      <c r="P213">
        <f t="shared" si="22"/>
        <v>11</v>
      </c>
      <c r="Q213">
        <f t="shared" si="21"/>
        <v>220</v>
      </c>
      <c r="R213">
        <f t="shared" si="18"/>
        <v>28.623529411764707</v>
      </c>
      <c r="S213">
        <f t="shared" si="19"/>
        <v>34.237903961885493</v>
      </c>
    </row>
    <row r="214" spans="1:19">
      <c r="A214" t="s">
        <v>38</v>
      </c>
      <c r="B214" t="s">
        <v>251</v>
      </c>
      <c r="C214">
        <v>16.579999999999998</v>
      </c>
      <c r="D214">
        <v>308.61</v>
      </c>
      <c r="F214">
        <v>115456</v>
      </c>
      <c r="G214">
        <v>8917</v>
      </c>
      <c r="K214" s="10">
        <v>213</v>
      </c>
      <c r="L214">
        <f t="shared" si="20"/>
        <v>476</v>
      </c>
      <c r="M214" s="11">
        <f t="shared" si="17"/>
        <v>41.4</v>
      </c>
      <c r="P214">
        <f t="shared" si="22"/>
        <v>5</v>
      </c>
      <c r="Q214">
        <f t="shared" si="21"/>
        <v>100</v>
      </c>
      <c r="R214">
        <f t="shared" si="18"/>
        <v>36.4</v>
      </c>
      <c r="S214">
        <f t="shared" si="19"/>
        <v>34.813317487602014</v>
      </c>
    </row>
    <row r="215" spans="1:19">
      <c r="A215" t="s">
        <v>38</v>
      </c>
      <c r="B215" t="s">
        <v>252</v>
      </c>
      <c r="C215">
        <v>16.38</v>
      </c>
      <c r="D215">
        <v>309.49</v>
      </c>
      <c r="F215">
        <v>115785</v>
      </c>
      <c r="G215">
        <v>8929</v>
      </c>
      <c r="K215" s="10">
        <v>214</v>
      </c>
      <c r="L215">
        <f t="shared" si="20"/>
        <v>329</v>
      </c>
      <c r="M215" s="11">
        <f t="shared" ref="M215:M278" si="23">SUM(L194:L210)/17/10-$O$2*EXP(K215/$O$3)</f>
        <v>41.888235294117649</v>
      </c>
      <c r="P215">
        <f t="shared" si="22"/>
        <v>12</v>
      </c>
      <c r="Q215">
        <f t="shared" si="21"/>
        <v>240</v>
      </c>
      <c r="R215">
        <f t="shared" si="18"/>
        <v>29.888235294117649</v>
      </c>
      <c r="S215">
        <f t="shared" si="19"/>
        <v>35.398401603140464</v>
      </c>
    </row>
    <row r="216" spans="1:19">
      <c r="A216" t="s">
        <v>38</v>
      </c>
      <c r="B216" t="s">
        <v>253</v>
      </c>
      <c r="C216">
        <v>17.75</v>
      </c>
      <c r="D216">
        <v>310.87</v>
      </c>
      <c r="F216">
        <v>116298</v>
      </c>
      <c r="G216">
        <v>8935</v>
      </c>
      <c r="K216" s="10">
        <v>215</v>
      </c>
      <c r="L216">
        <f t="shared" si="20"/>
        <v>513</v>
      </c>
      <c r="M216" s="11">
        <f t="shared" si="23"/>
        <v>41.794117647058826</v>
      </c>
      <c r="P216">
        <f t="shared" si="22"/>
        <v>6</v>
      </c>
      <c r="Q216">
        <f t="shared" si="21"/>
        <v>120</v>
      </c>
      <c r="R216">
        <f t="shared" si="18"/>
        <v>35.794117647058826</v>
      </c>
      <c r="S216">
        <f t="shared" si="19"/>
        <v>35.993318835628394</v>
      </c>
    </row>
    <row r="217" spans="1:19">
      <c r="A217" t="s">
        <v>38</v>
      </c>
      <c r="B217" t="s">
        <v>254</v>
      </c>
      <c r="C217">
        <v>16.7</v>
      </c>
      <c r="D217">
        <v>311.63</v>
      </c>
      <c r="F217">
        <v>116585</v>
      </c>
      <c r="G217">
        <v>8941</v>
      </c>
      <c r="K217" s="10">
        <v>216</v>
      </c>
      <c r="L217">
        <f t="shared" si="20"/>
        <v>287</v>
      </c>
      <c r="M217" s="11">
        <f t="shared" si="23"/>
        <v>44.017647058823528</v>
      </c>
      <c r="P217">
        <f t="shared" si="22"/>
        <v>6</v>
      </c>
      <c r="Q217">
        <f t="shared" si="21"/>
        <v>120</v>
      </c>
      <c r="R217">
        <f t="shared" si="18"/>
        <v>38.017647058823528</v>
      </c>
      <c r="S217">
        <f t="shared" si="19"/>
        <v>36.598234443677988</v>
      </c>
    </row>
    <row r="218" spans="1:19">
      <c r="A218" t="s">
        <v>38</v>
      </c>
      <c r="B218" t="s">
        <v>255</v>
      </c>
      <c r="C218">
        <v>15.39</v>
      </c>
      <c r="D218">
        <v>312.39</v>
      </c>
      <c r="F218">
        <v>116870</v>
      </c>
      <c r="G218">
        <v>8945</v>
      </c>
      <c r="K218" s="10">
        <v>217</v>
      </c>
      <c r="L218">
        <f t="shared" si="20"/>
        <v>285</v>
      </c>
      <c r="M218" s="11">
        <f t="shared" si="23"/>
        <v>44.970588235294116</v>
      </c>
      <c r="P218">
        <f t="shared" si="22"/>
        <v>4</v>
      </c>
      <c r="Q218">
        <f t="shared" si="21"/>
        <v>80</v>
      </c>
      <c r="R218">
        <f t="shared" si="18"/>
        <v>40.970588235294116</v>
      </c>
      <c r="S218">
        <f t="shared" si="19"/>
        <v>37.21331646329228</v>
      </c>
    </row>
    <row r="219" spans="1:19">
      <c r="A219" t="s">
        <v>38</v>
      </c>
      <c r="B219" t="s">
        <v>256</v>
      </c>
      <c r="C219">
        <v>14.26</v>
      </c>
      <c r="D219">
        <v>312.79000000000002</v>
      </c>
      <c r="F219">
        <v>117017</v>
      </c>
      <c r="G219">
        <v>8947</v>
      </c>
      <c r="K219" s="10">
        <v>218</v>
      </c>
      <c r="L219">
        <f t="shared" si="20"/>
        <v>147</v>
      </c>
      <c r="M219" s="11">
        <f t="shared" si="23"/>
        <v>46.335294117647059</v>
      </c>
      <c r="P219">
        <f t="shared" si="22"/>
        <v>2</v>
      </c>
      <c r="Q219">
        <f t="shared" si="21"/>
        <v>40</v>
      </c>
      <c r="R219">
        <f t="shared" si="18"/>
        <v>44.335294117647059</v>
      </c>
      <c r="S219">
        <f t="shared" si="19"/>
        <v>37.838735754542853</v>
      </c>
    </row>
    <row r="220" spans="1:19">
      <c r="A220" t="s">
        <v>38</v>
      </c>
      <c r="B220" t="s">
        <v>257</v>
      </c>
      <c r="C220">
        <v>14.84</v>
      </c>
      <c r="D220">
        <v>314.82</v>
      </c>
      <c r="F220">
        <v>117777</v>
      </c>
      <c r="G220">
        <v>8958</v>
      </c>
      <c r="K220" s="10">
        <v>219</v>
      </c>
      <c r="L220">
        <f t="shared" si="20"/>
        <v>760</v>
      </c>
      <c r="M220" s="11">
        <f t="shared" si="23"/>
        <v>44.947058823529417</v>
      </c>
      <c r="P220">
        <f t="shared" si="22"/>
        <v>11</v>
      </c>
      <c r="Q220">
        <f t="shared" si="21"/>
        <v>220</v>
      </c>
      <c r="R220">
        <f t="shared" si="18"/>
        <v>33.947058823529417</v>
      </c>
      <c r="S220">
        <f t="shared" si="19"/>
        <v>38.474666049032123</v>
      </c>
    </row>
    <row r="221" spans="1:19">
      <c r="A221" t="s">
        <v>38</v>
      </c>
      <c r="B221" t="s">
        <v>258</v>
      </c>
      <c r="C221">
        <v>14.74</v>
      </c>
      <c r="D221">
        <v>315.87</v>
      </c>
      <c r="F221">
        <v>118172</v>
      </c>
      <c r="G221">
        <v>8962</v>
      </c>
      <c r="K221" s="10">
        <v>220</v>
      </c>
      <c r="L221">
        <f t="shared" si="20"/>
        <v>395</v>
      </c>
      <c r="M221" s="11">
        <f t="shared" si="23"/>
        <v>46.017647058823528</v>
      </c>
      <c r="P221">
        <f t="shared" si="22"/>
        <v>4</v>
      </c>
      <c r="Q221">
        <f t="shared" si="21"/>
        <v>80</v>
      </c>
      <c r="R221">
        <f t="shared" si="18"/>
        <v>42.017647058823528</v>
      </c>
      <c r="S221">
        <f t="shared" si="19"/>
        <v>39.12128399815321</v>
      </c>
    </row>
    <row r="222" spans="1:19">
      <c r="A222" t="s">
        <v>38</v>
      </c>
      <c r="B222" t="s">
        <v>259</v>
      </c>
      <c r="C222">
        <v>14.31</v>
      </c>
      <c r="D222">
        <v>316.87</v>
      </c>
      <c r="F222">
        <v>118546</v>
      </c>
      <c r="G222">
        <v>8966</v>
      </c>
      <c r="K222" s="10">
        <v>221</v>
      </c>
      <c r="L222">
        <f t="shared" si="20"/>
        <v>374</v>
      </c>
      <c r="M222" s="11">
        <f t="shared" si="23"/>
        <v>45.7</v>
      </c>
      <c r="P222">
        <f t="shared" si="22"/>
        <v>4</v>
      </c>
      <c r="Q222">
        <f t="shared" si="21"/>
        <v>80</v>
      </c>
      <c r="R222">
        <f t="shared" si="18"/>
        <v>41.7</v>
      </c>
      <c r="S222">
        <f t="shared" si="19"/>
        <v>39.778769222160918</v>
      </c>
    </row>
    <row r="223" spans="1:19">
      <c r="A223" t="s">
        <v>38</v>
      </c>
      <c r="B223" t="s">
        <v>260</v>
      </c>
      <c r="C223">
        <v>14.51</v>
      </c>
      <c r="D223">
        <v>318.01</v>
      </c>
      <c r="F223">
        <v>118970</v>
      </c>
      <c r="G223">
        <v>8970</v>
      </c>
      <c r="K223" s="10">
        <v>222</v>
      </c>
      <c r="L223">
        <f t="shared" si="20"/>
        <v>424</v>
      </c>
      <c r="M223" s="11">
        <f t="shared" si="23"/>
        <v>44.805882352941175</v>
      </c>
      <c r="P223">
        <f t="shared" si="22"/>
        <v>4</v>
      </c>
      <c r="Q223">
        <f t="shared" si="21"/>
        <v>80</v>
      </c>
      <c r="R223">
        <f t="shared" si="18"/>
        <v>40.805882352941175</v>
      </c>
      <c r="S223">
        <f t="shared" si="19"/>
        <v>40.447304360067399</v>
      </c>
    </row>
    <row r="224" spans="1:19">
      <c r="A224" t="s">
        <v>38</v>
      </c>
      <c r="B224" t="s">
        <v>261</v>
      </c>
      <c r="C224">
        <v>14.19</v>
      </c>
      <c r="D224">
        <v>318.64</v>
      </c>
      <c r="F224">
        <v>119206</v>
      </c>
      <c r="G224">
        <v>8976</v>
      </c>
      <c r="K224" s="10">
        <v>223</v>
      </c>
      <c r="L224">
        <f t="shared" si="20"/>
        <v>236</v>
      </c>
      <c r="M224" s="11">
        <f t="shared" si="23"/>
        <v>43.288235294117648</v>
      </c>
      <c r="P224">
        <f t="shared" si="22"/>
        <v>6</v>
      </c>
      <c r="Q224">
        <f t="shared" si="21"/>
        <v>120</v>
      </c>
      <c r="R224">
        <f t="shared" si="18"/>
        <v>37.288235294117648</v>
      </c>
      <c r="S224">
        <f t="shared" si="19"/>
        <v>41.12707512037634</v>
      </c>
    </row>
    <row r="225" spans="1:19">
      <c r="A225" t="s">
        <v>38</v>
      </c>
      <c r="B225" t="s">
        <v>262</v>
      </c>
      <c r="C225">
        <v>12.97</v>
      </c>
      <c r="D225">
        <v>319.29000000000002</v>
      </c>
      <c r="F225">
        <v>119451</v>
      </c>
      <c r="G225">
        <v>8981</v>
      </c>
      <c r="K225" s="10">
        <v>224</v>
      </c>
      <c r="L225">
        <f t="shared" si="20"/>
        <v>245</v>
      </c>
      <c r="M225" s="11">
        <f t="shared" si="23"/>
        <v>47.758823529411764</v>
      </c>
      <c r="P225">
        <f t="shared" si="22"/>
        <v>5</v>
      </c>
      <c r="Q225">
        <f t="shared" si="21"/>
        <v>100</v>
      </c>
      <c r="R225">
        <f t="shared" si="18"/>
        <v>42.758823529411764</v>
      </c>
      <c r="S225">
        <f t="shared" si="19"/>
        <v>41.818270332669961</v>
      </c>
    </row>
    <row r="226" spans="1:19">
      <c r="A226" t="s">
        <v>38</v>
      </c>
      <c r="B226" t="s">
        <v>263</v>
      </c>
      <c r="C226">
        <v>13.73</v>
      </c>
      <c r="D226">
        <v>321.07</v>
      </c>
      <c r="F226">
        <v>120117</v>
      </c>
      <c r="G226">
        <v>8987</v>
      </c>
      <c r="K226" s="10">
        <v>225</v>
      </c>
      <c r="L226">
        <f t="shared" si="20"/>
        <v>666</v>
      </c>
      <c r="M226" s="11">
        <f t="shared" si="23"/>
        <v>46.082352941176467</v>
      </c>
      <c r="P226">
        <f t="shared" si="22"/>
        <v>6</v>
      </c>
      <c r="Q226">
        <f t="shared" si="21"/>
        <v>120</v>
      </c>
      <c r="R226">
        <f t="shared" si="18"/>
        <v>40.082352941176467</v>
      </c>
      <c r="S226">
        <f t="shared" si="19"/>
        <v>42.521082000062783</v>
      </c>
    </row>
    <row r="227" spans="1:19">
      <c r="A227" t="s">
        <v>38</v>
      </c>
      <c r="B227" t="s">
        <v>264</v>
      </c>
      <c r="C227">
        <v>13.23</v>
      </c>
      <c r="D227">
        <v>321.85000000000002</v>
      </c>
      <c r="F227">
        <v>120406</v>
      </c>
      <c r="G227">
        <v>8991</v>
      </c>
      <c r="K227" s="10">
        <v>226</v>
      </c>
      <c r="L227">
        <f t="shared" si="20"/>
        <v>289</v>
      </c>
      <c r="M227" s="11">
        <f t="shared" si="23"/>
        <v>43.723529411764709</v>
      </c>
      <c r="P227">
        <f t="shared" si="22"/>
        <v>4</v>
      </c>
      <c r="Q227">
        <f t="shared" si="21"/>
        <v>80</v>
      </c>
      <c r="R227">
        <f t="shared" si="18"/>
        <v>39.723529411764709</v>
      </c>
      <c r="S227">
        <f t="shared" si="19"/>
        <v>43.235705352537131</v>
      </c>
    </row>
    <row r="228" spans="1:19">
      <c r="A228" t="s">
        <v>38</v>
      </c>
      <c r="B228" t="s">
        <v>265</v>
      </c>
      <c r="C228">
        <v>13.48</v>
      </c>
      <c r="D228">
        <v>322.98</v>
      </c>
      <c r="F228">
        <v>120829</v>
      </c>
      <c r="G228">
        <v>9006</v>
      </c>
      <c r="K228" s="10">
        <v>227</v>
      </c>
      <c r="L228">
        <f t="shared" si="20"/>
        <v>423</v>
      </c>
      <c r="M228" s="11">
        <f t="shared" si="23"/>
        <v>42.858823529411765</v>
      </c>
      <c r="P228">
        <f t="shared" si="22"/>
        <v>15</v>
      </c>
      <c r="Q228">
        <f t="shared" si="21"/>
        <v>300</v>
      </c>
      <c r="R228">
        <f t="shared" si="18"/>
        <v>27.858823529411765</v>
      </c>
      <c r="S228">
        <f t="shared" si="19"/>
        <v>43.962338901174896</v>
      </c>
    </row>
    <row r="229" spans="1:19">
      <c r="A229" t="s">
        <v>38</v>
      </c>
      <c r="B229" t="s">
        <v>266</v>
      </c>
      <c r="C229">
        <v>13.19</v>
      </c>
      <c r="D229">
        <v>324.06</v>
      </c>
      <c r="F229">
        <v>121234</v>
      </c>
      <c r="G229">
        <v>9015</v>
      </c>
      <c r="K229" s="10">
        <v>228</v>
      </c>
      <c r="L229">
        <f t="shared" si="20"/>
        <v>405</v>
      </c>
      <c r="M229" s="11">
        <f t="shared" si="23"/>
        <v>41.052941176470583</v>
      </c>
      <c r="P229">
        <f t="shared" si="22"/>
        <v>9</v>
      </c>
      <c r="Q229">
        <f t="shared" si="21"/>
        <v>180</v>
      </c>
      <c r="R229">
        <f t="shared" si="18"/>
        <v>32.052941176470583</v>
      </c>
      <c r="S229">
        <f t="shared" si="19"/>
        <v>44.701184493300815</v>
      </c>
    </row>
    <row r="230" spans="1:19">
      <c r="A230" t="s">
        <v>38</v>
      </c>
      <c r="B230" t="s">
        <v>267</v>
      </c>
      <c r="C230">
        <v>13.54</v>
      </c>
      <c r="D230">
        <v>325.18</v>
      </c>
      <c r="F230">
        <v>121652</v>
      </c>
      <c r="G230">
        <v>9020</v>
      </c>
      <c r="K230" s="10">
        <v>229</v>
      </c>
      <c r="L230">
        <f t="shared" si="20"/>
        <v>418</v>
      </c>
      <c r="M230" s="11">
        <f t="shared" si="23"/>
        <v>39.952941176470588</v>
      </c>
      <c r="P230">
        <f t="shared" si="22"/>
        <v>5</v>
      </c>
      <c r="Q230">
        <f t="shared" si="21"/>
        <v>100</v>
      </c>
      <c r="R230">
        <f t="shared" si="18"/>
        <v>34.952941176470588</v>
      </c>
      <c r="S230">
        <f t="shared" si="19"/>
        <v>45.452447368552455</v>
      </c>
    </row>
    <row r="231" spans="1:19">
      <c r="A231" t="s">
        <v>38</v>
      </c>
      <c r="B231" t="s">
        <v>268</v>
      </c>
      <c r="C231">
        <v>13.42</v>
      </c>
      <c r="D231">
        <v>325.81</v>
      </c>
      <c r="F231">
        <v>121889</v>
      </c>
      <c r="G231">
        <v>9024</v>
      </c>
      <c r="K231" s="10">
        <v>230</v>
      </c>
      <c r="L231">
        <f t="shared" si="20"/>
        <v>237</v>
      </c>
      <c r="M231" s="11">
        <f t="shared" si="23"/>
        <v>40.729411764705887</v>
      </c>
      <c r="P231">
        <f t="shared" si="22"/>
        <v>4</v>
      </c>
      <c r="Q231">
        <f t="shared" si="21"/>
        <v>80</v>
      </c>
      <c r="R231">
        <f t="shared" si="18"/>
        <v>36.729411764705887</v>
      </c>
      <c r="S231">
        <f t="shared" si="19"/>
        <v>46.216336215892483</v>
      </c>
    </row>
    <row r="232" spans="1:19">
      <c r="A232" t="s">
        <v>38</v>
      </c>
      <c r="B232" t="s">
        <v>269</v>
      </c>
      <c r="C232">
        <v>13.55</v>
      </c>
      <c r="D232">
        <v>326.33999999999997</v>
      </c>
      <c r="F232">
        <v>122087</v>
      </c>
      <c r="G232">
        <v>9026</v>
      </c>
      <c r="K232" s="10">
        <v>231</v>
      </c>
      <c r="L232">
        <f t="shared" si="20"/>
        <v>198</v>
      </c>
      <c r="M232" s="11">
        <f t="shared" si="23"/>
        <v>40.370588235294115</v>
      </c>
      <c r="P232">
        <f t="shared" si="22"/>
        <v>2</v>
      </c>
      <c r="Q232">
        <f t="shared" si="21"/>
        <v>40</v>
      </c>
      <c r="R232">
        <f t="shared" si="18"/>
        <v>38.370588235294115</v>
      </c>
      <c r="S232">
        <f t="shared" si="19"/>
        <v>46.993063231579285</v>
      </c>
    </row>
    <row r="233" spans="1:19">
      <c r="A233" t="s">
        <v>38</v>
      </c>
      <c r="B233" t="s">
        <v>270</v>
      </c>
      <c r="C233">
        <v>13.62</v>
      </c>
      <c r="D233">
        <v>328.44</v>
      </c>
      <c r="F233">
        <v>122872</v>
      </c>
      <c r="G233">
        <v>9032</v>
      </c>
      <c r="K233" s="10">
        <v>232</v>
      </c>
      <c r="L233">
        <f t="shared" si="20"/>
        <v>785</v>
      </c>
      <c r="M233" s="11">
        <f t="shared" si="23"/>
        <v>40.770588235294113</v>
      </c>
      <c r="P233">
        <f t="shared" si="22"/>
        <v>6</v>
      </c>
      <c r="Q233">
        <f t="shared" si="21"/>
        <v>120</v>
      </c>
      <c r="R233">
        <f t="shared" si="18"/>
        <v>34.770588235294113</v>
      </c>
      <c r="S233">
        <f t="shared" si="19"/>
        <v>47.78284417811166</v>
      </c>
    </row>
    <row r="234" spans="1:19">
      <c r="A234" t="s">
        <v>38</v>
      </c>
      <c r="B234" t="s">
        <v>271</v>
      </c>
      <c r="C234">
        <v>13.32</v>
      </c>
      <c r="D234">
        <v>329.19</v>
      </c>
      <c r="F234">
        <v>123154</v>
      </c>
      <c r="G234">
        <v>9045</v>
      </c>
      <c r="K234" s="10">
        <v>233</v>
      </c>
      <c r="L234">
        <f t="shared" si="20"/>
        <v>282</v>
      </c>
      <c r="M234" s="11">
        <f t="shared" si="23"/>
        <v>39.04117647058824</v>
      </c>
      <c r="P234">
        <f t="shared" si="22"/>
        <v>13</v>
      </c>
      <c r="Q234">
        <f t="shared" si="21"/>
        <v>260</v>
      </c>
      <c r="R234">
        <f t="shared" si="18"/>
        <v>26.04117647058824</v>
      </c>
      <c r="S234">
        <f t="shared" si="19"/>
        <v>48.585898444164222</v>
      </c>
    </row>
    <row r="235" spans="1:19">
      <c r="A235" t="s">
        <v>38</v>
      </c>
      <c r="B235" t="s">
        <v>272</v>
      </c>
      <c r="C235">
        <v>13.22</v>
      </c>
      <c r="D235">
        <v>330.09</v>
      </c>
      <c r="F235">
        <v>123490</v>
      </c>
      <c r="G235">
        <v>9049</v>
      </c>
      <c r="K235" s="10">
        <v>234</v>
      </c>
      <c r="L235">
        <f t="shared" si="20"/>
        <v>336</v>
      </c>
      <c r="M235" s="11">
        <f t="shared" si="23"/>
        <v>39.247058823529414</v>
      </c>
      <c r="P235">
        <f t="shared" si="22"/>
        <v>4</v>
      </c>
      <c r="Q235">
        <f t="shared" si="21"/>
        <v>80</v>
      </c>
      <c r="R235">
        <f t="shared" si="18"/>
        <v>35.247058823529414</v>
      </c>
      <c r="S235">
        <f t="shared" si="19"/>
        <v>49.402449105530167</v>
      </c>
    </row>
    <row r="236" spans="1:19">
      <c r="A236" t="s">
        <v>38</v>
      </c>
      <c r="B236" t="s">
        <v>273</v>
      </c>
      <c r="C236">
        <v>13.11</v>
      </c>
      <c r="D236">
        <v>331.11</v>
      </c>
      <c r="F236">
        <v>123873</v>
      </c>
      <c r="G236">
        <v>9054</v>
      </c>
      <c r="K236" s="10">
        <v>235</v>
      </c>
      <c r="L236">
        <f t="shared" si="20"/>
        <v>383</v>
      </c>
      <c r="M236" s="11">
        <f t="shared" si="23"/>
        <v>37.841176470588238</v>
      </c>
      <c r="P236">
        <f t="shared" si="22"/>
        <v>5</v>
      </c>
      <c r="Q236">
        <f t="shared" si="21"/>
        <v>100</v>
      </c>
      <c r="R236">
        <f t="shared" si="18"/>
        <v>32.841176470588238</v>
      </c>
      <c r="S236">
        <f t="shared" si="19"/>
        <v>50.232722987088152</v>
      </c>
    </row>
    <row r="237" spans="1:19">
      <c r="A237" t="s">
        <v>38</v>
      </c>
      <c r="B237" t="s">
        <v>274</v>
      </c>
      <c r="C237">
        <v>13.81</v>
      </c>
      <c r="D237">
        <v>332.45</v>
      </c>
      <c r="F237">
        <v>124372</v>
      </c>
      <c r="G237">
        <v>9064</v>
      </c>
      <c r="K237" s="10">
        <v>236</v>
      </c>
      <c r="L237">
        <f t="shared" si="20"/>
        <v>499</v>
      </c>
      <c r="M237" s="11">
        <f t="shared" si="23"/>
        <v>37.070588235294117</v>
      </c>
      <c r="P237">
        <f t="shared" si="22"/>
        <v>10</v>
      </c>
      <c r="Q237">
        <f t="shared" si="21"/>
        <v>200</v>
      </c>
      <c r="R237">
        <f t="shared" si="18"/>
        <v>27.070588235294117</v>
      </c>
      <c r="S237">
        <f t="shared" si="19"/>
        <v>51.076950725810676</v>
      </c>
    </row>
    <row r="238" spans="1:19">
      <c r="A238" t="s">
        <v>38</v>
      </c>
      <c r="B238" t="s">
        <v>275</v>
      </c>
      <c r="C238">
        <v>13.84</v>
      </c>
      <c r="D238">
        <v>333.13</v>
      </c>
      <c r="F238">
        <v>124629</v>
      </c>
      <c r="G238">
        <v>9071</v>
      </c>
      <c r="K238" s="10">
        <v>237</v>
      </c>
      <c r="L238">
        <f t="shared" si="20"/>
        <v>257</v>
      </c>
      <c r="M238" s="11">
        <f t="shared" si="23"/>
        <v>38.670588235294119</v>
      </c>
      <c r="P238">
        <f t="shared" si="22"/>
        <v>7</v>
      </c>
      <c r="Q238">
        <f t="shared" si="21"/>
        <v>140</v>
      </c>
      <c r="R238">
        <f t="shared" si="18"/>
        <v>31.670588235294119</v>
      </c>
      <c r="S238">
        <f t="shared" si="19"/>
        <v>51.935366834831441</v>
      </c>
    </row>
    <row r="239" spans="1:19">
      <c r="A239" t="s">
        <v>38</v>
      </c>
      <c r="B239" t="s">
        <v>276</v>
      </c>
      <c r="C239">
        <v>12.77</v>
      </c>
      <c r="D239">
        <v>333.85</v>
      </c>
      <c r="F239">
        <v>124896</v>
      </c>
      <c r="G239">
        <v>9073</v>
      </c>
      <c r="K239" s="10">
        <v>238</v>
      </c>
      <c r="L239">
        <f t="shared" si="20"/>
        <v>267</v>
      </c>
      <c r="M239" s="11">
        <f t="shared" si="23"/>
        <v>38.641176470588235</v>
      </c>
      <c r="P239">
        <f t="shared" si="22"/>
        <v>2</v>
      </c>
      <c r="Q239">
        <f t="shared" si="21"/>
        <v>40</v>
      </c>
      <c r="R239">
        <f t="shared" si="18"/>
        <v>36.641176470588235</v>
      </c>
      <c r="S239">
        <f t="shared" si="19"/>
        <v>52.808209768589279</v>
      </c>
    </row>
    <row r="240" spans="1:19">
      <c r="A240" t="s">
        <v>38</v>
      </c>
      <c r="B240" t="s">
        <v>277</v>
      </c>
      <c r="C240">
        <v>14.01</v>
      </c>
      <c r="D240">
        <v>335.86</v>
      </c>
      <c r="F240">
        <v>125647</v>
      </c>
      <c r="G240">
        <v>9083</v>
      </c>
      <c r="K240" s="10">
        <v>239</v>
      </c>
      <c r="L240">
        <f t="shared" si="20"/>
        <v>751</v>
      </c>
      <c r="M240" s="11">
        <f t="shared" si="23"/>
        <v>38.941176470588239</v>
      </c>
      <c r="P240">
        <f t="shared" si="22"/>
        <v>10</v>
      </c>
      <c r="Q240">
        <f t="shared" si="21"/>
        <v>200</v>
      </c>
      <c r="R240">
        <f t="shared" si="18"/>
        <v>28.941176470588239</v>
      </c>
      <c r="S240">
        <f t="shared" si="19"/>
        <v>53.69572198906716</v>
      </c>
    </row>
    <row r="241" spans="1:19">
      <c r="A241" t="s">
        <v>38</v>
      </c>
      <c r="B241" t="s">
        <v>278</v>
      </c>
      <c r="C241">
        <v>13.74</v>
      </c>
      <c r="D241">
        <v>336.72</v>
      </c>
      <c r="F241">
        <v>125969</v>
      </c>
      <c r="G241">
        <v>9090</v>
      </c>
      <c r="K241" s="10">
        <v>240</v>
      </c>
      <c r="L241">
        <f t="shared" si="20"/>
        <v>322</v>
      </c>
      <c r="M241" s="11">
        <f t="shared" si="23"/>
        <v>40.329411764705881</v>
      </c>
      <c r="P241">
        <f t="shared" si="22"/>
        <v>7</v>
      </c>
      <c r="Q241">
        <f t="shared" si="21"/>
        <v>140</v>
      </c>
      <c r="R241">
        <f t="shared" si="18"/>
        <v>33.329411764705881</v>
      </c>
      <c r="S241">
        <f t="shared" si="19"/>
        <v>54.598150033144236</v>
      </c>
    </row>
    <row r="242" spans="1:19">
      <c r="A242" t="s">
        <v>38</v>
      </c>
      <c r="B242" t="s">
        <v>279</v>
      </c>
      <c r="C242">
        <v>13.85</v>
      </c>
      <c r="D242">
        <v>337.91</v>
      </c>
      <c r="F242">
        <v>126417</v>
      </c>
      <c r="G242">
        <v>9094</v>
      </c>
      <c r="K242" s="10">
        <v>241</v>
      </c>
      <c r="L242">
        <f t="shared" si="20"/>
        <v>448</v>
      </c>
      <c r="M242" s="11">
        <f t="shared" si="23"/>
        <v>38.794117647058826</v>
      </c>
      <c r="P242">
        <f t="shared" si="22"/>
        <v>4</v>
      </c>
      <c r="Q242">
        <f t="shared" si="21"/>
        <v>80</v>
      </c>
      <c r="R242">
        <f t="shared" si="18"/>
        <v>34.794117647058826</v>
      </c>
      <c r="S242">
        <f t="shared" si="19"/>
        <v>55.5157445810799</v>
      </c>
    </row>
    <row r="243" spans="1:19">
      <c r="A243" t="s">
        <v>38</v>
      </c>
      <c r="B243" t="s">
        <v>280</v>
      </c>
      <c r="C243">
        <v>13.89</v>
      </c>
      <c r="D243">
        <v>339.07</v>
      </c>
      <c r="F243">
        <v>126848</v>
      </c>
      <c r="G243">
        <v>9102</v>
      </c>
      <c r="K243" s="10">
        <v>242</v>
      </c>
      <c r="L243">
        <f t="shared" si="20"/>
        <v>431</v>
      </c>
      <c r="M243" s="11">
        <f t="shared" si="23"/>
        <v>37.982352941176472</v>
      </c>
      <c r="P243">
        <f t="shared" si="22"/>
        <v>8</v>
      </c>
      <c r="Q243">
        <f t="shared" si="21"/>
        <v>160</v>
      </c>
      <c r="R243">
        <f t="shared" si="18"/>
        <v>29.982352941176472</v>
      </c>
      <c r="S243">
        <f t="shared" si="19"/>
        <v>56.44876052614881</v>
      </c>
    </row>
    <row r="244" spans="1:19">
      <c r="A244" t="s">
        <v>38</v>
      </c>
      <c r="B244" t="s">
        <v>281</v>
      </c>
      <c r="C244">
        <v>14.62</v>
      </c>
      <c r="D244">
        <v>340.43</v>
      </c>
      <c r="F244">
        <v>127358</v>
      </c>
      <c r="G244">
        <v>9108</v>
      </c>
      <c r="K244" s="10">
        <v>243</v>
      </c>
      <c r="L244">
        <f t="shared" si="20"/>
        <v>510</v>
      </c>
      <c r="M244" s="11">
        <f t="shared" si="23"/>
        <v>37.352941176470587</v>
      </c>
      <c r="P244">
        <f t="shared" si="22"/>
        <v>6</v>
      </c>
      <c r="Q244">
        <f t="shared" si="21"/>
        <v>120</v>
      </c>
      <c r="R244">
        <f t="shared" si="18"/>
        <v>31.352941176470587</v>
      </c>
      <c r="S244">
        <f t="shared" si="19"/>
        <v>57.397457045446188</v>
      </c>
    </row>
    <row r="245" spans="1:19">
      <c r="A245" t="s">
        <v>38</v>
      </c>
      <c r="B245" t="s">
        <v>282</v>
      </c>
      <c r="C245">
        <v>14.93</v>
      </c>
      <c r="D245">
        <v>341.27</v>
      </c>
      <c r="F245">
        <v>127673</v>
      </c>
      <c r="G245">
        <v>9113</v>
      </c>
      <c r="K245" s="10">
        <v>244</v>
      </c>
      <c r="L245">
        <f t="shared" si="20"/>
        <v>315</v>
      </c>
      <c r="M245" s="11">
        <f t="shared" si="23"/>
        <v>39.276470588235291</v>
      </c>
      <c r="P245">
        <f t="shared" si="22"/>
        <v>5</v>
      </c>
      <c r="Q245">
        <f t="shared" si="21"/>
        <v>100</v>
      </c>
      <c r="R245">
        <f t="shared" si="18"/>
        <v>34.276470588235291</v>
      </c>
      <c r="S245">
        <f t="shared" si="19"/>
        <v>58.362097671883177</v>
      </c>
    </row>
    <row r="246" spans="1:19">
      <c r="A246" t="s">
        <v>38</v>
      </c>
      <c r="B246" t="s">
        <v>283</v>
      </c>
      <c r="C246">
        <v>13.55</v>
      </c>
      <c r="D246">
        <v>341.98</v>
      </c>
      <c r="F246">
        <v>127940</v>
      </c>
      <c r="G246">
        <v>9117</v>
      </c>
      <c r="K246" s="10">
        <v>245</v>
      </c>
      <c r="L246">
        <f t="shared" si="20"/>
        <v>267</v>
      </c>
      <c r="M246" s="11">
        <f t="shared" si="23"/>
        <v>39.78235294117647</v>
      </c>
      <c r="P246">
        <f t="shared" si="22"/>
        <v>4</v>
      </c>
      <c r="Q246">
        <f t="shared" si="21"/>
        <v>80</v>
      </c>
      <c r="R246">
        <f t="shared" si="18"/>
        <v>35.78235294117647</v>
      </c>
      <c r="S246">
        <f t="shared" si="19"/>
        <v>59.342950367392071</v>
      </c>
    </row>
    <row r="247" spans="1:19">
      <c r="A247" t="s">
        <v>38</v>
      </c>
      <c r="B247" t="s">
        <v>284</v>
      </c>
      <c r="C247">
        <v>15.49</v>
      </c>
      <c r="D247">
        <v>344.68</v>
      </c>
      <c r="F247">
        <v>128948</v>
      </c>
      <c r="G247">
        <v>9126</v>
      </c>
      <c r="K247" s="10">
        <v>246</v>
      </c>
      <c r="L247">
        <f t="shared" si="20"/>
        <v>1008</v>
      </c>
      <c r="M247" s="11">
        <f t="shared" si="23"/>
        <v>40.976470588235294</v>
      </c>
      <c r="P247">
        <f t="shared" si="22"/>
        <v>9</v>
      </c>
      <c r="Q247">
        <f t="shared" si="21"/>
        <v>180</v>
      </c>
      <c r="R247">
        <f t="shared" si="18"/>
        <v>31.976470588235294</v>
      </c>
      <c r="S247">
        <f t="shared" si="19"/>
        <v>60.34028759736195</v>
      </c>
    </row>
    <row r="248" spans="1:19">
      <c r="A248" t="s">
        <v>38</v>
      </c>
      <c r="B248" t="s">
        <v>285</v>
      </c>
      <c r="C248">
        <v>15.86</v>
      </c>
      <c r="D248">
        <v>345.95</v>
      </c>
      <c r="F248">
        <v>129425</v>
      </c>
      <c r="G248">
        <v>9132</v>
      </c>
      <c r="K248" s="10">
        <v>247</v>
      </c>
      <c r="L248">
        <f t="shared" si="20"/>
        <v>477</v>
      </c>
      <c r="M248" s="11">
        <f t="shared" si="23"/>
        <v>39.594117647058823</v>
      </c>
      <c r="P248">
        <f t="shared" si="22"/>
        <v>6</v>
      </c>
      <c r="Q248">
        <f t="shared" si="21"/>
        <v>120</v>
      </c>
      <c r="R248">
        <f t="shared" si="18"/>
        <v>33.594117647058823</v>
      </c>
      <c r="S248">
        <f t="shared" si="19"/>
        <v>61.354386406325212</v>
      </c>
    </row>
    <row r="249" spans="1:19">
      <c r="A249" t="s">
        <v>38</v>
      </c>
      <c r="B249" t="s">
        <v>286</v>
      </c>
      <c r="C249">
        <v>16.170000000000002</v>
      </c>
      <c r="D249">
        <v>347.29</v>
      </c>
      <c r="F249">
        <v>129923</v>
      </c>
      <c r="G249">
        <v>9135</v>
      </c>
      <c r="K249" s="10">
        <v>248</v>
      </c>
      <c r="L249">
        <f t="shared" si="20"/>
        <v>498</v>
      </c>
      <c r="M249" s="11">
        <f t="shared" si="23"/>
        <v>40.89411764705882</v>
      </c>
      <c r="P249">
        <f t="shared" si="22"/>
        <v>3</v>
      </c>
      <c r="Q249">
        <f t="shared" si="21"/>
        <v>60</v>
      </c>
      <c r="R249">
        <f t="shared" si="18"/>
        <v>37.89411764705882</v>
      </c>
      <c r="S249">
        <f t="shared" si="19"/>
        <v>62.385528494916286</v>
      </c>
    </row>
    <row r="250" spans="1:19">
      <c r="A250" t="s">
        <v>38</v>
      </c>
      <c r="B250" t="s">
        <v>287</v>
      </c>
      <c r="C250">
        <v>16.36</v>
      </c>
      <c r="D250">
        <v>348.81</v>
      </c>
      <c r="F250">
        <v>130493</v>
      </c>
      <c r="G250">
        <v>9141</v>
      </c>
      <c r="K250" s="10">
        <v>249</v>
      </c>
      <c r="L250">
        <f t="shared" si="20"/>
        <v>570</v>
      </c>
      <c r="M250" s="11">
        <f t="shared" si="23"/>
        <v>40.258823529411764</v>
      </c>
      <c r="P250">
        <f t="shared" si="22"/>
        <v>6</v>
      </c>
      <c r="Q250">
        <f t="shared" si="21"/>
        <v>120</v>
      </c>
      <c r="R250">
        <f t="shared" si="18"/>
        <v>34.258823529411764</v>
      </c>
      <c r="S250">
        <f t="shared" si="19"/>
        <v>63.434000298123344</v>
      </c>
    </row>
    <row r="251" spans="1:19">
      <c r="A251" t="s">
        <v>38</v>
      </c>
      <c r="B251" t="s">
        <v>288</v>
      </c>
      <c r="C251">
        <v>17.36</v>
      </c>
      <c r="D251">
        <v>350.5</v>
      </c>
      <c r="F251">
        <v>131124</v>
      </c>
      <c r="G251">
        <v>9141</v>
      </c>
      <c r="K251" s="10">
        <v>250</v>
      </c>
      <c r="L251">
        <f t="shared" si="20"/>
        <v>631</v>
      </c>
      <c r="M251" s="11">
        <f t="shared" si="23"/>
        <v>39.447058823529417</v>
      </c>
      <c r="P251">
        <f t="shared" si="22"/>
        <v>0</v>
      </c>
      <c r="Q251">
        <f t="shared" si="21"/>
        <v>0</v>
      </c>
      <c r="R251">
        <f t="shared" si="18"/>
        <v>39.447058823529417</v>
      </c>
      <c r="S251">
        <f t="shared" si="19"/>
        <v>64.500093064855776</v>
      </c>
    </row>
    <row r="252" spans="1:19">
      <c r="A252" t="s">
        <v>38</v>
      </c>
      <c r="B252" t="s">
        <v>289</v>
      </c>
      <c r="C252">
        <v>17.64</v>
      </c>
      <c r="D252">
        <v>351.49</v>
      </c>
      <c r="F252">
        <v>131495</v>
      </c>
      <c r="G252">
        <v>9143</v>
      </c>
      <c r="K252" s="10">
        <v>251</v>
      </c>
      <c r="L252">
        <f t="shared" si="20"/>
        <v>371</v>
      </c>
      <c r="M252" s="11">
        <f t="shared" si="23"/>
        <v>42.917647058823533</v>
      </c>
      <c r="P252">
        <f t="shared" si="22"/>
        <v>2</v>
      </c>
      <c r="Q252">
        <f t="shared" si="21"/>
        <v>40</v>
      </c>
      <c r="R252">
        <f t="shared" si="18"/>
        <v>40.917647058823533</v>
      </c>
      <c r="S252">
        <f t="shared" si="19"/>
        <v>65.584102938848318</v>
      </c>
    </row>
    <row r="253" spans="1:19">
      <c r="A253" t="s">
        <v>38</v>
      </c>
      <c r="B253" t="s">
        <v>290</v>
      </c>
      <c r="C253">
        <v>16.7</v>
      </c>
      <c r="D253">
        <v>352.56</v>
      </c>
      <c r="F253">
        <v>131895</v>
      </c>
      <c r="G253">
        <v>9145</v>
      </c>
      <c r="K253" s="10">
        <v>252</v>
      </c>
      <c r="L253">
        <f t="shared" si="20"/>
        <v>400</v>
      </c>
      <c r="M253" s="11">
        <f t="shared" si="23"/>
        <v>44.329411764705881</v>
      </c>
      <c r="P253">
        <f t="shared" si="22"/>
        <v>2</v>
      </c>
      <c r="Q253">
        <f t="shared" si="21"/>
        <v>40</v>
      </c>
      <c r="R253">
        <f t="shared" si="18"/>
        <v>42.329411764705881</v>
      </c>
      <c r="S253">
        <f t="shared" si="19"/>
        <v>66.686331040925154</v>
      </c>
    </row>
    <row r="254" spans="1:19">
      <c r="A254" t="s">
        <v>38</v>
      </c>
      <c r="B254" t="s">
        <v>291</v>
      </c>
      <c r="C254">
        <v>16.5</v>
      </c>
      <c r="D254">
        <v>353.22</v>
      </c>
      <c r="F254">
        <v>132142</v>
      </c>
      <c r="G254">
        <v>9146</v>
      </c>
      <c r="K254" s="10">
        <v>253</v>
      </c>
      <c r="L254">
        <f t="shared" si="20"/>
        <v>247</v>
      </c>
      <c r="M254" s="11">
        <f t="shared" si="23"/>
        <v>46.094117647058823</v>
      </c>
      <c r="P254">
        <f t="shared" si="22"/>
        <v>1</v>
      </c>
      <c r="Q254">
        <f t="shared" si="21"/>
        <v>20</v>
      </c>
      <c r="R254">
        <f t="shared" si="18"/>
        <v>45.094117647058823</v>
      </c>
      <c r="S254">
        <f t="shared" si="19"/>
        <v>67.807083552646503</v>
      </c>
    </row>
    <row r="255" spans="1:19">
      <c r="A255" t="s">
        <v>38</v>
      </c>
      <c r="B255" t="s">
        <v>292</v>
      </c>
      <c r="C255">
        <v>19.600000000000001</v>
      </c>
      <c r="D255">
        <v>357.51</v>
      </c>
      <c r="F255">
        <v>133748</v>
      </c>
      <c r="G255">
        <v>9153</v>
      </c>
      <c r="K255" s="10">
        <v>254</v>
      </c>
      <c r="L255">
        <f t="shared" si="20"/>
        <v>1606</v>
      </c>
      <c r="M255" s="11">
        <f t="shared" si="23"/>
        <v>44.829411764705881</v>
      </c>
      <c r="P255">
        <f t="shared" si="22"/>
        <v>7</v>
      </c>
      <c r="Q255">
        <f t="shared" si="21"/>
        <v>140</v>
      </c>
      <c r="R255">
        <f t="shared" si="18"/>
        <v>37.829411764705881</v>
      </c>
      <c r="S255">
        <f t="shared" si="19"/>
        <v>68.946671801361092</v>
      </c>
    </row>
    <row r="256" spans="1:19">
      <c r="A256" t="s">
        <v>38</v>
      </c>
      <c r="B256" t="s">
        <v>293</v>
      </c>
      <c r="C256">
        <v>19.899999999999999</v>
      </c>
      <c r="D256">
        <v>358.97</v>
      </c>
      <c r="F256">
        <v>134294</v>
      </c>
      <c r="G256">
        <v>9155</v>
      </c>
      <c r="K256" s="10">
        <v>255</v>
      </c>
      <c r="L256">
        <f t="shared" si="20"/>
        <v>546</v>
      </c>
      <c r="M256" s="11">
        <f t="shared" si="23"/>
        <v>46.882352941176471</v>
      </c>
      <c r="P256">
        <f t="shared" si="22"/>
        <v>2</v>
      </c>
      <c r="Q256">
        <f t="shared" si="21"/>
        <v>40</v>
      </c>
      <c r="R256">
        <f t="shared" si="18"/>
        <v>44.882352941176471</v>
      </c>
      <c r="S256">
        <f t="shared" si="19"/>
        <v>70.105412346687856</v>
      </c>
    </row>
    <row r="257" spans="1:19">
      <c r="A257" t="s">
        <v>38</v>
      </c>
      <c r="B257" t="s">
        <v>294</v>
      </c>
      <c r="C257">
        <v>20.22</v>
      </c>
      <c r="D257">
        <v>360.65</v>
      </c>
      <c r="F257">
        <v>134924</v>
      </c>
      <c r="G257">
        <v>9163</v>
      </c>
      <c r="K257" s="10">
        <v>256</v>
      </c>
      <c r="L257">
        <f t="shared" si="20"/>
        <v>630</v>
      </c>
      <c r="M257" s="11">
        <f t="shared" si="23"/>
        <v>47.088235294117645</v>
      </c>
      <c r="P257">
        <f t="shared" si="22"/>
        <v>8</v>
      </c>
      <c r="Q257">
        <f t="shared" si="21"/>
        <v>160</v>
      </c>
      <c r="R257">
        <f t="shared" si="18"/>
        <v>39.088235294117645</v>
      </c>
      <c r="S257">
        <f t="shared" si="19"/>
        <v>71.283627068451352</v>
      </c>
    </row>
    <row r="258" spans="1:19">
      <c r="A258" t="s">
        <v>38</v>
      </c>
      <c r="B258" t="s">
        <v>295</v>
      </c>
      <c r="C258">
        <v>21.26</v>
      </c>
      <c r="D258">
        <v>362.53</v>
      </c>
      <c r="F258">
        <v>135626</v>
      </c>
      <c r="G258">
        <v>9163</v>
      </c>
      <c r="K258" s="10">
        <v>257</v>
      </c>
      <c r="L258">
        <f t="shared" si="20"/>
        <v>702</v>
      </c>
      <c r="M258" s="11">
        <f t="shared" si="23"/>
        <v>47.188235294117646</v>
      </c>
      <c r="P258">
        <f t="shared" si="22"/>
        <v>0</v>
      </c>
      <c r="Q258">
        <f t="shared" si="21"/>
        <v>0</v>
      </c>
      <c r="R258">
        <f t="shared" ref="R258:R300" si="24">M258-P258</f>
        <v>47.188235294117646</v>
      </c>
      <c r="S258">
        <f t="shared" ref="S258:S300" si="25">EXP(K258/$O$3)</f>
        <v>72.481643256094756</v>
      </c>
    </row>
    <row r="259" spans="1:19">
      <c r="A259" t="s">
        <v>38</v>
      </c>
      <c r="B259" t="s">
        <v>296</v>
      </c>
      <c r="C259">
        <v>21.92</v>
      </c>
      <c r="D259">
        <v>363.91</v>
      </c>
      <c r="F259">
        <v>136141</v>
      </c>
      <c r="G259">
        <v>9170</v>
      </c>
      <c r="K259" s="10">
        <v>258</v>
      </c>
      <c r="L259">
        <f t="shared" ref="L259:L281" si="26">F259-F258</f>
        <v>515</v>
      </c>
      <c r="M259" s="11">
        <f t="shared" si="23"/>
        <v>45.705882352941174</v>
      </c>
      <c r="P259">
        <f t="shared" si="22"/>
        <v>7</v>
      </c>
      <c r="Q259">
        <f t="shared" ref="Q259:Q300" si="27">P259*20</f>
        <v>140</v>
      </c>
      <c r="R259">
        <f t="shared" si="24"/>
        <v>38.705882352941174</v>
      </c>
      <c r="S259">
        <f t="shared" si="25"/>
        <v>73.699793699595787</v>
      </c>
    </row>
    <row r="260" spans="1:19">
      <c r="A260" t="s">
        <v>38</v>
      </c>
      <c r="B260" t="s">
        <v>297</v>
      </c>
      <c r="C260">
        <v>20.61</v>
      </c>
      <c r="D260">
        <v>365.29</v>
      </c>
      <c r="F260">
        <v>136659</v>
      </c>
      <c r="G260">
        <v>9171</v>
      </c>
      <c r="K260" s="10">
        <v>259</v>
      </c>
      <c r="L260">
        <f t="shared" si="26"/>
        <v>518</v>
      </c>
      <c r="M260" s="11">
        <f t="shared" si="23"/>
        <v>53.641176470588235</v>
      </c>
      <c r="P260">
        <f t="shared" si="22"/>
        <v>1</v>
      </c>
      <c r="Q260">
        <f t="shared" si="27"/>
        <v>20</v>
      </c>
      <c r="R260">
        <f t="shared" si="24"/>
        <v>52.641176470588235</v>
      </c>
      <c r="S260">
        <f t="shared" si="25"/>
        <v>74.938416781910462</v>
      </c>
    </row>
    <row r="261" spans="1:19">
      <c r="A261" t="s">
        <v>38</v>
      </c>
      <c r="B261" t="s">
        <v>298</v>
      </c>
      <c r="C261">
        <v>22.95</v>
      </c>
      <c r="D261">
        <v>368.9</v>
      </c>
      <c r="F261">
        <v>138010</v>
      </c>
      <c r="G261">
        <v>9179</v>
      </c>
      <c r="K261" s="10">
        <v>260</v>
      </c>
      <c r="L261">
        <f t="shared" si="26"/>
        <v>1351</v>
      </c>
      <c r="M261" s="11">
        <f t="shared" si="23"/>
        <v>55.282352941176477</v>
      </c>
      <c r="P261">
        <f t="shared" si="22"/>
        <v>8</v>
      </c>
      <c r="Q261">
        <f t="shared" si="27"/>
        <v>160</v>
      </c>
      <c r="R261">
        <f t="shared" si="24"/>
        <v>47.282352941176477</v>
      </c>
      <c r="S261">
        <f t="shared" si="25"/>
        <v>76.197856572970565</v>
      </c>
    </row>
    <row r="262" spans="1:19">
      <c r="A262" t="s">
        <v>38</v>
      </c>
      <c r="B262" t="s">
        <v>299</v>
      </c>
      <c r="C262">
        <v>23.74</v>
      </c>
      <c r="D262">
        <v>371.02</v>
      </c>
      <c r="F262">
        <v>138803</v>
      </c>
      <c r="G262">
        <v>9188</v>
      </c>
      <c r="K262" s="10">
        <v>261</v>
      </c>
      <c r="L262">
        <f t="shared" si="26"/>
        <v>793</v>
      </c>
      <c r="M262" s="11">
        <f t="shared" si="23"/>
        <v>54.570588235294125</v>
      </c>
      <c r="P262">
        <f t="shared" ref="P262:P281" si="28">G262-G261</f>
        <v>9</v>
      </c>
      <c r="Q262">
        <f t="shared" si="27"/>
        <v>180</v>
      </c>
      <c r="R262">
        <f t="shared" si="24"/>
        <v>45.570588235294125</v>
      </c>
      <c r="S262">
        <f t="shared" si="25"/>
        <v>77.478462925260828</v>
      </c>
    </row>
    <row r="263" spans="1:19">
      <c r="A263" t="s">
        <v>38</v>
      </c>
      <c r="B263" t="s">
        <v>300</v>
      </c>
      <c r="C263">
        <v>24.74</v>
      </c>
      <c r="D263">
        <v>373.54</v>
      </c>
      <c r="F263">
        <v>139747</v>
      </c>
      <c r="G263">
        <v>9193</v>
      </c>
      <c r="K263" s="10">
        <v>262</v>
      </c>
      <c r="L263">
        <f t="shared" si="26"/>
        <v>944</v>
      </c>
      <c r="M263" s="11">
        <f t="shared" si="23"/>
        <v>56.805882352941168</v>
      </c>
      <c r="P263">
        <f t="shared" si="28"/>
        <v>5</v>
      </c>
      <c r="Q263">
        <f t="shared" si="27"/>
        <v>100</v>
      </c>
      <c r="R263">
        <f t="shared" si="24"/>
        <v>51.805882352941168</v>
      </c>
      <c r="S263">
        <f t="shared" si="25"/>
        <v>78.780591571002432</v>
      </c>
    </row>
    <row r="264" spans="1:19">
      <c r="A264" t="s">
        <v>38</v>
      </c>
      <c r="B264" t="s">
        <v>301</v>
      </c>
      <c r="C264">
        <v>26.04</v>
      </c>
      <c r="D264">
        <v>376.54</v>
      </c>
      <c r="F264">
        <v>140867</v>
      </c>
      <c r="G264">
        <v>9200</v>
      </c>
      <c r="K264" s="10">
        <v>263</v>
      </c>
      <c r="L264">
        <f t="shared" si="26"/>
        <v>1120</v>
      </c>
      <c r="M264" s="11">
        <f t="shared" si="23"/>
        <v>57.2</v>
      </c>
      <c r="P264">
        <f t="shared" si="28"/>
        <v>7</v>
      </c>
      <c r="Q264">
        <f t="shared" si="27"/>
        <v>140</v>
      </c>
      <c r="R264">
        <f t="shared" si="24"/>
        <v>50.2</v>
      </c>
      <c r="S264">
        <f t="shared" si="25"/>
        <v>80.104604220969861</v>
      </c>
    </row>
    <row r="265" spans="1:19">
      <c r="A265" t="s">
        <v>38</v>
      </c>
      <c r="B265" t="s">
        <v>302</v>
      </c>
      <c r="C265">
        <v>27.84</v>
      </c>
      <c r="D265">
        <v>379.33</v>
      </c>
      <c r="F265">
        <v>141911</v>
      </c>
      <c r="G265">
        <v>9205</v>
      </c>
      <c r="K265" s="10">
        <v>264</v>
      </c>
      <c r="L265">
        <f t="shared" si="26"/>
        <v>1044</v>
      </c>
      <c r="M265" s="11">
        <f t="shared" si="23"/>
        <v>57.711764705882352</v>
      </c>
      <c r="P265">
        <f t="shared" si="28"/>
        <v>5</v>
      </c>
      <c r="Q265">
        <f t="shared" si="27"/>
        <v>100</v>
      </c>
      <c r="R265">
        <f t="shared" si="24"/>
        <v>52.711764705882352</v>
      </c>
      <c r="S265">
        <f t="shared" si="25"/>
        <v>81.450868664968141</v>
      </c>
    </row>
    <row r="266" spans="1:19">
      <c r="A266" t="s">
        <v>38</v>
      </c>
      <c r="B266" t="s">
        <v>303</v>
      </c>
      <c r="C266">
        <v>29.08</v>
      </c>
      <c r="D266">
        <v>381.64</v>
      </c>
      <c r="F266">
        <v>142774</v>
      </c>
      <c r="G266">
        <v>9211</v>
      </c>
      <c r="K266" s="10">
        <v>265</v>
      </c>
      <c r="L266">
        <f t="shared" si="26"/>
        <v>863</v>
      </c>
      <c r="M266" s="11">
        <f t="shared" si="23"/>
        <v>62.658823529411769</v>
      </c>
      <c r="P266">
        <f t="shared" si="28"/>
        <v>6</v>
      </c>
      <c r="Q266">
        <f t="shared" si="27"/>
        <v>120</v>
      </c>
      <c r="R266">
        <f t="shared" si="24"/>
        <v>56.658823529411769</v>
      </c>
      <c r="S266">
        <f t="shared" si="25"/>
        <v>82.819758873999547</v>
      </c>
    </row>
    <row r="267" spans="1:19">
      <c r="A267" t="s">
        <v>38</v>
      </c>
      <c r="B267" t="s">
        <v>304</v>
      </c>
      <c r="C267">
        <v>30.76</v>
      </c>
      <c r="D267">
        <v>383.97</v>
      </c>
      <c r="F267">
        <v>143649</v>
      </c>
      <c r="G267">
        <v>9217</v>
      </c>
      <c r="K267" s="10">
        <v>266</v>
      </c>
      <c r="L267">
        <f t="shared" si="26"/>
        <v>875</v>
      </c>
      <c r="M267" s="11">
        <f t="shared" si="23"/>
        <v>65.470588235294116</v>
      </c>
      <c r="P267">
        <f t="shared" si="28"/>
        <v>6</v>
      </c>
      <c r="Q267">
        <f t="shared" si="27"/>
        <v>120</v>
      </c>
      <c r="R267">
        <f t="shared" si="24"/>
        <v>59.470588235294116</v>
      </c>
      <c r="S267">
        <f t="shared" si="25"/>
        <v>84.211655104146445</v>
      </c>
    </row>
    <row r="268" spans="1:19">
      <c r="A268" t="s">
        <v>38</v>
      </c>
      <c r="B268" t="s">
        <v>305</v>
      </c>
      <c r="C268">
        <v>31.19</v>
      </c>
      <c r="D268">
        <v>388.7</v>
      </c>
      <c r="F268">
        <v>145415</v>
      </c>
      <c r="G268">
        <v>9228</v>
      </c>
      <c r="K268" s="10">
        <v>267</v>
      </c>
      <c r="L268">
        <f t="shared" si="26"/>
        <v>1766</v>
      </c>
      <c r="M268" s="11">
        <f t="shared" si="23"/>
        <v>69.452941176470588</v>
      </c>
      <c r="P268">
        <f t="shared" si="28"/>
        <v>11</v>
      </c>
      <c r="Q268">
        <f t="shared" si="27"/>
        <v>220</v>
      </c>
      <c r="R268">
        <f t="shared" si="24"/>
        <v>58.452941176470588</v>
      </c>
      <c r="S268">
        <f t="shared" si="25"/>
        <v>85.626944002200588</v>
      </c>
    </row>
    <row r="269" spans="1:19">
      <c r="A269" t="s">
        <v>38</v>
      </c>
      <c r="B269" t="s">
        <v>306</v>
      </c>
      <c r="C269">
        <v>33.06</v>
      </c>
      <c r="D269">
        <v>392.03</v>
      </c>
      <c r="F269">
        <v>146663</v>
      </c>
      <c r="G269">
        <v>9234</v>
      </c>
      <c r="K269" s="10">
        <v>268</v>
      </c>
      <c r="L269">
        <f t="shared" si="26"/>
        <v>1248</v>
      </c>
      <c r="M269" s="11">
        <f t="shared" si="23"/>
        <v>70.111764705882351</v>
      </c>
      <c r="P269">
        <f t="shared" si="28"/>
        <v>6</v>
      </c>
      <c r="Q269">
        <f t="shared" si="27"/>
        <v>120</v>
      </c>
      <c r="R269">
        <f t="shared" si="24"/>
        <v>64.111764705882351</v>
      </c>
      <c r="S269">
        <f t="shared" si="25"/>
        <v>87.066018713067436</v>
      </c>
    </row>
    <row r="270" spans="1:19">
      <c r="A270" t="s">
        <v>38</v>
      </c>
      <c r="B270" t="s">
        <v>307</v>
      </c>
      <c r="C270">
        <v>34.29</v>
      </c>
      <c r="D270">
        <v>394.94</v>
      </c>
      <c r="F270">
        <v>147753</v>
      </c>
      <c r="G270">
        <v>9243</v>
      </c>
      <c r="K270" s="10">
        <v>269</v>
      </c>
      <c r="L270">
        <f t="shared" si="26"/>
        <v>1090</v>
      </c>
      <c r="M270" s="11">
        <f t="shared" si="23"/>
        <v>73.447058823529417</v>
      </c>
      <c r="P270">
        <f t="shared" si="28"/>
        <v>9</v>
      </c>
      <c r="Q270">
        <f t="shared" si="27"/>
        <v>180</v>
      </c>
      <c r="R270">
        <f t="shared" si="24"/>
        <v>64.447058823529417</v>
      </c>
      <c r="S270">
        <f t="shared" si="25"/>
        <v>88.529278988975619</v>
      </c>
    </row>
    <row r="271" spans="1:19">
      <c r="A271" t="s">
        <v>38</v>
      </c>
      <c r="B271" t="s">
        <v>308</v>
      </c>
      <c r="C271">
        <v>36</v>
      </c>
      <c r="D271">
        <v>398.53</v>
      </c>
      <c r="F271">
        <v>149094</v>
      </c>
      <c r="G271">
        <v>9249</v>
      </c>
      <c r="K271" s="10">
        <v>270</v>
      </c>
      <c r="L271">
        <f t="shared" si="26"/>
        <v>1341</v>
      </c>
      <c r="M271" s="11">
        <f t="shared" si="23"/>
        <v>75.594117647058823</v>
      </c>
      <c r="P271">
        <f t="shared" si="28"/>
        <v>6</v>
      </c>
      <c r="Q271">
        <f t="shared" si="27"/>
        <v>120</v>
      </c>
      <c r="R271">
        <f t="shared" si="24"/>
        <v>69.594117647058823</v>
      </c>
      <c r="S271">
        <f t="shared" si="25"/>
        <v>90.017131300521811</v>
      </c>
    </row>
    <row r="272" spans="1:19">
      <c r="A272" t="s">
        <v>38</v>
      </c>
      <c r="B272" t="s">
        <v>309</v>
      </c>
      <c r="C272">
        <v>38.26</v>
      </c>
      <c r="D272">
        <v>402.17</v>
      </c>
      <c r="F272">
        <v>150456</v>
      </c>
      <c r="G272">
        <v>9255</v>
      </c>
      <c r="K272" s="10">
        <v>271</v>
      </c>
      <c r="L272">
        <f t="shared" si="26"/>
        <v>1362</v>
      </c>
      <c r="M272" s="11">
        <f t="shared" si="23"/>
        <v>77.388235294117649</v>
      </c>
      <c r="P272">
        <f t="shared" si="28"/>
        <v>6</v>
      </c>
      <c r="Q272">
        <f t="shared" si="27"/>
        <v>120</v>
      </c>
      <c r="R272">
        <f t="shared" si="24"/>
        <v>71.388235294117649</v>
      </c>
      <c r="S272">
        <f t="shared" si="25"/>
        <v>91.529988949581806</v>
      </c>
    </row>
    <row r="273" spans="1:21">
      <c r="A273" t="s">
        <v>38</v>
      </c>
      <c r="B273" t="s">
        <v>310</v>
      </c>
      <c r="C273">
        <v>40.130000000000003</v>
      </c>
      <c r="D273">
        <v>405.42</v>
      </c>
      <c r="F273">
        <v>151671</v>
      </c>
      <c r="G273">
        <v>9262</v>
      </c>
      <c r="K273" s="10">
        <v>272</v>
      </c>
      <c r="L273">
        <f t="shared" si="26"/>
        <v>1215</v>
      </c>
      <c r="M273" s="11">
        <f t="shared" si="23"/>
        <v>84.064705882352939</v>
      </c>
      <c r="P273">
        <f t="shared" si="28"/>
        <v>7</v>
      </c>
      <c r="Q273">
        <f t="shared" si="27"/>
        <v>140</v>
      </c>
      <c r="R273">
        <f t="shared" si="24"/>
        <v>77.064705882352939</v>
      </c>
      <c r="S273">
        <f t="shared" si="25"/>
        <v>93.068272184119294</v>
      </c>
    </row>
    <row r="274" spans="1:21">
      <c r="A274" t="s">
        <v>38</v>
      </c>
      <c r="B274" t="s">
        <v>311</v>
      </c>
      <c r="C274">
        <v>40.4</v>
      </c>
      <c r="D274">
        <v>409.3</v>
      </c>
      <c r="F274">
        <v>153125</v>
      </c>
      <c r="G274">
        <v>9268</v>
      </c>
      <c r="K274" s="10">
        <v>273</v>
      </c>
      <c r="L274">
        <f t="shared" si="26"/>
        <v>1454</v>
      </c>
      <c r="M274" s="11">
        <f t="shared" si="23"/>
        <v>89.223529411764702</v>
      </c>
      <c r="P274">
        <f t="shared" si="28"/>
        <v>6</v>
      </c>
      <c r="Q274">
        <f t="shared" si="27"/>
        <v>120</v>
      </c>
      <c r="R274">
        <f t="shared" si="24"/>
        <v>83.223529411764702</v>
      </c>
      <c r="S274">
        <f t="shared" si="25"/>
        <v>94.632408314924064</v>
      </c>
    </row>
    <row r="275" spans="1:21">
      <c r="A275" t="s">
        <v>38</v>
      </c>
      <c r="B275" t="s">
        <v>312</v>
      </c>
      <c r="C275">
        <v>44.1</v>
      </c>
      <c r="D275">
        <v>415.12</v>
      </c>
      <c r="F275">
        <v>155301</v>
      </c>
      <c r="G275">
        <v>9278</v>
      </c>
      <c r="K275" s="10">
        <v>274</v>
      </c>
      <c r="L275">
        <f t="shared" si="26"/>
        <v>2176</v>
      </c>
      <c r="M275" s="11">
        <f t="shared" si="23"/>
        <v>93.28235294117647</v>
      </c>
      <c r="P275">
        <f t="shared" si="28"/>
        <v>10</v>
      </c>
      <c r="Q275">
        <f t="shared" si="27"/>
        <v>200</v>
      </c>
      <c r="R275">
        <f t="shared" si="24"/>
        <v>83.28235294117647</v>
      </c>
      <c r="S275">
        <f t="shared" si="25"/>
        <v>96.222831834312217</v>
      </c>
    </row>
    <row r="276" spans="1:21">
      <c r="A276" t="s">
        <v>38</v>
      </c>
      <c r="B276" t="s">
        <v>313</v>
      </c>
      <c r="C276">
        <v>46.01</v>
      </c>
      <c r="D276">
        <v>419.56</v>
      </c>
      <c r="F276">
        <v>156961</v>
      </c>
      <c r="G276">
        <v>9291</v>
      </c>
      <c r="K276" s="10">
        <v>275</v>
      </c>
      <c r="L276">
        <f t="shared" si="26"/>
        <v>1660</v>
      </c>
      <c r="M276" s="11">
        <f t="shared" si="23"/>
        <v>99.71764705882353</v>
      </c>
      <c r="P276">
        <f t="shared" si="28"/>
        <v>13</v>
      </c>
      <c r="Q276">
        <f t="shared" si="27"/>
        <v>260</v>
      </c>
      <c r="R276">
        <f t="shared" si="24"/>
        <v>86.71764705882353</v>
      </c>
      <c r="S276">
        <f t="shared" si="25"/>
        <v>97.839984536821291</v>
      </c>
    </row>
    <row r="277" spans="1:21">
      <c r="A277" t="s">
        <v>38</v>
      </c>
      <c r="B277" t="s">
        <v>314</v>
      </c>
      <c r="C277">
        <v>47.82</v>
      </c>
      <c r="D277">
        <v>424.36</v>
      </c>
      <c r="F277">
        <v>158758</v>
      </c>
      <c r="G277">
        <v>9297</v>
      </c>
      <c r="K277" s="10">
        <v>276</v>
      </c>
      <c r="L277">
        <f t="shared" si="26"/>
        <v>1797</v>
      </c>
      <c r="M277" s="11">
        <f t="shared" si="23"/>
        <v>98.28235294117647</v>
      </c>
      <c r="P277">
        <f t="shared" si="28"/>
        <v>6</v>
      </c>
      <c r="Q277">
        <f t="shared" si="27"/>
        <v>120</v>
      </c>
      <c r="R277">
        <f t="shared" si="24"/>
        <v>92.28235294117647</v>
      </c>
      <c r="S277">
        <f t="shared" si="25"/>
        <v>99.484315641933776</v>
      </c>
    </row>
    <row r="278" spans="1:21">
      <c r="A278" t="s">
        <v>38</v>
      </c>
      <c r="B278" t="s">
        <v>315</v>
      </c>
      <c r="C278">
        <v>49.78</v>
      </c>
      <c r="D278">
        <v>429.11</v>
      </c>
      <c r="F278">
        <v>160535</v>
      </c>
      <c r="G278">
        <v>9319</v>
      </c>
      <c r="K278" s="10">
        <v>277</v>
      </c>
      <c r="L278">
        <f t="shared" si="26"/>
        <v>1777</v>
      </c>
      <c r="M278" s="11">
        <f t="shared" si="23"/>
        <v>102.21764705882353</v>
      </c>
      <c r="P278">
        <f t="shared" si="28"/>
        <v>22</v>
      </c>
      <c r="Q278">
        <f t="shared" si="27"/>
        <v>440</v>
      </c>
      <c r="R278">
        <f t="shared" si="24"/>
        <v>80.21764705882353</v>
      </c>
      <c r="S278">
        <f t="shared" si="25"/>
        <v>101.15628191886317</v>
      </c>
    </row>
    <row r="279" spans="1:21">
      <c r="A279" t="s">
        <v>38</v>
      </c>
      <c r="B279" t="s">
        <v>316</v>
      </c>
      <c r="C279">
        <v>53.15</v>
      </c>
      <c r="D279">
        <v>434.79</v>
      </c>
      <c r="F279">
        <v>162659</v>
      </c>
      <c r="G279">
        <v>9409</v>
      </c>
      <c r="K279" s="10">
        <v>278</v>
      </c>
      <c r="L279">
        <f t="shared" si="26"/>
        <v>2124</v>
      </c>
      <c r="M279" s="11">
        <f t="shared" ref="M279:M300" si="29">SUM(L258:L274)/17/10-$O$2*EXP(K279/$O$3)</f>
        <v>107.06470588235295</v>
      </c>
      <c r="P279">
        <f t="shared" si="28"/>
        <v>90</v>
      </c>
      <c r="Q279">
        <f t="shared" si="27"/>
        <v>1800</v>
      </c>
      <c r="R279">
        <f t="shared" si="24"/>
        <v>17.064705882352953</v>
      </c>
      <c r="S279">
        <f t="shared" si="25"/>
        <v>102.85634781343744</v>
      </c>
    </row>
    <row r="280" spans="1:21">
      <c r="A280" t="s">
        <v>38</v>
      </c>
      <c r="B280" t="s">
        <v>317</v>
      </c>
      <c r="C280">
        <v>55.66</v>
      </c>
      <c r="D280">
        <v>439.63</v>
      </c>
      <c r="F280">
        <v>164471</v>
      </c>
      <c r="G280">
        <v>9462</v>
      </c>
      <c r="K280" s="10">
        <v>279</v>
      </c>
      <c r="L280">
        <f t="shared" si="26"/>
        <v>1812</v>
      </c>
      <c r="M280" s="11">
        <f t="shared" si="29"/>
        <v>115.73529411764704</v>
      </c>
      <c r="P280">
        <f t="shared" si="28"/>
        <v>53</v>
      </c>
      <c r="Q280">
        <f t="shared" si="27"/>
        <v>1060</v>
      </c>
      <c r="R280">
        <f t="shared" si="24"/>
        <v>62.735294117647044</v>
      </c>
      <c r="S280">
        <f t="shared" si="25"/>
        <v>104.58498557711422</v>
      </c>
    </row>
    <row r="281" spans="1:21">
      <c r="A281" t="s">
        <v>38</v>
      </c>
      <c r="B281" t="s">
        <v>318</v>
      </c>
      <c r="C281">
        <v>55.44</v>
      </c>
      <c r="D281">
        <v>444.14</v>
      </c>
      <c r="F281">
        <v>166156</v>
      </c>
      <c r="G281">
        <v>9481</v>
      </c>
      <c r="K281" s="10">
        <v>280</v>
      </c>
      <c r="L281">
        <f t="shared" si="26"/>
        <v>1685</v>
      </c>
      <c r="M281" s="11">
        <f t="shared" si="29"/>
        <v>122.47058823529412</v>
      </c>
      <c r="P281">
        <f t="shared" si="28"/>
        <v>19</v>
      </c>
      <c r="Q281">
        <f t="shared" si="27"/>
        <v>380</v>
      </c>
      <c r="R281">
        <f t="shared" si="24"/>
        <v>103.47058823529412</v>
      </c>
      <c r="S281">
        <f t="shared" si="25"/>
        <v>106.34267539816554</v>
      </c>
    </row>
    <row r="282" spans="1:21">
      <c r="A282" t="s">
        <v>38</v>
      </c>
      <c r="B282" t="s">
        <v>326</v>
      </c>
      <c r="K282" s="10">
        <v>281</v>
      </c>
      <c r="L282">
        <v>2804</v>
      </c>
      <c r="M282" s="11">
        <f t="shared" si="29"/>
        <v>129.99411764705883</v>
      </c>
      <c r="P282">
        <v>23</v>
      </c>
      <c r="Q282">
        <f t="shared" si="27"/>
        <v>460</v>
      </c>
      <c r="R282">
        <f t="shared" si="24"/>
        <v>106.99411764705883</v>
      </c>
      <c r="S282">
        <f t="shared" si="25"/>
        <v>108.12990553506602</v>
      </c>
      <c r="U282">
        <f t="shared" ref="U282:U300" si="30">(P282-M282)^2</f>
        <v>11447.741211072665</v>
      </c>
    </row>
    <row r="283" spans="1:21">
      <c r="A283" t="s">
        <v>38</v>
      </c>
      <c r="B283" t="s">
        <v>327</v>
      </c>
      <c r="K283" s="10">
        <v>282</v>
      </c>
      <c r="L283">
        <v>2363</v>
      </c>
      <c r="M283" s="11">
        <f t="shared" si="29"/>
        <v>132.5</v>
      </c>
      <c r="P283">
        <v>26</v>
      </c>
      <c r="Q283">
        <f t="shared" si="27"/>
        <v>520</v>
      </c>
      <c r="R283">
        <f t="shared" si="24"/>
        <v>106.5</v>
      </c>
      <c r="S283">
        <f t="shared" si="25"/>
        <v>109.94717245212352</v>
      </c>
      <c r="U283">
        <f t="shared" si="30"/>
        <v>11342.25</v>
      </c>
    </row>
    <row r="284" spans="1:21">
      <c r="A284" t="s">
        <v>38</v>
      </c>
      <c r="B284" t="s">
        <v>328</v>
      </c>
      <c r="K284" s="10">
        <v>283</v>
      </c>
      <c r="L284">
        <v>1800</v>
      </c>
      <c r="M284" s="11">
        <f t="shared" si="29"/>
        <v>140.32941176470587</v>
      </c>
      <c r="P284">
        <v>11</v>
      </c>
      <c r="Q284">
        <f t="shared" si="27"/>
        <v>220</v>
      </c>
      <c r="R284">
        <f t="shared" si="24"/>
        <v>129.32941176470587</v>
      </c>
      <c r="S284">
        <f t="shared" si="25"/>
        <v>111.79498095738911</v>
      </c>
      <c r="U284">
        <f t="shared" si="30"/>
        <v>16726.096747404841</v>
      </c>
    </row>
    <row r="285" spans="1:21">
      <c r="A285" t="s">
        <v>38</v>
      </c>
      <c r="B285" t="s">
        <v>329</v>
      </c>
      <c r="K285" s="10">
        <v>284</v>
      </c>
      <c r="L285">
        <v>2436</v>
      </c>
      <c r="M285" s="11">
        <f t="shared" si="29"/>
        <v>145.43529411764706</v>
      </c>
      <c r="P285">
        <v>16</v>
      </c>
      <c r="Q285">
        <f t="shared" si="27"/>
        <v>320</v>
      </c>
      <c r="R285">
        <f t="shared" si="24"/>
        <v>129.43529411764706</v>
      </c>
      <c r="S285">
        <f t="shared" si="25"/>
        <v>113.67384434288473</v>
      </c>
      <c r="U285">
        <f t="shared" si="30"/>
        <v>16753.495363321799</v>
      </c>
    </row>
    <row r="286" spans="1:21">
      <c r="A286" t="s">
        <v>38</v>
      </c>
      <c r="B286" t="s">
        <v>330</v>
      </c>
      <c r="K286" s="10">
        <v>285</v>
      </c>
      <c r="L286">
        <v>2558</v>
      </c>
      <c r="M286" s="11">
        <f t="shared" si="29"/>
        <v>148.75882352941176</v>
      </c>
      <c r="P286">
        <v>28</v>
      </c>
      <c r="Q286">
        <f t="shared" si="27"/>
        <v>560</v>
      </c>
      <c r="R286">
        <f t="shared" si="24"/>
        <v>120.75882352941176</v>
      </c>
      <c r="S286">
        <f t="shared" si="25"/>
        <v>115.58428452718766</v>
      </c>
      <c r="U286">
        <f t="shared" si="30"/>
        <v>14582.693460207611</v>
      </c>
    </row>
    <row r="287" spans="1:21">
      <c r="A287" t="s">
        <v>38</v>
      </c>
      <c r="B287" t="s">
        <v>331</v>
      </c>
      <c r="K287" s="10">
        <v>286</v>
      </c>
      <c r="L287">
        <v>0</v>
      </c>
      <c r="M287" s="11">
        <f t="shared" si="29"/>
        <v>159.11176470588234</v>
      </c>
      <c r="P287">
        <v>0</v>
      </c>
      <c r="Q287">
        <f t="shared" si="27"/>
        <v>0</v>
      </c>
      <c r="R287">
        <f t="shared" si="24"/>
        <v>159.11176470588234</v>
      </c>
      <c r="S287">
        <f t="shared" si="25"/>
        <v>117.52683220041116</v>
      </c>
      <c r="U287">
        <f t="shared" si="30"/>
        <v>25316.553667820062</v>
      </c>
    </row>
    <row r="288" spans="1:21">
      <c r="A288" t="s">
        <v>38</v>
      </c>
      <c r="B288" t="s">
        <v>332</v>
      </c>
      <c r="K288" s="10">
        <v>287</v>
      </c>
      <c r="L288">
        <v>0</v>
      </c>
      <c r="M288" s="11">
        <f t="shared" si="29"/>
        <v>167.93529411764706</v>
      </c>
      <c r="P288">
        <v>0</v>
      </c>
      <c r="Q288">
        <f t="shared" si="27"/>
        <v>0</v>
      </c>
      <c r="R288">
        <f t="shared" si="24"/>
        <v>167.93529411764706</v>
      </c>
      <c r="S288">
        <f t="shared" si="25"/>
        <v>119.50202697162192</v>
      </c>
      <c r="U288">
        <f t="shared" si="30"/>
        <v>28202.263010380622</v>
      </c>
    </row>
    <row r="289" spans="1:22">
      <c r="A289" t="s">
        <v>38</v>
      </c>
      <c r="B289" t="s">
        <v>333</v>
      </c>
      <c r="K289" s="10">
        <v>288</v>
      </c>
      <c r="L289">
        <v>4722</v>
      </c>
      <c r="M289" s="11">
        <f t="shared" si="29"/>
        <v>173.37647058823529</v>
      </c>
      <c r="P289">
        <v>42</v>
      </c>
      <c r="Q289">
        <f t="shared" si="27"/>
        <v>840</v>
      </c>
      <c r="R289">
        <f t="shared" si="24"/>
        <v>131.37647058823529</v>
      </c>
      <c r="S289">
        <f t="shared" si="25"/>
        <v>121.51041751873485</v>
      </c>
      <c r="U289">
        <f t="shared" si="30"/>
        <v>17259.777024221454</v>
      </c>
    </row>
    <row r="290" spans="1:22">
      <c r="A290" t="s">
        <v>38</v>
      </c>
      <c r="B290" t="s">
        <v>334</v>
      </c>
      <c r="K290" s="10">
        <v>289</v>
      </c>
      <c r="L290">
        <v>4042</v>
      </c>
      <c r="M290" s="11">
        <f t="shared" si="29"/>
        <v>177.31764705882352</v>
      </c>
      <c r="P290">
        <v>27</v>
      </c>
      <c r="Q290">
        <f t="shared" si="27"/>
        <v>540</v>
      </c>
      <c r="R290">
        <f t="shared" si="24"/>
        <v>150.31764705882352</v>
      </c>
      <c r="S290">
        <f t="shared" si="25"/>
        <v>123.55256174092722</v>
      </c>
      <c r="U290">
        <f t="shared" si="30"/>
        <v>22595.395017301038</v>
      </c>
    </row>
    <row r="291" spans="1:22">
      <c r="A291" t="s">
        <v>38</v>
      </c>
      <c r="B291" t="s">
        <v>335</v>
      </c>
      <c r="K291" s="10">
        <v>290</v>
      </c>
      <c r="L291">
        <v>2506</v>
      </c>
      <c r="M291" s="11">
        <f t="shared" si="29"/>
        <v>185.02352941176471</v>
      </c>
      <c r="P291">
        <v>10</v>
      </c>
      <c r="Q291">
        <f t="shared" si="27"/>
        <v>200</v>
      </c>
      <c r="R291">
        <f t="shared" si="24"/>
        <v>175.02352941176471</v>
      </c>
      <c r="S291">
        <f t="shared" si="25"/>
        <v>125.62902691361414</v>
      </c>
      <c r="U291">
        <f t="shared" si="30"/>
        <v>30633.235847750868</v>
      </c>
    </row>
    <row r="292" spans="1:22">
      <c r="A292" t="s">
        <v>38</v>
      </c>
      <c r="B292" t="s">
        <v>336</v>
      </c>
      <c r="K292" s="10">
        <v>291</v>
      </c>
      <c r="L292">
        <v>2345</v>
      </c>
      <c r="M292" s="11">
        <f t="shared" si="29"/>
        <v>178.61176470588234</v>
      </c>
      <c r="P292">
        <v>35</v>
      </c>
      <c r="Q292">
        <f t="shared" si="27"/>
        <v>700</v>
      </c>
      <c r="R292">
        <f t="shared" si="24"/>
        <v>143.61176470588234</v>
      </c>
      <c r="S292">
        <f t="shared" si="25"/>
        <v>127.7403898460288</v>
      </c>
      <c r="U292">
        <f t="shared" si="30"/>
        <v>20624.338961937712</v>
      </c>
      <c r="V292">
        <f>SUM(U282:U292)/11</f>
        <v>19589.440028310786</v>
      </c>
    </row>
    <row r="293" spans="1:22">
      <c r="A293" t="s">
        <v>38</v>
      </c>
      <c r="B293" t="s">
        <v>337</v>
      </c>
      <c r="K293" s="10">
        <v>292</v>
      </c>
      <c r="L293">
        <v>2374</v>
      </c>
      <c r="M293" s="11">
        <f t="shared" si="29"/>
        <v>170.7235294117647</v>
      </c>
      <c r="P293">
        <v>23</v>
      </c>
      <c r="Q293">
        <f t="shared" si="27"/>
        <v>460</v>
      </c>
      <c r="R293">
        <f t="shared" si="24"/>
        <v>147.7235294117647</v>
      </c>
      <c r="S293">
        <f t="shared" si="25"/>
        <v>129.88723704145093</v>
      </c>
      <c r="U293">
        <f t="shared" si="30"/>
        <v>21822.241141868511</v>
      </c>
    </row>
    <row r="294" spans="1:22">
      <c r="A294" t="s">
        <v>38</v>
      </c>
      <c r="B294" t="s">
        <v>338</v>
      </c>
      <c r="K294" s="10">
        <v>293</v>
      </c>
      <c r="L294">
        <v>2215</v>
      </c>
      <c r="M294" s="11">
        <f t="shared" si="29"/>
        <v>190.48823529411766</v>
      </c>
      <c r="P294">
        <v>24</v>
      </c>
      <c r="Q294">
        <f t="shared" si="27"/>
        <v>480</v>
      </c>
      <c r="R294">
        <f t="shared" si="24"/>
        <v>166.48823529411766</v>
      </c>
      <c r="S294">
        <f t="shared" si="25"/>
        <v>132.07016486012827</v>
      </c>
      <c r="U294">
        <f t="shared" si="30"/>
        <v>27718.332491349483</v>
      </c>
    </row>
    <row r="295" spans="1:22">
      <c r="A295" t="s">
        <v>38</v>
      </c>
      <c r="B295" t="s">
        <v>339</v>
      </c>
      <c r="K295" s="10">
        <v>294</v>
      </c>
      <c r="L295">
        <v>1827</v>
      </c>
      <c r="M295" s="11">
        <f t="shared" si="29"/>
        <v>207.11764705882351</v>
      </c>
      <c r="P295">
        <v>14</v>
      </c>
      <c r="Q295">
        <f t="shared" si="27"/>
        <v>280</v>
      </c>
      <c r="R295">
        <f t="shared" si="24"/>
        <v>193.11764705882351</v>
      </c>
      <c r="S295">
        <f t="shared" si="25"/>
        <v>134.28977968493552</v>
      </c>
      <c r="U295">
        <f t="shared" si="30"/>
        <v>37294.425605536322</v>
      </c>
    </row>
    <row r="296" spans="1:22">
      <c r="A296" t="s">
        <v>38</v>
      </c>
      <c r="B296" t="s">
        <v>340</v>
      </c>
      <c r="K296" s="10">
        <v>295</v>
      </c>
      <c r="L296">
        <v>3289</v>
      </c>
      <c r="M296" s="11">
        <f t="shared" si="29"/>
        <v>213.30588235294118</v>
      </c>
      <c r="P296">
        <v>18</v>
      </c>
      <c r="Q296">
        <f t="shared" si="27"/>
        <v>360</v>
      </c>
      <c r="R296">
        <f t="shared" si="24"/>
        <v>195.30588235294118</v>
      </c>
      <c r="S296">
        <f t="shared" si="25"/>
        <v>136.54669808981876</v>
      </c>
      <c r="U296">
        <f t="shared" si="30"/>
        <v>38144.387681660904</v>
      </c>
    </row>
    <row r="297" spans="1:22">
      <c r="A297" t="s">
        <v>38</v>
      </c>
      <c r="B297" t="s">
        <v>341</v>
      </c>
      <c r="K297" s="10">
        <v>296</v>
      </c>
      <c r="L297">
        <v>2251</v>
      </c>
      <c r="M297" s="11">
        <f t="shared" si="29"/>
        <v>214.3</v>
      </c>
      <c r="P297">
        <v>16</v>
      </c>
      <c r="Q297">
        <f t="shared" si="27"/>
        <v>320</v>
      </c>
      <c r="R297">
        <f t="shared" si="24"/>
        <v>198.3</v>
      </c>
      <c r="S297">
        <f t="shared" si="25"/>
        <v>138.84154701106925</v>
      </c>
      <c r="U297">
        <f t="shared" si="30"/>
        <v>39322.890000000007</v>
      </c>
    </row>
    <row r="298" spans="1:22">
      <c r="A298" t="s">
        <v>38</v>
      </c>
      <c r="B298" t="s">
        <v>342</v>
      </c>
      <c r="K298" s="10">
        <v>297</v>
      </c>
      <c r="L298">
        <v>2672</v>
      </c>
      <c r="M298" s="11">
        <f t="shared" si="29"/>
        <v>218.5</v>
      </c>
      <c r="P298">
        <v>35</v>
      </c>
      <c r="Q298">
        <f t="shared" si="27"/>
        <v>700</v>
      </c>
      <c r="R298">
        <f t="shared" si="24"/>
        <v>183.5</v>
      </c>
      <c r="S298">
        <f t="shared" si="25"/>
        <v>141.17496392147686</v>
      </c>
      <c r="U298">
        <f t="shared" si="30"/>
        <v>33672.25</v>
      </c>
    </row>
    <row r="299" spans="1:22">
      <c r="A299" t="s">
        <v>38</v>
      </c>
      <c r="B299" t="s">
        <v>343</v>
      </c>
      <c r="K299" s="10">
        <v>298</v>
      </c>
      <c r="L299">
        <v>2788</v>
      </c>
      <c r="M299" s="11">
        <f t="shared" si="29"/>
        <v>220.95882352941175</v>
      </c>
      <c r="P299">
        <v>33</v>
      </c>
      <c r="Q299">
        <f t="shared" si="27"/>
        <v>660</v>
      </c>
      <c r="R299">
        <f t="shared" si="24"/>
        <v>187.95882352941175</v>
      </c>
      <c r="S299">
        <f t="shared" si="25"/>
        <v>143.54759700740968</v>
      </c>
      <c r="U299">
        <f t="shared" si="30"/>
        <v>35328.519342560547</v>
      </c>
    </row>
    <row r="300" spans="1:22">
      <c r="A300" t="s">
        <v>38</v>
      </c>
      <c r="B300" t="s">
        <v>344</v>
      </c>
      <c r="K300" s="10">
        <v>299</v>
      </c>
      <c r="L300">
        <v>2584</v>
      </c>
      <c r="M300" s="11">
        <f t="shared" si="29"/>
        <v>221.25294117647059</v>
      </c>
      <c r="P300">
        <v>26</v>
      </c>
      <c r="Q300">
        <f t="shared" si="27"/>
        <v>520</v>
      </c>
      <c r="R300">
        <f t="shared" si="24"/>
        <v>195.25294117647059</v>
      </c>
      <c r="S300">
        <f t="shared" si="25"/>
        <v>145.96010534887003</v>
      </c>
      <c r="U300">
        <f t="shared" si="30"/>
        <v>38123.711038062283</v>
      </c>
      <c r="V300">
        <f>SUM(U296:U300)/5</f>
        <v>36918.351612456747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72D8-D615-F84E-B35E-9C0FDC8232FE}">
  <dimension ref="A1:AL304"/>
  <sheetViews>
    <sheetView workbookViewId="0">
      <pane ySplit="1" topLeftCell="A247" activePane="bottomLeft" state="frozen"/>
      <selection pane="bottomLeft" activeCell="AH283" sqref="AH283:AH292"/>
    </sheetView>
  </sheetViews>
  <sheetFormatPr baseColWidth="10" defaultRowHeight="16"/>
  <sheetData>
    <row r="1" spans="1:37">
      <c r="A1" s="12" t="s">
        <v>32</v>
      </c>
      <c r="B1" s="12" t="s">
        <v>33</v>
      </c>
      <c r="C1" s="12" t="s">
        <v>36</v>
      </c>
      <c r="D1" s="12" t="s">
        <v>37</v>
      </c>
      <c r="E1" s="12"/>
      <c r="F1" s="12"/>
      <c r="G1" s="12" t="s">
        <v>34</v>
      </c>
      <c r="H1" s="12" t="s">
        <v>35</v>
      </c>
      <c r="I1" s="12"/>
      <c r="J1" s="12"/>
      <c r="K1" s="13" t="s">
        <v>319</v>
      </c>
      <c r="L1" s="12" t="s">
        <v>321</v>
      </c>
      <c r="M1" s="12"/>
      <c r="N1" s="13" t="s">
        <v>319</v>
      </c>
      <c r="O1" s="12" t="s">
        <v>320</v>
      </c>
      <c r="P1" s="12" t="s">
        <v>345</v>
      </c>
      <c r="Q1" s="12"/>
      <c r="R1" s="12"/>
      <c r="S1" s="12"/>
      <c r="T1" s="12"/>
      <c r="U1" s="12"/>
      <c r="V1" s="12"/>
      <c r="W1" s="13" t="s">
        <v>319</v>
      </c>
      <c r="X1" s="12" t="s">
        <v>320</v>
      </c>
      <c r="Y1" s="12" t="s">
        <v>345</v>
      </c>
      <c r="Z1" s="12"/>
      <c r="AA1" s="12"/>
      <c r="AB1" s="12"/>
      <c r="AF1" s="13" t="s">
        <v>319</v>
      </c>
      <c r="AG1" s="12" t="s">
        <v>320</v>
      </c>
      <c r="AH1" s="12" t="s">
        <v>345</v>
      </c>
      <c r="AI1" s="12"/>
      <c r="AJ1" s="12"/>
      <c r="AK1" s="12"/>
    </row>
    <row r="2" spans="1:37">
      <c r="A2" s="12" t="s">
        <v>38</v>
      </c>
      <c r="B2" s="12" t="s">
        <v>39</v>
      </c>
      <c r="C2" s="12">
        <v>0</v>
      </c>
      <c r="D2" s="12">
        <v>0</v>
      </c>
      <c r="E2" s="12"/>
      <c r="F2" s="12"/>
      <c r="G2" s="12">
        <v>0</v>
      </c>
      <c r="H2" s="12">
        <v>0</v>
      </c>
      <c r="I2" s="12"/>
      <c r="J2" s="12"/>
      <c r="K2" s="13">
        <v>1</v>
      </c>
      <c r="L2" s="12">
        <v>0</v>
      </c>
      <c r="M2" s="12"/>
      <c r="N2" s="13">
        <v>1</v>
      </c>
      <c r="O2" s="12">
        <v>0</v>
      </c>
      <c r="P2" s="12">
        <v>0</v>
      </c>
      <c r="Q2" s="12"/>
      <c r="R2" s="12"/>
      <c r="S2" s="12"/>
      <c r="T2" s="12"/>
      <c r="U2" s="12"/>
      <c r="V2" s="12"/>
      <c r="W2" s="13">
        <v>1</v>
      </c>
      <c r="X2" s="12">
        <v>0</v>
      </c>
      <c r="Y2" s="12">
        <v>0</v>
      </c>
      <c r="Z2" s="12"/>
      <c r="AA2" s="12"/>
      <c r="AB2" s="12"/>
      <c r="AF2" s="13">
        <v>1</v>
      </c>
      <c r="AG2" s="12">
        <v>0</v>
      </c>
      <c r="AH2" s="12">
        <v>0</v>
      </c>
      <c r="AI2" s="12"/>
      <c r="AJ2" s="12"/>
      <c r="AK2" s="12"/>
    </row>
    <row r="3" spans="1:37">
      <c r="A3" s="12" t="s">
        <v>38</v>
      </c>
      <c r="B3" s="12" t="s">
        <v>40</v>
      </c>
      <c r="C3" s="12">
        <v>0</v>
      </c>
      <c r="D3" s="12">
        <v>0</v>
      </c>
      <c r="E3" s="12"/>
      <c r="F3" s="12"/>
      <c r="G3" s="12">
        <v>0</v>
      </c>
      <c r="H3" s="12">
        <v>0</v>
      </c>
      <c r="I3" s="12"/>
      <c r="J3" s="12"/>
      <c r="K3" s="13">
        <v>2</v>
      </c>
      <c r="L3" s="12">
        <v>0</v>
      </c>
      <c r="M3" s="12"/>
      <c r="N3" s="13">
        <v>2</v>
      </c>
      <c r="O3" s="12">
        <v>0</v>
      </c>
      <c r="P3" s="12">
        <v>0</v>
      </c>
      <c r="Q3" s="12"/>
      <c r="R3" s="12"/>
      <c r="S3" s="12"/>
      <c r="T3" s="12"/>
      <c r="U3" s="12"/>
      <c r="V3" s="12"/>
      <c r="W3" s="13">
        <v>2</v>
      </c>
      <c r="X3" s="12">
        <v>0</v>
      </c>
      <c r="Y3" s="12">
        <v>0</v>
      </c>
      <c r="Z3" s="12"/>
      <c r="AA3" s="12"/>
      <c r="AB3" s="12"/>
      <c r="AF3" s="13">
        <v>2</v>
      </c>
      <c r="AG3" s="12">
        <v>0</v>
      </c>
      <c r="AH3" s="12">
        <v>0</v>
      </c>
      <c r="AI3" s="12"/>
      <c r="AJ3" s="12"/>
      <c r="AK3" s="12"/>
    </row>
    <row r="4" spans="1:37">
      <c r="A4" s="12" t="s">
        <v>38</v>
      </c>
      <c r="B4" s="12" t="s">
        <v>41</v>
      </c>
      <c r="C4" s="12">
        <v>0</v>
      </c>
      <c r="D4" s="12">
        <v>0</v>
      </c>
      <c r="E4" s="12"/>
      <c r="F4" s="12"/>
      <c r="G4" s="12">
        <v>0</v>
      </c>
      <c r="H4" s="12">
        <v>0</v>
      </c>
      <c r="I4" s="12"/>
      <c r="J4" s="12"/>
      <c r="K4" s="13">
        <v>3</v>
      </c>
      <c r="L4" s="12">
        <v>0</v>
      </c>
      <c r="M4" s="12"/>
      <c r="N4" s="13">
        <v>3</v>
      </c>
      <c r="O4" s="12">
        <v>0</v>
      </c>
      <c r="P4" s="12">
        <v>0</v>
      </c>
      <c r="Q4" s="12"/>
      <c r="R4" s="12"/>
      <c r="S4" s="12"/>
      <c r="T4" s="12"/>
      <c r="U4" s="12"/>
      <c r="V4" s="12"/>
      <c r="W4" s="13">
        <v>3</v>
      </c>
      <c r="X4" s="12">
        <v>0</v>
      </c>
      <c r="Y4" s="12">
        <v>0</v>
      </c>
      <c r="Z4" s="12"/>
      <c r="AA4" s="12"/>
      <c r="AB4" s="12"/>
      <c r="AF4" s="13">
        <v>3</v>
      </c>
      <c r="AG4" s="12">
        <v>0</v>
      </c>
      <c r="AH4" s="12">
        <v>0</v>
      </c>
      <c r="AI4" s="12"/>
      <c r="AJ4" s="12"/>
      <c r="AK4" s="12"/>
    </row>
    <row r="5" spans="1:37">
      <c r="A5" s="12" t="s">
        <v>38</v>
      </c>
      <c r="B5" s="12" t="s">
        <v>42</v>
      </c>
      <c r="C5" s="12">
        <v>0</v>
      </c>
      <c r="D5" s="12">
        <v>0</v>
      </c>
      <c r="E5" s="12"/>
      <c r="F5" s="12"/>
      <c r="G5" s="12">
        <v>0</v>
      </c>
      <c r="H5" s="12">
        <v>0</v>
      </c>
      <c r="I5" s="12"/>
      <c r="J5" s="12"/>
      <c r="K5" s="13">
        <v>4</v>
      </c>
      <c r="L5" s="12">
        <v>0</v>
      </c>
      <c r="M5" s="12"/>
      <c r="N5" s="13">
        <v>4</v>
      </c>
      <c r="O5" s="12">
        <v>0</v>
      </c>
      <c r="P5" s="12">
        <v>0</v>
      </c>
      <c r="Q5" s="12"/>
      <c r="R5" s="12"/>
      <c r="S5" s="12"/>
      <c r="T5" s="12"/>
      <c r="U5" s="12"/>
      <c r="V5" s="12"/>
      <c r="W5" s="13">
        <v>4</v>
      </c>
      <c r="X5" s="12">
        <v>0</v>
      </c>
      <c r="Y5" s="12">
        <v>0</v>
      </c>
      <c r="Z5" s="12"/>
      <c r="AA5" s="12"/>
      <c r="AB5" s="12"/>
      <c r="AF5" s="13">
        <v>4</v>
      </c>
      <c r="AG5" s="12">
        <v>0</v>
      </c>
      <c r="AH5" s="12">
        <v>0</v>
      </c>
      <c r="AI5" s="12"/>
      <c r="AJ5" s="12"/>
      <c r="AK5" s="12"/>
    </row>
    <row r="6" spans="1:37">
      <c r="A6" s="12" t="s">
        <v>38</v>
      </c>
      <c r="B6" s="12" t="s">
        <v>43</v>
      </c>
      <c r="C6" s="12">
        <v>0</v>
      </c>
      <c r="D6" s="12">
        <v>0</v>
      </c>
      <c r="E6" s="12"/>
      <c r="F6" s="12"/>
      <c r="G6" s="12">
        <v>0</v>
      </c>
      <c r="H6" s="12">
        <v>0</v>
      </c>
      <c r="I6" s="12"/>
      <c r="J6" s="12"/>
      <c r="K6" s="13">
        <v>5</v>
      </c>
      <c r="L6" s="12">
        <v>0</v>
      </c>
      <c r="M6" s="12"/>
      <c r="N6" s="13">
        <v>5</v>
      </c>
      <c r="O6" s="12">
        <v>0</v>
      </c>
      <c r="P6" s="12">
        <v>0</v>
      </c>
      <c r="Q6" s="12"/>
      <c r="R6" s="12"/>
      <c r="S6" s="12"/>
      <c r="T6" s="12"/>
      <c r="U6" s="12"/>
      <c r="V6" s="12"/>
      <c r="W6" s="13">
        <v>5</v>
      </c>
      <c r="X6" s="12">
        <v>0</v>
      </c>
      <c r="Y6" s="12">
        <v>0</v>
      </c>
      <c r="Z6" s="12"/>
      <c r="AA6" s="12"/>
      <c r="AB6" s="12"/>
      <c r="AF6" s="13">
        <v>5</v>
      </c>
      <c r="AG6" s="12">
        <v>0</v>
      </c>
      <c r="AH6" s="12">
        <v>0</v>
      </c>
      <c r="AI6" s="12"/>
      <c r="AJ6" s="12"/>
      <c r="AK6" s="12"/>
    </row>
    <row r="7" spans="1:37">
      <c r="A7" s="12" t="s">
        <v>38</v>
      </c>
      <c r="B7" s="12" t="s">
        <v>44</v>
      </c>
      <c r="C7" s="12">
        <v>0</v>
      </c>
      <c r="D7" s="12">
        <v>0</v>
      </c>
      <c r="E7" s="12"/>
      <c r="F7" s="12"/>
      <c r="G7" s="12">
        <v>0</v>
      </c>
      <c r="H7" s="12">
        <v>0</v>
      </c>
      <c r="I7" s="12"/>
      <c r="J7" s="12"/>
      <c r="K7" s="13">
        <v>6</v>
      </c>
      <c r="L7" s="12">
        <v>0</v>
      </c>
      <c r="M7" s="12"/>
      <c r="N7" s="13">
        <v>6</v>
      </c>
      <c r="O7" s="12">
        <v>0</v>
      </c>
      <c r="P7" s="12">
        <v>0</v>
      </c>
      <c r="Q7" s="12"/>
      <c r="R7" s="12"/>
      <c r="S7" s="12"/>
      <c r="T7" s="12"/>
      <c r="U7" s="12"/>
      <c r="V7" s="12"/>
      <c r="W7" s="13">
        <v>6</v>
      </c>
      <c r="X7" s="12">
        <v>0</v>
      </c>
      <c r="Y7" s="12">
        <v>0</v>
      </c>
      <c r="Z7" s="12"/>
      <c r="AA7" s="12"/>
      <c r="AB7" s="12"/>
      <c r="AF7" s="13">
        <v>6</v>
      </c>
      <c r="AG7" s="12">
        <v>0</v>
      </c>
      <c r="AH7" s="12">
        <v>0</v>
      </c>
      <c r="AI7" s="12"/>
      <c r="AJ7" s="12"/>
      <c r="AK7" s="12"/>
    </row>
    <row r="8" spans="1:37">
      <c r="A8" s="12" t="s">
        <v>38</v>
      </c>
      <c r="B8" s="12" t="s">
        <v>45</v>
      </c>
      <c r="C8" s="12">
        <v>0</v>
      </c>
      <c r="D8" s="12">
        <v>0</v>
      </c>
      <c r="E8" s="12"/>
      <c r="F8" s="12"/>
      <c r="G8" s="12">
        <v>0</v>
      </c>
      <c r="H8" s="12">
        <v>0</v>
      </c>
      <c r="I8" s="12"/>
      <c r="J8" s="12"/>
      <c r="K8" s="13">
        <v>7</v>
      </c>
      <c r="L8" s="12">
        <v>0</v>
      </c>
      <c r="M8" s="12"/>
      <c r="N8" s="13">
        <v>7</v>
      </c>
      <c r="O8" s="12">
        <v>0</v>
      </c>
      <c r="P8" s="12">
        <v>0</v>
      </c>
      <c r="Q8" s="12"/>
      <c r="R8" s="12"/>
      <c r="S8" s="12"/>
      <c r="T8" s="12"/>
      <c r="U8" s="12"/>
      <c r="V8" s="12"/>
      <c r="W8" s="13">
        <v>7</v>
      </c>
      <c r="X8" s="12">
        <v>0</v>
      </c>
      <c r="Y8" s="12">
        <v>0</v>
      </c>
      <c r="Z8" s="12"/>
      <c r="AA8" s="12"/>
      <c r="AB8" s="12"/>
      <c r="AF8" s="13">
        <v>7</v>
      </c>
      <c r="AG8" s="12">
        <v>0</v>
      </c>
      <c r="AH8" s="12">
        <v>0</v>
      </c>
      <c r="AI8" s="12"/>
      <c r="AJ8" s="12"/>
      <c r="AK8" s="12"/>
    </row>
    <row r="9" spans="1:37">
      <c r="A9" s="12" t="s">
        <v>38</v>
      </c>
      <c r="B9" s="12" t="s">
        <v>46</v>
      </c>
      <c r="C9" s="12">
        <v>0</v>
      </c>
      <c r="D9" s="12">
        <v>0</v>
      </c>
      <c r="E9" s="12"/>
      <c r="F9" s="12"/>
      <c r="G9" s="12">
        <v>0</v>
      </c>
      <c r="H9" s="12">
        <v>0</v>
      </c>
      <c r="I9" s="12"/>
      <c r="J9" s="12"/>
      <c r="K9" s="13">
        <v>8</v>
      </c>
      <c r="L9" s="12">
        <v>0</v>
      </c>
      <c r="M9" s="12"/>
      <c r="N9" s="13">
        <v>8</v>
      </c>
      <c r="O9" s="12">
        <v>0</v>
      </c>
      <c r="P9" s="12">
        <v>0</v>
      </c>
      <c r="Q9" s="12"/>
      <c r="R9" s="12"/>
      <c r="S9" s="12"/>
      <c r="T9" s="12"/>
      <c r="U9" s="12"/>
      <c r="V9" s="12"/>
      <c r="W9" s="13">
        <v>8</v>
      </c>
      <c r="X9" s="12">
        <v>0</v>
      </c>
      <c r="Y9" s="12">
        <v>0</v>
      </c>
      <c r="Z9" s="12"/>
      <c r="AA9" s="12"/>
      <c r="AB9" s="12"/>
      <c r="AF9" s="13">
        <v>8</v>
      </c>
      <c r="AG9" s="12">
        <v>0</v>
      </c>
      <c r="AH9" s="12">
        <v>0</v>
      </c>
      <c r="AI9" s="12"/>
      <c r="AJ9" s="12"/>
      <c r="AK9" s="12"/>
    </row>
    <row r="10" spans="1:37">
      <c r="A10" s="12" t="s">
        <v>38</v>
      </c>
      <c r="B10" s="12" t="s">
        <v>47</v>
      </c>
      <c r="C10" s="12">
        <v>0</v>
      </c>
      <c r="D10" s="12">
        <v>0</v>
      </c>
      <c r="E10" s="12"/>
      <c r="F10" s="12"/>
      <c r="G10" s="12">
        <v>0</v>
      </c>
      <c r="H10" s="12">
        <v>0</v>
      </c>
      <c r="I10" s="12"/>
      <c r="J10" s="12"/>
      <c r="K10" s="13">
        <v>9</v>
      </c>
      <c r="L10" s="12">
        <v>0</v>
      </c>
      <c r="M10" s="12"/>
      <c r="N10" s="13">
        <v>9</v>
      </c>
      <c r="O10" s="12">
        <v>0</v>
      </c>
      <c r="P10" s="12">
        <v>0</v>
      </c>
      <c r="Q10" s="12"/>
      <c r="R10" s="12"/>
      <c r="S10" s="12"/>
      <c r="T10" s="12"/>
      <c r="U10" s="12"/>
      <c r="V10" s="12"/>
      <c r="W10" s="13">
        <v>9</v>
      </c>
      <c r="X10" s="12">
        <v>0</v>
      </c>
      <c r="Y10" s="12">
        <v>0</v>
      </c>
      <c r="Z10" s="12"/>
      <c r="AA10" s="12"/>
      <c r="AB10" s="12"/>
      <c r="AF10" s="13">
        <v>9</v>
      </c>
      <c r="AG10" s="12">
        <v>0</v>
      </c>
      <c r="AH10" s="12">
        <v>0</v>
      </c>
      <c r="AI10" s="12"/>
      <c r="AJ10" s="12"/>
      <c r="AK10" s="12"/>
    </row>
    <row r="11" spans="1:37">
      <c r="A11" s="12" t="s">
        <v>38</v>
      </c>
      <c r="B11" s="12" t="s">
        <v>48</v>
      </c>
      <c r="C11" s="12">
        <v>0</v>
      </c>
      <c r="D11" s="12">
        <v>0</v>
      </c>
      <c r="E11" s="12"/>
      <c r="F11" s="12"/>
      <c r="G11" s="12">
        <v>0</v>
      </c>
      <c r="H11" s="12">
        <v>0</v>
      </c>
      <c r="I11" s="12"/>
      <c r="J11" s="12"/>
      <c r="K11" s="13">
        <v>10</v>
      </c>
      <c r="L11" s="12">
        <v>0</v>
      </c>
      <c r="M11" s="12"/>
      <c r="N11" s="13">
        <v>10</v>
      </c>
      <c r="O11" s="12">
        <v>0</v>
      </c>
      <c r="P11" s="12">
        <v>0</v>
      </c>
      <c r="Q11" s="12"/>
      <c r="R11" s="12"/>
      <c r="S11" s="12"/>
      <c r="T11" s="12"/>
      <c r="U11" s="12"/>
      <c r="V11" s="12"/>
      <c r="W11" s="13">
        <v>10</v>
      </c>
      <c r="X11" s="12">
        <v>0</v>
      </c>
      <c r="Y11" s="12">
        <v>0</v>
      </c>
      <c r="Z11" s="12"/>
      <c r="AA11" s="12"/>
      <c r="AB11" s="12"/>
      <c r="AF11" s="13">
        <v>10</v>
      </c>
      <c r="AG11" s="12">
        <v>0</v>
      </c>
      <c r="AH11" s="12">
        <v>0</v>
      </c>
      <c r="AI11" s="12"/>
      <c r="AJ11" s="12"/>
      <c r="AK11" s="12"/>
    </row>
    <row r="12" spans="1:37">
      <c r="A12" s="12" t="s">
        <v>38</v>
      </c>
      <c r="B12" s="12" t="s">
        <v>49</v>
      </c>
      <c r="C12" s="12">
        <v>0</v>
      </c>
      <c r="D12" s="12">
        <v>0</v>
      </c>
      <c r="E12" s="12"/>
      <c r="F12" s="12"/>
      <c r="G12" s="12">
        <v>0</v>
      </c>
      <c r="H12" s="12">
        <v>0</v>
      </c>
      <c r="I12" s="12"/>
      <c r="J12" s="12"/>
      <c r="K12" s="13">
        <v>11</v>
      </c>
      <c r="L12" s="12">
        <v>0</v>
      </c>
      <c r="M12" s="12"/>
      <c r="N12" s="13">
        <v>11</v>
      </c>
      <c r="O12" s="12">
        <v>0</v>
      </c>
      <c r="P12" s="12">
        <v>0</v>
      </c>
      <c r="Q12" s="12"/>
      <c r="R12" s="12"/>
      <c r="S12" s="12"/>
      <c r="T12" s="12"/>
      <c r="U12" s="12"/>
      <c r="V12" s="12"/>
      <c r="W12" s="13">
        <v>11</v>
      </c>
      <c r="X12" s="12">
        <v>0</v>
      </c>
      <c r="Y12" s="12">
        <v>0</v>
      </c>
      <c r="Z12" s="12"/>
      <c r="AA12" s="12"/>
      <c r="AB12" s="12"/>
      <c r="AF12" s="13">
        <v>11</v>
      </c>
      <c r="AG12" s="12">
        <v>0</v>
      </c>
      <c r="AH12" s="12">
        <v>0</v>
      </c>
      <c r="AI12" s="12"/>
      <c r="AJ12" s="12"/>
      <c r="AK12" s="12"/>
    </row>
    <row r="13" spans="1:37">
      <c r="A13" s="12" t="s">
        <v>38</v>
      </c>
      <c r="B13" s="12" t="s">
        <v>50</v>
      </c>
      <c r="C13" s="12">
        <v>0</v>
      </c>
      <c r="D13" s="12">
        <v>0</v>
      </c>
      <c r="E13" s="12"/>
      <c r="F13" s="12"/>
      <c r="G13" s="12">
        <v>0</v>
      </c>
      <c r="H13" s="12">
        <v>0</v>
      </c>
      <c r="I13" s="12"/>
      <c r="J13" s="12"/>
      <c r="K13" s="13">
        <v>12</v>
      </c>
      <c r="L13" s="12">
        <v>0</v>
      </c>
      <c r="M13" s="12"/>
      <c r="N13" s="13">
        <v>12</v>
      </c>
      <c r="O13" s="12">
        <v>0</v>
      </c>
      <c r="P13" s="12">
        <v>0</v>
      </c>
      <c r="Q13" s="12"/>
      <c r="R13" s="12"/>
      <c r="S13" s="12"/>
      <c r="T13" s="12"/>
      <c r="U13" s="12"/>
      <c r="V13" s="12"/>
      <c r="W13" s="13">
        <v>12</v>
      </c>
      <c r="X13" s="12">
        <v>0</v>
      </c>
      <c r="Y13" s="12">
        <v>0</v>
      </c>
      <c r="Z13" s="12"/>
      <c r="AA13" s="12"/>
      <c r="AB13" s="12"/>
      <c r="AF13" s="13">
        <v>12</v>
      </c>
      <c r="AG13" s="12">
        <v>0</v>
      </c>
      <c r="AH13" s="12">
        <v>0</v>
      </c>
      <c r="AI13" s="12"/>
      <c r="AJ13" s="12"/>
      <c r="AK13" s="12"/>
    </row>
    <row r="14" spans="1:37">
      <c r="A14" s="12" t="s">
        <v>38</v>
      </c>
      <c r="B14" s="12" t="s">
        <v>51</v>
      </c>
      <c r="C14" s="12">
        <v>0</v>
      </c>
      <c r="D14" s="12">
        <v>0</v>
      </c>
      <c r="E14" s="12"/>
      <c r="F14" s="12"/>
      <c r="G14" s="12">
        <v>0</v>
      </c>
      <c r="H14" s="12">
        <v>0</v>
      </c>
      <c r="I14" s="12"/>
      <c r="J14" s="12"/>
      <c r="K14" s="13">
        <v>13</v>
      </c>
      <c r="L14" s="12">
        <v>0</v>
      </c>
      <c r="M14" s="12"/>
      <c r="N14" s="13">
        <v>13</v>
      </c>
      <c r="O14" s="12">
        <v>0</v>
      </c>
      <c r="P14" s="12">
        <v>0</v>
      </c>
      <c r="Q14" s="12"/>
      <c r="R14" s="12"/>
      <c r="S14" s="12"/>
      <c r="T14" s="12"/>
      <c r="U14" s="12"/>
      <c r="V14" s="12"/>
      <c r="W14" s="13">
        <v>13</v>
      </c>
      <c r="X14" s="12">
        <v>0</v>
      </c>
      <c r="Y14" s="12">
        <v>0</v>
      </c>
      <c r="Z14" s="12"/>
      <c r="AA14" s="12"/>
      <c r="AB14" s="12"/>
      <c r="AF14" s="13">
        <v>13</v>
      </c>
      <c r="AG14" s="12">
        <v>0</v>
      </c>
      <c r="AH14" s="12">
        <v>0</v>
      </c>
      <c r="AI14" s="12"/>
      <c r="AJ14" s="12"/>
      <c r="AK14" s="12"/>
    </row>
    <row r="15" spans="1:37">
      <c r="A15" s="12" t="s">
        <v>38</v>
      </c>
      <c r="B15" s="12" t="s">
        <v>52</v>
      </c>
      <c r="C15" s="12">
        <v>0</v>
      </c>
      <c r="D15" s="12">
        <v>0</v>
      </c>
      <c r="E15" s="12"/>
      <c r="F15" s="12"/>
      <c r="G15" s="12">
        <v>0</v>
      </c>
      <c r="H15" s="12">
        <v>0</v>
      </c>
      <c r="I15" s="12"/>
      <c r="J15" s="12"/>
      <c r="K15" s="13">
        <v>14</v>
      </c>
      <c r="L15" s="12">
        <v>0</v>
      </c>
      <c r="M15" s="12"/>
      <c r="N15" s="13">
        <v>14</v>
      </c>
      <c r="O15" s="12">
        <v>0</v>
      </c>
      <c r="P15" s="12">
        <v>0</v>
      </c>
      <c r="Q15" s="12"/>
      <c r="R15" s="12"/>
      <c r="S15" s="12"/>
      <c r="T15" s="12"/>
      <c r="U15" s="12"/>
      <c r="V15" s="12"/>
      <c r="W15" s="13">
        <v>14</v>
      </c>
      <c r="X15" s="12">
        <v>0</v>
      </c>
      <c r="Y15" s="12">
        <v>0</v>
      </c>
      <c r="Z15" s="12"/>
      <c r="AA15" s="12"/>
      <c r="AB15" s="12"/>
      <c r="AF15" s="13">
        <v>14</v>
      </c>
      <c r="AG15" s="12">
        <v>0</v>
      </c>
      <c r="AH15" s="12">
        <v>0</v>
      </c>
      <c r="AI15" s="12"/>
      <c r="AJ15" s="12"/>
      <c r="AK15" s="12"/>
    </row>
    <row r="16" spans="1:37">
      <c r="A16" s="12" t="s">
        <v>38</v>
      </c>
      <c r="B16" s="12" t="s">
        <v>53</v>
      </c>
      <c r="C16" s="12">
        <v>0</v>
      </c>
      <c r="D16" s="12">
        <v>0</v>
      </c>
      <c r="E16" s="12"/>
      <c r="F16" s="12"/>
      <c r="G16" s="12">
        <v>0</v>
      </c>
      <c r="H16" s="12">
        <v>0</v>
      </c>
      <c r="I16" s="12"/>
      <c r="J16" s="12"/>
      <c r="K16" s="13">
        <v>15</v>
      </c>
      <c r="L16" s="12">
        <v>0</v>
      </c>
      <c r="M16" s="12"/>
      <c r="N16" s="13">
        <v>15</v>
      </c>
      <c r="O16" s="12">
        <v>0</v>
      </c>
      <c r="P16" s="12">
        <v>0</v>
      </c>
      <c r="Q16" s="12"/>
      <c r="R16" s="12"/>
      <c r="S16" s="12"/>
      <c r="T16" s="12"/>
      <c r="U16" s="12"/>
      <c r="V16" s="12"/>
      <c r="W16" s="13">
        <v>15</v>
      </c>
      <c r="X16" s="12">
        <v>0</v>
      </c>
      <c r="Y16" s="12">
        <v>0</v>
      </c>
      <c r="Z16" s="12"/>
      <c r="AA16" s="12"/>
      <c r="AB16" s="12"/>
      <c r="AF16" s="13">
        <v>15</v>
      </c>
      <c r="AG16" s="12">
        <v>0</v>
      </c>
      <c r="AH16" s="12">
        <v>0</v>
      </c>
      <c r="AI16" s="12"/>
      <c r="AJ16" s="12"/>
      <c r="AK16" s="12"/>
    </row>
    <row r="17" spans="1:37">
      <c r="A17" s="12" t="s">
        <v>38</v>
      </c>
      <c r="B17" s="12" t="s">
        <v>54</v>
      </c>
      <c r="C17" s="12">
        <v>0</v>
      </c>
      <c r="D17" s="12">
        <v>0</v>
      </c>
      <c r="E17" s="12"/>
      <c r="F17" s="12"/>
      <c r="G17" s="12">
        <v>0</v>
      </c>
      <c r="H17" s="12">
        <v>0</v>
      </c>
      <c r="I17" s="12"/>
      <c r="J17" s="12"/>
      <c r="K17" s="13">
        <v>16</v>
      </c>
      <c r="L17" s="12">
        <v>0</v>
      </c>
      <c r="M17" s="12"/>
      <c r="N17" s="13">
        <v>16</v>
      </c>
      <c r="O17" s="12">
        <v>0</v>
      </c>
      <c r="P17" s="12">
        <v>0</v>
      </c>
      <c r="Q17" s="12"/>
      <c r="R17" s="12"/>
      <c r="S17" s="12"/>
      <c r="T17" s="12"/>
      <c r="U17" s="12"/>
      <c r="V17" s="12"/>
      <c r="W17" s="13">
        <v>16</v>
      </c>
      <c r="X17" s="12">
        <v>0</v>
      </c>
      <c r="Y17" s="12">
        <v>0</v>
      </c>
      <c r="Z17" s="12"/>
      <c r="AA17" s="12"/>
      <c r="AB17" s="12"/>
      <c r="AF17" s="13">
        <v>16</v>
      </c>
      <c r="AG17" s="12">
        <v>0</v>
      </c>
      <c r="AH17" s="12">
        <v>0</v>
      </c>
      <c r="AI17" s="12"/>
      <c r="AJ17" s="12"/>
      <c r="AK17" s="12"/>
    </row>
    <row r="18" spans="1:37">
      <c r="A18" s="12" t="s">
        <v>38</v>
      </c>
      <c r="B18" s="12" t="s">
        <v>55</v>
      </c>
      <c r="C18" s="12">
        <v>0</v>
      </c>
      <c r="D18" s="12">
        <v>0</v>
      </c>
      <c r="E18" s="12"/>
      <c r="F18" s="12"/>
      <c r="G18" s="12">
        <v>0</v>
      </c>
      <c r="H18" s="12">
        <v>0</v>
      </c>
      <c r="I18" s="12"/>
      <c r="J18" s="12"/>
      <c r="K18" s="13">
        <v>17</v>
      </c>
      <c r="L18" s="12">
        <v>0</v>
      </c>
      <c r="M18" s="12"/>
      <c r="N18" s="13">
        <v>17</v>
      </c>
      <c r="O18" s="12">
        <v>0</v>
      </c>
      <c r="P18" s="12">
        <v>0</v>
      </c>
      <c r="Q18" s="12"/>
      <c r="R18" s="12"/>
      <c r="S18" s="12"/>
      <c r="T18" s="12"/>
      <c r="U18" s="12"/>
      <c r="V18" s="12"/>
      <c r="W18" s="13">
        <v>17</v>
      </c>
      <c r="X18" s="12">
        <v>0</v>
      </c>
      <c r="Y18" s="12">
        <v>0</v>
      </c>
      <c r="Z18" s="12"/>
      <c r="AA18" s="12"/>
      <c r="AB18" s="12"/>
      <c r="AF18" s="13">
        <v>17</v>
      </c>
      <c r="AG18" s="12">
        <v>0</v>
      </c>
      <c r="AH18" s="12">
        <v>0</v>
      </c>
      <c r="AI18" s="12"/>
      <c r="AJ18" s="12"/>
      <c r="AK18" s="12"/>
    </row>
    <row r="19" spans="1:37">
      <c r="A19" s="12" t="s">
        <v>38</v>
      </c>
      <c r="B19" s="12" t="s">
        <v>56</v>
      </c>
      <c r="C19" s="12">
        <v>0</v>
      </c>
      <c r="D19" s="12">
        <v>0</v>
      </c>
      <c r="E19" s="12"/>
      <c r="F19" s="12"/>
      <c r="G19" s="12">
        <v>0</v>
      </c>
      <c r="H19" s="12">
        <v>0</v>
      </c>
      <c r="I19" s="12"/>
      <c r="J19" s="12"/>
      <c r="K19" s="13">
        <v>18</v>
      </c>
      <c r="L19" s="12">
        <v>0</v>
      </c>
      <c r="M19" s="12"/>
      <c r="N19" s="13">
        <v>18</v>
      </c>
      <c r="O19" s="12">
        <v>0</v>
      </c>
      <c r="P19" s="12">
        <v>0</v>
      </c>
      <c r="Q19" s="12"/>
      <c r="R19" s="12"/>
      <c r="S19" s="12"/>
      <c r="T19" s="12"/>
      <c r="U19" s="12"/>
      <c r="V19" s="12"/>
      <c r="W19" s="13">
        <v>18</v>
      </c>
      <c r="X19" s="12">
        <v>0</v>
      </c>
      <c r="Y19" s="12">
        <v>0</v>
      </c>
      <c r="Z19" s="12"/>
      <c r="AA19" s="12"/>
      <c r="AB19" s="12"/>
      <c r="AF19" s="13">
        <v>18</v>
      </c>
      <c r="AG19" s="12">
        <v>0</v>
      </c>
      <c r="AH19" s="12">
        <v>0</v>
      </c>
      <c r="AI19" s="12"/>
      <c r="AJ19" s="12"/>
      <c r="AK19" s="12"/>
    </row>
    <row r="20" spans="1:37">
      <c r="A20" s="12" t="s">
        <v>38</v>
      </c>
      <c r="B20" s="12" t="s">
        <v>57</v>
      </c>
      <c r="C20" s="12">
        <v>0</v>
      </c>
      <c r="D20" s="12">
        <v>0</v>
      </c>
      <c r="E20" s="12"/>
      <c r="F20" s="12"/>
      <c r="G20" s="12">
        <v>0</v>
      </c>
      <c r="H20" s="12">
        <v>0</v>
      </c>
      <c r="I20" s="12"/>
      <c r="J20" s="12"/>
      <c r="K20" s="13">
        <v>19</v>
      </c>
      <c r="L20" s="12">
        <v>0</v>
      </c>
      <c r="M20" s="12"/>
      <c r="N20" s="13">
        <v>19</v>
      </c>
      <c r="O20" s="12">
        <v>0</v>
      </c>
      <c r="P20" s="12">
        <v>0</v>
      </c>
      <c r="Q20" s="12"/>
      <c r="R20" s="12"/>
      <c r="S20" s="12"/>
      <c r="T20" s="12"/>
      <c r="U20" s="12"/>
      <c r="V20" s="12"/>
      <c r="W20" s="13">
        <v>19</v>
      </c>
      <c r="X20" s="12">
        <v>0</v>
      </c>
      <c r="Y20" s="12">
        <v>0</v>
      </c>
      <c r="Z20" s="12"/>
      <c r="AA20" s="12"/>
      <c r="AB20" s="12"/>
      <c r="AF20" s="13">
        <v>19</v>
      </c>
      <c r="AG20" s="12">
        <v>0</v>
      </c>
      <c r="AH20" s="12">
        <v>0</v>
      </c>
      <c r="AI20" s="12"/>
      <c r="AJ20" s="12"/>
      <c r="AK20" s="12"/>
    </row>
    <row r="21" spans="1:37">
      <c r="A21" s="12" t="s">
        <v>38</v>
      </c>
      <c r="B21" s="12" t="s">
        <v>58</v>
      </c>
      <c r="C21" s="12">
        <v>0</v>
      </c>
      <c r="D21" s="12">
        <v>0</v>
      </c>
      <c r="E21" s="12"/>
      <c r="F21" s="12"/>
      <c r="G21" s="12">
        <v>0</v>
      </c>
      <c r="H21" s="12">
        <v>0</v>
      </c>
      <c r="I21" s="12"/>
      <c r="J21" s="12"/>
      <c r="K21" s="13">
        <v>20</v>
      </c>
      <c r="L21" s="12">
        <v>0</v>
      </c>
      <c r="M21" s="12"/>
      <c r="N21" s="13">
        <v>20</v>
      </c>
      <c r="O21" s="12">
        <v>0</v>
      </c>
      <c r="P21" s="12">
        <v>0</v>
      </c>
      <c r="Q21" s="12"/>
      <c r="R21" s="12"/>
      <c r="S21" s="12"/>
      <c r="T21" s="12"/>
      <c r="U21" s="12"/>
      <c r="V21" s="12"/>
      <c r="W21" s="13">
        <v>20</v>
      </c>
      <c r="X21" s="12">
        <v>0</v>
      </c>
      <c r="Y21" s="12">
        <v>0</v>
      </c>
      <c r="Z21" s="12"/>
      <c r="AA21" s="12"/>
      <c r="AB21" s="12"/>
      <c r="AF21" s="13">
        <v>20</v>
      </c>
      <c r="AG21" s="12">
        <v>0</v>
      </c>
      <c r="AH21" s="12">
        <v>0</v>
      </c>
      <c r="AI21" s="12"/>
      <c r="AJ21" s="12"/>
      <c r="AK21" s="12"/>
    </row>
    <row r="22" spans="1:37">
      <c r="A22" s="12" t="s">
        <v>38</v>
      </c>
      <c r="B22" s="12" t="s">
        <v>59</v>
      </c>
      <c r="C22" s="12">
        <v>0</v>
      </c>
      <c r="D22" s="12">
        <v>0</v>
      </c>
      <c r="E22" s="12"/>
      <c r="F22" s="12"/>
      <c r="G22" s="12">
        <v>0</v>
      </c>
      <c r="H22" s="12">
        <v>0</v>
      </c>
      <c r="I22" s="12"/>
      <c r="J22" s="12"/>
      <c r="K22" s="13">
        <v>21</v>
      </c>
      <c r="L22" s="12">
        <v>0</v>
      </c>
      <c r="M22" s="12"/>
      <c r="N22" s="13">
        <v>21</v>
      </c>
      <c r="O22" s="12">
        <v>0</v>
      </c>
      <c r="P22" s="12">
        <v>0</v>
      </c>
      <c r="Q22" s="12"/>
      <c r="R22" s="12"/>
      <c r="S22" s="12"/>
      <c r="T22" s="12"/>
      <c r="U22" s="12"/>
      <c r="V22" s="12"/>
      <c r="W22" s="13">
        <v>21</v>
      </c>
      <c r="X22" s="12">
        <v>0</v>
      </c>
      <c r="Y22" s="12">
        <v>0</v>
      </c>
      <c r="Z22" s="12"/>
      <c r="AA22" s="12"/>
      <c r="AB22" s="12"/>
      <c r="AF22" s="13">
        <v>21</v>
      </c>
      <c r="AG22" s="12">
        <v>0</v>
      </c>
      <c r="AH22" s="12">
        <v>0</v>
      </c>
      <c r="AI22" s="12"/>
      <c r="AJ22" s="12"/>
      <c r="AK22" s="12"/>
    </row>
    <row r="23" spans="1:37">
      <c r="A23" s="12" t="s">
        <v>38</v>
      </c>
      <c r="B23" s="12" t="s">
        <v>60</v>
      </c>
      <c r="C23" s="12">
        <v>0</v>
      </c>
      <c r="D23" s="12">
        <v>0</v>
      </c>
      <c r="E23" s="12"/>
      <c r="F23" s="12"/>
      <c r="G23" s="12">
        <v>0</v>
      </c>
      <c r="H23" s="12">
        <v>0</v>
      </c>
      <c r="I23" s="12"/>
      <c r="J23" s="12"/>
      <c r="K23" s="13">
        <v>22</v>
      </c>
      <c r="L23" s="12">
        <v>0</v>
      </c>
      <c r="M23" s="12"/>
      <c r="N23" s="13">
        <v>22</v>
      </c>
      <c r="O23" s="12">
        <v>0</v>
      </c>
      <c r="P23" s="12">
        <v>0</v>
      </c>
      <c r="Q23" s="12"/>
      <c r="R23" s="12"/>
      <c r="S23" s="12"/>
      <c r="T23" s="12"/>
      <c r="U23" s="12"/>
      <c r="V23" s="12"/>
      <c r="W23" s="13">
        <v>22</v>
      </c>
      <c r="X23" s="12">
        <v>0</v>
      </c>
      <c r="Y23" s="12">
        <v>0</v>
      </c>
      <c r="Z23" s="12"/>
      <c r="AA23" s="12"/>
      <c r="AB23" s="12"/>
      <c r="AF23" s="13">
        <v>22</v>
      </c>
      <c r="AG23" s="12">
        <v>0</v>
      </c>
      <c r="AH23" s="12">
        <v>0</v>
      </c>
      <c r="AI23" s="12"/>
      <c r="AJ23" s="12"/>
      <c r="AK23" s="12"/>
    </row>
    <row r="24" spans="1:37">
      <c r="A24" s="12" t="s">
        <v>38</v>
      </c>
      <c r="B24" s="12" t="s">
        <v>61</v>
      </c>
      <c r="C24" s="12">
        <v>0</v>
      </c>
      <c r="D24" s="12">
        <v>0</v>
      </c>
      <c r="E24" s="12"/>
      <c r="F24" s="12"/>
      <c r="G24" s="12">
        <v>0</v>
      </c>
      <c r="H24" s="12">
        <v>0</v>
      </c>
      <c r="I24" s="12"/>
      <c r="J24" s="12"/>
      <c r="K24" s="13">
        <v>23</v>
      </c>
      <c r="L24" s="12">
        <v>0</v>
      </c>
      <c r="M24" s="12"/>
      <c r="N24" s="13">
        <v>23</v>
      </c>
      <c r="O24" s="12">
        <v>0</v>
      </c>
      <c r="P24" s="12">
        <v>0</v>
      </c>
      <c r="Q24" s="12"/>
      <c r="R24" s="12"/>
      <c r="S24" s="12"/>
      <c r="T24" s="12"/>
      <c r="U24" s="12"/>
      <c r="V24" s="12"/>
      <c r="W24" s="13">
        <v>23</v>
      </c>
      <c r="X24" s="12">
        <v>0</v>
      </c>
      <c r="Y24" s="12">
        <v>0</v>
      </c>
      <c r="Z24" s="12"/>
      <c r="AA24" s="12"/>
      <c r="AB24" s="12"/>
      <c r="AF24" s="13">
        <v>23</v>
      </c>
      <c r="AG24" s="12">
        <v>0</v>
      </c>
      <c r="AH24" s="12">
        <v>0</v>
      </c>
      <c r="AI24" s="12"/>
      <c r="AJ24" s="12"/>
      <c r="AK24" s="12"/>
    </row>
    <row r="25" spans="1:37">
      <c r="A25" s="12" t="s">
        <v>38</v>
      </c>
      <c r="B25" s="12" t="s">
        <v>62</v>
      </c>
      <c r="C25" s="12">
        <v>0</v>
      </c>
      <c r="D25" s="12">
        <v>0</v>
      </c>
      <c r="E25" s="12"/>
      <c r="F25" s="12"/>
      <c r="G25" s="12">
        <v>0</v>
      </c>
      <c r="H25" s="12">
        <v>0</v>
      </c>
      <c r="I25" s="12"/>
      <c r="J25" s="12"/>
      <c r="K25" s="13">
        <v>24</v>
      </c>
      <c r="L25" s="12">
        <v>0</v>
      </c>
      <c r="M25" s="12"/>
      <c r="N25" s="13">
        <v>24</v>
      </c>
      <c r="O25" s="12">
        <v>0</v>
      </c>
      <c r="P25" s="12">
        <v>0</v>
      </c>
      <c r="Q25" s="12"/>
      <c r="R25" s="12"/>
      <c r="S25" s="12"/>
      <c r="T25" s="12"/>
      <c r="U25" s="12"/>
      <c r="V25" s="12"/>
      <c r="W25" s="13">
        <v>24</v>
      </c>
      <c r="X25" s="12">
        <v>0</v>
      </c>
      <c r="Y25" s="12">
        <v>0</v>
      </c>
      <c r="Z25" s="12"/>
      <c r="AA25" s="12"/>
      <c r="AB25" s="12"/>
      <c r="AF25" s="13">
        <v>24</v>
      </c>
      <c r="AG25" s="12">
        <v>0</v>
      </c>
      <c r="AH25" s="12">
        <v>0</v>
      </c>
      <c r="AI25" s="12"/>
      <c r="AJ25" s="12"/>
      <c r="AK25" s="12"/>
    </row>
    <row r="26" spans="1:37">
      <c r="A26" s="12" t="s">
        <v>38</v>
      </c>
      <c r="B26" s="12" t="s">
        <v>63</v>
      </c>
      <c r="C26" s="12">
        <v>0</v>
      </c>
      <c r="D26" s="12">
        <v>0</v>
      </c>
      <c r="E26" s="12"/>
      <c r="F26" s="12"/>
      <c r="G26" s="12">
        <v>0</v>
      </c>
      <c r="H26" s="12">
        <v>0</v>
      </c>
      <c r="I26" s="12"/>
      <c r="J26" s="12"/>
      <c r="K26" s="13">
        <v>25</v>
      </c>
      <c r="L26" s="12">
        <v>0</v>
      </c>
      <c r="M26" s="12"/>
      <c r="N26" s="13">
        <v>25</v>
      </c>
      <c r="O26" s="12">
        <v>0</v>
      </c>
      <c r="P26" s="12">
        <v>0</v>
      </c>
      <c r="Q26" s="12"/>
      <c r="R26" s="12"/>
      <c r="S26" s="12"/>
      <c r="T26" s="12"/>
      <c r="U26" s="12"/>
      <c r="V26" s="12"/>
      <c r="W26" s="13">
        <v>25</v>
      </c>
      <c r="X26" s="12">
        <v>0</v>
      </c>
      <c r="Y26" s="12">
        <v>0</v>
      </c>
      <c r="Z26" s="12"/>
      <c r="AA26" s="12"/>
      <c r="AB26" s="12"/>
      <c r="AF26" s="13">
        <v>25</v>
      </c>
      <c r="AG26" s="12">
        <v>0</v>
      </c>
      <c r="AH26" s="12">
        <v>0</v>
      </c>
      <c r="AI26" s="12"/>
      <c r="AJ26" s="12"/>
      <c r="AK26" s="12"/>
    </row>
    <row r="27" spans="1:37">
      <c r="A27" s="12" t="s">
        <v>38</v>
      </c>
      <c r="B27" s="12" t="s">
        <v>64</v>
      </c>
      <c r="C27" s="12">
        <v>0</v>
      </c>
      <c r="D27" s="12">
        <v>0</v>
      </c>
      <c r="E27" s="12"/>
      <c r="F27" s="12"/>
      <c r="G27" s="12">
        <v>0</v>
      </c>
      <c r="H27" s="12">
        <v>0</v>
      </c>
      <c r="I27" s="12"/>
      <c r="J27" s="12"/>
      <c r="K27" s="13">
        <v>26</v>
      </c>
      <c r="L27" s="12">
        <v>0</v>
      </c>
      <c r="M27" s="12"/>
      <c r="N27" s="13">
        <v>26</v>
      </c>
      <c r="O27" s="12">
        <v>0</v>
      </c>
      <c r="P27" s="12">
        <v>0</v>
      </c>
      <c r="Q27" s="12"/>
      <c r="R27" s="12"/>
      <c r="S27" s="12"/>
      <c r="T27" s="12"/>
      <c r="U27" s="12"/>
      <c r="V27" s="12"/>
      <c r="W27" s="13">
        <v>26</v>
      </c>
      <c r="X27" s="12">
        <v>0</v>
      </c>
      <c r="Y27" s="12">
        <v>0</v>
      </c>
      <c r="Z27" s="12"/>
      <c r="AA27" s="12"/>
      <c r="AB27" s="12"/>
      <c r="AF27" s="13">
        <v>26</v>
      </c>
      <c r="AG27" s="12">
        <v>0</v>
      </c>
      <c r="AH27" s="12">
        <v>0</v>
      </c>
      <c r="AI27" s="12"/>
      <c r="AJ27" s="12"/>
      <c r="AK27" s="12"/>
    </row>
    <row r="28" spans="1:37">
      <c r="A28" s="12" t="s">
        <v>38</v>
      </c>
      <c r="B28" s="12" t="s">
        <v>65</v>
      </c>
      <c r="C28" s="12">
        <v>0</v>
      </c>
      <c r="D28" s="12">
        <v>0</v>
      </c>
      <c r="E28" s="12"/>
      <c r="F28" s="12"/>
      <c r="G28" s="12">
        <v>1</v>
      </c>
      <c r="H28" s="12">
        <v>0</v>
      </c>
      <c r="I28" s="12"/>
      <c r="J28" s="12"/>
      <c r="K28" s="13">
        <v>27</v>
      </c>
      <c r="L28" s="12">
        <v>1</v>
      </c>
      <c r="M28" s="12"/>
      <c r="N28" s="13">
        <v>27</v>
      </c>
      <c r="O28" s="12">
        <v>0</v>
      </c>
      <c r="P28" s="12">
        <v>0</v>
      </c>
      <c r="Q28" s="12"/>
      <c r="R28" s="12"/>
      <c r="S28" s="12"/>
      <c r="T28" s="12"/>
      <c r="U28" s="12"/>
      <c r="V28" s="12"/>
      <c r="W28" s="13">
        <v>27</v>
      </c>
      <c r="X28" s="12">
        <v>0</v>
      </c>
      <c r="Y28" s="12">
        <v>0</v>
      </c>
      <c r="Z28" s="12"/>
      <c r="AA28" s="12"/>
      <c r="AB28" s="12"/>
      <c r="AF28" s="13">
        <v>27</v>
      </c>
      <c r="AG28" s="12">
        <v>0</v>
      </c>
      <c r="AH28" s="12">
        <v>0</v>
      </c>
      <c r="AI28" s="12"/>
      <c r="AJ28" s="12"/>
      <c r="AK28" s="12"/>
    </row>
    <row r="29" spans="1:37">
      <c r="A29" s="12" t="s">
        <v>38</v>
      </c>
      <c r="B29" s="12" t="s">
        <v>66</v>
      </c>
      <c r="C29" s="12">
        <v>0</v>
      </c>
      <c r="D29" s="12">
        <v>0</v>
      </c>
      <c r="E29" s="12"/>
      <c r="F29" s="12"/>
      <c r="G29" s="12">
        <v>1</v>
      </c>
      <c r="H29" s="12">
        <v>0</v>
      </c>
      <c r="I29" s="12"/>
      <c r="J29" s="12"/>
      <c r="K29" s="13">
        <v>28</v>
      </c>
      <c r="L29" s="12">
        <v>0</v>
      </c>
      <c r="M29" s="12"/>
      <c r="N29" s="13">
        <v>28</v>
      </c>
      <c r="O29" s="12">
        <v>0</v>
      </c>
      <c r="P29" s="12">
        <v>0</v>
      </c>
      <c r="Q29" s="12"/>
      <c r="R29" s="12"/>
      <c r="S29" s="12"/>
      <c r="T29" s="12"/>
      <c r="U29" s="12"/>
      <c r="V29" s="12"/>
      <c r="W29" s="13">
        <v>28</v>
      </c>
      <c r="X29" s="12">
        <v>0</v>
      </c>
      <c r="Y29" s="12">
        <v>0</v>
      </c>
      <c r="Z29" s="12"/>
      <c r="AA29" s="12"/>
      <c r="AB29" s="12"/>
      <c r="AF29" s="13">
        <v>28</v>
      </c>
      <c r="AG29" s="12">
        <v>0</v>
      </c>
      <c r="AH29" s="12">
        <v>0</v>
      </c>
      <c r="AI29" s="12"/>
      <c r="AJ29" s="12"/>
      <c r="AK29" s="12"/>
    </row>
    <row r="30" spans="1:37">
      <c r="A30" s="12" t="s">
        <v>38</v>
      </c>
      <c r="B30" s="12" t="s">
        <v>67</v>
      </c>
      <c r="C30" s="12">
        <v>0.01</v>
      </c>
      <c r="D30" s="12">
        <v>0.01</v>
      </c>
      <c r="E30" s="12"/>
      <c r="F30" s="12"/>
      <c r="G30" s="12">
        <v>2</v>
      </c>
      <c r="H30" s="12">
        <v>0</v>
      </c>
      <c r="I30" s="12"/>
      <c r="J30" s="12"/>
      <c r="K30" s="13">
        <v>29</v>
      </c>
      <c r="L30" s="12">
        <v>1</v>
      </c>
      <c r="M30" s="12"/>
      <c r="N30" s="13">
        <v>29</v>
      </c>
      <c r="O30" s="12">
        <v>0</v>
      </c>
      <c r="P30" s="12">
        <f t="shared" ref="P30:P93" si="0">SUM(O2:O29)/28</f>
        <v>0</v>
      </c>
      <c r="Q30" s="12"/>
      <c r="R30" s="12"/>
      <c r="S30" s="12"/>
      <c r="T30" s="12"/>
      <c r="U30" s="12"/>
      <c r="V30" s="12"/>
      <c r="W30" s="13">
        <v>29</v>
      </c>
      <c r="X30" s="12">
        <v>0</v>
      </c>
      <c r="Y30" s="12">
        <f t="shared" ref="Y30:Y93" si="1">SUM(X2:X29)/28</f>
        <v>0</v>
      </c>
      <c r="Z30" s="12"/>
      <c r="AA30" s="12"/>
      <c r="AB30" s="12"/>
      <c r="AF30" s="13">
        <v>29</v>
      </c>
      <c r="AG30" s="12">
        <v>0</v>
      </c>
      <c r="AH30" s="12">
        <f t="shared" ref="AH30:AH93" si="2">SUM(AG2:AG29)/28</f>
        <v>0</v>
      </c>
      <c r="AI30" s="12"/>
      <c r="AJ30" s="12"/>
      <c r="AK30" s="12"/>
    </row>
    <row r="31" spans="1:37">
      <c r="A31" s="12" t="s">
        <v>38</v>
      </c>
      <c r="B31" s="12" t="s">
        <v>68</v>
      </c>
      <c r="C31" s="12">
        <v>0.01</v>
      </c>
      <c r="D31" s="12">
        <v>0.01</v>
      </c>
      <c r="E31" s="12"/>
      <c r="F31" s="12"/>
      <c r="G31" s="12">
        <v>3</v>
      </c>
      <c r="H31" s="12">
        <v>0</v>
      </c>
      <c r="I31" s="12"/>
      <c r="J31" s="12"/>
      <c r="K31" s="13">
        <v>30</v>
      </c>
      <c r="L31" s="12">
        <v>1</v>
      </c>
      <c r="M31" s="12"/>
      <c r="N31" s="13">
        <v>30</v>
      </c>
      <c r="O31" s="12">
        <v>0</v>
      </c>
      <c r="P31" s="12">
        <f t="shared" si="0"/>
        <v>0</v>
      </c>
      <c r="Q31" s="12"/>
      <c r="R31" s="12"/>
      <c r="S31" s="12"/>
      <c r="T31" s="12"/>
      <c r="U31" s="12"/>
      <c r="V31" s="12"/>
      <c r="W31" s="13">
        <v>30</v>
      </c>
      <c r="X31" s="12">
        <v>0</v>
      </c>
      <c r="Y31" s="12">
        <f t="shared" si="1"/>
        <v>0</v>
      </c>
      <c r="Z31" s="12"/>
      <c r="AA31" s="12"/>
      <c r="AB31" s="12"/>
      <c r="AF31" s="13">
        <v>30</v>
      </c>
      <c r="AG31" s="12">
        <v>0</v>
      </c>
      <c r="AH31" s="12">
        <f t="shared" si="2"/>
        <v>0</v>
      </c>
      <c r="AI31" s="12"/>
      <c r="AJ31" s="12"/>
      <c r="AK31" s="12"/>
    </row>
    <row r="32" spans="1:37">
      <c r="A32" s="12" t="s">
        <v>38</v>
      </c>
      <c r="B32" s="12" t="s">
        <v>69</v>
      </c>
      <c r="C32" s="12">
        <v>0.01</v>
      </c>
      <c r="D32" s="12">
        <v>0.01</v>
      </c>
      <c r="E32" s="12"/>
      <c r="F32" s="12"/>
      <c r="G32" s="12">
        <v>3</v>
      </c>
      <c r="H32" s="12">
        <v>0</v>
      </c>
      <c r="I32" s="12"/>
      <c r="J32" s="12"/>
      <c r="K32" s="13">
        <v>31</v>
      </c>
      <c r="L32" s="12">
        <v>0</v>
      </c>
      <c r="M32" s="12"/>
      <c r="N32" s="13">
        <v>31</v>
      </c>
      <c r="O32" s="12">
        <v>0</v>
      </c>
      <c r="P32" s="12">
        <f t="shared" si="0"/>
        <v>0</v>
      </c>
      <c r="Q32" s="12"/>
      <c r="R32" s="12"/>
      <c r="S32" s="12"/>
      <c r="T32" s="12"/>
      <c r="U32" s="12"/>
      <c r="V32" s="12"/>
      <c r="W32" s="13">
        <v>31</v>
      </c>
      <c r="X32" s="12">
        <v>0</v>
      </c>
      <c r="Y32" s="12">
        <f t="shared" si="1"/>
        <v>0</v>
      </c>
      <c r="Z32" s="12"/>
      <c r="AA32" s="12"/>
      <c r="AB32" s="12"/>
      <c r="AF32" s="13">
        <v>31</v>
      </c>
      <c r="AG32" s="12">
        <v>0</v>
      </c>
      <c r="AH32" s="12">
        <f t="shared" si="2"/>
        <v>0</v>
      </c>
      <c r="AI32" s="12"/>
      <c r="AJ32" s="12"/>
      <c r="AK32" s="12"/>
    </row>
    <row r="33" spans="1:37">
      <c r="A33" s="12" t="s">
        <v>38</v>
      </c>
      <c r="B33" s="12" t="s">
        <v>70</v>
      </c>
      <c r="C33" s="12">
        <v>0.01</v>
      </c>
      <c r="D33" s="12">
        <v>0.01</v>
      </c>
      <c r="E33" s="12"/>
      <c r="F33" s="12"/>
      <c r="G33" s="12">
        <v>3</v>
      </c>
      <c r="H33" s="12">
        <v>0</v>
      </c>
      <c r="I33" s="12"/>
      <c r="J33" s="12"/>
      <c r="K33" s="13">
        <v>32</v>
      </c>
      <c r="L33" s="12">
        <v>0</v>
      </c>
      <c r="M33" s="12"/>
      <c r="N33" s="13">
        <v>32</v>
      </c>
      <c r="O33" s="12">
        <v>0</v>
      </c>
      <c r="P33" s="12">
        <f t="shared" si="0"/>
        <v>0</v>
      </c>
      <c r="Q33" s="12"/>
      <c r="R33" s="12"/>
      <c r="S33" s="12"/>
      <c r="T33" s="12"/>
      <c r="U33" s="12"/>
      <c r="V33" s="12"/>
      <c r="W33" s="13">
        <v>32</v>
      </c>
      <c r="X33" s="12">
        <v>0</v>
      </c>
      <c r="Y33" s="12">
        <f t="shared" si="1"/>
        <v>0</v>
      </c>
      <c r="Z33" s="12"/>
      <c r="AA33" s="12"/>
      <c r="AB33" s="12"/>
      <c r="AF33" s="13">
        <v>32</v>
      </c>
      <c r="AG33" s="12">
        <v>0</v>
      </c>
      <c r="AH33" s="12">
        <f t="shared" si="2"/>
        <v>0</v>
      </c>
      <c r="AI33" s="12"/>
      <c r="AJ33" s="12"/>
      <c r="AK33" s="12"/>
    </row>
    <row r="34" spans="1:37">
      <c r="A34" s="12" t="s">
        <v>38</v>
      </c>
      <c r="B34" s="12" t="s">
        <v>71</v>
      </c>
      <c r="C34" s="12">
        <v>0.01</v>
      </c>
      <c r="D34" s="12">
        <v>0.01</v>
      </c>
      <c r="E34" s="12"/>
      <c r="F34" s="12"/>
      <c r="G34" s="12">
        <v>4</v>
      </c>
      <c r="H34" s="12">
        <v>0</v>
      </c>
      <c r="I34" s="12"/>
      <c r="J34" s="12"/>
      <c r="K34" s="13">
        <v>33</v>
      </c>
      <c r="L34" s="12">
        <v>1</v>
      </c>
      <c r="M34" s="12"/>
      <c r="N34" s="13">
        <v>33</v>
      </c>
      <c r="O34" s="12">
        <v>0</v>
      </c>
      <c r="P34" s="12">
        <f t="shared" si="0"/>
        <v>0</v>
      </c>
      <c r="Q34" s="12"/>
      <c r="R34" s="12"/>
      <c r="S34" s="12"/>
      <c r="T34" s="12"/>
      <c r="U34" s="12"/>
      <c r="V34" s="12"/>
      <c r="W34" s="13">
        <v>33</v>
      </c>
      <c r="X34" s="12">
        <v>0</v>
      </c>
      <c r="Y34" s="12">
        <f t="shared" si="1"/>
        <v>0</v>
      </c>
      <c r="Z34" s="12"/>
      <c r="AA34" s="12"/>
      <c r="AB34" s="12"/>
      <c r="AF34" s="13">
        <v>33</v>
      </c>
      <c r="AG34" s="12">
        <v>0</v>
      </c>
      <c r="AH34" s="12">
        <f t="shared" si="2"/>
        <v>0</v>
      </c>
      <c r="AI34" s="12"/>
      <c r="AJ34" s="12"/>
      <c r="AK34" s="12"/>
    </row>
    <row r="35" spans="1:37">
      <c r="A35" s="12" t="s">
        <v>38</v>
      </c>
      <c r="B35" s="12" t="s">
        <v>72</v>
      </c>
      <c r="C35" s="12">
        <v>0.01</v>
      </c>
      <c r="D35" s="12">
        <v>0.01</v>
      </c>
      <c r="E35" s="12"/>
      <c r="F35" s="12"/>
      <c r="G35" s="12">
        <v>4</v>
      </c>
      <c r="H35" s="12">
        <v>0</v>
      </c>
      <c r="I35" s="12"/>
      <c r="J35" s="12"/>
      <c r="K35" s="13">
        <v>34</v>
      </c>
      <c r="L35" s="12">
        <v>0</v>
      </c>
      <c r="M35" s="12"/>
      <c r="N35" s="13">
        <v>34</v>
      </c>
      <c r="O35" s="12">
        <v>0</v>
      </c>
      <c r="P35" s="12">
        <f t="shared" si="0"/>
        <v>0</v>
      </c>
      <c r="Q35" s="12"/>
      <c r="R35" s="12"/>
      <c r="S35" s="12"/>
      <c r="T35" s="12"/>
      <c r="U35" s="12"/>
      <c r="V35" s="12"/>
      <c r="W35" s="13">
        <v>34</v>
      </c>
      <c r="X35" s="12">
        <v>0</v>
      </c>
      <c r="Y35" s="12">
        <f t="shared" si="1"/>
        <v>0</v>
      </c>
      <c r="Z35" s="12"/>
      <c r="AA35" s="12"/>
      <c r="AB35" s="12"/>
      <c r="AF35" s="13">
        <v>34</v>
      </c>
      <c r="AG35" s="12">
        <v>0</v>
      </c>
      <c r="AH35" s="12">
        <f t="shared" si="2"/>
        <v>0</v>
      </c>
      <c r="AI35" s="12"/>
      <c r="AJ35" s="12"/>
      <c r="AK35" s="12"/>
    </row>
    <row r="36" spans="1:37">
      <c r="A36" s="12" t="s">
        <v>38</v>
      </c>
      <c r="B36" s="12" t="s">
        <v>73</v>
      </c>
      <c r="C36" s="12">
        <v>0.01</v>
      </c>
      <c r="D36" s="12">
        <v>0.01</v>
      </c>
      <c r="E36" s="12"/>
      <c r="F36" s="12"/>
      <c r="G36" s="12">
        <v>4</v>
      </c>
      <c r="H36" s="12">
        <v>0</v>
      </c>
      <c r="I36" s="12"/>
      <c r="J36" s="12"/>
      <c r="K36" s="13">
        <v>35</v>
      </c>
      <c r="L36" s="12">
        <v>0</v>
      </c>
      <c r="M36" s="12"/>
      <c r="N36" s="13">
        <v>35</v>
      </c>
      <c r="O36" s="12">
        <v>0</v>
      </c>
      <c r="P36" s="12">
        <f t="shared" si="0"/>
        <v>0</v>
      </c>
      <c r="Q36" s="12"/>
      <c r="R36" s="12"/>
      <c r="S36" s="12"/>
      <c r="T36" s="12"/>
      <c r="U36" s="12"/>
      <c r="V36" s="12"/>
      <c r="W36" s="13">
        <v>35</v>
      </c>
      <c r="X36" s="12">
        <v>0</v>
      </c>
      <c r="Y36" s="12">
        <f t="shared" si="1"/>
        <v>0</v>
      </c>
      <c r="Z36" s="12"/>
      <c r="AA36" s="12"/>
      <c r="AB36" s="12"/>
      <c r="AF36" s="13">
        <v>35</v>
      </c>
      <c r="AG36" s="12">
        <v>0</v>
      </c>
      <c r="AH36" s="12">
        <f t="shared" si="2"/>
        <v>0</v>
      </c>
      <c r="AI36" s="12"/>
      <c r="AJ36" s="12"/>
      <c r="AK36" s="12"/>
    </row>
    <row r="37" spans="1:37">
      <c r="A37" s="12" t="s">
        <v>38</v>
      </c>
      <c r="B37" s="12" t="s">
        <v>74</v>
      </c>
      <c r="C37" s="12">
        <v>0.01</v>
      </c>
      <c r="D37" s="12">
        <v>0.01</v>
      </c>
      <c r="E37" s="12"/>
      <c r="F37" s="12"/>
      <c r="G37" s="12">
        <v>4</v>
      </c>
      <c r="H37" s="12">
        <v>0</v>
      </c>
      <c r="I37" s="12"/>
      <c r="J37" s="12"/>
      <c r="K37" s="13">
        <v>36</v>
      </c>
      <c r="L37" s="12">
        <v>0</v>
      </c>
      <c r="M37" s="12"/>
      <c r="N37" s="13">
        <v>36</v>
      </c>
      <c r="O37" s="12">
        <v>0</v>
      </c>
      <c r="P37" s="12">
        <f t="shared" si="0"/>
        <v>0</v>
      </c>
      <c r="Q37" s="12"/>
      <c r="R37" s="12"/>
      <c r="S37" s="12"/>
      <c r="T37" s="12"/>
      <c r="U37" s="12"/>
      <c r="V37" s="12"/>
      <c r="W37" s="13">
        <v>36</v>
      </c>
      <c r="X37" s="12">
        <v>0</v>
      </c>
      <c r="Y37" s="12">
        <f t="shared" si="1"/>
        <v>0</v>
      </c>
      <c r="Z37" s="12"/>
      <c r="AA37" s="12"/>
      <c r="AB37" s="12"/>
      <c r="AF37" s="13">
        <v>36</v>
      </c>
      <c r="AG37" s="12">
        <v>0</v>
      </c>
      <c r="AH37" s="12">
        <f t="shared" si="2"/>
        <v>0</v>
      </c>
      <c r="AI37" s="12"/>
      <c r="AJ37" s="12"/>
      <c r="AK37" s="12"/>
    </row>
    <row r="38" spans="1:37">
      <c r="A38" s="12" t="s">
        <v>38</v>
      </c>
      <c r="B38" s="12" t="s">
        <v>75</v>
      </c>
      <c r="C38" s="12">
        <v>0.01</v>
      </c>
      <c r="D38" s="12">
        <v>0.01</v>
      </c>
      <c r="E38" s="12"/>
      <c r="F38" s="12"/>
      <c r="G38" s="12">
        <v>5</v>
      </c>
      <c r="H38" s="12">
        <v>0</v>
      </c>
      <c r="I38" s="12"/>
      <c r="J38" s="12"/>
      <c r="K38" s="13">
        <v>37</v>
      </c>
      <c r="L38" s="12">
        <v>1</v>
      </c>
      <c r="M38" s="12"/>
      <c r="N38" s="13">
        <v>37</v>
      </c>
      <c r="O38" s="12">
        <v>0</v>
      </c>
      <c r="P38" s="12">
        <f t="shared" si="0"/>
        <v>0</v>
      </c>
      <c r="Q38" s="12"/>
      <c r="R38" s="12"/>
      <c r="S38" s="12"/>
      <c r="T38" s="12"/>
      <c r="U38" s="12"/>
      <c r="V38" s="12"/>
      <c r="W38" s="13">
        <v>37</v>
      </c>
      <c r="X38" s="12">
        <v>0</v>
      </c>
      <c r="Y38" s="12">
        <f t="shared" si="1"/>
        <v>0</v>
      </c>
      <c r="Z38" s="12"/>
      <c r="AA38" s="12"/>
      <c r="AB38" s="12"/>
      <c r="AF38" s="13">
        <v>37</v>
      </c>
      <c r="AG38" s="12">
        <v>0</v>
      </c>
      <c r="AH38" s="12">
        <f t="shared" si="2"/>
        <v>0</v>
      </c>
      <c r="AI38" s="12"/>
      <c r="AJ38" s="12"/>
      <c r="AK38" s="12"/>
    </row>
    <row r="39" spans="1:37">
      <c r="A39" s="12" t="s">
        <v>38</v>
      </c>
      <c r="B39" s="12" t="s">
        <v>76</v>
      </c>
      <c r="C39" s="12">
        <v>0.01</v>
      </c>
      <c r="D39" s="12">
        <v>0.01</v>
      </c>
      <c r="E39" s="12"/>
      <c r="F39" s="12"/>
      <c r="G39" s="12">
        <v>5</v>
      </c>
      <c r="H39" s="12">
        <v>0</v>
      </c>
      <c r="I39" s="12"/>
      <c r="J39" s="12"/>
      <c r="K39" s="13">
        <v>38</v>
      </c>
      <c r="L39" s="12">
        <v>0</v>
      </c>
      <c r="M39" s="12"/>
      <c r="N39" s="13">
        <v>38</v>
      </c>
      <c r="O39" s="12">
        <v>0</v>
      </c>
      <c r="P39" s="12">
        <f t="shared" si="0"/>
        <v>0</v>
      </c>
      <c r="Q39" s="12"/>
      <c r="R39" s="12"/>
      <c r="S39" s="12"/>
      <c r="T39" s="12"/>
      <c r="U39" s="12"/>
      <c r="V39" s="12"/>
      <c r="W39" s="13">
        <v>38</v>
      </c>
      <c r="X39" s="12">
        <v>0</v>
      </c>
      <c r="Y39" s="12">
        <f t="shared" si="1"/>
        <v>0</v>
      </c>
      <c r="Z39" s="12"/>
      <c r="AA39" s="12"/>
      <c r="AB39" s="12"/>
      <c r="AF39" s="13">
        <v>38</v>
      </c>
      <c r="AG39" s="12">
        <v>0</v>
      </c>
      <c r="AH39" s="12">
        <f t="shared" si="2"/>
        <v>0</v>
      </c>
      <c r="AI39" s="12"/>
      <c r="AJ39" s="12"/>
      <c r="AK39" s="12"/>
    </row>
    <row r="40" spans="1:37">
      <c r="A40" s="12" t="s">
        <v>38</v>
      </c>
      <c r="B40" s="12" t="s">
        <v>77</v>
      </c>
      <c r="C40" s="12">
        <v>0.02</v>
      </c>
      <c r="D40" s="12">
        <v>0.02</v>
      </c>
      <c r="E40" s="12"/>
      <c r="F40" s="12"/>
      <c r="G40" s="12">
        <v>7</v>
      </c>
      <c r="H40" s="12">
        <v>0</v>
      </c>
      <c r="I40" s="12"/>
      <c r="J40" s="12"/>
      <c r="K40" s="13">
        <v>39</v>
      </c>
      <c r="L40" s="12">
        <v>2</v>
      </c>
      <c r="M40" s="12"/>
      <c r="N40" s="13">
        <v>39</v>
      </c>
      <c r="O40" s="12">
        <v>0</v>
      </c>
      <c r="P40" s="12">
        <f t="shared" si="0"/>
        <v>0</v>
      </c>
      <c r="Q40" s="12"/>
      <c r="R40" s="12"/>
      <c r="S40" s="12"/>
      <c r="T40" s="12"/>
      <c r="U40" s="12"/>
      <c r="V40" s="12"/>
      <c r="W40" s="13">
        <v>39</v>
      </c>
      <c r="X40" s="12">
        <v>0</v>
      </c>
      <c r="Y40" s="12">
        <f t="shared" si="1"/>
        <v>0</v>
      </c>
      <c r="Z40" s="12"/>
      <c r="AA40" s="12"/>
      <c r="AB40" s="12"/>
      <c r="AF40" s="13">
        <v>39</v>
      </c>
      <c r="AG40" s="12">
        <v>0</v>
      </c>
      <c r="AH40" s="12">
        <f t="shared" si="2"/>
        <v>0</v>
      </c>
      <c r="AI40" s="12"/>
      <c r="AJ40" s="12"/>
      <c r="AK40" s="12"/>
    </row>
    <row r="41" spans="1:37">
      <c r="A41" s="12" t="s">
        <v>38</v>
      </c>
      <c r="B41" s="12" t="s">
        <v>78</v>
      </c>
      <c r="C41" s="12">
        <v>0.02</v>
      </c>
      <c r="D41" s="12">
        <v>0.02</v>
      </c>
      <c r="E41" s="12"/>
      <c r="F41" s="12"/>
      <c r="G41" s="12">
        <v>7</v>
      </c>
      <c r="H41" s="12">
        <v>0</v>
      </c>
      <c r="I41" s="12"/>
      <c r="J41" s="12"/>
      <c r="K41" s="13">
        <v>40</v>
      </c>
      <c r="L41" s="12">
        <v>0</v>
      </c>
      <c r="M41" s="12"/>
      <c r="N41" s="13">
        <v>40</v>
      </c>
      <c r="O41" s="12">
        <v>0</v>
      </c>
      <c r="P41" s="12">
        <f t="shared" si="0"/>
        <v>0</v>
      </c>
      <c r="Q41" s="12"/>
      <c r="R41" s="12"/>
      <c r="S41" s="12"/>
      <c r="T41" s="12"/>
      <c r="U41" s="12"/>
      <c r="V41" s="12"/>
      <c r="W41" s="13">
        <v>40</v>
      </c>
      <c r="X41" s="12">
        <v>0</v>
      </c>
      <c r="Y41" s="12">
        <f t="shared" si="1"/>
        <v>0</v>
      </c>
      <c r="Z41" s="12"/>
      <c r="AA41" s="12"/>
      <c r="AB41" s="12"/>
      <c r="AF41" s="13">
        <v>40</v>
      </c>
      <c r="AG41" s="12">
        <v>0</v>
      </c>
      <c r="AH41" s="12">
        <f t="shared" si="2"/>
        <v>0</v>
      </c>
      <c r="AI41" s="12"/>
      <c r="AJ41" s="12"/>
      <c r="AK41" s="12"/>
    </row>
    <row r="42" spans="1:37">
      <c r="A42" s="12" t="s">
        <v>38</v>
      </c>
      <c r="B42" s="12" t="s">
        <v>79</v>
      </c>
      <c r="C42" s="12">
        <v>0.02</v>
      </c>
      <c r="D42" s="12">
        <v>0.02</v>
      </c>
      <c r="E42" s="12"/>
      <c r="F42" s="12"/>
      <c r="G42" s="12">
        <v>7</v>
      </c>
      <c r="H42" s="12">
        <v>0</v>
      </c>
      <c r="I42" s="12"/>
      <c r="J42" s="12"/>
      <c r="K42" s="13">
        <v>41</v>
      </c>
      <c r="L42" s="12">
        <v>0</v>
      </c>
      <c r="M42" s="12"/>
      <c r="N42" s="13">
        <v>41</v>
      </c>
      <c r="O42" s="12">
        <v>0</v>
      </c>
      <c r="P42" s="12">
        <f t="shared" si="0"/>
        <v>0</v>
      </c>
      <c r="Q42" s="12"/>
      <c r="R42" s="12"/>
      <c r="S42" s="12"/>
      <c r="T42" s="12"/>
      <c r="U42" s="12"/>
      <c r="V42" s="12"/>
      <c r="W42" s="13">
        <v>41</v>
      </c>
      <c r="X42" s="12">
        <v>0</v>
      </c>
      <c r="Y42" s="12">
        <f t="shared" si="1"/>
        <v>0</v>
      </c>
      <c r="Z42" s="12"/>
      <c r="AA42" s="12"/>
      <c r="AB42" s="12"/>
      <c r="AF42" s="13">
        <v>41</v>
      </c>
      <c r="AG42" s="12">
        <v>0</v>
      </c>
      <c r="AH42" s="12">
        <f t="shared" si="2"/>
        <v>0</v>
      </c>
      <c r="AI42" s="12"/>
      <c r="AJ42" s="12"/>
      <c r="AK42" s="12"/>
    </row>
    <row r="43" spans="1:37">
      <c r="A43" s="12" t="s">
        <v>38</v>
      </c>
      <c r="B43" s="12" t="s">
        <v>80</v>
      </c>
      <c r="C43" s="12">
        <v>0.01</v>
      </c>
      <c r="D43" s="12">
        <v>0.02</v>
      </c>
      <c r="E43" s="12"/>
      <c r="F43" s="12"/>
      <c r="G43" s="12">
        <v>7</v>
      </c>
      <c r="H43" s="12">
        <v>0</v>
      </c>
      <c r="I43" s="12"/>
      <c r="J43" s="12"/>
      <c r="K43" s="13">
        <v>42</v>
      </c>
      <c r="L43" s="12">
        <v>0</v>
      </c>
      <c r="M43" s="12"/>
      <c r="N43" s="13">
        <v>42</v>
      </c>
      <c r="O43" s="12">
        <v>0</v>
      </c>
      <c r="P43" s="12">
        <f t="shared" si="0"/>
        <v>0</v>
      </c>
      <c r="Q43" s="12"/>
      <c r="R43" s="12"/>
      <c r="S43" s="12"/>
      <c r="T43" s="12"/>
      <c r="U43" s="12"/>
      <c r="V43" s="12"/>
      <c r="W43" s="13">
        <v>42</v>
      </c>
      <c r="X43" s="12">
        <v>0</v>
      </c>
      <c r="Y43" s="12">
        <f t="shared" si="1"/>
        <v>0</v>
      </c>
      <c r="Z43" s="12"/>
      <c r="AA43" s="12"/>
      <c r="AB43" s="12"/>
      <c r="AF43" s="13">
        <v>42</v>
      </c>
      <c r="AG43" s="12">
        <v>0</v>
      </c>
      <c r="AH43" s="12">
        <f t="shared" si="2"/>
        <v>0</v>
      </c>
      <c r="AI43" s="12"/>
      <c r="AJ43" s="12"/>
      <c r="AK43" s="12"/>
    </row>
    <row r="44" spans="1:37">
      <c r="A44" s="12" t="s">
        <v>38</v>
      </c>
      <c r="B44" s="12" t="s">
        <v>81</v>
      </c>
      <c r="C44" s="12">
        <v>0.01</v>
      </c>
      <c r="D44" s="12">
        <v>0.02</v>
      </c>
      <c r="E44" s="12"/>
      <c r="F44" s="12"/>
      <c r="G44" s="12">
        <v>7</v>
      </c>
      <c r="H44" s="12">
        <v>0</v>
      </c>
      <c r="I44" s="12"/>
      <c r="J44" s="12"/>
      <c r="K44" s="13">
        <v>43</v>
      </c>
      <c r="L44" s="12">
        <v>0</v>
      </c>
      <c r="M44" s="12"/>
      <c r="N44" s="13">
        <v>43</v>
      </c>
      <c r="O44" s="12">
        <v>0</v>
      </c>
      <c r="P44" s="12">
        <f t="shared" si="0"/>
        <v>0</v>
      </c>
      <c r="Q44" s="12"/>
      <c r="R44" s="12"/>
      <c r="S44" s="12"/>
      <c r="T44" s="12"/>
      <c r="U44" s="12"/>
      <c r="V44" s="12"/>
      <c r="W44" s="13">
        <v>43</v>
      </c>
      <c r="X44" s="12">
        <v>0</v>
      </c>
      <c r="Y44" s="12">
        <f t="shared" si="1"/>
        <v>0</v>
      </c>
      <c r="Z44" s="12"/>
      <c r="AA44" s="12"/>
      <c r="AB44" s="12"/>
      <c r="AF44" s="13">
        <v>43</v>
      </c>
      <c r="AG44" s="12">
        <v>0</v>
      </c>
      <c r="AH44" s="12">
        <f t="shared" si="2"/>
        <v>0</v>
      </c>
      <c r="AI44" s="12"/>
      <c r="AJ44" s="12"/>
      <c r="AK44" s="12"/>
    </row>
    <row r="45" spans="1:37">
      <c r="A45" s="12" t="s">
        <v>38</v>
      </c>
      <c r="B45" s="12" t="s">
        <v>82</v>
      </c>
      <c r="C45" s="12">
        <v>0.01</v>
      </c>
      <c r="D45" s="12">
        <v>0.02</v>
      </c>
      <c r="E45" s="12"/>
      <c r="F45" s="12"/>
      <c r="G45" s="12">
        <v>7</v>
      </c>
      <c r="H45" s="12">
        <v>0</v>
      </c>
      <c r="I45" s="12"/>
      <c r="J45" s="12"/>
      <c r="K45" s="13">
        <v>44</v>
      </c>
      <c r="L45" s="12">
        <v>0</v>
      </c>
      <c r="M45" s="12"/>
      <c r="N45" s="13">
        <v>44</v>
      </c>
      <c r="O45" s="12">
        <v>0</v>
      </c>
      <c r="P45" s="12">
        <f t="shared" si="0"/>
        <v>0</v>
      </c>
      <c r="Q45" s="12"/>
      <c r="R45" s="12"/>
      <c r="S45" s="12"/>
      <c r="T45" s="12"/>
      <c r="U45" s="12"/>
      <c r="V45" s="12"/>
      <c r="W45" s="13">
        <v>44</v>
      </c>
      <c r="X45" s="12">
        <v>0</v>
      </c>
      <c r="Y45" s="12">
        <f t="shared" si="1"/>
        <v>0</v>
      </c>
      <c r="Z45" s="12"/>
      <c r="AA45" s="12"/>
      <c r="AB45" s="12"/>
      <c r="AF45" s="13">
        <v>44</v>
      </c>
      <c r="AG45" s="12">
        <v>0</v>
      </c>
      <c r="AH45" s="12">
        <f t="shared" si="2"/>
        <v>0</v>
      </c>
      <c r="AI45" s="12"/>
      <c r="AJ45" s="12"/>
      <c r="AK45" s="12"/>
    </row>
    <row r="46" spans="1:37">
      <c r="A46" s="12" t="s">
        <v>38</v>
      </c>
      <c r="B46" s="12" t="s">
        <v>83</v>
      </c>
      <c r="C46" s="12">
        <v>0.01</v>
      </c>
      <c r="D46" s="12">
        <v>0.02</v>
      </c>
      <c r="E46" s="12"/>
      <c r="F46" s="12"/>
      <c r="G46" s="12">
        <v>7</v>
      </c>
      <c r="H46" s="12">
        <v>0</v>
      </c>
      <c r="I46" s="12"/>
      <c r="J46" s="12"/>
      <c r="K46" s="13">
        <v>45</v>
      </c>
      <c r="L46" s="12">
        <v>0</v>
      </c>
      <c r="M46" s="12"/>
      <c r="N46" s="13">
        <v>45</v>
      </c>
      <c r="O46" s="12">
        <v>0</v>
      </c>
      <c r="P46" s="12">
        <f t="shared" si="0"/>
        <v>0</v>
      </c>
      <c r="Q46" s="12"/>
      <c r="R46" s="12"/>
      <c r="S46" s="12"/>
      <c r="T46" s="12"/>
      <c r="U46" s="12"/>
      <c r="V46" s="12"/>
      <c r="W46" s="13">
        <v>45</v>
      </c>
      <c r="X46" s="12">
        <v>0</v>
      </c>
      <c r="Y46" s="12">
        <f t="shared" si="1"/>
        <v>0</v>
      </c>
      <c r="Z46" s="12"/>
      <c r="AA46" s="12"/>
      <c r="AB46" s="12"/>
      <c r="AF46" s="13">
        <v>45</v>
      </c>
      <c r="AG46" s="12">
        <v>0</v>
      </c>
      <c r="AH46" s="12">
        <f t="shared" si="2"/>
        <v>0</v>
      </c>
      <c r="AI46" s="12"/>
      <c r="AJ46" s="12"/>
      <c r="AK46" s="12"/>
    </row>
    <row r="47" spans="1:37">
      <c r="A47" s="12" t="s">
        <v>38</v>
      </c>
      <c r="B47" s="12" t="s">
        <v>84</v>
      </c>
      <c r="C47" s="12">
        <v>0.01</v>
      </c>
      <c r="D47" s="12">
        <v>0.02</v>
      </c>
      <c r="E47" s="12"/>
      <c r="F47" s="12"/>
      <c r="G47" s="12">
        <v>7</v>
      </c>
      <c r="H47" s="12">
        <v>0</v>
      </c>
      <c r="I47" s="12"/>
      <c r="J47" s="12"/>
      <c r="K47" s="13">
        <v>46</v>
      </c>
      <c r="L47" s="12">
        <v>0</v>
      </c>
      <c r="M47" s="12"/>
      <c r="N47" s="13">
        <v>46</v>
      </c>
      <c r="O47" s="12">
        <v>0</v>
      </c>
      <c r="P47" s="12">
        <f t="shared" si="0"/>
        <v>0</v>
      </c>
      <c r="Q47" s="12"/>
      <c r="R47" s="12"/>
      <c r="S47" s="12"/>
      <c r="T47" s="12"/>
      <c r="U47" s="12"/>
      <c r="V47" s="12"/>
      <c r="W47" s="13">
        <v>46</v>
      </c>
      <c r="X47" s="12">
        <v>0</v>
      </c>
      <c r="Y47" s="12">
        <f t="shared" si="1"/>
        <v>0</v>
      </c>
      <c r="Z47" s="12"/>
      <c r="AA47" s="12"/>
      <c r="AB47" s="12"/>
      <c r="AF47" s="13">
        <v>46</v>
      </c>
      <c r="AG47" s="12">
        <v>0</v>
      </c>
      <c r="AH47" s="12">
        <f t="shared" si="2"/>
        <v>0</v>
      </c>
      <c r="AI47" s="12"/>
      <c r="AJ47" s="12"/>
      <c r="AK47" s="12"/>
    </row>
    <row r="48" spans="1:37">
      <c r="A48" s="12" t="s">
        <v>38</v>
      </c>
      <c r="B48" s="12" t="s">
        <v>85</v>
      </c>
      <c r="C48" s="12">
        <v>0.01</v>
      </c>
      <c r="D48" s="12">
        <v>0.02</v>
      </c>
      <c r="E48" s="12"/>
      <c r="F48" s="12"/>
      <c r="G48" s="12">
        <v>8</v>
      </c>
      <c r="H48" s="12">
        <v>0</v>
      </c>
      <c r="I48" s="12"/>
      <c r="J48" s="12"/>
      <c r="K48" s="13">
        <v>47</v>
      </c>
      <c r="L48" s="12">
        <v>1</v>
      </c>
      <c r="M48" s="12"/>
      <c r="N48" s="13">
        <v>47</v>
      </c>
      <c r="O48" s="12">
        <v>0</v>
      </c>
      <c r="P48" s="12">
        <f t="shared" si="0"/>
        <v>0</v>
      </c>
      <c r="Q48" s="12"/>
      <c r="R48" s="12"/>
      <c r="S48" s="12"/>
      <c r="T48" s="12"/>
      <c r="U48" s="12"/>
      <c r="V48" s="12"/>
      <c r="W48" s="13">
        <v>47</v>
      </c>
      <c r="X48" s="12">
        <v>0</v>
      </c>
      <c r="Y48" s="12">
        <f t="shared" si="1"/>
        <v>0</v>
      </c>
      <c r="Z48" s="12"/>
      <c r="AA48" s="12"/>
      <c r="AB48" s="12"/>
      <c r="AF48" s="13">
        <v>47</v>
      </c>
      <c r="AG48" s="12">
        <v>0</v>
      </c>
      <c r="AH48" s="12">
        <f t="shared" si="2"/>
        <v>0</v>
      </c>
      <c r="AI48" s="12"/>
      <c r="AJ48" s="12"/>
      <c r="AK48" s="12"/>
    </row>
    <row r="49" spans="1:37">
      <c r="A49" s="12" t="s">
        <v>38</v>
      </c>
      <c r="B49" s="12" t="s">
        <v>86</v>
      </c>
      <c r="C49" s="12">
        <v>0.01</v>
      </c>
      <c r="D49" s="12">
        <v>0.02</v>
      </c>
      <c r="E49" s="12"/>
      <c r="F49" s="12"/>
      <c r="G49" s="12">
        <v>8</v>
      </c>
      <c r="H49" s="12">
        <v>0</v>
      </c>
      <c r="I49" s="12"/>
      <c r="J49" s="12"/>
      <c r="K49" s="13">
        <v>48</v>
      </c>
      <c r="L49" s="12">
        <v>0</v>
      </c>
      <c r="M49" s="12"/>
      <c r="N49" s="13">
        <v>48</v>
      </c>
      <c r="O49" s="12">
        <v>0</v>
      </c>
      <c r="P49" s="12">
        <f t="shared" si="0"/>
        <v>0</v>
      </c>
      <c r="Q49" s="12"/>
      <c r="R49" s="12"/>
      <c r="S49" s="12"/>
      <c r="T49" s="12"/>
      <c r="U49" s="12"/>
      <c r="V49" s="12"/>
      <c r="W49" s="13">
        <v>48</v>
      </c>
      <c r="X49" s="12">
        <v>0</v>
      </c>
      <c r="Y49" s="12">
        <f t="shared" si="1"/>
        <v>0</v>
      </c>
      <c r="Z49" s="12"/>
      <c r="AA49" s="12"/>
      <c r="AB49" s="12"/>
      <c r="AF49" s="13">
        <v>48</v>
      </c>
      <c r="AG49" s="12">
        <v>0</v>
      </c>
      <c r="AH49" s="12">
        <f t="shared" si="2"/>
        <v>0</v>
      </c>
      <c r="AI49" s="12"/>
      <c r="AJ49" s="12"/>
      <c r="AK49" s="12"/>
    </row>
    <row r="50" spans="1:37">
      <c r="A50" s="12" t="s">
        <v>38</v>
      </c>
      <c r="B50" s="12" t="s">
        <v>87</v>
      </c>
      <c r="C50" s="12">
        <v>0.01</v>
      </c>
      <c r="D50" s="12">
        <v>0.02</v>
      </c>
      <c r="E50" s="12"/>
      <c r="F50" s="12"/>
      <c r="G50" s="12">
        <v>8</v>
      </c>
      <c r="H50" s="12">
        <v>0</v>
      </c>
      <c r="I50" s="12"/>
      <c r="J50" s="12"/>
      <c r="K50" s="13">
        <v>49</v>
      </c>
      <c r="L50" s="12">
        <v>0</v>
      </c>
      <c r="M50" s="12"/>
      <c r="N50" s="13">
        <v>49</v>
      </c>
      <c r="O50" s="12">
        <v>0</v>
      </c>
      <c r="P50" s="12">
        <f t="shared" si="0"/>
        <v>0</v>
      </c>
      <c r="Q50" s="12"/>
      <c r="R50" s="12"/>
      <c r="S50" s="12"/>
      <c r="T50" s="12"/>
      <c r="U50" s="12"/>
      <c r="V50" s="12"/>
      <c r="W50" s="13">
        <v>49</v>
      </c>
      <c r="X50" s="12">
        <v>0</v>
      </c>
      <c r="Y50" s="12">
        <f t="shared" si="1"/>
        <v>0</v>
      </c>
      <c r="Z50" s="12"/>
      <c r="AA50" s="12"/>
      <c r="AB50" s="12"/>
      <c r="AF50" s="13">
        <v>49</v>
      </c>
      <c r="AG50" s="12">
        <v>0</v>
      </c>
      <c r="AH50" s="12">
        <f t="shared" si="2"/>
        <v>0</v>
      </c>
      <c r="AI50" s="12"/>
      <c r="AJ50" s="12"/>
      <c r="AK50" s="12"/>
    </row>
    <row r="51" spans="1:37">
      <c r="A51" s="12" t="s">
        <v>38</v>
      </c>
      <c r="B51" s="12" t="s">
        <v>88</v>
      </c>
      <c r="C51" s="12">
        <v>0.01</v>
      </c>
      <c r="D51" s="12">
        <v>0.02</v>
      </c>
      <c r="E51" s="12"/>
      <c r="F51" s="12"/>
      <c r="G51" s="12">
        <v>8</v>
      </c>
      <c r="H51" s="12">
        <v>0</v>
      </c>
      <c r="I51" s="12"/>
      <c r="J51" s="12"/>
      <c r="K51" s="13">
        <v>50</v>
      </c>
      <c r="L51" s="12">
        <v>0</v>
      </c>
      <c r="M51" s="12"/>
      <c r="N51" s="13">
        <v>50</v>
      </c>
      <c r="O51" s="12">
        <v>0</v>
      </c>
      <c r="P51" s="12">
        <f t="shared" si="0"/>
        <v>0</v>
      </c>
      <c r="Q51" s="12"/>
      <c r="R51" s="12"/>
      <c r="S51" s="12"/>
      <c r="T51" s="12"/>
      <c r="U51" s="12"/>
      <c r="V51" s="12"/>
      <c r="W51" s="13">
        <v>50</v>
      </c>
      <c r="X51" s="12">
        <v>0</v>
      </c>
      <c r="Y51" s="12">
        <f t="shared" si="1"/>
        <v>0</v>
      </c>
      <c r="Z51" s="12"/>
      <c r="AA51" s="12"/>
      <c r="AB51" s="12"/>
      <c r="AF51" s="13">
        <v>50</v>
      </c>
      <c r="AG51" s="12">
        <v>0</v>
      </c>
      <c r="AH51" s="12">
        <f t="shared" si="2"/>
        <v>0</v>
      </c>
      <c r="AI51" s="12"/>
      <c r="AJ51" s="12"/>
      <c r="AK51" s="12"/>
    </row>
    <row r="52" spans="1:37">
      <c r="A52" s="12" t="s">
        <v>38</v>
      </c>
      <c r="B52" s="12" t="s">
        <v>89</v>
      </c>
      <c r="C52" s="12">
        <v>0.01</v>
      </c>
      <c r="D52" s="12">
        <v>0.02</v>
      </c>
      <c r="E52" s="12"/>
      <c r="F52" s="12"/>
      <c r="G52" s="12">
        <v>8</v>
      </c>
      <c r="H52" s="12">
        <v>0</v>
      </c>
      <c r="I52" s="12"/>
      <c r="J52" s="12"/>
      <c r="K52" s="13">
        <v>51</v>
      </c>
      <c r="L52" s="12">
        <v>0</v>
      </c>
      <c r="M52" s="12"/>
      <c r="N52" s="13">
        <v>51</v>
      </c>
      <c r="O52" s="12">
        <v>0</v>
      </c>
      <c r="P52" s="12">
        <f t="shared" si="0"/>
        <v>0</v>
      </c>
      <c r="Q52" s="12"/>
      <c r="R52" s="12"/>
      <c r="S52" s="12"/>
      <c r="T52" s="12"/>
      <c r="U52" s="12"/>
      <c r="V52" s="12"/>
      <c r="W52" s="13">
        <v>51</v>
      </c>
      <c r="X52" s="12">
        <v>0</v>
      </c>
      <c r="Y52" s="12">
        <f t="shared" si="1"/>
        <v>0</v>
      </c>
      <c r="Z52" s="12"/>
      <c r="AA52" s="12"/>
      <c r="AB52" s="12"/>
      <c r="AF52" s="13">
        <v>51</v>
      </c>
      <c r="AG52" s="12">
        <v>0</v>
      </c>
      <c r="AH52" s="12">
        <f t="shared" si="2"/>
        <v>0</v>
      </c>
      <c r="AI52" s="12"/>
      <c r="AJ52" s="12"/>
      <c r="AK52" s="12"/>
    </row>
    <row r="53" spans="1:37">
      <c r="A53" s="12" t="s">
        <v>38</v>
      </c>
      <c r="B53" s="12" t="s">
        <v>90</v>
      </c>
      <c r="C53" s="12">
        <v>0</v>
      </c>
      <c r="D53" s="12">
        <v>0.02</v>
      </c>
      <c r="E53" s="12"/>
      <c r="F53" s="12"/>
      <c r="G53" s="12">
        <v>8</v>
      </c>
      <c r="H53" s="12">
        <v>0</v>
      </c>
      <c r="I53" s="12"/>
      <c r="J53" s="12"/>
      <c r="K53" s="13">
        <v>52</v>
      </c>
      <c r="L53" s="12">
        <v>0</v>
      </c>
      <c r="M53" s="12"/>
      <c r="N53" s="13">
        <v>52</v>
      </c>
      <c r="O53" s="12">
        <v>0</v>
      </c>
      <c r="P53" s="12">
        <f t="shared" si="0"/>
        <v>0</v>
      </c>
      <c r="Q53" s="12"/>
      <c r="R53" s="12"/>
      <c r="S53" s="12"/>
      <c r="T53" s="12"/>
      <c r="U53" s="12"/>
      <c r="V53" s="12"/>
      <c r="W53" s="13">
        <v>52</v>
      </c>
      <c r="X53" s="12">
        <v>0</v>
      </c>
      <c r="Y53" s="12">
        <f t="shared" si="1"/>
        <v>0</v>
      </c>
      <c r="Z53" s="12"/>
      <c r="AA53" s="12"/>
      <c r="AB53" s="12"/>
      <c r="AF53" s="13">
        <v>52</v>
      </c>
      <c r="AG53" s="12">
        <v>0</v>
      </c>
      <c r="AH53" s="12">
        <f t="shared" si="2"/>
        <v>0</v>
      </c>
      <c r="AI53" s="12"/>
      <c r="AJ53" s="12"/>
      <c r="AK53" s="12"/>
    </row>
    <row r="54" spans="1:37">
      <c r="A54" s="12" t="s">
        <v>38</v>
      </c>
      <c r="B54" s="12" t="s">
        <v>91</v>
      </c>
      <c r="C54" s="12">
        <v>0.01</v>
      </c>
      <c r="D54" s="12">
        <v>0.02</v>
      </c>
      <c r="E54" s="12"/>
      <c r="F54" s="12"/>
      <c r="G54" s="12">
        <v>9</v>
      </c>
      <c r="H54" s="12">
        <v>0</v>
      </c>
      <c r="I54" s="12"/>
      <c r="J54" s="12"/>
      <c r="K54" s="13">
        <v>53</v>
      </c>
      <c r="L54" s="12">
        <v>1</v>
      </c>
      <c r="M54" s="12"/>
      <c r="N54" s="13">
        <v>53</v>
      </c>
      <c r="O54" s="12">
        <v>0</v>
      </c>
      <c r="P54" s="12">
        <f t="shared" si="0"/>
        <v>0</v>
      </c>
      <c r="Q54" s="12"/>
      <c r="R54" s="12"/>
      <c r="S54" s="12"/>
      <c r="T54" s="12"/>
      <c r="U54" s="12"/>
      <c r="V54" s="12"/>
      <c r="W54" s="13">
        <v>53</v>
      </c>
      <c r="X54" s="12">
        <v>0</v>
      </c>
      <c r="Y54" s="12">
        <f t="shared" si="1"/>
        <v>0</v>
      </c>
      <c r="Z54" s="12"/>
      <c r="AA54" s="12"/>
      <c r="AB54" s="12"/>
      <c r="AF54" s="13">
        <v>53</v>
      </c>
      <c r="AG54" s="12">
        <v>0</v>
      </c>
      <c r="AH54" s="12">
        <f t="shared" si="2"/>
        <v>0</v>
      </c>
      <c r="AI54" s="12"/>
      <c r="AJ54" s="12"/>
      <c r="AK54" s="12"/>
    </row>
    <row r="55" spans="1:37">
      <c r="A55" s="12" t="s">
        <v>38</v>
      </c>
      <c r="B55" s="12" t="s">
        <v>92</v>
      </c>
      <c r="C55" s="12">
        <v>0.01</v>
      </c>
      <c r="D55" s="12">
        <v>0.02</v>
      </c>
      <c r="E55" s="12"/>
      <c r="F55" s="12"/>
      <c r="G55" s="12">
        <v>9</v>
      </c>
      <c r="H55" s="12">
        <v>0</v>
      </c>
      <c r="I55" s="12"/>
      <c r="J55" s="12"/>
      <c r="K55" s="13">
        <v>54</v>
      </c>
      <c r="L55" s="12">
        <v>0</v>
      </c>
      <c r="M55" s="12"/>
      <c r="N55" s="13">
        <v>54</v>
      </c>
      <c r="O55" s="12">
        <v>0</v>
      </c>
      <c r="P55" s="12">
        <f t="shared" si="0"/>
        <v>0</v>
      </c>
      <c r="Q55" s="12"/>
      <c r="R55" s="12"/>
      <c r="S55" s="12"/>
      <c r="T55" s="12"/>
      <c r="U55" s="12"/>
      <c r="V55" s="12"/>
      <c r="W55" s="13">
        <v>54</v>
      </c>
      <c r="X55" s="12">
        <v>0</v>
      </c>
      <c r="Y55" s="12">
        <f t="shared" si="1"/>
        <v>0</v>
      </c>
      <c r="Z55" s="12"/>
      <c r="AA55" s="12"/>
      <c r="AB55" s="12"/>
      <c r="AF55" s="13">
        <v>54</v>
      </c>
      <c r="AG55" s="12">
        <v>0</v>
      </c>
      <c r="AH55" s="12">
        <f t="shared" si="2"/>
        <v>0</v>
      </c>
      <c r="AI55" s="12"/>
      <c r="AJ55" s="12"/>
      <c r="AK55" s="12"/>
    </row>
    <row r="56" spans="1:37">
      <c r="A56" s="12" t="s">
        <v>38</v>
      </c>
      <c r="B56" s="12" t="s">
        <v>93</v>
      </c>
      <c r="C56" s="12">
        <v>0.01</v>
      </c>
      <c r="D56" s="12">
        <v>0.02</v>
      </c>
      <c r="E56" s="12"/>
      <c r="F56" s="12"/>
      <c r="G56" s="12">
        <v>9</v>
      </c>
      <c r="H56" s="12">
        <v>0</v>
      </c>
      <c r="I56" s="12"/>
      <c r="J56" s="12"/>
      <c r="K56" s="13">
        <v>55</v>
      </c>
      <c r="L56" s="12">
        <v>0</v>
      </c>
      <c r="M56" s="12"/>
      <c r="N56" s="13">
        <v>55</v>
      </c>
      <c r="O56" s="12">
        <v>0</v>
      </c>
      <c r="P56" s="12">
        <f t="shared" si="0"/>
        <v>0</v>
      </c>
      <c r="Q56" s="12"/>
      <c r="R56" s="12"/>
      <c r="S56" s="12"/>
      <c r="T56" s="12"/>
      <c r="U56" s="12"/>
      <c r="V56" s="12"/>
      <c r="W56" s="13">
        <v>55</v>
      </c>
      <c r="X56" s="12">
        <v>0</v>
      </c>
      <c r="Y56" s="12">
        <f t="shared" si="1"/>
        <v>0</v>
      </c>
      <c r="Z56" s="12"/>
      <c r="AA56" s="12"/>
      <c r="AB56" s="12"/>
      <c r="AF56" s="13">
        <v>55</v>
      </c>
      <c r="AG56" s="12">
        <v>0</v>
      </c>
      <c r="AH56" s="12">
        <f t="shared" si="2"/>
        <v>0</v>
      </c>
      <c r="AI56" s="12"/>
      <c r="AJ56" s="12"/>
      <c r="AK56" s="12"/>
    </row>
    <row r="57" spans="1:37">
      <c r="A57" s="12" t="s">
        <v>38</v>
      </c>
      <c r="B57" s="12" t="s">
        <v>94</v>
      </c>
      <c r="C57" s="12">
        <v>0.01</v>
      </c>
      <c r="D57" s="12">
        <v>0.02</v>
      </c>
      <c r="E57" s="12"/>
      <c r="F57" s="12"/>
      <c r="G57" s="12">
        <v>9</v>
      </c>
      <c r="H57" s="12">
        <v>0</v>
      </c>
      <c r="I57" s="12"/>
      <c r="J57" s="12"/>
      <c r="K57" s="13">
        <v>56</v>
      </c>
      <c r="L57" s="12">
        <v>0</v>
      </c>
      <c r="M57" s="12"/>
      <c r="N57" s="13">
        <v>56</v>
      </c>
      <c r="O57" s="12">
        <v>0</v>
      </c>
      <c r="P57" s="12">
        <f t="shared" si="0"/>
        <v>0</v>
      </c>
      <c r="Q57" s="12"/>
      <c r="R57" s="12"/>
      <c r="S57" s="12"/>
      <c r="T57" s="12"/>
      <c r="U57" s="12"/>
      <c r="V57" s="12"/>
      <c r="W57" s="13">
        <v>56</v>
      </c>
      <c r="X57" s="12">
        <v>0</v>
      </c>
      <c r="Y57" s="12">
        <f t="shared" si="1"/>
        <v>0</v>
      </c>
      <c r="Z57" s="12"/>
      <c r="AA57" s="12"/>
      <c r="AB57" s="12"/>
      <c r="AF57" s="13">
        <v>56</v>
      </c>
      <c r="AG57" s="12">
        <v>0</v>
      </c>
      <c r="AH57" s="12">
        <f t="shared" si="2"/>
        <v>0</v>
      </c>
      <c r="AI57" s="12"/>
      <c r="AJ57" s="12"/>
      <c r="AK57" s="12"/>
    </row>
    <row r="58" spans="1:37">
      <c r="A58" s="12" t="s">
        <v>38</v>
      </c>
      <c r="B58" s="12" t="s">
        <v>95</v>
      </c>
      <c r="C58" s="12">
        <v>0.01</v>
      </c>
      <c r="D58" s="12">
        <v>0.03</v>
      </c>
      <c r="E58" s="12"/>
      <c r="F58" s="12"/>
      <c r="G58" s="12">
        <v>11</v>
      </c>
      <c r="H58" s="12">
        <v>0</v>
      </c>
      <c r="I58" s="12"/>
      <c r="J58" s="12"/>
      <c r="K58" s="13">
        <v>57</v>
      </c>
      <c r="L58" s="12">
        <v>2</v>
      </c>
      <c r="M58" s="12"/>
      <c r="N58" s="13">
        <v>57</v>
      </c>
      <c r="O58" s="12">
        <v>0</v>
      </c>
      <c r="P58" s="12">
        <f t="shared" si="0"/>
        <v>0</v>
      </c>
      <c r="Q58" s="12"/>
      <c r="R58" s="12"/>
      <c r="S58" s="12"/>
      <c r="T58" s="12"/>
      <c r="U58" s="12"/>
      <c r="V58" s="12"/>
      <c r="W58" s="13">
        <v>57</v>
      </c>
      <c r="X58" s="12">
        <v>0</v>
      </c>
      <c r="Y58" s="12">
        <f t="shared" si="1"/>
        <v>0</v>
      </c>
      <c r="Z58" s="12"/>
      <c r="AA58" s="12"/>
      <c r="AB58" s="12"/>
      <c r="AF58" s="13">
        <v>57</v>
      </c>
      <c r="AG58" s="12">
        <v>0</v>
      </c>
      <c r="AH58" s="12">
        <f t="shared" si="2"/>
        <v>0</v>
      </c>
      <c r="AI58" s="12"/>
      <c r="AJ58" s="12"/>
      <c r="AK58" s="12"/>
    </row>
    <row r="59" spans="1:37">
      <c r="A59" s="12" t="s">
        <v>38</v>
      </c>
      <c r="B59" s="12" t="s">
        <v>96</v>
      </c>
      <c r="C59" s="12">
        <v>0.01</v>
      </c>
      <c r="D59" s="12">
        <v>0.03</v>
      </c>
      <c r="E59" s="12"/>
      <c r="F59" s="12"/>
      <c r="G59" s="12">
        <v>11</v>
      </c>
      <c r="H59" s="12">
        <v>0</v>
      </c>
      <c r="I59" s="12"/>
      <c r="J59" s="12"/>
      <c r="K59" s="13">
        <v>58</v>
      </c>
      <c r="L59" s="12">
        <v>0</v>
      </c>
      <c r="M59" s="12"/>
      <c r="N59" s="13">
        <v>58</v>
      </c>
      <c r="O59" s="12">
        <v>0</v>
      </c>
      <c r="P59" s="12">
        <f t="shared" si="0"/>
        <v>0</v>
      </c>
      <c r="Q59" s="12"/>
      <c r="R59" s="12"/>
      <c r="S59" s="12"/>
      <c r="T59" s="12"/>
      <c r="U59" s="12"/>
      <c r="V59" s="12"/>
      <c r="W59" s="13">
        <v>58</v>
      </c>
      <c r="X59" s="12">
        <v>0</v>
      </c>
      <c r="Y59" s="12">
        <f t="shared" si="1"/>
        <v>0</v>
      </c>
      <c r="Z59" s="12"/>
      <c r="AA59" s="12"/>
      <c r="AB59" s="12"/>
      <c r="AF59" s="13">
        <v>58</v>
      </c>
      <c r="AG59" s="12">
        <v>0</v>
      </c>
      <c r="AH59" s="12">
        <f t="shared" si="2"/>
        <v>0</v>
      </c>
      <c r="AI59" s="12"/>
      <c r="AJ59" s="12"/>
      <c r="AK59" s="12"/>
    </row>
    <row r="60" spans="1:37">
      <c r="A60" s="12" t="s">
        <v>38</v>
      </c>
      <c r="B60" s="12" t="s">
        <v>97</v>
      </c>
      <c r="C60" s="12">
        <v>0.01</v>
      </c>
      <c r="D60" s="12">
        <v>0.03</v>
      </c>
      <c r="E60" s="12"/>
      <c r="F60" s="12"/>
      <c r="G60" s="12">
        <v>12</v>
      </c>
      <c r="H60" s="12">
        <v>0</v>
      </c>
      <c r="I60" s="12"/>
      <c r="J60" s="12"/>
      <c r="K60" s="13">
        <v>59</v>
      </c>
      <c r="L60" s="12">
        <v>1</v>
      </c>
      <c r="M60" s="12"/>
      <c r="N60" s="13">
        <v>59</v>
      </c>
      <c r="O60" s="12">
        <v>0</v>
      </c>
      <c r="P60" s="12">
        <f t="shared" si="0"/>
        <v>0</v>
      </c>
      <c r="Q60" s="12"/>
      <c r="R60" s="12"/>
      <c r="S60" s="12"/>
      <c r="T60" s="12"/>
      <c r="U60" s="12"/>
      <c r="V60" s="12"/>
      <c r="W60" s="13">
        <v>59</v>
      </c>
      <c r="X60" s="12">
        <v>0</v>
      </c>
      <c r="Y60" s="12">
        <f t="shared" si="1"/>
        <v>0</v>
      </c>
      <c r="Z60" s="12"/>
      <c r="AA60" s="12"/>
      <c r="AB60" s="12"/>
      <c r="AF60" s="13">
        <v>59</v>
      </c>
      <c r="AG60" s="12">
        <v>0</v>
      </c>
      <c r="AH60" s="12">
        <f t="shared" si="2"/>
        <v>0</v>
      </c>
      <c r="AI60" s="12"/>
      <c r="AJ60" s="12"/>
      <c r="AK60" s="12"/>
    </row>
    <row r="61" spans="1:37">
      <c r="A61" s="12" t="s">
        <v>38</v>
      </c>
      <c r="B61" s="12" t="s">
        <v>98</v>
      </c>
      <c r="C61" s="12">
        <v>0.02</v>
      </c>
      <c r="D61" s="12">
        <v>0.04</v>
      </c>
      <c r="E61" s="12"/>
      <c r="F61" s="12"/>
      <c r="G61" s="12">
        <v>14</v>
      </c>
      <c r="H61" s="12">
        <v>0</v>
      </c>
      <c r="I61" s="12"/>
      <c r="J61" s="12"/>
      <c r="K61" s="13">
        <v>60</v>
      </c>
      <c r="L61" s="12">
        <v>2</v>
      </c>
      <c r="M61" s="12"/>
      <c r="N61" s="13">
        <v>60</v>
      </c>
      <c r="O61" s="12">
        <v>0</v>
      </c>
      <c r="P61" s="12">
        <f t="shared" si="0"/>
        <v>0</v>
      </c>
      <c r="Q61" s="12"/>
      <c r="R61" s="12"/>
      <c r="S61" s="12"/>
      <c r="T61" s="12"/>
      <c r="U61" s="12"/>
      <c r="V61" s="12"/>
      <c r="W61" s="13">
        <v>60</v>
      </c>
      <c r="X61" s="12">
        <v>0</v>
      </c>
      <c r="Y61" s="12">
        <f t="shared" si="1"/>
        <v>0</v>
      </c>
      <c r="Z61" s="12"/>
      <c r="AA61" s="12"/>
      <c r="AB61" s="12"/>
      <c r="AF61" s="13">
        <v>60</v>
      </c>
      <c r="AG61" s="12">
        <v>0</v>
      </c>
      <c r="AH61" s="12">
        <f t="shared" si="2"/>
        <v>0</v>
      </c>
      <c r="AI61" s="12"/>
      <c r="AJ61" s="12"/>
      <c r="AK61" s="12"/>
    </row>
    <row r="62" spans="1:37">
      <c r="A62" s="12" t="s">
        <v>38</v>
      </c>
      <c r="B62" s="12" t="s">
        <v>99</v>
      </c>
      <c r="C62" s="12">
        <v>0.02</v>
      </c>
      <c r="D62" s="12">
        <v>0.04</v>
      </c>
      <c r="E62" s="12"/>
      <c r="F62" s="12"/>
      <c r="G62" s="12">
        <v>16</v>
      </c>
      <c r="H62" s="12">
        <v>0</v>
      </c>
      <c r="I62" s="12"/>
      <c r="J62" s="12"/>
      <c r="K62" s="13">
        <v>61</v>
      </c>
      <c r="L62" s="12">
        <v>2</v>
      </c>
      <c r="M62" s="12"/>
      <c r="N62" s="13">
        <v>61</v>
      </c>
      <c r="O62" s="12">
        <v>0</v>
      </c>
      <c r="P62" s="12">
        <f t="shared" si="0"/>
        <v>0</v>
      </c>
      <c r="Q62" s="12"/>
      <c r="R62" s="12"/>
      <c r="S62" s="12"/>
      <c r="T62" s="12"/>
      <c r="U62" s="12"/>
      <c r="V62" s="12"/>
      <c r="W62" s="13">
        <v>61</v>
      </c>
      <c r="X62" s="12">
        <v>0</v>
      </c>
      <c r="Y62" s="12">
        <f t="shared" si="1"/>
        <v>0</v>
      </c>
      <c r="Z62" s="12"/>
      <c r="AA62" s="12"/>
      <c r="AB62" s="12"/>
      <c r="AF62" s="13">
        <v>61</v>
      </c>
      <c r="AG62" s="12">
        <v>0</v>
      </c>
      <c r="AH62" s="12">
        <f t="shared" si="2"/>
        <v>0</v>
      </c>
      <c r="AI62" s="12"/>
      <c r="AJ62" s="12"/>
      <c r="AK62" s="12"/>
    </row>
    <row r="63" spans="1:37">
      <c r="A63" s="12" t="s">
        <v>38</v>
      </c>
      <c r="B63" s="12" t="s">
        <v>100</v>
      </c>
      <c r="C63" s="12">
        <v>0.03</v>
      </c>
      <c r="D63" s="12">
        <v>0.05</v>
      </c>
      <c r="E63" s="12"/>
      <c r="F63" s="12"/>
      <c r="G63" s="12">
        <v>20</v>
      </c>
      <c r="H63" s="12">
        <v>0</v>
      </c>
      <c r="I63" s="12"/>
      <c r="J63" s="12"/>
      <c r="K63" s="13">
        <v>62</v>
      </c>
      <c r="L63" s="12">
        <v>4</v>
      </c>
      <c r="M63" s="12"/>
      <c r="N63" s="13">
        <v>62</v>
      </c>
      <c r="O63" s="12">
        <v>0</v>
      </c>
      <c r="P63" s="12">
        <f t="shared" si="0"/>
        <v>0</v>
      </c>
      <c r="Q63" s="12"/>
      <c r="R63" s="12"/>
      <c r="S63" s="12"/>
      <c r="T63" s="12"/>
      <c r="U63" s="12"/>
      <c r="V63" s="12"/>
      <c r="W63" s="13">
        <v>62</v>
      </c>
      <c r="X63" s="12">
        <v>0</v>
      </c>
      <c r="Y63" s="12">
        <f t="shared" si="1"/>
        <v>0</v>
      </c>
      <c r="Z63" s="12"/>
      <c r="AA63" s="12"/>
      <c r="AB63" s="12"/>
      <c r="AF63" s="13">
        <v>62</v>
      </c>
      <c r="AG63" s="12">
        <v>0</v>
      </c>
      <c r="AH63" s="12">
        <f t="shared" si="2"/>
        <v>0</v>
      </c>
      <c r="AI63" s="12"/>
      <c r="AJ63" s="12"/>
      <c r="AK63" s="12"/>
    </row>
    <row r="64" spans="1:37">
      <c r="A64" s="12" t="s">
        <v>38</v>
      </c>
      <c r="B64" s="12" t="s">
        <v>101</v>
      </c>
      <c r="C64" s="12">
        <v>0.04</v>
      </c>
      <c r="D64" s="12">
        <v>0.06</v>
      </c>
      <c r="E64" s="12"/>
      <c r="F64" s="12"/>
      <c r="G64" s="12">
        <v>24</v>
      </c>
      <c r="H64" s="12">
        <v>0</v>
      </c>
      <c r="I64" s="12"/>
      <c r="J64" s="12"/>
      <c r="K64" s="13">
        <v>63</v>
      </c>
      <c r="L64" s="12">
        <v>4</v>
      </c>
      <c r="M64" s="12"/>
      <c r="N64" s="13">
        <v>63</v>
      </c>
      <c r="O64" s="12">
        <v>0</v>
      </c>
      <c r="P64" s="12">
        <f t="shared" si="0"/>
        <v>0</v>
      </c>
      <c r="Q64" s="12"/>
      <c r="R64" s="12"/>
      <c r="S64" s="12"/>
      <c r="T64" s="12"/>
      <c r="U64" s="12"/>
      <c r="V64" s="12"/>
      <c r="W64" s="13">
        <v>63</v>
      </c>
      <c r="X64" s="12">
        <v>0</v>
      </c>
      <c r="Y64" s="12">
        <f t="shared" si="1"/>
        <v>0</v>
      </c>
      <c r="Z64" s="12"/>
      <c r="AA64" s="12"/>
      <c r="AB64" s="12"/>
      <c r="AF64" s="13">
        <v>63</v>
      </c>
      <c r="AG64" s="12">
        <v>0</v>
      </c>
      <c r="AH64" s="12">
        <f t="shared" si="2"/>
        <v>0</v>
      </c>
      <c r="AI64" s="12"/>
      <c r="AJ64" s="12"/>
      <c r="AK64" s="12"/>
    </row>
    <row r="65" spans="1:37">
      <c r="A65" s="12" t="s">
        <v>38</v>
      </c>
      <c r="B65" s="12" t="s">
        <v>102</v>
      </c>
      <c r="C65" s="12">
        <v>0.05</v>
      </c>
      <c r="D65" s="12">
        <v>7.0000000000000007E-2</v>
      </c>
      <c r="E65" s="12"/>
      <c r="F65" s="12"/>
      <c r="G65" s="12">
        <v>27</v>
      </c>
      <c r="H65" s="12">
        <v>0</v>
      </c>
      <c r="I65" s="12"/>
      <c r="J65" s="12"/>
      <c r="K65" s="13">
        <v>64</v>
      </c>
      <c r="L65" s="12">
        <v>3</v>
      </c>
      <c r="M65" s="12"/>
      <c r="N65" s="13">
        <v>64</v>
      </c>
      <c r="O65" s="12">
        <v>0</v>
      </c>
      <c r="P65" s="12">
        <f t="shared" si="0"/>
        <v>0</v>
      </c>
      <c r="Q65" s="12"/>
      <c r="R65" s="12"/>
      <c r="S65" s="12"/>
      <c r="T65" s="12"/>
      <c r="U65" s="12"/>
      <c r="V65" s="12"/>
      <c r="W65" s="13">
        <v>64</v>
      </c>
      <c r="X65" s="12">
        <v>0</v>
      </c>
      <c r="Y65" s="12">
        <f t="shared" si="1"/>
        <v>0</v>
      </c>
      <c r="Z65" s="12"/>
      <c r="AA65" s="12"/>
      <c r="AB65" s="12"/>
      <c r="AF65" s="13">
        <v>64</v>
      </c>
      <c r="AG65" s="12">
        <v>0</v>
      </c>
      <c r="AH65" s="12">
        <f t="shared" si="2"/>
        <v>0</v>
      </c>
      <c r="AI65" s="12"/>
      <c r="AJ65" s="12"/>
      <c r="AK65" s="12"/>
    </row>
    <row r="66" spans="1:37">
      <c r="A66" s="12" t="s">
        <v>38</v>
      </c>
      <c r="B66" s="12" t="s">
        <v>103</v>
      </c>
      <c r="C66" s="12">
        <v>0.06</v>
      </c>
      <c r="D66" s="12">
        <v>0.08</v>
      </c>
      <c r="E66" s="12"/>
      <c r="F66" s="12"/>
      <c r="G66" s="12">
        <v>30</v>
      </c>
      <c r="H66" s="12">
        <v>0</v>
      </c>
      <c r="I66" s="12"/>
      <c r="J66" s="12"/>
      <c r="K66" s="13">
        <v>65</v>
      </c>
      <c r="L66" s="12">
        <v>3</v>
      </c>
      <c r="M66" s="12"/>
      <c r="N66" s="13">
        <v>65</v>
      </c>
      <c r="O66" s="12">
        <v>0</v>
      </c>
      <c r="P66" s="12">
        <f t="shared" si="0"/>
        <v>0</v>
      </c>
      <c r="Q66" s="12"/>
      <c r="R66" s="12"/>
      <c r="S66" s="12"/>
      <c r="T66" s="12"/>
      <c r="U66" s="12"/>
      <c r="V66" s="12"/>
      <c r="W66" s="13">
        <v>65</v>
      </c>
      <c r="X66" s="12">
        <v>0</v>
      </c>
      <c r="Y66" s="12">
        <f t="shared" si="1"/>
        <v>0</v>
      </c>
      <c r="Z66" s="12"/>
      <c r="AA66" s="12"/>
      <c r="AB66" s="12"/>
      <c r="AF66" s="13">
        <v>65</v>
      </c>
      <c r="AG66" s="12">
        <v>0</v>
      </c>
      <c r="AH66" s="12">
        <f t="shared" si="2"/>
        <v>0</v>
      </c>
      <c r="AI66" s="12"/>
      <c r="AJ66" s="12"/>
      <c r="AK66" s="12"/>
    </row>
    <row r="67" spans="1:37">
      <c r="A67" s="12" t="s">
        <v>38</v>
      </c>
      <c r="B67" s="12" t="s">
        <v>104</v>
      </c>
      <c r="C67" s="12">
        <v>0.06</v>
      </c>
      <c r="D67" s="12">
        <v>0.09</v>
      </c>
      <c r="E67" s="12"/>
      <c r="F67" s="12"/>
      <c r="G67" s="12">
        <v>33</v>
      </c>
      <c r="H67" s="12">
        <v>0</v>
      </c>
      <c r="I67" s="12"/>
      <c r="J67" s="12"/>
      <c r="K67" s="13">
        <v>66</v>
      </c>
      <c r="L67" s="12">
        <v>3</v>
      </c>
      <c r="M67" s="12"/>
      <c r="N67" s="13">
        <v>66</v>
      </c>
      <c r="O67" s="12">
        <v>0</v>
      </c>
      <c r="P67" s="12">
        <f t="shared" si="0"/>
        <v>0</v>
      </c>
      <c r="Q67" s="12"/>
      <c r="R67" s="12"/>
      <c r="S67" s="12"/>
      <c r="T67" s="12"/>
      <c r="U67" s="12"/>
      <c r="V67" s="12"/>
      <c r="W67" s="13">
        <v>66</v>
      </c>
      <c r="X67" s="12">
        <v>0</v>
      </c>
      <c r="Y67" s="12">
        <f t="shared" si="1"/>
        <v>0</v>
      </c>
      <c r="Z67" s="12"/>
      <c r="AA67" s="12"/>
      <c r="AB67" s="12"/>
      <c r="AF67" s="13">
        <v>66</v>
      </c>
      <c r="AG67" s="12">
        <v>0</v>
      </c>
      <c r="AH67" s="12">
        <f t="shared" si="2"/>
        <v>0</v>
      </c>
      <c r="AI67" s="12"/>
      <c r="AJ67" s="12"/>
      <c r="AK67" s="12"/>
    </row>
    <row r="68" spans="1:37">
      <c r="A68" s="12" t="s">
        <v>38</v>
      </c>
      <c r="B68" s="12" t="s">
        <v>105</v>
      </c>
      <c r="C68" s="12">
        <v>0.1</v>
      </c>
      <c r="D68" s="12">
        <v>0.12</v>
      </c>
      <c r="E68" s="12"/>
      <c r="F68" s="12"/>
      <c r="G68" s="12">
        <v>45</v>
      </c>
      <c r="H68" s="12">
        <v>0</v>
      </c>
      <c r="I68" s="12"/>
      <c r="J68" s="12"/>
      <c r="K68" s="13">
        <v>67</v>
      </c>
      <c r="L68" s="12">
        <v>12</v>
      </c>
      <c r="M68" s="12"/>
      <c r="N68" s="13">
        <v>67</v>
      </c>
      <c r="O68" s="12">
        <v>0</v>
      </c>
      <c r="P68" s="12">
        <f t="shared" si="0"/>
        <v>0</v>
      </c>
      <c r="Q68" s="12"/>
      <c r="R68" s="12"/>
      <c r="S68" s="12"/>
      <c r="T68" s="12"/>
      <c r="U68" s="12"/>
      <c r="V68" s="12"/>
      <c r="W68" s="13">
        <v>67</v>
      </c>
      <c r="X68" s="12">
        <v>0</v>
      </c>
      <c r="Y68" s="12">
        <f t="shared" si="1"/>
        <v>0</v>
      </c>
      <c r="Z68" s="12"/>
      <c r="AA68" s="12"/>
      <c r="AB68" s="12"/>
      <c r="AF68" s="13">
        <v>67</v>
      </c>
      <c r="AG68" s="12">
        <v>0</v>
      </c>
      <c r="AH68" s="12">
        <f t="shared" si="2"/>
        <v>0</v>
      </c>
      <c r="AI68" s="12"/>
      <c r="AJ68" s="12"/>
      <c r="AK68" s="12"/>
    </row>
    <row r="69" spans="1:37">
      <c r="A69" s="12" t="s">
        <v>38</v>
      </c>
      <c r="B69" s="12" t="s">
        <v>106</v>
      </c>
      <c r="C69" s="12">
        <v>0.11</v>
      </c>
      <c r="D69" s="12">
        <v>0.14000000000000001</v>
      </c>
      <c r="E69" s="12"/>
      <c r="F69" s="12"/>
      <c r="G69" s="12">
        <v>51</v>
      </c>
      <c r="H69" s="12">
        <v>0</v>
      </c>
      <c r="I69" s="12"/>
      <c r="J69" s="12"/>
      <c r="K69" s="13">
        <v>68</v>
      </c>
      <c r="L69" s="12">
        <v>6</v>
      </c>
      <c r="M69" s="12"/>
      <c r="N69" s="13">
        <v>68</v>
      </c>
      <c r="O69" s="12">
        <v>0</v>
      </c>
      <c r="P69" s="12">
        <f t="shared" si="0"/>
        <v>0</v>
      </c>
      <c r="Q69" s="12"/>
      <c r="R69" s="12"/>
      <c r="S69" s="12"/>
      <c r="T69" s="12"/>
      <c r="U69" s="12"/>
      <c r="V69" s="12"/>
      <c r="W69" s="13">
        <v>68</v>
      </c>
      <c r="X69" s="12">
        <v>0</v>
      </c>
      <c r="Y69" s="12">
        <f t="shared" si="1"/>
        <v>0</v>
      </c>
      <c r="Z69" s="12"/>
      <c r="AA69" s="12"/>
      <c r="AB69" s="12"/>
      <c r="AF69" s="13">
        <v>68</v>
      </c>
      <c r="AG69" s="12">
        <v>0</v>
      </c>
      <c r="AH69" s="12">
        <f t="shared" si="2"/>
        <v>0</v>
      </c>
      <c r="AI69" s="12"/>
      <c r="AJ69" s="12"/>
      <c r="AK69" s="12"/>
    </row>
    <row r="70" spans="1:37">
      <c r="A70" s="12" t="s">
        <v>38</v>
      </c>
      <c r="B70" s="12" t="s">
        <v>107</v>
      </c>
      <c r="C70" s="12">
        <v>0.13</v>
      </c>
      <c r="D70" s="12">
        <v>0.15</v>
      </c>
      <c r="E70" s="12"/>
      <c r="F70" s="12"/>
      <c r="G70" s="12">
        <v>57</v>
      </c>
      <c r="H70" s="12">
        <v>0</v>
      </c>
      <c r="I70" s="12"/>
      <c r="J70" s="12"/>
      <c r="K70" s="13">
        <v>69</v>
      </c>
      <c r="L70" s="12">
        <v>6</v>
      </c>
      <c r="M70" s="12"/>
      <c r="N70" s="13">
        <v>69</v>
      </c>
      <c r="O70" s="12">
        <v>0</v>
      </c>
      <c r="P70" s="12">
        <f t="shared" si="0"/>
        <v>0</v>
      </c>
      <c r="Q70" s="12"/>
      <c r="R70" s="12"/>
      <c r="S70" s="12"/>
      <c r="T70" s="12"/>
      <c r="U70" s="12"/>
      <c r="V70" s="12"/>
      <c r="W70" s="13">
        <v>69</v>
      </c>
      <c r="X70" s="12">
        <v>0</v>
      </c>
      <c r="Y70" s="12">
        <f t="shared" si="1"/>
        <v>0</v>
      </c>
      <c r="Z70" s="12"/>
      <c r="AA70" s="12"/>
      <c r="AB70" s="12"/>
      <c r="AF70" s="13">
        <v>69</v>
      </c>
      <c r="AG70" s="12">
        <v>0</v>
      </c>
      <c r="AH70" s="12">
        <f t="shared" si="2"/>
        <v>0</v>
      </c>
      <c r="AI70" s="12"/>
      <c r="AJ70" s="12"/>
      <c r="AK70" s="12"/>
    </row>
    <row r="71" spans="1:37">
      <c r="A71" s="12" t="s">
        <v>38</v>
      </c>
      <c r="B71" s="12" t="s">
        <v>108</v>
      </c>
      <c r="C71" s="12">
        <v>0.14000000000000001</v>
      </c>
      <c r="D71" s="12">
        <v>0.17</v>
      </c>
      <c r="E71" s="12"/>
      <c r="F71" s="12"/>
      <c r="G71" s="12">
        <v>62</v>
      </c>
      <c r="H71" s="12">
        <v>0</v>
      </c>
      <c r="I71" s="12"/>
      <c r="J71" s="12"/>
      <c r="K71" s="13">
        <v>70</v>
      </c>
      <c r="L71" s="12">
        <v>5</v>
      </c>
      <c r="M71" s="12"/>
      <c r="N71" s="13">
        <v>70</v>
      </c>
      <c r="O71" s="12">
        <v>0</v>
      </c>
      <c r="P71" s="12">
        <f t="shared" si="0"/>
        <v>0</v>
      </c>
      <c r="Q71" s="12"/>
      <c r="R71" s="12"/>
      <c r="S71" s="12"/>
      <c r="T71" s="12"/>
      <c r="U71" s="12"/>
      <c r="V71" s="12"/>
      <c r="W71" s="13">
        <v>70</v>
      </c>
      <c r="X71" s="12">
        <v>0</v>
      </c>
      <c r="Y71" s="12">
        <f t="shared" si="1"/>
        <v>0</v>
      </c>
      <c r="Z71" s="12"/>
      <c r="AA71" s="12"/>
      <c r="AB71" s="12"/>
      <c r="AF71" s="13">
        <v>70</v>
      </c>
      <c r="AG71" s="12">
        <v>0</v>
      </c>
      <c r="AH71" s="12">
        <f t="shared" si="2"/>
        <v>0</v>
      </c>
      <c r="AI71" s="12"/>
      <c r="AJ71" s="12"/>
      <c r="AK71" s="12"/>
    </row>
    <row r="72" spans="1:37">
      <c r="A72" s="12" t="s">
        <v>38</v>
      </c>
      <c r="B72" s="12" t="s">
        <v>109</v>
      </c>
      <c r="C72" s="12">
        <v>0.18</v>
      </c>
      <c r="D72" s="12">
        <v>0.21</v>
      </c>
      <c r="E72" s="12"/>
      <c r="F72" s="12"/>
      <c r="G72" s="12">
        <v>77</v>
      </c>
      <c r="H72" s="12">
        <v>1</v>
      </c>
      <c r="I72" s="12"/>
      <c r="J72" s="12"/>
      <c r="K72" s="13">
        <v>71</v>
      </c>
      <c r="L72" s="12">
        <v>15</v>
      </c>
      <c r="M72" s="12"/>
      <c r="N72" s="13">
        <v>71</v>
      </c>
      <c r="O72" s="12">
        <v>1</v>
      </c>
      <c r="P72" s="12">
        <f t="shared" si="0"/>
        <v>0</v>
      </c>
      <c r="Q72" s="12"/>
      <c r="R72" s="12"/>
      <c r="S72" s="12"/>
      <c r="T72" s="12"/>
      <c r="U72" s="12"/>
      <c r="V72" s="12"/>
      <c r="W72" s="13">
        <v>71</v>
      </c>
      <c r="X72" s="12">
        <v>1</v>
      </c>
      <c r="Y72" s="12">
        <f t="shared" si="1"/>
        <v>0</v>
      </c>
      <c r="Z72" s="12"/>
      <c r="AA72" s="12"/>
      <c r="AB72" s="12"/>
      <c r="AF72" s="13">
        <v>71</v>
      </c>
      <c r="AG72" s="12">
        <v>1</v>
      </c>
      <c r="AH72" s="12">
        <f t="shared" si="2"/>
        <v>0</v>
      </c>
      <c r="AI72" s="12"/>
      <c r="AJ72" s="12"/>
      <c r="AK72" s="12"/>
    </row>
    <row r="73" spans="1:37">
      <c r="A73" s="12" t="s">
        <v>38</v>
      </c>
      <c r="B73" s="12" t="s">
        <v>110</v>
      </c>
      <c r="C73" s="12">
        <v>0.22</v>
      </c>
      <c r="D73" s="12">
        <v>0.25</v>
      </c>
      <c r="E73" s="12"/>
      <c r="F73" s="12"/>
      <c r="G73" s="12">
        <v>93</v>
      </c>
      <c r="H73" s="12">
        <v>1</v>
      </c>
      <c r="I73" s="12"/>
      <c r="J73" s="12"/>
      <c r="K73" s="13">
        <v>72</v>
      </c>
      <c r="L73" s="12">
        <v>16</v>
      </c>
      <c r="M73" s="12"/>
      <c r="N73" s="13">
        <v>72</v>
      </c>
      <c r="O73" s="12">
        <v>0</v>
      </c>
      <c r="P73" s="12">
        <f t="shared" si="0"/>
        <v>3.5714285714285712E-2</v>
      </c>
      <c r="Q73" s="12"/>
      <c r="R73" s="12"/>
      <c r="S73" s="12"/>
      <c r="T73" s="12"/>
      <c r="U73" s="12"/>
      <c r="V73" s="12"/>
      <c r="W73" s="13">
        <v>72</v>
      </c>
      <c r="X73" s="12">
        <v>0</v>
      </c>
      <c r="Y73" s="12">
        <f t="shared" si="1"/>
        <v>3.5714285714285712E-2</v>
      </c>
      <c r="Z73" s="12"/>
      <c r="AA73" s="12"/>
      <c r="AB73" s="12"/>
      <c r="AF73" s="13">
        <v>72</v>
      </c>
      <c r="AG73" s="12">
        <v>0</v>
      </c>
      <c r="AH73" s="12">
        <f t="shared" si="2"/>
        <v>3.5714285714285712E-2</v>
      </c>
      <c r="AI73" s="12"/>
      <c r="AJ73" s="12"/>
      <c r="AK73" s="12"/>
    </row>
    <row r="74" spans="1:37">
      <c r="A74" s="12" t="s">
        <v>38</v>
      </c>
      <c r="B74" s="12" t="s">
        <v>111</v>
      </c>
      <c r="C74" s="12">
        <v>0.24</v>
      </c>
      <c r="D74" s="12">
        <v>0.28000000000000003</v>
      </c>
      <c r="E74" s="12"/>
      <c r="F74" s="12"/>
      <c r="G74" s="12">
        <v>103</v>
      </c>
      <c r="H74" s="12">
        <v>1</v>
      </c>
      <c r="I74" s="12"/>
      <c r="J74" s="12"/>
      <c r="K74" s="13">
        <v>73</v>
      </c>
      <c r="L74" s="12">
        <v>10</v>
      </c>
      <c r="M74" s="12"/>
      <c r="N74" s="13">
        <v>73</v>
      </c>
      <c r="O74" s="12">
        <v>0</v>
      </c>
      <c r="P74" s="12">
        <f t="shared" si="0"/>
        <v>3.5714285714285712E-2</v>
      </c>
      <c r="Q74" s="12"/>
      <c r="R74" s="12"/>
      <c r="S74" s="12"/>
      <c r="T74" s="12"/>
      <c r="U74" s="12"/>
      <c r="V74" s="12"/>
      <c r="W74" s="13">
        <v>73</v>
      </c>
      <c r="X74" s="12">
        <v>0</v>
      </c>
      <c r="Y74" s="12">
        <f t="shared" si="1"/>
        <v>3.5714285714285712E-2</v>
      </c>
      <c r="Z74" s="12"/>
      <c r="AA74" s="12"/>
      <c r="AB74" s="12"/>
      <c r="AF74" s="13">
        <v>73</v>
      </c>
      <c r="AG74" s="12">
        <v>0</v>
      </c>
      <c r="AH74" s="12">
        <f t="shared" si="2"/>
        <v>3.5714285714285712E-2</v>
      </c>
      <c r="AI74" s="12"/>
      <c r="AJ74" s="12"/>
      <c r="AK74" s="12"/>
    </row>
    <row r="75" spans="1:37">
      <c r="A75" s="12" t="s">
        <v>38</v>
      </c>
      <c r="B75" s="12" t="s">
        <v>112</v>
      </c>
      <c r="C75" s="12">
        <v>0.33</v>
      </c>
      <c r="D75" s="12">
        <v>0.37</v>
      </c>
      <c r="E75" s="12"/>
      <c r="F75" s="12"/>
      <c r="G75" s="12">
        <v>138</v>
      </c>
      <c r="H75" s="12">
        <v>1</v>
      </c>
      <c r="I75" s="12"/>
      <c r="J75" s="12"/>
      <c r="K75" s="13">
        <v>74</v>
      </c>
      <c r="L75" s="12">
        <v>35</v>
      </c>
      <c r="M75" s="12"/>
      <c r="N75" s="13">
        <v>74</v>
      </c>
      <c r="O75" s="12">
        <v>0</v>
      </c>
      <c r="P75" s="12">
        <f t="shared" si="0"/>
        <v>3.5714285714285712E-2</v>
      </c>
      <c r="Q75" s="12"/>
      <c r="R75" s="12"/>
      <c r="S75" s="12"/>
      <c r="T75" s="12"/>
      <c r="U75" s="12"/>
      <c r="V75" s="12"/>
      <c r="W75" s="13">
        <v>74</v>
      </c>
      <c r="X75" s="12">
        <v>0</v>
      </c>
      <c r="Y75" s="12">
        <f t="shared" si="1"/>
        <v>3.5714285714285712E-2</v>
      </c>
      <c r="Z75" s="12"/>
      <c r="AA75" s="12"/>
      <c r="AB75" s="12"/>
      <c r="AF75" s="13">
        <v>74</v>
      </c>
      <c r="AG75" s="12">
        <v>0</v>
      </c>
      <c r="AH75" s="12">
        <f t="shared" si="2"/>
        <v>3.5714285714285712E-2</v>
      </c>
      <c r="AI75" s="12"/>
      <c r="AJ75" s="12"/>
      <c r="AK75" s="12"/>
    </row>
    <row r="76" spans="1:37">
      <c r="A76" s="12" t="s">
        <v>38</v>
      </c>
      <c r="B76" s="12" t="s">
        <v>113</v>
      </c>
      <c r="C76" s="12">
        <v>0.42</v>
      </c>
      <c r="D76" s="12">
        <v>0.47</v>
      </c>
      <c r="E76" s="12"/>
      <c r="F76" s="12"/>
      <c r="G76" s="12">
        <v>176</v>
      </c>
      <c r="H76" s="12">
        <v>1</v>
      </c>
      <c r="I76" s="12"/>
      <c r="J76" s="12"/>
      <c r="K76" s="13">
        <v>75</v>
      </c>
      <c r="L76" s="12">
        <v>38</v>
      </c>
      <c r="M76" s="12"/>
      <c r="N76" s="13">
        <v>75</v>
      </c>
      <c r="O76" s="12">
        <v>0</v>
      </c>
      <c r="P76" s="12">
        <f t="shared" si="0"/>
        <v>3.5714285714285712E-2</v>
      </c>
      <c r="Q76" s="12"/>
      <c r="R76" s="12"/>
      <c r="S76" s="12"/>
      <c r="T76" s="12"/>
      <c r="U76" s="12"/>
      <c r="V76" s="12"/>
      <c r="W76" s="13">
        <v>75</v>
      </c>
      <c r="X76" s="12">
        <v>0</v>
      </c>
      <c r="Y76" s="12">
        <f t="shared" si="1"/>
        <v>3.5714285714285712E-2</v>
      </c>
      <c r="Z76" s="12"/>
      <c r="AA76" s="12"/>
      <c r="AB76" s="12"/>
      <c r="AF76" s="13">
        <v>75</v>
      </c>
      <c r="AG76" s="12">
        <v>0</v>
      </c>
      <c r="AH76" s="12">
        <f t="shared" si="2"/>
        <v>3.5714285714285712E-2</v>
      </c>
      <c r="AI76" s="12"/>
      <c r="AJ76" s="12"/>
      <c r="AK76" s="12"/>
    </row>
    <row r="77" spans="1:37">
      <c r="A77" s="12" t="s">
        <v>38</v>
      </c>
      <c r="B77" s="12" t="s">
        <v>114</v>
      </c>
      <c r="C77" s="12">
        <v>0.59</v>
      </c>
      <c r="D77" s="12">
        <v>0.65</v>
      </c>
      <c r="E77" s="12"/>
      <c r="F77" s="12"/>
      <c r="G77" s="12">
        <v>244</v>
      </c>
      <c r="H77" s="12">
        <v>1</v>
      </c>
      <c r="I77" s="12"/>
      <c r="J77" s="12"/>
      <c r="K77" s="13">
        <v>76</v>
      </c>
      <c r="L77" s="12">
        <v>68</v>
      </c>
      <c r="M77" s="12"/>
      <c r="N77" s="13">
        <v>76</v>
      </c>
      <c r="O77" s="12">
        <v>0</v>
      </c>
      <c r="P77" s="12">
        <f t="shared" si="0"/>
        <v>3.5714285714285712E-2</v>
      </c>
      <c r="Q77" s="12"/>
      <c r="R77" s="12"/>
      <c r="S77" s="12"/>
      <c r="T77" s="12"/>
      <c r="U77" s="12"/>
      <c r="V77" s="12"/>
      <c r="W77" s="13">
        <v>76</v>
      </c>
      <c r="X77" s="12">
        <v>0</v>
      </c>
      <c r="Y77" s="12">
        <f t="shared" si="1"/>
        <v>3.5714285714285712E-2</v>
      </c>
      <c r="Z77" s="12"/>
      <c r="AA77" s="12"/>
      <c r="AB77" s="12"/>
      <c r="AF77" s="13">
        <v>76</v>
      </c>
      <c r="AG77" s="12">
        <v>0</v>
      </c>
      <c r="AH77" s="12">
        <f t="shared" si="2"/>
        <v>3.5714285714285712E-2</v>
      </c>
      <c r="AI77" s="12"/>
      <c r="AJ77" s="12"/>
      <c r="AK77" s="12"/>
    </row>
    <row r="78" spans="1:37">
      <c r="A78" s="12" t="s">
        <v>38</v>
      </c>
      <c r="B78" s="12" t="s">
        <v>115</v>
      </c>
      <c r="C78" s="12">
        <v>0.74</v>
      </c>
      <c r="D78" s="12">
        <v>0.81</v>
      </c>
      <c r="E78" s="12"/>
      <c r="F78" s="12"/>
      <c r="G78" s="12">
        <v>304</v>
      </c>
      <c r="H78" s="12">
        <v>1</v>
      </c>
      <c r="I78" s="12"/>
      <c r="J78" s="12"/>
      <c r="K78" s="13">
        <v>77</v>
      </c>
      <c r="L78" s="12">
        <v>60</v>
      </c>
      <c r="M78" s="12"/>
      <c r="N78" s="13">
        <v>77</v>
      </c>
      <c r="O78" s="12">
        <v>0</v>
      </c>
      <c r="P78" s="12">
        <f t="shared" si="0"/>
        <v>3.5714285714285712E-2</v>
      </c>
      <c r="Q78" s="12"/>
      <c r="R78" s="12"/>
      <c r="S78" s="12"/>
      <c r="T78" s="12"/>
      <c r="U78" s="12"/>
      <c r="V78" s="12"/>
      <c r="W78" s="13">
        <v>77</v>
      </c>
      <c r="X78" s="12">
        <v>0</v>
      </c>
      <c r="Y78" s="12">
        <f t="shared" si="1"/>
        <v>3.5714285714285712E-2</v>
      </c>
      <c r="Z78" s="12"/>
      <c r="AA78" s="12"/>
      <c r="AB78" s="12"/>
      <c r="AF78" s="13">
        <v>77</v>
      </c>
      <c r="AG78" s="12">
        <v>0</v>
      </c>
      <c r="AH78" s="12">
        <f t="shared" si="2"/>
        <v>3.5714285714285712E-2</v>
      </c>
      <c r="AI78" s="12"/>
      <c r="AJ78" s="12"/>
      <c r="AK78" s="12"/>
    </row>
    <row r="79" spans="1:37">
      <c r="A79" s="12" t="s">
        <v>38</v>
      </c>
      <c r="B79" s="12" t="s">
        <v>116</v>
      </c>
      <c r="C79" s="12">
        <v>1.05</v>
      </c>
      <c r="D79" s="12">
        <v>1.1299999999999999</v>
      </c>
      <c r="E79" s="12"/>
      <c r="F79" s="12"/>
      <c r="G79" s="12">
        <v>424</v>
      </c>
      <c r="H79" s="12">
        <v>4</v>
      </c>
      <c r="I79" s="12"/>
      <c r="J79" s="12"/>
      <c r="K79" s="13">
        <v>78</v>
      </c>
      <c r="L79" s="12">
        <v>120</v>
      </c>
      <c r="M79" s="12"/>
      <c r="N79" s="13">
        <v>78</v>
      </c>
      <c r="O79" s="12">
        <v>3</v>
      </c>
      <c r="P79" s="12">
        <f t="shared" si="0"/>
        <v>3.5714285714285712E-2</v>
      </c>
      <c r="Q79" s="12"/>
      <c r="R79" s="12"/>
      <c r="S79" s="12"/>
      <c r="T79" s="12"/>
      <c r="U79" s="12"/>
      <c r="V79" s="12"/>
      <c r="W79" s="13">
        <v>78</v>
      </c>
      <c r="X79" s="12">
        <v>3</v>
      </c>
      <c r="Y79" s="12">
        <f t="shared" si="1"/>
        <v>3.5714285714285712E-2</v>
      </c>
      <c r="Z79" s="12"/>
      <c r="AA79" s="12"/>
      <c r="AB79" s="12"/>
      <c r="AF79" s="13">
        <v>78</v>
      </c>
      <c r="AG79" s="12">
        <v>3</v>
      </c>
      <c r="AH79" s="12">
        <f t="shared" si="2"/>
        <v>3.5714285714285712E-2</v>
      </c>
      <c r="AI79" s="12"/>
      <c r="AJ79" s="12"/>
      <c r="AK79" s="12"/>
    </row>
    <row r="80" spans="1:37">
      <c r="A80" s="12" t="s">
        <v>38</v>
      </c>
      <c r="B80" s="12" t="s">
        <v>117</v>
      </c>
      <c r="C80" s="12">
        <v>1.43</v>
      </c>
      <c r="D80" s="12">
        <v>1.52</v>
      </c>
      <c r="E80" s="12"/>
      <c r="F80" s="12"/>
      <c r="G80" s="12">
        <v>569</v>
      </c>
      <c r="H80" s="12">
        <v>8</v>
      </c>
      <c r="I80" s="12"/>
      <c r="J80" s="12"/>
      <c r="K80" s="13">
        <v>79</v>
      </c>
      <c r="L80" s="12">
        <v>145</v>
      </c>
      <c r="M80" s="12"/>
      <c r="N80" s="13">
        <v>79</v>
      </c>
      <c r="O80" s="12">
        <v>4</v>
      </c>
      <c r="P80" s="12">
        <f t="shared" si="0"/>
        <v>0.14285714285714285</v>
      </c>
      <c r="Q80" s="12"/>
      <c r="R80" s="12"/>
      <c r="S80" s="12"/>
      <c r="T80" s="12"/>
      <c r="U80" s="12"/>
      <c r="V80" s="12"/>
      <c r="W80" s="13">
        <v>79</v>
      </c>
      <c r="X80" s="12">
        <v>4</v>
      </c>
      <c r="Y80" s="12">
        <f t="shared" si="1"/>
        <v>0.14285714285714285</v>
      </c>
      <c r="Z80" s="12"/>
      <c r="AA80" s="12"/>
      <c r="AB80" s="12"/>
      <c r="AF80" s="13">
        <v>79</v>
      </c>
      <c r="AG80" s="12">
        <v>4</v>
      </c>
      <c r="AH80" s="12">
        <f t="shared" si="2"/>
        <v>0.14285714285714285</v>
      </c>
      <c r="AI80" s="12"/>
      <c r="AJ80" s="12"/>
      <c r="AK80" s="12"/>
    </row>
    <row r="81" spans="1:37">
      <c r="A81" s="12" t="s">
        <v>38</v>
      </c>
      <c r="B81" s="12" t="s">
        <v>118</v>
      </c>
      <c r="C81" s="12">
        <v>1.72</v>
      </c>
      <c r="D81" s="12">
        <v>1.84</v>
      </c>
      <c r="E81" s="12"/>
      <c r="F81" s="12"/>
      <c r="G81" s="12">
        <v>690</v>
      </c>
      <c r="H81" s="12">
        <v>9</v>
      </c>
      <c r="I81" s="12"/>
      <c r="J81" s="12"/>
      <c r="K81" s="13">
        <v>80</v>
      </c>
      <c r="L81" s="12">
        <v>121</v>
      </c>
      <c r="M81" s="12"/>
      <c r="N81" s="13">
        <v>80</v>
      </c>
      <c r="O81" s="12">
        <v>1</v>
      </c>
      <c r="P81" s="12">
        <f t="shared" si="0"/>
        <v>0.2857142857142857</v>
      </c>
      <c r="Q81" s="12"/>
      <c r="R81" s="12"/>
      <c r="S81" s="12"/>
      <c r="T81" s="12"/>
      <c r="U81" s="12"/>
      <c r="V81" s="12"/>
      <c r="W81" s="13">
        <v>80</v>
      </c>
      <c r="X81" s="12">
        <v>1</v>
      </c>
      <c r="Y81" s="12">
        <f t="shared" si="1"/>
        <v>0.2857142857142857</v>
      </c>
      <c r="Z81" s="12"/>
      <c r="AA81" s="12"/>
      <c r="AB81" s="12"/>
      <c r="AF81" s="13">
        <v>80</v>
      </c>
      <c r="AG81" s="12">
        <v>1</v>
      </c>
      <c r="AH81" s="12">
        <f t="shared" si="2"/>
        <v>0.2857142857142857</v>
      </c>
      <c r="AI81" s="12"/>
      <c r="AJ81" s="12"/>
      <c r="AK81" s="12"/>
    </row>
    <row r="82" spans="1:37">
      <c r="A82" s="12" t="s">
        <v>38</v>
      </c>
      <c r="B82" s="12" t="s">
        <v>119</v>
      </c>
      <c r="C82" s="12">
        <v>2.13</v>
      </c>
      <c r="D82" s="12">
        <v>2.2599999999999998</v>
      </c>
      <c r="E82" s="12"/>
      <c r="F82" s="12"/>
      <c r="G82" s="12">
        <v>846</v>
      </c>
      <c r="H82" s="12">
        <v>10</v>
      </c>
      <c r="I82" s="12"/>
      <c r="J82" s="12"/>
      <c r="K82" s="13">
        <v>81</v>
      </c>
      <c r="L82" s="12">
        <v>156</v>
      </c>
      <c r="M82" s="12"/>
      <c r="N82" s="13">
        <v>81</v>
      </c>
      <c r="O82" s="12">
        <v>1</v>
      </c>
      <c r="P82" s="12">
        <f t="shared" si="0"/>
        <v>0.32142857142857145</v>
      </c>
      <c r="Q82" s="12"/>
      <c r="R82" s="12"/>
      <c r="S82" s="12"/>
      <c r="T82" s="12"/>
      <c r="U82" s="12"/>
      <c r="V82" s="12"/>
      <c r="W82" s="13">
        <v>81</v>
      </c>
      <c r="X82" s="12">
        <v>1</v>
      </c>
      <c r="Y82" s="12">
        <f t="shared" si="1"/>
        <v>0.32142857142857145</v>
      </c>
      <c r="Z82" s="12"/>
      <c r="AA82" s="12"/>
      <c r="AB82" s="12"/>
      <c r="AF82" s="13">
        <v>81</v>
      </c>
      <c r="AG82" s="12">
        <v>1</v>
      </c>
      <c r="AH82" s="12">
        <f t="shared" si="2"/>
        <v>0.32142857142857145</v>
      </c>
      <c r="AI82" s="12"/>
      <c r="AJ82" s="12"/>
      <c r="AK82" s="12"/>
    </row>
    <row r="83" spans="1:37">
      <c r="A83" s="12" t="s">
        <v>38</v>
      </c>
      <c r="B83" s="12" t="s">
        <v>120</v>
      </c>
      <c r="C83" s="12">
        <v>2.44</v>
      </c>
      <c r="D83" s="12">
        <v>2.6</v>
      </c>
      <c r="E83" s="12"/>
      <c r="F83" s="12"/>
      <c r="G83" s="12">
        <v>971</v>
      </c>
      <c r="H83" s="12">
        <v>12</v>
      </c>
      <c r="I83" s="12"/>
      <c r="J83" s="12"/>
      <c r="K83" s="13">
        <v>82</v>
      </c>
      <c r="L83" s="12">
        <v>125</v>
      </c>
      <c r="M83" s="12"/>
      <c r="N83" s="13">
        <v>82</v>
      </c>
      <c r="O83" s="12">
        <v>2</v>
      </c>
      <c r="P83" s="12">
        <f t="shared" si="0"/>
        <v>0.35714285714285715</v>
      </c>
      <c r="Q83" s="12"/>
      <c r="R83" s="12"/>
      <c r="S83" s="12"/>
      <c r="T83" s="12"/>
      <c r="U83" s="12"/>
      <c r="V83" s="12"/>
      <c r="W83" s="13">
        <v>82</v>
      </c>
      <c r="X83" s="12">
        <v>2</v>
      </c>
      <c r="Y83" s="12">
        <f t="shared" si="1"/>
        <v>0.35714285714285715</v>
      </c>
      <c r="Z83" s="12"/>
      <c r="AA83" s="12"/>
      <c r="AB83" s="12"/>
      <c r="AF83" s="13">
        <v>82</v>
      </c>
      <c r="AG83" s="12">
        <v>2</v>
      </c>
      <c r="AH83" s="12">
        <f t="shared" si="2"/>
        <v>0.35714285714285715</v>
      </c>
      <c r="AI83" s="12"/>
      <c r="AJ83" s="12"/>
      <c r="AK83" s="12"/>
    </row>
    <row r="84" spans="1:37">
      <c r="A84" s="12" t="s">
        <v>38</v>
      </c>
      <c r="B84" s="12" t="s">
        <v>121</v>
      </c>
      <c r="C84" s="12">
        <v>3.31</v>
      </c>
      <c r="D84" s="12">
        <v>3.48</v>
      </c>
      <c r="E84" s="12"/>
      <c r="F84" s="12"/>
      <c r="G84" s="12">
        <v>1302</v>
      </c>
      <c r="H84" s="12">
        <v>18</v>
      </c>
      <c r="I84" s="12"/>
      <c r="J84" s="12"/>
      <c r="K84" s="13">
        <v>83</v>
      </c>
      <c r="L84" s="12">
        <v>331</v>
      </c>
      <c r="M84" s="12"/>
      <c r="N84" s="13">
        <v>83</v>
      </c>
      <c r="O84" s="12">
        <v>6</v>
      </c>
      <c r="P84" s="12">
        <f t="shared" si="0"/>
        <v>0.42857142857142855</v>
      </c>
      <c r="Q84" s="12"/>
      <c r="R84" s="12"/>
      <c r="S84" s="12"/>
      <c r="T84" s="12"/>
      <c r="U84" s="12"/>
      <c r="V84" s="12"/>
      <c r="W84" s="13">
        <v>83</v>
      </c>
      <c r="X84" s="12">
        <v>6</v>
      </c>
      <c r="Y84" s="12">
        <f t="shared" si="1"/>
        <v>0.42857142857142855</v>
      </c>
      <c r="Z84" s="12"/>
      <c r="AA84" s="12"/>
      <c r="AB84" s="12"/>
      <c r="AF84" s="13">
        <v>83</v>
      </c>
      <c r="AG84" s="12">
        <v>6</v>
      </c>
      <c r="AH84" s="12">
        <f t="shared" si="2"/>
        <v>0.42857142857142855</v>
      </c>
      <c r="AI84" s="12"/>
      <c r="AJ84" s="12"/>
      <c r="AK84" s="12"/>
    </row>
    <row r="85" spans="1:37">
      <c r="A85" s="12" t="s">
        <v>38</v>
      </c>
      <c r="B85" s="12" t="s">
        <v>122</v>
      </c>
      <c r="C85" s="12">
        <v>3.62</v>
      </c>
      <c r="D85" s="12">
        <v>3.82</v>
      </c>
      <c r="E85" s="12"/>
      <c r="F85" s="12"/>
      <c r="G85" s="12">
        <v>1430</v>
      </c>
      <c r="H85" s="12">
        <v>20</v>
      </c>
      <c r="I85" s="12"/>
      <c r="J85" s="12"/>
      <c r="K85" s="13">
        <v>84</v>
      </c>
      <c r="L85" s="12">
        <v>128</v>
      </c>
      <c r="M85" s="12"/>
      <c r="N85" s="13">
        <v>84</v>
      </c>
      <c r="O85" s="12">
        <v>2</v>
      </c>
      <c r="P85" s="12">
        <f t="shared" si="0"/>
        <v>0.6428571428571429</v>
      </c>
      <c r="Q85" s="12"/>
      <c r="R85" s="12"/>
      <c r="S85" s="12"/>
      <c r="T85" s="12"/>
      <c r="U85" s="12"/>
      <c r="V85" s="12"/>
      <c r="W85" s="13">
        <v>84</v>
      </c>
      <c r="X85" s="12">
        <v>2</v>
      </c>
      <c r="Y85" s="12">
        <f t="shared" si="1"/>
        <v>0.6428571428571429</v>
      </c>
      <c r="Z85" s="12"/>
      <c r="AA85" s="12"/>
      <c r="AB85" s="12"/>
      <c r="AF85" s="13">
        <v>84</v>
      </c>
      <c r="AG85" s="12">
        <v>2</v>
      </c>
      <c r="AH85" s="12">
        <f t="shared" si="2"/>
        <v>0.6428571428571429</v>
      </c>
      <c r="AI85" s="12"/>
      <c r="AJ85" s="12"/>
      <c r="AK85" s="12"/>
    </row>
    <row r="86" spans="1:37">
      <c r="A86" s="12" t="s">
        <v>38</v>
      </c>
      <c r="B86" s="12" t="s">
        <v>123</v>
      </c>
      <c r="C86" s="12">
        <v>4.1500000000000004</v>
      </c>
      <c r="D86" s="12">
        <v>4.4000000000000004</v>
      </c>
      <c r="E86" s="12"/>
      <c r="F86" s="12"/>
      <c r="G86" s="12">
        <v>1646</v>
      </c>
      <c r="H86" s="12">
        <v>24</v>
      </c>
      <c r="I86" s="12"/>
      <c r="J86" s="12"/>
      <c r="K86" s="13">
        <v>85</v>
      </c>
      <c r="L86" s="12">
        <v>216</v>
      </c>
      <c r="M86" s="12"/>
      <c r="N86" s="13">
        <v>85</v>
      </c>
      <c r="O86" s="12">
        <v>4</v>
      </c>
      <c r="P86" s="12">
        <f t="shared" si="0"/>
        <v>0.7142857142857143</v>
      </c>
      <c r="Q86" s="12"/>
      <c r="R86" s="12"/>
      <c r="S86" s="12"/>
      <c r="T86" s="12"/>
      <c r="U86" s="12"/>
      <c r="V86" s="12"/>
      <c r="W86" s="13">
        <v>85</v>
      </c>
      <c r="X86" s="12">
        <v>4</v>
      </c>
      <c r="Y86" s="12">
        <f t="shared" si="1"/>
        <v>0.7142857142857143</v>
      </c>
      <c r="Z86" s="12"/>
      <c r="AA86" s="12"/>
      <c r="AB86" s="12"/>
      <c r="AF86" s="13">
        <v>85</v>
      </c>
      <c r="AG86" s="12">
        <v>4</v>
      </c>
      <c r="AH86" s="12">
        <f t="shared" si="2"/>
        <v>0.7142857142857143</v>
      </c>
      <c r="AI86" s="12"/>
      <c r="AJ86" s="12"/>
      <c r="AK86" s="12"/>
    </row>
    <row r="87" spans="1:37">
      <c r="A87" s="12" t="s">
        <v>38</v>
      </c>
      <c r="B87" s="12" t="s">
        <v>124</v>
      </c>
      <c r="C87" s="12">
        <v>4.96</v>
      </c>
      <c r="D87" s="12">
        <v>5.24</v>
      </c>
      <c r="E87" s="12"/>
      <c r="F87" s="12"/>
      <c r="G87" s="12">
        <v>1959</v>
      </c>
      <c r="H87" s="12">
        <v>27</v>
      </c>
      <c r="I87" s="12"/>
      <c r="J87" s="12"/>
      <c r="K87" s="13">
        <v>86</v>
      </c>
      <c r="L87" s="12">
        <v>313</v>
      </c>
      <c r="M87" s="12"/>
      <c r="N87" s="13">
        <v>86</v>
      </c>
      <c r="O87" s="12">
        <v>3</v>
      </c>
      <c r="P87" s="12">
        <f t="shared" si="0"/>
        <v>0.8571428571428571</v>
      </c>
      <c r="Q87" s="12"/>
      <c r="R87" s="12"/>
      <c r="S87" s="12"/>
      <c r="T87" s="12"/>
      <c r="U87" s="12"/>
      <c r="V87" s="12"/>
      <c r="W87" s="13">
        <v>86</v>
      </c>
      <c r="X87" s="12">
        <v>3</v>
      </c>
      <c r="Y87" s="12">
        <f t="shared" si="1"/>
        <v>0.8571428571428571</v>
      </c>
      <c r="Z87" s="12"/>
      <c r="AA87" s="12"/>
      <c r="AB87" s="12"/>
      <c r="AF87" s="13">
        <v>86</v>
      </c>
      <c r="AG87" s="12">
        <v>3</v>
      </c>
      <c r="AH87" s="12">
        <f t="shared" si="2"/>
        <v>0.8571428571428571</v>
      </c>
      <c r="AI87" s="12"/>
      <c r="AJ87" s="12"/>
      <c r="AK87" s="12"/>
    </row>
    <row r="88" spans="1:37">
      <c r="A88" s="12" t="s">
        <v>38</v>
      </c>
      <c r="B88" s="12" t="s">
        <v>125</v>
      </c>
      <c r="C88" s="12">
        <v>8.68</v>
      </c>
      <c r="D88" s="12">
        <v>9.0500000000000007</v>
      </c>
      <c r="E88" s="12"/>
      <c r="F88" s="12"/>
      <c r="G88" s="12">
        <v>3385</v>
      </c>
      <c r="H88" s="12">
        <v>35</v>
      </c>
      <c r="I88" s="12"/>
      <c r="J88" s="12"/>
      <c r="K88" s="13">
        <v>87</v>
      </c>
      <c r="L88" s="12">
        <v>1426</v>
      </c>
      <c r="M88" s="12"/>
      <c r="N88" s="13">
        <v>87</v>
      </c>
      <c r="O88" s="12">
        <v>8</v>
      </c>
      <c r="P88" s="12">
        <f t="shared" si="0"/>
        <v>0.9642857142857143</v>
      </c>
      <c r="Q88" s="12"/>
      <c r="R88" s="12"/>
      <c r="S88" s="12"/>
      <c r="T88" s="12"/>
      <c r="U88" s="12"/>
      <c r="V88" s="12"/>
      <c r="W88" s="13">
        <v>87</v>
      </c>
      <c r="X88" s="12">
        <v>8</v>
      </c>
      <c r="Y88" s="12">
        <f t="shared" si="1"/>
        <v>0.9642857142857143</v>
      </c>
      <c r="Z88" s="12"/>
      <c r="AA88" s="12"/>
      <c r="AB88" s="12"/>
      <c r="AF88" s="13">
        <v>87</v>
      </c>
      <c r="AG88" s="12">
        <v>8</v>
      </c>
      <c r="AH88" s="12">
        <f t="shared" si="2"/>
        <v>0.9642857142857143</v>
      </c>
      <c r="AI88" s="12"/>
      <c r="AJ88" s="12"/>
      <c r="AK88" s="12"/>
    </row>
    <row r="89" spans="1:37">
      <c r="A89" s="12" t="s">
        <v>38</v>
      </c>
      <c r="B89" s="12" t="s">
        <v>126</v>
      </c>
      <c r="C89" s="12">
        <v>10.27</v>
      </c>
      <c r="D89" s="12">
        <v>10.74</v>
      </c>
      <c r="E89" s="12"/>
      <c r="F89" s="12"/>
      <c r="G89" s="12">
        <v>4018</v>
      </c>
      <c r="H89" s="12">
        <v>39</v>
      </c>
      <c r="I89" s="12"/>
      <c r="J89" s="12"/>
      <c r="K89" s="13">
        <v>88</v>
      </c>
      <c r="L89" s="12">
        <v>633</v>
      </c>
      <c r="M89" s="12"/>
      <c r="N89" s="13">
        <v>88</v>
      </c>
      <c r="O89" s="12">
        <v>4</v>
      </c>
      <c r="P89" s="12">
        <f t="shared" si="0"/>
        <v>1.25</v>
      </c>
      <c r="Q89" s="12"/>
      <c r="R89" s="12"/>
      <c r="S89" s="12"/>
      <c r="T89" s="12"/>
      <c r="U89" s="12"/>
      <c r="V89" s="12"/>
      <c r="W89" s="13">
        <v>88</v>
      </c>
      <c r="X89" s="12">
        <v>4</v>
      </c>
      <c r="Y89" s="12">
        <f t="shared" si="1"/>
        <v>1.25</v>
      </c>
      <c r="Z89" s="12"/>
      <c r="AA89" s="12"/>
      <c r="AB89" s="12"/>
      <c r="AF89" s="13">
        <v>88</v>
      </c>
      <c r="AG89" s="12">
        <v>4</v>
      </c>
      <c r="AH89" s="12">
        <f t="shared" si="2"/>
        <v>1.25</v>
      </c>
      <c r="AI89" s="12"/>
      <c r="AJ89" s="12"/>
      <c r="AK89" s="12"/>
    </row>
    <row r="90" spans="1:37">
      <c r="A90" s="12" t="s">
        <v>38</v>
      </c>
      <c r="B90" s="12" t="s">
        <v>127</v>
      </c>
      <c r="C90" s="12">
        <v>11.84</v>
      </c>
      <c r="D90" s="12">
        <v>12.5</v>
      </c>
      <c r="E90" s="12"/>
      <c r="F90" s="12"/>
      <c r="G90" s="12">
        <v>4675</v>
      </c>
      <c r="H90" s="12">
        <v>53</v>
      </c>
      <c r="I90" s="12"/>
      <c r="J90" s="12"/>
      <c r="K90" s="13">
        <v>89</v>
      </c>
      <c r="L90" s="12">
        <v>657</v>
      </c>
      <c r="M90" s="12"/>
      <c r="N90" s="13">
        <v>89</v>
      </c>
      <c r="O90" s="12">
        <v>14</v>
      </c>
      <c r="P90" s="12">
        <f t="shared" si="0"/>
        <v>1.3928571428571428</v>
      </c>
      <c r="Q90" s="12"/>
      <c r="R90" s="12"/>
      <c r="S90" s="12"/>
      <c r="T90" s="12"/>
      <c r="U90" s="12"/>
      <c r="V90" s="12"/>
      <c r="W90" s="13">
        <v>89</v>
      </c>
      <c r="X90" s="12">
        <v>14</v>
      </c>
      <c r="Y90" s="12">
        <f t="shared" si="1"/>
        <v>1.3928571428571428</v>
      </c>
      <c r="Z90" s="12"/>
      <c r="AA90" s="12"/>
      <c r="AB90" s="12"/>
      <c r="AF90" s="13">
        <v>89</v>
      </c>
      <c r="AG90" s="12">
        <v>14</v>
      </c>
      <c r="AH90" s="12">
        <f t="shared" si="2"/>
        <v>1.3928571428571428</v>
      </c>
      <c r="AI90" s="12"/>
      <c r="AJ90" s="12"/>
      <c r="AK90" s="12"/>
    </row>
    <row r="91" spans="1:37">
      <c r="A91" s="12" t="s">
        <v>38</v>
      </c>
      <c r="B91" s="12" t="s">
        <v>128</v>
      </c>
      <c r="C91" s="12">
        <v>13.58</v>
      </c>
      <c r="D91" s="12">
        <v>14.4</v>
      </c>
      <c r="E91" s="12"/>
      <c r="F91" s="12"/>
      <c r="G91" s="12">
        <v>5386</v>
      </c>
      <c r="H91" s="12">
        <v>60</v>
      </c>
      <c r="I91" s="12"/>
      <c r="J91" s="12"/>
      <c r="K91" s="13">
        <v>90</v>
      </c>
      <c r="L91" s="12">
        <v>711</v>
      </c>
      <c r="M91" s="12"/>
      <c r="N91" s="13">
        <v>90</v>
      </c>
      <c r="O91" s="12">
        <v>7</v>
      </c>
      <c r="P91" s="12">
        <f t="shared" si="0"/>
        <v>1.8928571428571428</v>
      </c>
      <c r="Q91" s="12"/>
      <c r="R91" s="12"/>
      <c r="S91" s="12"/>
      <c r="T91" s="12"/>
      <c r="U91" s="12"/>
      <c r="V91" s="12"/>
      <c r="W91" s="13">
        <v>90</v>
      </c>
      <c r="X91" s="12">
        <v>7</v>
      </c>
      <c r="Y91" s="12">
        <f t="shared" si="1"/>
        <v>1.8928571428571428</v>
      </c>
      <c r="Z91" s="12"/>
      <c r="AA91" s="12"/>
      <c r="AB91" s="12"/>
      <c r="AF91" s="13">
        <v>90</v>
      </c>
      <c r="AG91" s="12">
        <v>7</v>
      </c>
      <c r="AH91" s="12">
        <f t="shared" si="2"/>
        <v>1.8928571428571428</v>
      </c>
      <c r="AI91" s="12"/>
      <c r="AJ91" s="12"/>
      <c r="AK91" s="12"/>
    </row>
    <row r="92" spans="1:37">
      <c r="A92" s="12" t="s">
        <v>38</v>
      </c>
      <c r="B92" s="12" t="s">
        <v>129</v>
      </c>
      <c r="C92" s="12">
        <v>15.59</v>
      </c>
      <c r="D92" s="12">
        <v>16.72</v>
      </c>
      <c r="E92" s="12"/>
      <c r="F92" s="12"/>
      <c r="G92" s="12">
        <v>6255</v>
      </c>
      <c r="H92" s="12">
        <v>61</v>
      </c>
      <c r="I92" s="12"/>
      <c r="J92" s="12"/>
      <c r="K92" s="13">
        <v>91</v>
      </c>
      <c r="L92" s="12">
        <v>869</v>
      </c>
      <c r="M92" s="12"/>
      <c r="N92" s="13">
        <v>91</v>
      </c>
      <c r="O92" s="12">
        <v>1</v>
      </c>
      <c r="P92" s="12">
        <f t="shared" si="0"/>
        <v>2.1428571428571428</v>
      </c>
      <c r="Q92" s="12"/>
      <c r="R92" s="12"/>
      <c r="S92" s="12"/>
      <c r="T92" s="12"/>
      <c r="U92" s="12"/>
      <c r="V92" s="12"/>
      <c r="W92" s="13">
        <v>91</v>
      </c>
      <c r="X92" s="12">
        <v>1</v>
      </c>
      <c r="Y92" s="12">
        <f t="shared" si="1"/>
        <v>2.1428571428571428</v>
      </c>
      <c r="Z92" s="12"/>
      <c r="AA92" s="12"/>
      <c r="AB92" s="12"/>
      <c r="AF92" s="13">
        <v>91</v>
      </c>
      <c r="AG92" s="12">
        <v>1</v>
      </c>
      <c r="AH92" s="12">
        <f t="shared" si="2"/>
        <v>2.1428571428571428</v>
      </c>
      <c r="AI92" s="12"/>
      <c r="AJ92" s="12"/>
      <c r="AK92" s="12"/>
    </row>
    <row r="93" spans="1:37">
      <c r="A93" s="12" t="s">
        <v>38</v>
      </c>
      <c r="B93" s="12" t="s">
        <v>130</v>
      </c>
      <c r="C93" s="12">
        <v>18.32</v>
      </c>
      <c r="D93" s="12">
        <v>19.84</v>
      </c>
      <c r="E93" s="12"/>
      <c r="F93" s="12"/>
      <c r="G93" s="12">
        <v>7424</v>
      </c>
      <c r="H93" s="12">
        <v>89</v>
      </c>
      <c r="I93" s="12"/>
      <c r="J93" s="12"/>
      <c r="K93" s="13">
        <v>92</v>
      </c>
      <c r="L93" s="12">
        <v>1169</v>
      </c>
      <c r="M93" s="12"/>
      <c r="N93" s="13">
        <v>92</v>
      </c>
      <c r="O93" s="12">
        <v>28</v>
      </c>
      <c r="P93" s="12">
        <f t="shared" si="0"/>
        <v>2.1785714285714284</v>
      </c>
      <c r="Q93" s="12"/>
      <c r="R93" s="12"/>
      <c r="S93" s="12"/>
      <c r="T93" s="12"/>
      <c r="U93" s="12"/>
      <c r="V93" s="12"/>
      <c r="W93" s="13">
        <v>92</v>
      </c>
      <c r="X93" s="12">
        <v>28</v>
      </c>
      <c r="Y93" s="12">
        <f t="shared" si="1"/>
        <v>2.1785714285714284</v>
      </c>
      <c r="Z93" s="12"/>
      <c r="AA93" s="12"/>
      <c r="AB93" s="12"/>
      <c r="AF93" s="13">
        <v>92</v>
      </c>
      <c r="AG93" s="12">
        <v>28</v>
      </c>
      <c r="AH93" s="12">
        <f t="shared" si="2"/>
        <v>2.1785714285714284</v>
      </c>
      <c r="AI93" s="12"/>
      <c r="AJ93" s="12"/>
      <c r="AK93" s="12"/>
    </row>
    <row r="94" spans="1:37">
      <c r="A94" s="12" t="s">
        <v>38</v>
      </c>
      <c r="B94" s="12" t="s">
        <v>131</v>
      </c>
      <c r="C94" s="12">
        <v>20.97</v>
      </c>
      <c r="D94" s="12">
        <v>22.82</v>
      </c>
      <c r="E94" s="12"/>
      <c r="F94" s="12"/>
      <c r="G94" s="12">
        <v>8536</v>
      </c>
      <c r="H94" s="12">
        <v>96</v>
      </c>
      <c r="I94" s="12"/>
      <c r="J94" s="12"/>
      <c r="K94" s="13">
        <v>93</v>
      </c>
      <c r="L94" s="12">
        <v>1112</v>
      </c>
      <c r="M94" s="12"/>
      <c r="N94" s="13">
        <v>93</v>
      </c>
      <c r="O94" s="12">
        <v>7</v>
      </c>
      <c r="P94" s="12">
        <f t="shared" ref="P94:P157" si="3">SUM(O66:O93)/28</f>
        <v>3.1785714285714284</v>
      </c>
      <c r="Q94" s="12"/>
      <c r="R94" s="12"/>
      <c r="S94" s="12"/>
      <c r="T94" s="12"/>
      <c r="U94" s="12"/>
      <c r="V94" s="12"/>
      <c r="W94" s="13">
        <v>93</v>
      </c>
      <c r="X94" s="12">
        <v>7</v>
      </c>
      <c r="Y94" s="12">
        <f t="shared" ref="Y94:Y157" si="4">SUM(X66:X93)/28</f>
        <v>3.1785714285714284</v>
      </c>
      <c r="Z94" s="12"/>
      <c r="AA94" s="12"/>
      <c r="AB94" s="12"/>
      <c r="AF94" s="13">
        <v>93</v>
      </c>
      <c r="AG94" s="12">
        <v>7</v>
      </c>
      <c r="AH94" s="12">
        <f t="shared" ref="AH94:AH157" si="5">SUM(AG66:AG93)/28</f>
        <v>3.1785714285714284</v>
      </c>
      <c r="AI94" s="12"/>
      <c r="AJ94" s="12"/>
      <c r="AK94" s="12"/>
    </row>
    <row r="95" spans="1:37">
      <c r="A95" s="12" t="s">
        <v>38</v>
      </c>
      <c r="B95" s="12" t="s">
        <v>132</v>
      </c>
      <c r="C95" s="12">
        <v>23.39</v>
      </c>
      <c r="D95" s="12">
        <v>25.65</v>
      </c>
      <c r="E95" s="12"/>
      <c r="F95" s="12"/>
      <c r="G95" s="12">
        <v>9595</v>
      </c>
      <c r="H95" s="12">
        <v>109</v>
      </c>
      <c r="I95" s="12"/>
      <c r="J95" s="12"/>
      <c r="K95" s="13">
        <v>94</v>
      </c>
      <c r="L95" s="12">
        <v>1059</v>
      </c>
      <c r="M95" s="12"/>
      <c r="N95" s="13">
        <v>94</v>
      </c>
      <c r="O95" s="12">
        <v>13</v>
      </c>
      <c r="P95" s="12">
        <f t="shared" si="3"/>
        <v>3.4285714285714284</v>
      </c>
      <c r="Q95" s="12"/>
      <c r="R95" s="12"/>
      <c r="S95" s="12"/>
      <c r="T95" s="12"/>
      <c r="U95" s="12"/>
      <c r="V95" s="12"/>
      <c r="W95" s="13">
        <v>94</v>
      </c>
      <c r="X95" s="12">
        <v>13</v>
      </c>
      <c r="Y95" s="12">
        <f t="shared" si="4"/>
        <v>3.4285714285714284</v>
      </c>
      <c r="Z95" s="12"/>
      <c r="AA95" s="12"/>
      <c r="AB95" s="12"/>
      <c r="AF95" s="13">
        <v>94</v>
      </c>
      <c r="AG95" s="12">
        <v>13</v>
      </c>
      <c r="AH95" s="12">
        <f t="shared" si="5"/>
        <v>3.4285714285714284</v>
      </c>
      <c r="AI95" s="12"/>
      <c r="AJ95" s="12"/>
      <c r="AK95" s="12"/>
    </row>
    <row r="96" spans="1:37">
      <c r="A96" s="12" t="s">
        <v>38</v>
      </c>
      <c r="B96" s="12" t="s">
        <v>133</v>
      </c>
      <c r="C96" s="12">
        <v>27.52</v>
      </c>
      <c r="D96" s="12">
        <v>30.12</v>
      </c>
      <c r="E96" s="12"/>
      <c r="F96" s="12"/>
      <c r="G96" s="12">
        <v>11268</v>
      </c>
      <c r="H96" s="12">
        <v>138</v>
      </c>
      <c r="I96" s="12"/>
      <c r="J96" s="12"/>
      <c r="K96" s="13">
        <v>95</v>
      </c>
      <c r="L96" s="12">
        <v>1673</v>
      </c>
      <c r="M96" s="12"/>
      <c r="N96" s="13">
        <v>95</v>
      </c>
      <c r="O96" s="12">
        <v>29</v>
      </c>
      <c r="P96" s="12">
        <f t="shared" si="3"/>
        <v>3.8928571428571428</v>
      </c>
      <c r="Q96" s="12"/>
      <c r="R96" s="12"/>
      <c r="S96" s="12"/>
      <c r="T96" s="12"/>
      <c r="U96" s="12"/>
      <c r="V96" s="12"/>
      <c r="W96" s="13">
        <v>95</v>
      </c>
      <c r="X96" s="12">
        <v>29</v>
      </c>
      <c r="Y96" s="12">
        <f t="shared" si="4"/>
        <v>3.8928571428571428</v>
      </c>
      <c r="Z96" s="12"/>
      <c r="AA96" s="12"/>
      <c r="AB96" s="12"/>
      <c r="AF96" s="13">
        <v>95</v>
      </c>
      <c r="AG96" s="12">
        <v>29</v>
      </c>
      <c r="AH96" s="12">
        <f t="shared" si="5"/>
        <v>3.8928571428571428</v>
      </c>
      <c r="AI96" s="12"/>
      <c r="AJ96" s="12"/>
      <c r="AK96" s="12"/>
    </row>
    <row r="97" spans="1:37">
      <c r="A97" s="12" t="s">
        <v>38</v>
      </c>
      <c r="B97" s="12" t="s">
        <v>134</v>
      </c>
      <c r="C97" s="12">
        <v>29.98</v>
      </c>
      <c r="D97" s="12">
        <v>33.46</v>
      </c>
      <c r="E97" s="12"/>
      <c r="F97" s="12"/>
      <c r="G97" s="12">
        <v>12519</v>
      </c>
      <c r="H97" s="12">
        <v>187</v>
      </c>
      <c r="I97" s="12"/>
      <c r="J97" s="12"/>
      <c r="K97" s="13">
        <v>96</v>
      </c>
      <c r="L97" s="12">
        <v>1251</v>
      </c>
      <c r="M97" s="12"/>
      <c r="N97" s="13">
        <v>96</v>
      </c>
      <c r="O97" s="12">
        <v>49</v>
      </c>
      <c r="P97" s="12">
        <f t="shared" si="3"/>
        <v>4.9285714285714288</v>
      </c>
      <c r="Q97" s="12"/>
      <c r="R97" s="12"/>
      <c r="S97" s="12"/>
      <c r="T97" s="12"/>
      <c r="U97" s="12"/>
      <c r="V97" s="12"/>
      <c r="W97" s="13">
        <v>96</v>
      </c>
      <c r="X97" s="12">
        <v>49</v>
      </c>
      <c r="Y97" s="12">
        <f t="shared" si="4"/>
        <v>4.9285714285714288</v>
      </c>
      <c r="Z97" s="12"/>
      <c r="AA97" s="12"/>
      <c r="AB97" s="12"/>
      <c r="AF97" s="13">
        <v>96</v>
      </c>
      <c r="AG97" s="12">
        <v>49</v>
      </c>
      <c r="AH97" s="12">
        <f t="shared" si="5"/>
        <v>4.9285714285714288</v>
      </c>
      <c r="AI97" s="12"/>
      <c r="AJ97" s="12"/>
      <c r="AK97" s="12"/>
    </row>
    <row r="98" spans="1:37">
      <c r="A98" s="12" t="s">
        <v>38</v>
      </c>
      <c r="B98" s="12" t="s">
        <v>135</v>
      </c>
      <c r="C98" s="12">
        <v>33.28</v>
      </c>
      <c r="D98" s="12">
        <v>37.11</v>
      </c>
      <c r="E98" s="12"/>
      <c r="F98" s="12"/>
      <c r="G98" s="12">
        <v>13882</v>
      </c>
      <c r="H98" s="12">
        <v>231</v>
      </c>
      <c r="I98" s="12"/>
      <c r="J98" s="12"/>
      <c r="K98" s="13">
        <v>97</v>
      </c>
      <c r="L98" s="12">
        <v>1363</v>
      </c>
      <c r="M98" s="12"/>
      <c r="N98" s="13">
        <v>97</v>
      </c>
      <c r="O98" s="12">
        <v>44</v>
      </c>
      <c r="P98" s="12">
        <f t="shared" si="3"/>
        <v>6.6785714285714288</v>
      </c>
      <c r="Q98" s="12"/>
      <c r="R98" s="12"/>
      <c r="S98" s="12"/>
      <c r="T98" s="12"/>
      <c r="U98" s="12"/>
      <c r="V98" s="12"/>
      <c r="W98" s="13">
        <v>97</v>
      </c>
      <c r="X98" s="12">
        <v>44</v>
      </c>
      <c r="Y98" s="12">
        <f t="shared" si="4"/>
        <v>6.6785714285714288</v>
      </c>
      <c r="Z98" s="12"/>
      <c r="AA98" s="12"/>
      <c r="AB98" s="12"/>
      <c r="AF98" s="13">
        <v>97</v>
      </c>
      <c r="AG98" s="12">
        <v>44</v>
      </c>
      <c r="AH98" s="12">
        <f t="shared" si="5"/>
        <v>6.6785714285714288</v>
      </c>
      <c r="AI98" s="12"/>
      <c r="AJ98" s="12"/>
      <c r="AK98" s="12"/>
    </row>
    <row r="99" spans="1:37">
      <c r="A99" s="12" t="s">
        <v>38</v>
      </c>
      <c r="B99" s="12" t="s">
        <v>136</v>
      </c>
      <c r="C99" s="12">
        <v>37.020000000000003</v>
      </c>
      <c r="D99" s="12">
        <v>41.42</v>
      </c>
      <c r="E99" s="12"/>
      <c r="F99" s="12"/>
      <c r="G99" s="12">
        <v>15496</v>
      </c>
      <c r="H99" s="12">
        <v>280</v>
      </c>
      <c r="I99" s="12"/>
      <c r="J99" s="12"/>
      <c r="K99" s="13">
        <v>98</v>
      </c>
      <c r="L99" s="12">
        <v>1614</v>
      </c>
      <c r="M99" s="12"/>
      <c r="N99" s="13">
        <v>98</v>
      </c>
      <c r="O99" s="12">
        <v>49</v>
      </c>
      <c r="P99" s="12">
        <f t="shared" si="3"/>
        <v>8.25</v>
      </c>
      <c r="Q99" s="12"/>
      <c r="R99" s="12"/>
      <c r="S99" s="12"/>
      <c r="T99" s="12"/>
      <c r="U99" s="12"/>
      <c r="V99" s="12"/>
      <c r="W99" s="13">
        <v>98</v>
      </c>
      <c r="X99" s="12">
        <v>49</v>
      </c>
      <c r="Y99" s="12">
        <f t="shared" si="4"/>
        <v>8.25</v>
      </c>
      <c r="Z99" s="12"/>
      <c r="AA99" s="12"/>
      <c r="AB99" s="12"/>
      <c r="AF99" s="13">
        <v>98</v>
      </c>
      <c r="AG99" s="12">
        <v>49</v>
      </c>
      <c r="AH99" s="12">
        <f t="shared" si="5"/>
        <v>8.25</v>
      </c>
      <c r="AI99" s="12"/>
      <c r="AJ99" s="12"/>
      <c r="AK99" s="12"/>
    </row>
    <row r="100" spans="1:37">
      <c r="A100" s="12" t="s">
        <v>38</v>
      </c>
      <c r="B100" s="12" t="s">
        <v>137</v>
      </c>
      <c r="C100" s="12">
        <v>39.28</v>
      </c>
      <c r="D100" s="12">
        <v>44.51</v>
      </c>
      <c r="E100" s="12"/>
      <c r="F100" s="12"/>
      <c r="G100" s="12">
        <v>16653</v>
      </c>
      <c r="H100" s="12">
        <v>323</v>
      </c>
      <c r="I100" s="12"/>
      <c r="J100" s="12"/>
      <c r="K100" s="13">
        <v>99</v>
      </c>
      <c r="L100" s="12">
        <v>1157</v>
      </c>
      <c r="M100" s="12"/>
      <c r="N100" s="13">
        <v>99</v>
      </c>
      <c r="O100" s="12">
        <v>43</v>
      </c>
      <c r="P100" s="12">
        <f t="shared" si="3"/>
        <v>10</v>
      </c>
      <c r="Q100" s="12"/>
      <c r="R100" s="12"/>
      <c r="S100" s="12"/>
      <c r="T100" s="12"/>
      <c r="U100" s="12"/>
      <c r="V100" s="12"/>
      <c r="W100" s="13">
        <v>99</v>
      </c>
      <c r="X100" s="12">
        <v>43</v>
      </c>
      <c r="Y100" s="12">
        <f t="shared" si="4"/>
        <v>10</v>
      </c>
      <c r="Z100" s="12"/>
      <c r="AA100" s="12"/>
      <c r="AB100" s="12"/>
      <c r="AF100" s="13">
        <v>99</v>
      </c>
      <c r="AG100" s="12">
        <v>43</v>
      </c>
      <c r="AH100" s="12">
        <f t="shared" si="5"/>
        <v>10</v>
      </c>
      <c r="AI100" s="12"/>
      <c r="AJ100" s="12"/>
      <c r="AK100" s="12"/>
    </row>
    <row r="101" spans="1:37">
      <c r="A101" s="12" t="s">
        <v>38</v>
      </c>
      <c r="B101" s="12" t="s">
        <v>138</v>
      </c>
      <c r="C101" s="12">
        <v>38.75</v>
      </c>
      <c r="D101" s="12">
        <v>47.8</v>
      </c>
      <c r="E101" s="12"/>
      <c r="F101" s="12"/>
      <c r="G101" s="12">
        <v>17883</v>
      </c>
      <c r="H101" s="12">
        <v>380</v>
      </c>
      <c r="I101" s="12"/>
      <c r="J101" s="12"/>
      <c r="K101" s="13">
        <v>100</v>
      </c>
      <c r="L101" s="12">
        <v>1230</v>
      </c>
      <c r="M101" s="12"/>
      <c r="N101" s="13">
        <v>100</v>
      </c>
      <c r="O101" s="12">
        <v>57</v>
      </c>
      <c r="P101" s="12">
        <f t="shared" si="3"/>
        <v>11.5</v>
      </c>
      <c r="Q101" s="12"/>
      <c r="R101" s="12"/>
      <c r="S101" s="12"/>
      <c r="T101" s="12"/>
      <c r="U101" s="12"/>
      <c r="V101" s="12"/>
      <c r="W101" s="13">
        <v>100</v>
      </c>
      <c r="X101" s="12">
        <v>57</v>
      </c>
      <c r="Y101" s="12">
        <f t="shared" si="4"/>
        <v>11.5</v>
      </c>
      <c r="Z101" s="12"/>
      <c r="AA101" s="12"/>
      <c r="AB101" s="12"/>
      <c r="AF101" s="13">
        <v>100</v>
      </c>
      <c r="AG101" s="12">
        <v>57</v>
      </c>
      <c r="AH101" s="12">
        <f t="shared" si="5"/>
        <v>11.5</v>
      </c>
      <c r="AI101" s="12"/>
      <c r="AJ101" s="12"/>
      <c r="AK101" s="12"/>
    </row>
    <row r="102" spans="1:37">
      <c r="A102" s="12" t="s">
        <v>38</v>
      </c>
      <c r="B102" s="12" t="s">
        <v>139</v>
      </c>
      <c r="C102" s="12">
        <v>40.78</v>
      </c>
      <c r="D102" s="12">
        <v>51.52</v>
      </c>
      <c r="E102" s="12"/>
      <c r="F102" s="12"/>
      <c r="G102" s="12">
        <v>19274</v>
      </c>
      <c r="H102" s="12">
        <v>435</v>
      </c>
      <c r="I102" s="12"/>
      <c r="J102" s="12"/>
      <c r="K102" s="13">
        <v>101</v>
      </c>
      <c r="L102" s="12">
        <v>1391</v>
      </c>
      <c r="M102" s="12"/>
      <c r="N102" s="13">
        <v>101</v>
      </c>
      <c r="O102" s="12">
        <v>55</v>
      </c>
      <c r="P102" s="12">
        <f t="shared" si="3"/>
        <v>13.535714285714286</v>
      </c>
      <c r="Q102" s="12"/>
      <c r="R102" s="12"/>
      <c r="S102" s="12"/>
      <c r="T102" s="12"/>
      <c r="U102" s="12"/>
      <c r="V102" s="12"/>
      <c r="W102" s="13">
        <v>101</v>
      </c>
      <c r="X102" s="12">
        <v>55</v>
      </c>
      <c r="Y102" s="12">
        <f t="shared" si="4"/>
        <v>13.535714285714286</v>
      </c>
      <c r="Z102" s="12"/>
      <c r="AA102" s="12"/>
      <c r="AB102" s="12"/>
      <c r="AF102" s="13">
        <v>101</v>
      </c>
      <c r="AG102" s="12">
        <v>55</v>
      </c>
      <c r="AH102" s="12">
        <f t="shared" si="5"/>
        <v>13.535714285714286</v>
      </c>
      <c r="AI102" s="12"/>
      <c r="AJ102" s="12"/>
      <c r="AK102" s="12"/>
    </row>
    <row r="103" spans="1:37">
      <c r="A103" s="12" t="s">
        <v>38</v>
      </c>
      <c r="B103" s="12" t="s">
        <v>140</v>
      </c>
      <c r="C103" s="12">
        <v>42.96</v>
      </c>
      <c r="D103" s="12">
        <v>55.46</v>
      </c>
      <c r="E103" s="12"/>
      <c r="F103" s="12"/>
      <c r="G103" s="12">
        <v>20748</v>
      </c>
      <c r="H103" s="12">
        <v>509</v>
      </c>
      <c r="I103" s="12"/>
      <c r="J103" s="12"/>
      <c r="K103" s="13">
        <v>102</v>
      </c>
      <c r="L103" s="12">
        <v>1474</v>
      </c>
      <c r="M103" s="12"/>
      <c r="N103" s="13">
        <v>102</v>
      </c>
      <c r="O103" s="12">
        <v>74</v>
      </c>
      <c r="P103" s="12">
        <f t="shared" si="3"/>
        <v>15.5</v>
      </c>
      <c r="Q103" s="12"/>
      <c r="R103" s="12"/>
      <c r="S103" s="12"/>
      <c r="T103" s="12"/>
      <c r="U103" s="12"/>
      <c r="V103" s="12"/>
      <c r="W103" s="13">
        <v>102</v>
      </c>
      <c r="X103" s="12">
        <v>74</v>
      </c>
      <c r="Y103" s="12">
        <f t="shared" si="4"/>
        <v>15.5</v>
      </c>
      <c r="Z103" s="12"/>
      <c r="AA103" s="12"/>
      <c r="AB103" s="12"/>
      <c r="AF103" s="13">
        <v>102</v>
      </c>
      <c r="AG103" s="12">
        <v>74</v>
      </c>
      <c r="AH103" s="12">
        <f t="shared" si="5"/>
        <v>15.5</v>
      </c>
      <c r="AI103" s="12"/>
      <c r="AJ103" s="12"/>
      <c r="AK103" s="12"/>
    </row>
    <row r="104" spans="1:37">
      <c r="A104" s="12" t="s">
        <v>38</v>
      </c>
      <c r="B104" s="12" t="s">
        <v>141</v>
      </c>
      <c r="C104" s="12">
        <v>44.76</v>
      </c>
      <c r="D104" s="12">
        <v>59.16</v>
      </c>
      <c r="E104" s="12"/>
      <c r="F104" s="12"/>
      <c r="G104" s="12">
        <v>22133</v>
      </c>
      <c r="H104" s="12">
        <v>569</v>
      </c>
      <c r="I104" s="12"/>
      <c r="J104" s="12"/>
      <c r="K104" s="13">
        <v>103</v>
      </c>
      <c r="L104" s="12">
        <v>1385</v>
      </c>
      <c r="M104" s="12"/>
      <c r="N104" s="13">
        <v>103</v>
      </c>
      <c r="O104" s="12">
        <v>60</v>
      </c>
      <c r="P104" s="12">
        <f t="shared" si="3"/>
        <v>18.142857142857142</v>
      </c>
      <c r="Q104" s="12"/>
      <c r="R104" s="12"/>
      <c r="S104" s="12"/>
      <c r="T104" s="12"/>
      <c r="U104" s="12"/>
      <c r="V104" s="12"/>
      <c r="W104" s="13">
        <v>103</v>
      </c>
      <c r="X104" s="12">
        <v>60</v>
      </c>
      <c r="Y104" s="12">
        <f t="shared" si="4"/>
        <v>18.142857142857142</v>
      </c>
      <c r="Z104" s="12"/>
      <c r="AA104" s="12"/>
      <c r="AB104" s="12"/>
      <c r="AF104" s="13">
        <v>103</v>
      </c>
      <c r="AG104" s="12">
        <v>60</v>
      </c>
      <c r="AH104" s="12">
        <f t="shared" si="5"/>
        <v>18.142857142857142</v>
      </c>
      <c r="AI104" s="12"/>
      <c r="AJ104" s="12"/>
      <c r="AK104" s="12"/>
    </row>
    <row r="105" spans="1:37">
      <c r="A105" s="12" t="s">
        <v>38</v>
      </c>
      <c r="B105" s="12" t="s">
        <v>142</v>
      </c>
      <c r="C105" s="12">
        <v>45.56</v>
      </c>
      <c r="D105" s="12">
        <v>62.28</v>
      </c>
      <c r="E105" s="12"/>
      <c r="F105" s="12"/>
      <c r="G105" s="12">
        <v>23301</v>
      </c>
      <c r="H105" s="12">
        <v>653</v>
      </c>
      <c r="I105" s="12"/>
      <c r="J105" s="12"/>
      <c r="K105" s="13">
        <v>104</v>
      </c>
      <c r="L105" s="12">
        <v>1168</v>
      </c>
      <c r="M105" s="12"/>
      <c r="N105" s="13">
        <v>104</v>
      </c>
      <c r="O105" s="12">
        <v>84</v>
      </c>
      <c r="P105" s="12">
        <f t="shared" si="3"/>
        <v>20.285714285714285</v>
      </c>
      <c r="Q105" s="12"/>
      <c r="R105" s="12"/>
      <c r="S105" s="12"/>
      <c r="T105" s="12"/>
      <c r="U105" s="12"/>
      <c r="V105" s="12"/>
      <c r="W105" s="13">
        <v>104</v>
      </c>
      <c r="X105" s="12">
        <v>84</v>
      </c>
      <c r="Y105" s="12">
        <f t="shared" si="4"/>
        <v>20.285714285714285</v>
      </c>
      <c r="Z105" s="12"/>
      <c r="AA105" s="12"/>
      <c r="AB105" s="12"/>
      <c r="AF105" s="13">
        <v>104</v>
      </c>
      <c r="AG105" s="12">
        <v>84</v>
      </c>
      <c r="AH105" s="12">
        <f t="shared" si="5"/>
        <v>20.285714285714285</v>
      </c>
      <c r="AI105" s="12"/>
      <c r="AJ105" s="12"/>
      <c r="AK105" s="12"/>
    </row>
    <row r="106" spans="1:37">
      <c r="A106" s="12" t="s">
        <v>38</v>
      </c>
      <c r="B106" s="12" t="s">
        <v>143</v>
      </c>
      <c r="C106" s="12">
        <v>45.28</v>
      </c>
      <c r="D106" s="12">
        <v>65.13</v>
      </c>
      <c r="E106" s="12"/>
      <c r="F106" s="12"/>
      <c r="G106" s="12">
        <v>24365</v>
      </c>
      <c r="H106" s="12">
        <v>717</v>
      </c>
      <c r="I106" s="12"/>
      <c r="J106" s="12"/>
      <c r="K106" s="13">
        <v>105</v>
      </c>
      <c r="L106" s="12">
        <v>1064</v>
      </c>
      <c r="M106" s="12"/>
      <c r="N106" s="13">
        <v>105</v>
      </c>
      <c r="O106" s="12">
        <v>64</v>
      </c>
      <c r="P106" s="12">
        <f t="shared" si="3"/>
        <v>23.285714285714285</v>
      </c>
      <c r="Q106" s="12"/>
      <c r="R106" s="12"/>
      <c r="S106" s="12"/>
      <c r="T106" s="12"/>
      <c r="U106" s="12"/>
      <c r="V106" s="12"/>
      <c r="W106" s="13">
        <v>105</v>
      </c>
      <c r="X106" s="12">
        <v>64</v>
      </c>
      <c r="Y106" s="12">
        <f t="shared" si="4"/>
        <v>23.285714285714285</v>
      </c>
      <c r="Z106" s="12"/>
      <c r="AA106" s="12"/>
      <c r="AB106" s="12"/>
      <c r="AF106" s="13">
        <v>105</v>
      </c>
      <c r="AG106" s="12">
        <v>64</v>
      </c>
      <c r="AH106" s="12">
        <f t="shared" si="5"/>
        <v>23.285714285714285</v>
      </c>
      <c r="AI106" s="12"/>
      <c r="AJ106" s="12"/>
      <c r="AK106" s="12"/>
    </row>
    <row r="107" spans="1:37">
      <c r="A107" s="12" t="s">
        <v>38</v>
      </c>
      <c r="B107" s="12" t="s">
        <v>144</v>
      </c>
      <c r="C107" s="12">
        <v>45.78</v>
      </c>
      <c r="D107" s="12">
        <v>68.599999999999994</v>
      </c>
      <c r="E107" s="12"/>
      <c r="F107" s="12"/>
      <c r="G107" s="12">
        <v>25663</v>
      </c>
      <c r="H107" s="12">
        <v>780</v>
      </c>
      <c r="I107" s="12"/>
      <c r="J107" s="12"/>
      <c r="K107" s="13">
        <v>106</v>
      </c>
      <c r="L107" s="12">
        <v>1298</v>
      </c>
      <c r="M107" s="12"/>
      <c r="N107" s="13">
        <v>106</v>
      </c>
      <c r="O107" s="12">
        <v>63</v>
      </c>
      <c r="P107" s="12">
        <f t="shared" si="3"/>
        <v>25.571428571428573</v>
      </c>
      <c r="Q107" s="12"/>
      <c r="R107" s="12"/>
      <c r="S107" s="12"/>
      <c r="T107" s="12"/>
      <c r="U107" s="12"/>
      <c r="V107" s="12"/>
      <c r="W107" s="13">
        <v>106</v>
      </c>
      <c r="X107" s="12">
        <v>63</v>
      </c>
      <c r="Y107" s="12">
        <f t="shared" si="4"/>
        <v>25.571428571428573</v>
      </c>
      <c r="Z107" s="12"/>
      <c r="AA107" s="12"/>
      <c r="AB107" s="12"/>
      <c r="AF107" s="13">
        <v>106</v>
      </c>
      <c r="AG107" s="12">
        <v>63</v>
      </c>
      <c r="AH107" s="12">
        <f t="shared" si="5"/>
        <v>25.571428571428573</v>
      </c>
      <c r="AI107" s="12"/>
      <c r="AJ107" s="12"/>
      <c r="AK107" s="12"/>
    </row>
    <row r="108" spans="1:37">
      <c r="A108" s="12" t="s">
        <v>38</v>
      </c>
      <c r="B108" s="12" t="s">
        <v>145</v>
      </c>
      <c r="C108" s="12">
        <v>46.65</v>
      </c>
      <c r="D108" s="12">
        <v>72.290000000000006</v>
      </c>
      <c r="E108" s="12"/>
      <c r="F108" s="12"/>
      <c r="G108" s="12">
        <v>27046</v>
      </c>
      <c r="H108" s="12">
        <v>903</v>
      </c>
      <c r="I108" s="12"/>
      <c r="J108" s="12"/>
      <c r="K108" s="13">
        <v>107</v>
      </c>
      <c r="L108" s="12">
        <v>1383</v>
      </c>
      <c r="M108" s="12"/>
      <c r="N108" s="13">
        <v>107</v>
      </c>
      <c r="O108" s="12">
        <v>123</v>
      </c>
      <c r="P108" s="12">
        <f t="shared" si="3"/>
        <v>27.714285714285715</v>
      </c>
      <c r="Q108" s="12"/>
      <c r="R108" s="12"/>
      <c r="S108" s="12"/>
      <c r="T108" s="12"/>
      <c r="U108" s="12"/>
      <c r="V108" s="12"/>
      <c r="W108" s="13">
        <v>107</v>
      </c>
      <c r="X108" s="12">
        <v>123</v>
      </c>
      <c r="Y108" s="12">
        <f t="shared" si="4"/>
        <v>27.714285714285715</v>
      </c>
      <c r="Z108" s="12"/>
      <c r="AA108" s="12"/>
      <c r="AB108" s="12"/>
      <c r="AF108" s="13">
        <v>107</v>
      </c>
      <c r="AG108" s="12">
        <v>123</v>
      </c>
      <c r="AH108" s="12">
        <f t="shared" si="5"/>
        <v>27.714285714285715</v>
      </c>
      <c r="AI108" s="12"/>
      <c r="AJ108" s="12"/>
      <c r="AK108" s="12"/>
    </row>
    <row r="109" spans="1:37">
      <c r="A109" s="12" t="s">
        <v>38</v>
      </c>
      <c r="B109" s="12" t="s">
        <v>146</v>
      </c>
      <c r="C109" s="12">
        <v>45.7</v>
      </c>
      <c r="D109" s="12">
        <v>75.819999999999993</v>
      </c>
      <c r="E109" s="12"/>
      <c r="F109" s="12"/>
      <c r="G109" s="12">
        <v>28364</v>
      </c>
      <c r="H109" s="12">
        <v>1010</v>
      </c>
      <c r="I109" s="12"/>
      <c r="J109" s="12"/>
      <c r="K109" s="13">
        <v>108</v>
      </c>
      <c r="L109" s="12">
        <v>1318</v>
      </c>
      <c r="M109" s="12"/>
      <c r="N109" s="13">
        <v>108</v>
      </c>
      <c r="O109" s="12">
        <v>107</v>
      </c>
      <c r="P109" s="12">
        <f t="shared" si="3"/>
        <v>31.964285714285715</v>
      </c>
      <c r="Q109" s="12"/>
      <c r="R109" s="12"/>
      <c r="S109" s="12"/>
      <c r="T109" s="12"/>
      <c r="U109" s="12"/>
      <c r="V109" s="12"/>
      <c r="W109" s="13">
        <v>108</v>
      </c>
      <c r="X109" s="12">
        <v>107</v>
      </c>
      <c r="Y109" s="12">
        <f t="shared" si="4"/>
        <v>31.964285714285715</v>
      </c>
      <c r="Z109" s="12"/>
      <c r="AA109" s="12"/>
      <c r="AB109" s="12"/>
      <c r="AF109" s="13">
        <v>108</v>
      </c>
      <c r="AG109" s="12">
        <v>107</v>
      </c>
      <c r="AH109" s="12">
        <f t="shared" si="5"/>
        <v>31.964285714285715</v>
      </c>
      <c r="AI109" s="12"/>
      <c r="AJ109" s="12"/>
      <c r="AK109" s="12"/>
    </row>
    <row r="110" spans="1:37">
      <c r="A110" s="12" t="s">
        <v>38</v>
      </c>
      <c r="B110" s="12" t="s">
        <v>147</v>
      </c>
      <c r="C110" s="12">
        <v>46.94</v>
      </c>
      <c r="D110" s="12">
        <v>80.41</v>
      </c>
      <c r="E110" s="12"/>
      <c r="F110" s="12"/>
      <c r="G110" s="12">
        <v>30081</v>
      </c>
      <c r="H110" s="12">
        <v>1193</v>
      </c>
      <c r="I110" s="12"/>
      <c r="J110" s="12"/>
      <c r="K110" s="13">
        <v>109</v>
      </c>
      <c r="L110" s="12">
        <v>1717</v>
      </c>
      <c r="M110" s="12"/>
      <c r="N110" s="13">
        <v>109</v>
      </c>
      <c r="O110" s="12">
        <v>183</v>
      </c>
      <c r="P110" s="12">
        <f t="shared" si="3"/>
        <v>35.75</v>
      </c>
      <c r="Q110" s="12"/>
      <c r="R110" s="12"/>
      <c r="S110" s="12"/>
      <c r="T110" s="12"/>
      <c r="U110" s="12"/>
      <c r="V110" s="12"/>
      <c r="W110" s="13">
        <v>109</v>
      </c>
      <c r="X110" s="12">
        <v>183</v>
      </c>
      <c r="Y110" s="12">
        <f t="shared" si="4"/>
        <v>35.75</v>
      </c>
      <c r="Z110" s="12"/>
      <c r="AA110" s="12"/>
      <c r="AB110" s="12"/>
      <c r="AF110" s="13">
        <v>109</v>
      </c>
      <c r="AG110" s="12">
        <v>183</v>
      </c>
      <c r="AH110" s="12">
        <f t="shared" si="5"/>
        <v>35.75</v>
      </c>
      <c r="AI110" s="12"/>
      <c r="AJ110" s="12"/>
      <c r="AK110" s="12"/>
    </row>
    <row r="111" spans="1:37">
      <c r="A111" s="12" t="s">
        <v>38</v>
      </c>
      <c r="B111" s="12" t="s">
        <v>148</v>
      </c>
      <c r="C111" s="12">
        <v>48.09</v>
      </c>
      <c r="D111" s="12">
        <v>85.19</v>
      </c>
      <c r="E111" s="12"/>
      <c r="F111" s="12"/>
      <c r="G111" s="12">
        <v>31872</v>
      </c>
      <c r="H111" s="12">
        <v>1309</v>
      </c>
      <c r="I111" s="12"/>
      <c r="J111" s="12"/>
      <c r="K111" s="13">
        <v>110</v>
      </c>
      <c r="L111" s="12">
        <v>1791</v>
      </c>
      <c r="M111" s="12"/>
      <c r="N111" s="13">
        <v>110</v>
      </c>
      <c r="O111" s="12">
        <v>116</v>
      </c>
      <c r="P111" s="12">
        <f t="shared" si="3"/>
        <v>42.25</v>
      </c>
      <c r="Q111" s="12"/>
      <c r="R111" s="12"/>
      <c r="S111" s="12"/>
      <c r="T111" s="12"/>
      <c r="U111" s="12"/>
      <c r="V111" s="12"/>
      <c r="W111" s="13">
        <v>110</v>
      </c>
      <c r="X111" s="12">
        <v>116</v>
      </c>
      <c r="Y111" s="12">
        <f t="shared" si="4"/>
        <v>42.25</v>
      </c>
      <c r="Z111" s="12"/>
      <c r="AA111" s="12"/>
      <c r="AB111" s="12"/>
      <c r="AF111" s="13">
        <v>110</v>
      </c>
      <c r="AG111" s="12">
        <v>116</v>
      </c>
      <c r="AH111" s="12">
        <f t="shared" si="5"/>
        <v>42.25</v>
      </c>
      <c r="AI111" s="12"/>
      <c r="AJ111" s="12"/>
      <c r="AK111" s="12"/>
    </row>
    <row r="112" spans="1:37">
      <c r="A112" s="12" t="s">
        <v>38</v>
      </c>
      <c r="B112" s="12" t="s">
        <v>149</v>
      </c>
      <c r="C112" s="12">
        <v>47.7</v>
      </c>
      <c r="D112" s="12">
        <v>89.12</v>
      </c>
      <c r="E112" s="12"/>
      <c r="F112" s="12"/>
      <c r="G112" s="12">
        <v>33341</v>
      </c>
      <c r="H112" s="12">
        <v>1467</v>
      </c>
      <c r="I112" s="12"/>
      <c r="J112" s="12"/>
      <c r="K112" s="13">
        <v>111</v>
      </c>
      <c r="L112" s="12">
        <v>1469</v>
      </c>
      <c r="M112" s="12"/>
      <c r="N112" s="13">
        <v>111</v>
      </c>
      <c r="O112" s="12">
        <v>158</v>
      </c>
      <c r="P112" s="12">
        <f t="shared" si="3"/>
        <v>46.321428571428569</v>
      </c>
      <c r="Q112" s="12"/>
      <c r="R112" s="12"/>
      <c r="S112" s="12"/>
      <c r="T112" s="12"/>
      <c r="U112" s="12"/>
      <c r="V112" s="12"/>
      <c r="W112" s="13">
        <v>111</v>
      </c>
      <c r="X112" s="12">
        <v>158</v>
      </c>
      <c r="Y112" s="12">
        <f t="shared" si="4"/>
        <v>46.321428571428569</v>
      </c>
      <c r="Z112" s="12"/>
      <c r="AA112" s="12"/>
      <c r="AB112" s="12"/>
      <c r="AF112" s="13">
        <v>111</v>
      </c>
      <c r="AG112" s="12">
        <v>158</v>
      </c>
      <c r="AH112" s="12">
        <f t="shared" si="5"/>
        <v>46.321428571428569</v>
      </c>
      <c r="AI112" s="12"/>
      <c r="AJ112" s="12"/>
      <c r="AK112" s="12"/>
    </row>
    <row r="113" spans="1:37">
      <c r="A113" s="12" t="s">
        <v>38</v>
      </c>
      <c r="B113" s="12" t="s">
        <v>150</v>
      </c>
      <c r="C113" s="12">
        <v>48.45</v>
      </c>
      <c r="D113" s="12">
        <v>92.96</v>
      </c>
      <c r="E113" s="12"/>
      <c r="F113" s="12"/>
      <c r="G113" s="12">
        <v>34777</v>
      </c>
      <c r="H113" s="12">
        <v>1580</v>
      </c>
      <c r="I113" s="12"/>
      <c r="J113" s="12"/>
      <c r="K113" s="13">
        <v>112</v>
      </c>
      <c r="L113" s="12">
        <v>1436</v>
      </c>
      <c r="M113" s="12"/>
      <c r="N113" s="13">
        <v>112</v>
      </c>
      <c r="O113" s="12">
        <v>113</v>
      </c>
      <c r="P113" s="12">
        <f t="shared" si="3"/>
        <v>51.75</v>
      </c>
      <c r="Q113" s="12"/>
      <c r="R113" s="12"/>
      <c r="S113" s="12"/>
      <c r="T113" s="12"/>
      <c r="U113" s="12"/>
      <c r="V113" s="12"/>
      <c r="W113" s="13">
        <v>112</v>
      </c>
      <c r="X113" s="12">
        <v>113</v>
      </c>
      <c r="Y113" s="12">
        <f t="shared" si="4"/>
        <v>51.75</v>
      </c>
      <c r="Z113" s="12"/>
      <c r="AA113" s="12"/>
      <c r="AB113" s="12"/>
      <c r="AF113" s="13">
        <v>112</v>
      </c>
      <c r="AG113" s="12">
        <v>113</v>
      </c>
      <c r="AH113" s="12">
        <f t="shared" si="5"/>
        <v>51.75</v>
      </c>
      <c r="AI113" s="12"/>
      <c r="AJ113" s="12"/>
      <c r="AK113" s="12"/>
    </row>
    <row r="114" spans="1:37">
      <c r="A114" s="12" t="s">
        <v>38</v>
      </c>
      <c r="B114" s="12" t="s">
        <v>151</v>
      </c>
      <c r="C114" s="12">
        <v>50.63</v>
      </c>
      <c r="D114" s="12">
        <v>98.43</v>
      </c>
      <c r="E114" s="12"/>
      <c r="F114" s="12"/>
      <c r="G114" s="12">
        <v>36823</v>
      </c>
      <c r="H114" s="12">
        <v>1690</v>
      </c>
      <c r="I114" s="12"/>
      <c r="J114" s="12"/>
      <c r="K114" s="13">
        <v>113</v>
      </c>
      <c r="L114" s="12">
        <v>2046</v>
      </c>
      <c r="M114" s="12"/>
      <c r="N114" s="13">
        <v>113</v>
      </c>
      <c r="O114" s="12">
        <v>110</v>
      </c>
      <c r="P114" s="12">
        <f t="shared" si="3"/>
        <v>55.714285714285715</v>
      </c>
      <c r="Q114" s="12"/>
      <c r="R114" s="12"/>
      <c r="S114" s="12"/>
      <c r="T114" s="12"/>
      <c r="U114" s="12"/>
      <c r="V114" s="12"/>
      <c r="W114" s="13">
        <v>113</v>
      </c>
      <c r="X114" s="12">
        <v>110</v>
      </c>
      <c r="Y114" s="12">
        <f t="shared" si="4"/>
        <v>55.714285714285715</v>
      </c>
      <c r="Z114" s="12"/>
      <c r="AA114" s="12"/>
      <c r="AB114" s="12"/>
      <c r="AF114" s="13">
        <v>113</v>
      </c>
      <c r="AG114" s="12">
        <v>110</v>
      </c>
      <c r="AH114" s="12">
        <f t="shared" si="5"/>
        <v>55.714285714285715</v>
      </c>
      <c r="AI114" s="12"/>
      <c r="AJ114" s="12"/>
      <c r="AK114" s="12"/>
    </row>
    <row r="115" spans="1:37">
      <c r="A115" s="12" t="s">
        <v>38</v>
      </c>
      <c r="B115" s="12" t="s">
        <v>152</v>
      </c>
      <c r="C115" s="12">
        <v>51.16</v>
      </c>
      <c r="D115" s="12">
        <v>102.68</v>
      </c>
      <c r="E115" s="12"/>
      <c r="F115" s="12"/>
      <c r="G115" s="12">
        <v>38413</v>
      </c>
      <c r="H115" s="12">
        <v>1834</v>
      </c>
      <c r="I115" s="12"/>
      <c r="J115" s="12"/>
      <c r="K115" s="13">
        <v>114</v>
      </c>
      <c r="L115" s="12">
        <v>1590</v>
      </c>
      <c r="M115" s="12"/>
      <c r="N115" s="13">
        <v>114</v>
      </c>
      <c r="O115" s="12">
        <v>144</v>
      </c>
      <c r="P115" s="12">
        <f t="shared" si="3"/>
        <v>59.5</v>
      </c>
      <c r="Q115" s="12"/>
      <c r="R115" s="12"/>
      <c r="S115" s="12"/>
      <c r="T115" s="12"/>
      <c r="U115" s="12"/>
      <c r="V115" s="12"/>
      <c r="W115" s="13">
        <v>114</v>
      </c>
      <c r="X115" s="12">
        <v>144</v>
      </c>
      <c r="Y115" s="12">
        <f t="shared" si="4"/>
        <v>59.5</v>
      </c>
      <c r="Z115" s="12"/>
      <c r="AA115" s="12"/>
      <c r="AB115" s="12"/>
      <c r="AF115" s="13">
        <v>114</v>
      </c>
      <c r="AG115" s="12">
        <v>144</v>
      </c>
      <c r="AH115" s="12">
        <f t="shared" si="5"/>
        <v>59.5</v>
      </c>
      <c r="AI115" s="12"/>
      <c r="AJ115" s="12"/>
      <c r="AK115" s="12"/>
    </row>
    <row r="116" spans="1:37">
      <c r="A116" s="12" t="s">
        <v>38</v>
      </c>
      <c r="B116" s="12" t="s">
        <v>153</v>
      </c>
      <c r="C116" s="12">
        <v>51.94</v>
      </c>
      <c r="D116" s="12">
        <v>107.4</v>
      </c>
      <c r="E116" s="12"/>
      <c r="F116" s="12"/>
      <c r="G116" s="12">
        <v>40179</v>
      </c>
      <c r="H116" s="12">
        <v>1974</v>
      </c>
      <c r="I116" s="12"/>
      <c r="J116" s="12"/>
      <c r="K116" s="13">
        <v>115</v>
      </c>
      <c r="L116" s="12">
        <v>1766</v>
      </c>
      <c r="M116" s="12"/>
      <c r="N116" s="13">
        <v>115</v>
      </c>
      <c r="O116" s="12">
        <v>140</v>
      </c>
      <c r="P116" s="12">
        <f t="shared" si="3"/>
        <v>64.535714285714292</v>
      </c>
      <c r="Q116" s="12"/>
      <c r="R116" s="12"/>
      <c r="S116" s="12"/>
      <c r="T116" s="12"/>
      <c r="U116" s="12"/>
      <c r="V116" s="12"/>
      <c r="W116" s="13">
        <v>115</v>
      </c>
      <c r="X116" s="12">
        <v>140</v>
      </c>
      <c r="Y116" s="12">
        <f t="shared" si="4"/>
        <v>64.535714285714292</v>
      </c>
      <c r="Z116" s="12"/>
      <c r="AA116" s="12"/>
      <c r="AB116" s="12"/>
      <c r="AF116" s="13">
        <v>115</v>
      </c>
      <c r="AG116" s="12">
        <v>140</v>
      </c>
      <c r="AH116" s="12">
        <f t="shared" si="5"/>
        <v>64.535714285714292</v>
      </c>
      <c r="AI116" s="12"/>
      <c r="AJ116" s="12"/>
      <c r="AK116" s="12"/>
    </row>
    <row r="117" spans="1:37">
      <c r="A117" s="12" t="s">
        <v>38</v>
      </c>
      <c r="B117" s="12" t="s">
        <v>154</v>
      </c>
      <c r="C117" s="12">
        <v>53.37</v>
      </c>
      <c r="D117" s="12">
        <v>112.53</v>
      </c>
      <c r="E117" s="12"/>
      <c r="F117" s="12"/>
      <c r="G117" s="12">
        <v>42099</v>
      </c>
      <c r="H117" s="12">
        <v>2146</v>
      </c>
      <c r="I117" s="12"/>
      <c r="J117" s="12"/>
      <c r="K117" s="13">
        <v>116</v>
      </c>
      <c r="L117" s="12">
        <v>1920</v>
      </c>
      <c r="M117" s="12"/>
      <c r="N117" s="13">
        <v>116</v>
      </c>
      <c r="O117" s="12">
        <v>172</v>
      </c>
      <c r="P117" s="12">
        <f t="shared" si="3"/>
        <v>69.25</v>
      </c>
      <c r="Q117" s="12"/>
      <c r="R117" s="12"/>
      <c r="S117" s="12"/>
      <c r="T117" s="12"/>
      <c r="U117" s="12"/>
      <c r="V117" s="12"/>
      <c r="W117" s="13">
        <v>116</v>
      </c>
      <c r="X117" s="12">
        <v>172</v>
      </c>
      <c r="Y117" s="12">
        <f t="shared" si="4"/>
        <v>69.25</v>
      </c>
      <c r="Z117" s="12"/>
      <c r="AA117" s="12"/>
      <c r="AB117" s="12"/>
      <c r="AF117" s="13">
        <v>116</v>
      </c>
      <c r="AG117" s="12">
        <v>172</v>
      </c>
      <c r="AH117" s="12">
        <f t="shared" si="5"/>
        <v>69.25</v>
      </c>
      <c r="AI117" s="12"/>
      <c r="AJ117" s="12"/>
      <c r="AK117" s="12"/>
    </row>
    <row r="118" spans="1:37">
      <c r="A118" s="12" t="s">
        <v>38</v>
      </c>
      <c r="B118" s="12" t="s">
        <v>155</v>
      </c>
      <c r="C118" s="12">
        <v>55</v>
      </c>
      <c r="D118" s="12">
        <v>117.28</v>
      </c>
      <c r="E118" s="12"/>
      <c r="F118" s="12"/>
      <c r="G118" s="12">
        <v>43877</v>
      </c>
      <c r="H118" s="12">
        <v>2302</v>
      </c>
      <c r="I118" s="12"/>
      <c r="J118" s="12"/>
      <c r="K118" s="13">
        <v>117</v>
      </c>
      <c r="L118" s="12">
        <v>1778</v>
      </c>
      <c r="M118" s="12"/>
      <c r="N118" s="13">
        <v>117</v>
      </c>
      <c r="O118" s="12">
        <v>156</v>
      </c>
      <c r="P118" s="12">
        <f t="shared" si="3"/>
        <v>75.25</v>
      </c>
      <c r="Q118" s="12"/>
      <c r="R118" s="12"/>
      <c r="S118" s="12"/>
      <c r="T118" s="12"/>
      <c r="U118" s="12"/>
      <c r="V118" s="12"/>
      <c r="W118" s="13">
        <v>117</v>
      </c>
      <c r="X118" s="12">
        <v>156</v>
      </c>
      <c r="Y118" s="12">
        <f t="shared" si="4"/>
        <v>75.25</v>
      </c>
      <c r="Z118" s="12"/>
      <c r="AA118" s="12"/>
      <c r="AB118" s="12"/>
      <c r="AF118" s="13">
        <v>117</v>
      </c>
      <c r="AG118" s="12">
        <v>156</v>
      </c>
      <c r="AH118" s="12">
        <f t="shared" si="5"/>
        <v>75.25</v>
      </c>
      <c r="AI118" s="12"/>
      <c r="AJ118" s="12"/>
      <c r="AK118" s="12"/>
    </row>
    <row r="119" spans="1:37">
      <c r="A119" s="12" t="s">
        <v>38</v>
      </c>
      <c r="B119" s="12" t="s">
        <v>156</v>
      </c>
      <c r="C119" s="12">
        <v>56.07</v>
      </c>
      <c r="D119" s="12">
        <v>121.2</v>
      </c>
      <c r="E119" s="12"/>
      <c r="F119" s="12"/>
      <c r="G119" s="12">
        <v>45341</v>
      </c>
      <c r="H119" s="12">
        <v>2465</v>
      </c>
      <c r="I119" s="12"/>
      <c r="J119" s="12"/>
      <c r="K119" s="13">
        <v>118</v>
      </c>
      <c r="L119" s="12">
        <v>1464</v>
      </c>
      <c r="M119" s="12"/>
      <c r="N119" s="13">
        <v>118</v>
      </c>
      <c r="O119" s="12">
        <v>163</v>
      </c>
      <c r="P119" s="12">
        <f t="shared" si="3"/>
        <v>80.321428571428569</v>
      </c>
      <c r="Q119" s="12"/>
      <c r="R119" s="12"/>
      <c r="S119" s="12"/>
      <c r="T119" s="12"/>
      <c r="U119" s="12"/>
      <c r="V119" s="12"/>
      <c r="W119" s="13">
        <v>118</v>
      </c>
      <c r="X119" s="12">
        <v>163</v>
      </c>
      <c r="Y119" s="12">
        <f t="shared" si="4"/>
        <v>80.321428571428569</v>
      </c>
      <c r="Z119" s="12"/>
      <c r="AA119" s="12"/>
      <c r="AB119" s="12"/>
      <c r="AF119" s="13">
        <v>118</v>
      </c>
      <c r="AG119" s="12">
        <v>163</v>
      </c>
      <c r="AH119" s="12">
        <f t="shared" si="5"/>
        <v>80.321428571428569</v>
      </c>
      <c r="AI119" s="12"/>
      <c r="AJ119" s="12"/>
      <c r="AK119" s="12"/>
    </row>
    <row r="120" spans="1:37">
      <c r="A120" s="12" t="s">
        <v>38</v>
      </c>
      <c r="B120" s="12" t="s">
        <v>157</v>
      </c>
      <c r="C120" s="12">
        <v>56.72</v>
      </c>
      <c r="D120" s="12">
        <v>125.32</v>
      </c>
      <c r="E120" s="12"/>
      <c r="F120" s="12"/>
      <c r="G120" s="12">
        <v>46884</v>
      </c>
      <c r="H120" s="12">
        <v>2560</v>
      </c>
      <c r="I120" s="12"/>
      <c r="J120" s="12"/>
      <c r="K120" s="13">
        <v>119</v>
      </c>
      <c r="L120" s="12">
        <v>1543</v>
      </c>
      <c r="M120" s="12"/>
      <c r="N120" s="13">
        <v>119</v>
      </c>
      <c r="O120" s="12">
        <v>95</v>
      </c>
      <c r="P120" s="12">
        <f t="shared" si="3"/>
        <v>85.892857142857139</v>
      </c>
      <c r="Q120" s="12"/>
      <c r="R120" s="12"/>
      <c r="S120" s="12"/>
      <c r="T120" s="12"/>
      <c r="U120" s="12"/>
      <c r="V120" s="12"/>
      <c r="W120" s="13">
        <v>119</v>
      </c>
      <c r="X120" s="12">
        <v>95</v>
      </c>
      <c r="Y120" s="12">
        <f t="shared" si="4"/>
        <v>85.892857142857139</v>
      </c>
      <c r="Z120" s="12"/>
      <c r="AA120" s="12"/>
      <c r="AB120" s="12"/>
      <c r="AF120" s="13">
        <v>119</v>
      </c>
      <c r="AG120" s="12">
        <v>95</v>
      </c>
      <c r="AH120" s="12">
        <f t="shared" si="5"/>
        <v>85.892857142857139</v>
      </c>
      <c r="AI120" s="12"/>
      <c r="AJ120" s="12"/>
      <c r="AK120" s="12"/>
    </row>
    <row r="121" spans="1:37">
      <c r="A121" s="12" t="s">
        <v>38</v>
      </c>
      <c r="B121" s="12" t="s">
        <v>158</v>
      </c>
      <c r="C121" s="12">
        <v>57.32</v>
      </c>
      <c r="D121" s="12">
        <v>129.61000000000001</v>
      </c>
      <c r="E121" s="12"/>
      <c r="F121" s="12"/>
      <c r="G121" s="12">
        <v>48489</v>
      </c>
      <c r="H121" s="12">
        <v>2707</v>
      </c>
      <c r="I121" s="12"/>
      <c r="J121" s="12"/>
      <c r="K121" s="13">
        <v>120</v>
      </c>
      <c r="L121" s="12">
        <v>1605</v>
      </c>
      <c r="M121" s="12"/>
      <c r="N121" s="13">
        <v>120</v>
      </c>
      <c r="O121" s="12">
        <v>147</v>
      </c>
      <c r="P121" s="12">
        <f t="shared" si="3"/>
        <v>89.25</v>
      </c>
      <c r="Q121" s="12"/>
      <c r="R121" s="12"/>
      <c r="S121" s="12"/>
      <c r="T121" s="12"/>
      <c r="U121" s="12"/>
      <c r="V121" s="12"/>
      <c r="W121" s="13">
        <v>120</v>
      </c>
      <c r="X121" s="12">
        <v>147</v>
      </c>
      <c r="Y121" s="12">
        <f t="shared" si="4"/>
        <v>89.25</v>
      </c>
      <c r="Z121" s="12"/>
      <c r="AA121" s="12"/>
      <c r="AB121" s="12"/>
      <c r="AF121" s="13">
        <v>120</v>
      </c>
      <c r="AG121" s="12">
        <v>147</v>
      </c>
      <c r="AH121" s="12">
        <f t="shared" si="5"/>
        <v>89.25</v>
      </c>
      <c r="AI121" s="12"/>
      <c r="AJ121" s="12"/>
      <c r="AK121" s="12"/>
    </row>
    <row r="122" spans="1:37">
      <c r="A122" s="12" t="s">
        <v>38</v>
      </c>
      <c r="B122" s="12" t="s">
        <v>159</v>
      </c>
      <c r="C122" s="12">
        <v>57.87</v>
      </c>
      <c r="D122" s="12">
        <v>133.69</v>
      </c>
      <c r="E122" s="12"/>
      <c r="F122" s="12"/>
      <c r="G122" s="12">
        <v>50015</v>
      </c>
      <c r="H122" s="12">
        <v>2859</v>
      </c>
      <c r="I122" s="12"/>
      <c r="J122" s="12"/>
      <c r="K122" s="13">
        <v>121</v>
      </c>
      <c r="L122" s="12">
        <v>1526</v>
      </c>
      <c r="M122" s="12"/>
      <c r="N122" s="13">
        <v>121</v>
      </c>
      <c r="O122" s="12">
        <v>152</v>
      </c>
      <c r="P122" s="12">
        <f t="shared" si="3"/>
        <v>93.5</v>
      </c>
      <c r="Q122" s="12"/>
      <c r="R122" s="12"/>
      <c r="S122" s="12"/>
      <c r="T122" s="12"/>
      <c r="U122" s="12"/>
      <c r="V122" s="12"/>
      <c r="W122" s="13">
        <v>121</v>
      </c>
      <c r="X122" s="12">
        <v>152</v>
      </c>
      <c r="Y122" s="12">
        <f t="shared" si="4"/>
        <v>93.5</v>
      </c>
      <c r="Z122" s="12"/>
      <c r="AA122" s="12"/>
      <c r="AB122" s="12"/>
      <c r="AF122" s="13">
        <v>121</v>
      </c>
      <c r="AG122" s="12">
        <v>152</v>
      </c>
      <c r="AH122" s="12">
        <f t="shared" si="5"/>
        <v>93.5</v>
      </c>
      <c r="AI122" s="12"/>
      <c r="AJ122" s="12"/>
      <c r="AK122" s="12"/>
    </row>
    <row r="123" spans="1:37">
      <c r="A123" s="12" t="s">
        <v>38</v>
      </c>
      <c r="B123" s="12" t="s">
        <v>160</v>
      </c>
      <c r="C123" s="12">
        <v>57.49</v>
      </c>
      <c r="D123" s="12">
        <v>137.88999999999999</v>
      </c>
      <c r="E123" s="12"/>
      <c r="F123" s="12"/>
      <c r="G123" s="12">
        <v>51587</v>
      </c>
      <c r="H123" s="12">
        <v>2996</v>
      </c>
      <c r="I123" s="12"/>
      <c r="J123" s="12"/>
      <c r="K123" s="13">
        <v>122</v>
      </c>
      <c r="L123" s="12">
        <v>1572</v>
      </c>
      <c r="M123" s="12"/>
      <c r="N123" s="13">
        <v>122</v>
      </c>
      <c r="O123" s="12">
        <v>137</v>
      </c>
      <c r="P123" s="12">
        <f t="shared" si="3"/>
        <v>98.678571428571431</v>
      </c>
      <c r="Q123" s="12"/>
      <c r="R123" s="12"/>
      <c r="S123" s="12"/>
      <c r="T123" s="12"/>
      <c r="U123" s="12"/>
      <c r="V123" s="12"/>
      <c r="W123" s="13">
        <v>122</v>
      </c>
      <c r="X123" s="12">
        <v>137</v>
      </c>
      <c r="Y123" s="12">
        <f t="shared" si="4"/>
        <v>98.678571428571431</v>
      </c>
      <c r="Z123" s="12"/>
      <c r="AA123" s="12"/>
      <c r="AB123" s="12"/>
      <c r="AF123" s="13">
        <v>122</v>
      </c>
      <c r="AG123" s="12">
        <v>137</v>
      </c>
      <c r="AH123" s="12">
        <f t="shared" si="5"/>
        <v>98.678571428571431</v>
      </c>
      <c r="AI123" s="12"/>
      <c r="AJ123" s="12"/>
      <c r="AK123" s="12"/>
    </row>
    <row r="124" spans="1:37">
      <c r="A124" s="12" t="s">
        <v>38</v>
      </c>
      <c r="B124" s="12" t="s">
        <v>161</v>
      </c>
      <c r="C124" s="12">
        <v>57.11</v>
      </c>
      <c r="D124" s="12">
        <v>142.30000000000001</v>
      </c>
      <c r="E124" s="12"/>
      <c r="F124" s="12"/>
      <c r="G124" s="12">
        <v>53236</v>
      </c>
      <c r="H124" s="12">
        <v>3184</v>
      </c>
      <c r="I124" s="12"/>
      <c r="J124" s="12"/>
      <c r="K124" s="13">
        <v>123</v>
      </c>
      <c r="L124" s="12">
        <v>1649</v>
      </c>
      <c r="M124" s="12"/>
      <c r="N124" s="13">
        <v>123</v>
      </c>
      <c r="O124" s="12">
        <v>188</v>
      </c>
      <c r="P124" s="12">
        <f t="shared" si="3"/>
        <v>103.10714285714286</v>
      </c>
      <c r="Q124" s="12"/>
      <c r="R124" s="12"/>
      <c r="S124" s="12"/>
      <c r="T124" s="12"/>
      <c r="U124" s="12"/>
      <c r="V124" s="12"/>
      <c r="W124" s="13">
        <v>123</v>
      </c>
      <c r="X124" s="12">
        <v>188</v>
      </c>
      <c r="Y124" s="12">
        <f t="shared" si="4"/>
        <v>103.10714285714286</v>
      </c>
      <c r="Z124" s="12"/>
      <c r="AA124" s="12"/>
      <c r="AB124" s="12"/>
      <c r="AF124" s="13">
        <v>123</v>
      </c>
      <c r="AG124" s="12">
        <v>188</v>
      </c>
      <c r="AH124" s="12">
        <f t="shared" si="5"/>
        <v>103.10714285714286</v>
      </c>
      <c r="AI124" s="12"/>
      <c r="AJ124" s="12"/>
      <c r="AK124" s="12"/>
    </row>
    <row r="125" spans="1:37">
      <c r="A125" s="12" t="s">
        <v>38</v>
      </c>
      <c r="B125" s="12" t="s">
        <v>162</v>
      </c>
      <c r="C125" s="12">
        <v>58.06</v>
      </c>
      <c r="D125" s="12">
        <v>147.18</v>
      </c>
      <c r="E125" s="12"/>
      <c r="F125" s="12"/>
      <c r="G125" s="12">
        <v>55061</v>
      </c>
      <c r="H125" s="12">
        <v>3391</v>
      </c>
      <c r="I125" s="12"/>
      <c r="J125" s="12"/>
      <c r="K125" s="13">
        <v>124</v>
      </c>
      <c r="L125" s="12">
        <v>1825</v>
      </c>
      <c r="M125" s="12"/>
      <c r="N125" s="13">
        <v>124</v>
      </c>
      <c r="O125" s="12">
        <v>207</v>
      </c>
      <c r="P125" s="12">
        <f t="shared" si="3"/>
        <v>108.78571428571429</v>
      </c>
      <c r="Q125" s="12"/>
      <c r="R125" s="12"/>
      <c r="S125" s="12"/>
      <c r="T125" s="12"/>
      <c r="U125" s="12"/>
      <c r="V125" s="12"/>
      <c r="W125" s="13">
        <v>124</v>
      </c>
      <c r="X125" s="12">
        <v>207</v>
      </c>
      <c r="Y125" s="12">
        <f t="shared" si="4"/>
        <v>108.78571428571429</v>
      </c>
      <c r="Z125" s="12"/>
      <c r="AA125" s="12"/>
      <c r="AB125" s="12"/>
      <c r="AF125" s="13">
        <v>124</v>
      </c>
      <c r="AG125" s="12">
        <v>207</v>
      </c>
      <c r="AH125" s="12">
        <f t="shared" si="5"/>
        <v>108.78571428571429</v>
      </c>
      <c r="AI125" s="12"/>
      <c r="AJ125" s="12"/>
      <c r="AK125" s="12"/>
    </row>
    <row r="126" spans="1:37">
      <c r="A126" s="12" t="s">
        <v>38</v>
      </c>
      <c r="B126" s="12" t="s">
        <v>163</v>
      </c>
      <c r="C126" s="12">
        <v>58.64</v>
      </c>
      <c r="D126" s="12">
        <v>151.6</v>
      </c>
      <c r="E126" s="12"/>
      <c r="F126" s="12"/>
      <c r="G126" s="12">
        <v>56714</v>
      </c>
      <c r="H126" s="12">
        <v>3566</v>
      </c>
      <c r="I126" s="12"/>
      <c r="J126" s="12"/>
      <c r="K126" s="13">
        <v>125</v>
      </c>
      <c r="L126" s="12">
        <v>1653</v>
      </c>
      <c r="M126" s="12"/>
      <c r="N126" s="13">
        <v>125</v>
      </c>
      <c r="O126" s="12">
        <v>175</v>
      </c>
      <c r="P126" s="12">
        <f t="shared" si="3"/>
        <v>114.42857142857143</v>
      </c>
      <c r="Q126" s="12"/>
      <c r="R126" s="12"/>
      <c r="S126" s="12"/>
      <c r="T126" s="12"/>
      <c r="U126" s="12"/>
      <c r="V126" s="12"/>
      <c r="W126" s="13">
        <v>125</v>
      </c>
      <c r="X126" s="12">
        <v>175</v>
      </c>
      <c r="Y126" s="12">
        <f t="shared" si="4"/>
        <v>114.42857142857143</v>
      </c>
      <c r="Z126" s="12"/>
      <c r="AA126" s="12"/>
      <c r="AB126" s="12"/>
      <c r="AF126" s="13">
        <v>125</v>
      </c>
      <c r="AG126" s="12">
        <v>175</v>
      </c>
      <c r="AH126" s="12">
        <f t="shared" si="5"/>
        <v>114.42857142857143</v>
      </c>
      <c r="AI126" s="12"/>
      <c r="AJ126" s="12"/>
      <c r="AK126" s="12"/>
    </row>
    <row r="127" spans="1:37">
      <c r="A127" s="12" t="s">
        <v>38</v>
      </c>
      <c r="B127" s="12" t="s">
        <v>164</v>
      </c>
      <c r="C127" s="12">
        <v>60.55</v>
      </c>
      <c r="D127" s="12">
        <v>158.97</v>
      </c>
      <c r="E127" s="12"/>
      <c r="F127" s="12"/>
      <c r="G127" s="12">
        <v>59474</v>
      </c>
      <c r="H127" s="12">
        <v>3682</v>
      </c>
      <c r="I127" s="12"/>
      <c r="J127" s="12"/>
      <c r="K127" s="13">
        <v>126</v>
      </c>
      <c r="L127" s="12">
        <v>2760</v>
      </c>
      <c r="M127" s="12"/>
      <c r="N127" s="13">
        <v>126</v>
      </c>
      <c r="O127" s="12">
        <v>116</v>
      </c>
      <c r="P127" s="12">
        <f t="shared" si="3"/>
        <v>119.10714285714286</v>
      </c>
      <c r="Q127" s="12"/>
      <c r="R127" s="12"/>
      <c r="S127" s="12"/>
      <c r="T127" s="12"/>
      <c r="U127" s="12"/>
      <c r="V127" s="12"/>
      <c r="W127" s="13">
        <v>126</v>
      </c>
      <c r="X127" s="12">
        <v>116</v>
      </c>
      <c r="Y127" s="12">
        <f t="shared" si="4"/>
        <v>119.10714285714286</v>
      </c>
      <c r="Z127" s="12"/>
      <c r="AA127" s="12"/>
      <c r="AB127" s="12"/>
      <c r="AF127" s="13">
        <v>126</v>
      </c>
      <c r="AG127" s="12">
        <v>116</v>
      </c>
      <c r="AH127" s="12">
        <f t="shared" si="5"/>
        <v>119.10714285714286</v>
      </c>
      <c r="AI127" s="12"/>
      <c r="AJ127" s="12"/>
      <c r="AK127" s="12"/>
    </row>
    <row r="128" spans="1:37">
      <c r="A128" s="12" t="s">
        <v>38</v>
      </c>
      <c r="B128" s="12" t="s">
        <v>165</v>
      </c>
      <c r="C128" s="12">
        <v>59.77</v>
      </c>
      <c r="D128" s="12">
        <v>162.44</v>
      </c>
      <c r="E128" s="12"/>
      <c r="F128" s="12"/>
      <c r="G128" s="12">
        <v>60772</v>
      </c>
      <c r="H128" s="12">
        <v>3854</v>
      </c>
      <c r="I128" s="12"/>
      <c r="J128" s="12"/>
      <c r="K128" s="13">
        <v>127</v>
      </c>
      <c r="L128" s="12">
        <v>1298</v>
      </c>
      <c r="M128" s="12"/>
      <c r="N128" s="13">
        <v>127</v>
      </c>
      <c r="O128" s="12">
        <v>172</v>
      </c>
      <c r="P128" s="12">
        <f t="shared" si="3"/>
        <v>121.5</v>
      </c>
      <c r="Q128" s="12"/>
      <c r="R128" s="12"/>
      <c r="S128" s="12"/>
      <c r="T128" s="12"/>
      <c r="U128" s="12"/>
      <c r="V128" s="12"/>
      <c r="W128" s="13">
        <v>127</v>
      </c>
      <c r="X128" s="12">
        <v>172</v>
      </c>
      <c r="Y128" s="12">
        <f t="shared" si="4"/>
        <v>121.5</v>
      </c>
      <c r="Z128" s="12"/>
      <c r="AA128" s="12"/>
      <c r="AB128" s="12"/>
      <c r="AF128" s="13">
        <v>127</v>
      </c>
      <c r="AG128" s="12">
        <v>172</v>
      </c>
      <c r="AH128" s="12">
        <f t="shared" si="5"/>
        <v>121.5</v>
      </c>
      <c r="AI128" s="12"/>
      <c r="AJ128" s="12"/>
      <c r="AK128" s="12"/>
    </row>
    <row r="129" spans="1:37">
      <c r="A129" s="12" t="s">
        <v>38</v>
      </c>
      <c r="B129" s="12" t="s">
        <v>166</v>
      </c>
      <c r="C129" s="12">
        <v>58.45</v>
      </c>
      <c r="D129" s="12">
        <v>165.85</v>
      </c>
      <c r="E129" s="12"/>
      <c r="F129" s="12"/>
      <c r="G129" s="12">
        <v>62046</v>
      </c>
      <c r="H129" s="12">
        <v>4043</v>
      </c>
      <c r="I129" s="12"/>
      <c r="J129" s="12"/>
      <c r="K129" s="13">
        <v>128</v>
      </c>
      <c r="L129" s="12">
        <v>1274</v>
      </c>
      <c r="M129" s="12"/>
      <c r="N129" s="13">
        <v>128</v>
      </c>
      <c r="O129" s="12">
        <v>189</v>
      </c>
      <c r="P129" s="12">
        <f t="shared" si="3"/>
        <v>126.10714285714286</v>
      </c>
      <c r="Q129" s="12"/>
      <c r="R129" s="12"/>
      <c r="S129" s="12"/>
      <c r="T129" s="12"/>
      <c r="U129" s="12"/>
      <c r="V129" s="12"/>
      <c r="W129" s="13">
        <v>128</v>
      </c>
      <c r="X129" s="12">
        <v>189</v>
      </c>
      <c r="Y129" s="12">
        <f t="shared" si="4"/>
        <v>126.10714285714286</v>
      </c>
      <c r="Z129" s="12"/>
      <c r="AA129" s="12"/>
      <c r="AB129" s="12"/>
      <c r="AF129" s="13">
        <v>128</v>
      </c>
      <c r="AG129" s="12">
        <v>189</v>
      </c>
      <c r="AH129" s="12">
        <f t="shared" si="5"/>
        <v>126.10714285714286</v>
      </c>
      <c r="AI129" s="12"/>
      <c r="AJ129" s="12"/>
      <c r="AK129" s="12"/>
    </row>
    <row r="130" spans="1:37">
      <c r="A130" s="12" t="s">
        <v>38</v>
      </c>
      <c r="B130" s="12" t="s">
        <v>167</v>
      </c>
      <c r="C130" s="12">
        <v>57.19</v>
      </c>
      <c r="D130" s="12">
        <v>169.73</v>
      </c>
      <c r="E130" s="12"/>
      <c r="F130" s="12"/>
      <c r="G130" s="12">
        <v>63496</v>
      </c>
      <c r="H130" s="12">
        <v>4232</v>
      </c>
      <c r="I130" s="12"/>
      <c r="J130" s="12"/>
      <c r="K130" s="13">
        <v>129</v>
      </c>
      <c r="L130" s="12">
        <v>1450</v>
      </c>
      <c r="M130" s="12"/>
      <c r="N130" s="13">
        <v>129</v>
      </c>
      <c r="O130" s="12">
        <v>189</v>
      </c>
      <c r="P130" s="12">
        <f t="shared" si="3"/>
        <v>130.82142857142858</v>
      </c>
      <c r="Q130" s="12"/>
      <c r="R130" s="12"/>
      <c r="S130" s="12"/>
      <c r="T130" s="12"/>
      <c r="U130" s="12"/>
      <c r="V130" s="12"/>
      <c r="W130" s="13">
        <v>129</v>
      </c>
      <c r="X130" s="12">
        <v>189</v>
      </c>
      <c r="Y130" s="12">
        <f t="shared" si="4"/>
        <v>130.82142857142858</v>
      </c>
      <c r="Z130" s="12"/>
      <c r="AA130" s="12"/>
      <c r="AB130" s="12"/>
      <c r="AF130" s="13">
        <v>129</v>
      </c>
      <c r="AG130" s="12">
        <v>189</v>
      </c>
      <c r="AH130" s="12">
        <f t="shared" si="5"/>
        <v>130.82142857142858</v>
      </c>
      <c r="AI130" s="12"/>
      <c r="AJ130" s="12"/>
      <c r="AK130" s="12"/>
    </row>
    <row r="131" spans="1:37">
      <c r="A131" s="12" t="s">
        <v>38</v>
      </c>
      <c r="B131" s="12" t="s">
        <v>168</v>
      </c>
      <c r="C131" s="12">
        <v>56.25</v>
      </c>
      <c r="D131" s="12">
        <v>173.54</v>
      </c>
      <c r="E131" s="12"/>
      <c r="F131" s="12"/>
      <c r="G131" s="12">
        <v>64922</v>
      </c>
      <c r="H131" s="12">
        <v>4408</v>
      </c>
      <c r="I131" s="12"/>
      <c r="J131" s="12"/>
      <c r="K131" s="13">
        <v>130</v>
      </c>
      <c r="L131" s="12">
        <v>1426</v>
      </c>
      <c r="M131" s="12"/>
      <c r="N131" s="13">
        <v>130</v>
      </c>
      <c r="O131" s="12">
        <v>176</v>
      </c>
      <c r="P131" s="12">
        <f t="shared" si="3"/>
        <v>135.60714285714286</v>
      </c>
      <c r="Q131" s="12"/>
      <c r="R131" s="12"/>
      <c r="S131" s="12"/>
      <c r="T131" s="12"/>
      <c r="U131" s="12"/>
      <c r="V131" s="12"/>
      <c r="W131" s="13">
        <v>130</v>
      </c>
      <c r="X131" s="12">
        <v>176</v>
      </c>
      <c r="Y131" s="12">
        <f t="shared" si="4"/>
        <v>135.60714285714286</v>
      </c>
      <c r="Z131" s="12"/>
      <c r="AA131" s="12"/>
      <c r="AB131" s="12"/>
      <c r="AF131" s="13">
        <v>130</v>
      </c>
      <c r="AG131" s="12">
        <v>176</v>
      </c>
      <c r="AH131" s="12">
        <f t="shared" si="5"/>
        <v>135.60714285714286</v>
      </c>
      <c r="AI131" s="12"/>
      <c r="AJ131" s="12"/>
      <c r="AK131" s="12"/>
    </row>
    <row r="132" spans="1:37">
      <c r="A132" s="12" t="s">
        <v>38</v>
      </c>
      <c r="B132" s="12" t="s">
        <v>169</v>
      </c>
      <c r="C132" s="12">
        <v>56.38</v>
      </c>
      <c r="D132" s="12">
        <v>177.58</v>
      </c>
      <c r="E132" s="12"/>
      <c r="F132" s="12"/>
      <c r="G132" s="12">
        <v>66434</v>
      </c>
      <c r="H132" s="12">
        <v>4569</v>
      </c>
      <c r="I132" s="12"/>
      <c r="J132" s="12"/>
      <c r="K132" s="13">
        <v>131</v>
      </c>
      <c r="L132" s="12">
        <v>1512</v>
      </c>
      <c r="M132" s="12"/>
      <c r="N132" s="13">
        <v>131</v>
      </c>
      <c r="O132" s="12">
        <v>161</v>
      </c>
      <c r="P132" s="12">
        <f t="shared" si="3"/>
        <v>139.25</v>
      </c>
      <c r="Q132" s="12"/>
      <c r="R132" s="12"/>
      <c r="S132" s="12"/>
      <c r="T132" s="12"/>
      <c r="U132" s="12"/>
      <c r="V132" s="12"/>
      <c r="W132" s="13">
        <v>131</v>
      </c>
      <c r="X132" s="12">
        <v>161</v>
      </c>
      <c r="Y132" s="12">
        <f t="shared" si="4"/>
        <v>139.25</v>
      </c>
      <c r="Z132" s="12"/>
      <c r="AA132" s="12"/>
      <c r="AB132" s="12"/>
      <c r="AF132" s="13">
        <v>131</v>
      </c>
      <c r="AG132" s="12">
        <v>161</v>
      </c>
      <c r="AH132" s="12">
        <f t="shared" si="5"/>
        <v>139.25</v>
      </c>
      <c r="AI132" s="12"/>
      <c r="AJ132" s="12"/>
      <c r="AK132" s="12"/>
    </row>
    <row r="133" spans="1:37">
      <c r="A133" s="12" t="s">
        <v>38</v>
      </c>
      <c r="B133" s="12" t="s">
        <v>170</v>
      </c>
      <c r="C133" s="12">
        <v>55.65</v>
      </c>
      <c r="D133" s="12">
        <v>180.97</v>
      </c>
      <c r="E133" s="12"/>
      <c r="F133" s="12"/>
      <c r="G133" s="12">
        <v>67702</v>
      </c>
      <c r="H133" s="12">
        <v>4693</v>
      </c>
      <c r="I133" s="12"/>
      <c r="J133" s="12"/>
      <c r="K133" s="13">
        <v>132</v>
      </c>
      <c r="L133" s="12">
        <v>1268</v>
      </c>
      <c r="M133" s="12"/>
      <c r="N133" s="13">
        <v>132</v>
      </c>
      <c r="O133" s="12">
        <v>124</v>
      </c>
      <c r="P133" s="12">
        <f t="shared" si="3"/>
        <v>142.85714285714286</v>
      </c>
      <c r="Q133" s="12"/>
      <c r="R133" s="12"/>
      <c r="S133" s="12"/>
      <c r="T133" s="12"/>
      <c r="U133" s="12"/>
      <c r="V133" s="12"/>
      <c r="W133" s="13">
        <v>132</v>
      </c>
      <c r="X133" s="12">
        <v>124</v>
      </c>
      <c r="Y133" s="12">
        <f t="shared" si="4"/>
        <v>142.85714285714286</v>
      </c>
      <c r="Z133" s="12"/>
      <c r="AA133" s="12"/>
      <c r="AB133" s="12"/>
      <c r="AF133" s="13">
        <v>132</v>
      </c>
      <c r="AG133" s="12">
        <v>124</v>
      </c>
      <c r="AH133" s="12">
        <f t="shared" si="5"/>
        <v>142.85714285714286</v>
      </c>
      <c r="AI133" s="12"/>
      <c r="AJ133" s="12"/>
      <c r="AK133" s="12"/>
    </row>
    <row r="134" spans="1:37">
      <c r="A134" s="12" t="s">
        <v>38</v>
      </c>
      <c r="B134" s="12" t="s">
        <v>171</v>
      </c>
      <c r="C134" s="12">
        <v>54.42</v>
      </c>
      <c r="D134" s="12">
        <v>184.03</v>
      </c>
      <c r="E134" s="12"/>
      <c r="F134" s="12"/>
      <c r="G134" s="12">
        <v>68848</v>
      </c>
      <c r="H134" s="12">
        <v>4871</v>
      </c>
      <c r="I134" s="12"/>
      <c r="J134" s="12"/>
      <c r="K134" s="13">
        <v>133</v>
      </c>
      <c r="L134" s="12">
        <v>1146</v>
      </c>
      <c r="M134" s="12"/>
      <c r="N134" s="13">
        <v>133</v>
      </c>
      <c r="O134" s="12">
        <v>178</v>
      </c>
      <c r="P134" s="12">
        <f t="shared" si="3"/>
        <v>144.28571428571428</v>
      </c>
      <c r="Q134" s="12"/>
      <c r="R134" s="12"/>
      <c r="S134" s="12"/>
      <c r="T134" s="12"/>
      <c r="U134" s="12"/>
      <c r="V134" s="12"/>
      <c r="W134" s="13">
        <v>133</v>
      </c>
      <c r="X134" s="12">
        <v>178</v>
      </c>
      <c r="Y134" s="12">
        <f t="shared" si="4"/>
        <v>144.28571428571428</v>
      </c>
      <c r="Z134" s="12"/>
      <c r="AA134" s="12"/>
      <c r="AB134" s="12"/>
      <c r="AF134" s="13">
        <v>133</v>
      </c>
      <c r="AG134" s="12">
        <v>178</v>
      </c>
      <c r="AH134" s="12">
        <f t="shared" si="5"/>
        <v>144.28571428571428</v>
      </c>
      <c r="AI134" s="12"/>
      <c r="AJ134" s="12"/>
      <c r="AK134" s="12"/>
    </row>
    <row r="135" spans="1:37">
      <c r="A135" s="12" t="s">
        <v>38</v>
      </c>
      <c r="B135" s="12" t="s">
        <v>172</v>
      </c>
      <c r="C135" s="12">
        <v>53.37</v>
      </c>
      <c r="D135" s="12">
        <v>187.06</v>
      </c>
      <c r="E135" s="12"/>
      <c r="F135" s="12"/>
      <c r="G135" s="12">
        <v>69981</v>
      </c>
      <c r="H135" s="12">
        <v>4993</v>
      </c>
      <c r="I135" s="12"/>
      <c r="J135" s="12"/>
      <c r="K135" s="13">
        <v>134</v>
      </c>
      <c r="L135" s="12">
        <v>1133</v>
      </c>
      <c r="M135" s="12"/>
      <c r="N135" s="13">
        <v>134</v>
      </c>
      <c r="O135" s="12">
        <v>122</v>
      </c>
      <c r="P135" s="12">
        <f t="shared" si="3"/>
        <v>148.35714285714286</v>
      </c>
      <c r="Q135" s="12"/>
      <c r="R135" s="12"/>
      <c r="S135" s="12"/>
      <c r="T135" s="12"/>
      <c r="U135" s="12"/>
      <c r="V135" s="12"/>
      <c r="W135" s="13">
        <v>134</v>
      </c>
      <c r="X135" s="12">
        <v>122</v>
      </c>
      <c r="Y135" s="12">
        <f t="shared" si="4"/>
        <v>148.35714285714286</v>
      </c>
      <c r="Z135" s="12"/>
      <c r="AA135" s="12"/>
      <c r="AB135" s="12"/>
      <c r="AF135" s="13">
        <v>134</v>
      </c>
      <c r="AG135" s="12">
        <v>122</v>
      </c>
      <c r="AH135" s="12">
        <f t="shared" si="5"/>
        <v>148.35714285714286</v>
      </c>
      <c r="AI135" s="12"/>
      <c r="AJ135" s="12"/>
      <c r="AK135" s="12"/>
    </row>
    <row r="136" spans="1:37">
      <c r="A136" s="12" t="s">
        <v>38</v>
      </c>
      <c r="B136" s="12" t="s">
        <v>173</v>
      </c>
      <c r="C136" s="12">
        <v>52.31</v>
      </c>
      <c r="D136" s="12">
        <v>190.2</v>
      </c>
      <c r="E136" s="12"/>
      <c r="F136" s="12"/>
      <c r="G136" s="12">
        <v>71157</v>
      </c>
      <c r="H136" s="12">
        <v>5169</v>
      </c>
      <c r="I136" s="12"/>
      <c r="J136" s="12"/>
      <c r="K136" s="13">
        <v>135</v>
      </c>
      <c r="L136" s="12">
        <v>1176</v>
      </c>
      <c r="M136" s="12"/>
      <c r="N136" s="13">
        <v>135</v>
      </c>
      <c r="O136" s="12">
        <v>176</v>
      </c>
      <c r="P136" s="12">
        <f t="shared" si="3"/>
        <v>150.46428571428572</v>
      </c>
      <c r="Q136" s="12"/>
      <c r="R136" s="12"/>
      <c r="S136" s="12"/>
      <c r="T136" s="12"/>
      <c r="U136" s="12"/>
      <c r="V136" s="12"/>
      <c r="W136" s="13">
        <v>135</v>
      </c>
      <c r="X136" s="12">
        <v>176</v>
      </c>
      <c r="Y136" s="12">
        <f t="shared" si="4"/>
        <v>150.46428571428572</v>
      </c>
      <c r="Z136" s="12"/>
      <c r="AA136" s="12"/>
      <c r="AB136" s="12"/>
      <c r="AF136" s="13">
        <v>135</v>
      </c>
      <c r="AG136" s="12">
        <v>176</v>
      </c>
      <c r="AH136" s="12">
        <f t="shared" si="5"/>
        <v>150.46428571428572</v>
      </c>
      <c r="AI136" s="12"/>
      <c r="AJ136" s="12"/>
      <c r="AK136" s="12"/>
    </row>
    <row r="137" spans="1:37">
      <c r="A137" s="12" t="s">
        <v>38</v>
      </c>
      <c r="B137" s="12" t="s">
        <v>174</v>
      </c>
      <c r="C137" s="12">
        <v>50.9</v>
      </c>
      <c r="D137" s="12">
        <v>193.2</v>
      </c>
      <c r="E137" s="12"/>
      <c r="F137" s="12"/>
      <c r="G137" s="12">
        <v>72278</v>
      </c>
      <c r="H137" s="12">
        <v>5304</v>
      </c>
      <c r="I137" s="12"/>
      <c r="J137" s="12"/>
      <c r="K137" s="13">
        <v>136</v>
      </c>
      <c r="L137" s="12">
        <v>1121</v>
      </c>
      <c r="M137" s="12"/>
      <c r="N137" s="13">
        <v>136</v>
      </c>
      <c r="O137" s="12">
        <v>135</v>
      </c>
      <c r="P137" s="12">
        <f t="shared" si="3"/>
        <v>152.35714285714286</v>
      </c>
      <c r="Q137" s="12"/>
      <c r="R137" s="12"/>
      <c r="S137" s="12"/>
      <c r="T137" s="12"/>
      <c r="U137" s="12"/>
      <c r="V137" s="12"/>
      <c r="W137" s="13">
        <v>136</v>
      </c>
      <c r="X137" s="12">
        <v>135</v>
      </c>
      <c r="Y137" s="12">
        <f t="shared" si="4"/>
        <v>152.35714285714286</v>
      </c>
      <c r="Z137" s="12"/>
      <c r="AA137" s="12"/>
      <c r="AB137" s="12"/>
      <c r="AF137" s="13">
        <v>136</v>
      </c>
      <c r="AG137" s="12">
        <v>135</v>
      </c>
      <c r="AH137" s="12">
        <f t="shared" si="5"/>
        <v>152.35714285714286</v>
      </c>
      <c r="AI137" s="12"/>
      <c r="AJ137" s="12"/>
      <c r="AK137" s="12"/>
    </row>
    <row r="138" spans="1:37">
      <c r="A138" s="12" t="s">
        <v>38</v>
      </c>
      <c r="B138" s="12" t="s">
        <v>175</v>
      </c>
      <c r="C138" s="12">
        <v>49.02</v>
      </c>
      <c r="D138" s="12">
        <v>196.2</v>
      </c>
      <c r="E138" s="12"/>
      <c r="F138" s="12"/>
      <c r="G138" s="12">
        <v>73401</v>
      </c>
      <c r="H138" s="12">
        <v>5472</v>
      </c>
      <c r="I138" s="12"/>
      <c r="J138" s="12"/>
      <c r="K138" s="13">
        <v>137</v>
      </c>
      <c r="L138" s="12">
        <v>1123</v>
      </c>
      <c r="M138" s="12"/>
      <c r="N138" s="13">
        <v>137</v>
      </c>
      <c r="O138" s="12">
        <v>168</v>
      </c>
      <c r="P138" s="12">
        <f t="shared" si="3"/>
        <v>153.35714285714286</v>
      </c>
      <c r="Q138" s="12"/>
      <c r="R138" s="12"/>
      <c r="S138" s="12"/>
      <c r="T138" s="12"/>
      <c r="U138" s="12"/>
      <c r="V138" s="12"/>
      <c r="W138" s="13">
        <v>137</v>
      </c>
      <c r="X138" s="12">
        <v>168</v>
      </c>
      <c r="Y138" s="12">
        <f t="shared" si="4"/>
        <v>153.35714285714286</v>
      </c>
      <c r="Z138" s="12"/>
      <c r="AA138" s="12"/>
      <c r="AB138" s="12"/>
      <c r="AF138" s="13">
        <v>137</v>
      </c>
      <c r="AG138" s="12">
        <v>168</v>
      </c>
      <c r="AH138" s="12">
        <f t="shared" si="5"/>
        <v>153.35714285714286</v>
      </c>
      <c r="AI138" s="12"/>
      <c r="AJ138" s="12"/>
      <c r="AK138" s="12"/>
    </row>
    <row r="139" spans="1:37">
      <c r="A139" s="12" t="s">
        <v>38</v>
      </c>
      <c r="B139" s="12" t="s">
        <v>176</v>
      </c>
      <c r="C139" s="12">
        <v>47.81</v>
      </c>
      <c r="D139" s="12">
        <v>199.41</v>
      </c>
      <c r="E139" s="12"/>
      <c r="F139" s="12"/>
      <c r="G139" s="12">
        <v>74602</v>
      </c>
      <c r="H139" s="12">
        <v>5562</v>
      </c>
      <c r="I139" s="12"/>
      <c r="J139" s="12"/>
      <c r="K139" s="13">
        <v>138</v>
      </c>
      <c r="L139" s="12">
        <v>1201</v>
      </c>
      <c r="M139" s="12"/>
      <c r="N139" s="13">
        <v>138</v>
      </c>
      <c r="O139" s="12">
        <v>90</v>
      </c>
      <c r="P139" s="12">
        <f t="shared" si="3"/>
        <v>152.82142857142858</v>
      </c>
      <c r="Q139" s="12"/>
      <c r="R139" s="12"/>
      <c r="S139" s="12"/>
      <c r="T139" s="12"/>
      <c r="U139" s="12"/>
      <c r="V139" s="12"/>
      <c r="W139" s="13">
        <v>138</v>
      </c>
      <c r="X139" s="12">
        <v>90</v>
      </c>
      <c r="Y139" s="12">
        <f t="shared" si="4"/>
        <v>152.82142857142858</v>
      </c>
      <c r="Z139" s="12"/>
      <c r="AA139" s="12"/>
      <c r="AB139" s="12"/>
      <c r="AF139" s="13">
        <v>138</v>
      </c>
      <c r="AG139" s="12">
        <v>90</v>
      </c>
      <c r="AH139" s="12">
        <f t="shared" si="5"/>
        <v>152.82142857142858</v>
      </c>
      <c r="AI139" s="12"/>
      <c r="AJ139" s="12"/>
      <c r="AK139" s="12"/>
    </row>
    <row r="140" spans="1:37">
      <c r="A140" s="12" t="s">
        <v>38</v>
      </c>
      <c r="B140" s="12" t="s">
        <v>177</v>
      </c>
      <c r="C140" s="12">
        <v>43.78</v>
      </c>
      <c r="D140" s="12">
        <v>202.76</v>
      </c>
      <c r="E140" s="12"/>
      <c r="F140" s="12"/>
      <c r="G140" s="12">
        <v>75853</v>
      </c>
      <c r="H140" s="12">
        <v>5679</v>
      </c>
      <c r="I140" s="12"/>
      <c r="J140" s="12"/>
      <c r="K140" s="13">
        <v>139</v>
      </c>
      <c r="L140" s="12">
        <v>1251</v>
      </c>
      <c r="M140" s="12"/>
      <c r="N140" s="13">
        <v>139</v>
      </c>
      <c r="O140" s="12">
        <v>117</v>
      </c>
      <c r="P140" s="12">
        <f t="shared" si="3"/>
        <v>151.89285714285714</v>
      </c>
      <c r="Q140" s="12"/>
      <c r="R140" s="12"/>
      <c r="S140" s="12"/>
      <c r="T140" s="12"/>
      <c r="U140" s="12"/>
      <c r="V140" s="12"/>
      <c r="W140" s="13">
        <v>139</v>
      </c>
      <c r="X140" s="12">
        <v>117</v>
      </c>
      <c r="Y140" s="12">
        <f t="shared" si="4"/>
        <v>151.89285714285714</v>
      </c>
      <c r="Z140" s="12"/>
      <c r="AA140" s="12"/>
      <c r="AB140" s="12"/>
      <c r="AF140" s="13">
        <v>139</v>
      </c>
      <c r="AG140" s="12">
        <v>117</v>
      </c>
      <c r="AH140" s="12">
        <f t="shared" si="5"/>
        <v>151.89285714285714</v>
      </c>
      <c r="AI140" s="12"/>
      <c r="AJ140" s="12"/>
      <c r="AK140" s="12"/>
    </row>
    <row r="141" spans="1:37">
      <c r="A141" s="12" t="s">
        <v>38</v>
      </c>
      <c r="B141" s="12" t="s">
        <v>178</v>
      </c>
      <c r="C141" s="12">
        <v>43.35</v>
      </c>
      <c r="D141" s="12">
        <v>205.8</v>
      </c>
      <c r="E141" s="12"/>
      <c r="F141" s="12"/>
      <c r="G141" s="12">
        <v>76991</v>
      </c>
      <c r="H141" s="12">
        <v>5782</v>
      </c>
      <c r="I141" s="12"/>
      <c r="J141" s="12"/>
      <c r="K141" s="13">
        <v>140</v>
      </c>
      <c r="L141" s="12">
        <v>1138</v>
      </c>
      <c r="M141" s="12"/>
      <c r="N141" s="13">
        <v>140</v>
      </c>
      <c r="O141" s="12">
        <v>103</v>
      </c>
      <c r="P141" s="12">
        <f t="shared" si="3"/>
        <v>150.42857142857142</v>
      </c>
      <c r="Q141" s="12"/>
      <c r="R141" s="12"/>
      <c r="S141" s="12"/>
      <c r="T141" s="12"/>
      <c r="U141" s="12"/>
      <c r="V141" s="12"/>
      <c r="W141" s="13">
        <v>140</v>
      </c>
      <c r="X141" s="12">
        <v>103</v>
      </c>
      <c r="Y141" s="12">
        <f t="shared" si="4"/>
        <v>150.42857142857142</v>
      </c>
      <c r="Z141" s="12"/>
      <c r="AA141" s="12"/>
      <c r="AB141" s="12"/>
      <c r="AF141" s="13">
        <v>140</v>
      </c>
      <c r="AG141" s="12">
        <v>103</v>
      </c>
      <c r="AH141" s="12">
        <f t="shared" si="5"/>
        <v>150.42857142857142</v>
      </c>
      <c r="AI141" s="12"/>
      <c r="AJ141" s="12"/>
      <c r="AK141" s="12"/>
    </row>
    <row r="142" spans="1:37">
      <c r="A142" s="12" t="s">
        <v>38</v>
      </c>
      <c r="B142" s="12" t="s">
        <v>179</v>
      </c>
      <c r="C142" s="12">
        <v>42.81</v>
      </c>
      <c r="D142" s="12">
        <v>208.66</v>
      </c>
      <c r="E142" s="12"/>
      <c r="F142" s="12"/>
      <c r="G142" s="12">
        <v>78061</v>
      </c>
      <c r="H142" s="12">
        <v>5842</v>
      </c>
      <c r="I142" s="12"/>
      <c r="J142" s="12"/>
      <c r="K142" s="13">
        <v>141</v>
      </c>
      <c r="L142" s="12">
        <v>1070</v>
      </c>
      <c r="M142" s="12"/>
      <c r="N142" s="13">
        <v>141</v>
      </c>
      <c r="O142" s="12">
        <v>60</v>
      </c>
      <c r="P142" s="12">
        <f t="shared" si="3"/>
        <v>150.07142857142858</v>
      </c>
      <c r="Q142" s="12"/>
      <c r="R142" s="12"/>
      <c r="S142" s="12"/>
      <c r="T142" s="12"/>
      <c r="U142" s="12"/>
      <c r="V142" s="12"/>
      <c r="W142" s="13">
        <v>141</v>
      </c>
      <c r="X142" s="12">
        <v>60</v>
      </c>
      <c r="Y142" s="12">
        <f t="shared" si="4"/>
        <v>150.07142857142858</v>
      </c>
      <c r="Z142" s="12"/>
      <c r="AA142" s="12"/>
      <c r="AB142" s="12"/>
      <c r="AF142" s="13">
        <v>141</v>
      </c>
      <c r="AG142" s="12">
        <v>60</v>
      </c>
      <c r="AH142" s="12">
        <f t="shared" si="5"/>
        <v>150.07142857142858</v>
      </c>
      <c r="AI142" s="12"/>
      <c r="AJ142" s="12"/>
      <c r="AK142" s="12"/>
    </row>
    <row r="143" spans="1:37">
      <c r="A143" s="12" t="s">
        <v>38</v>
      </c>
      <c r="B143" s="12" t="s">
        <v>180</v>
      </c>
      <c r="C143" s="12">
        <v>41.71</v>
      </c>
      <c r="D143" s="12">
        <v>211.44</v>
      </c>
      <c r="E143" s="12"/>
      <c r="F143" s="12"/>
      <c r="G143" s="12">
        <v>79101</v>
      </c>
      <c r="H143" s="12">
        <v>5912</v>
      </c>
      <c r="I143" s="12"/>
      <c r="J143" s="12"/>
      <c r="K143" s="13">
        <v>142</v>
      </c>
      <c r="L143" s="12">
        <v>1040</v>
      </c>
      <c r="M143" s="12"/>
      <c r="N143" s="13">
        <v>142</v>
      </c>
      <c r="O143" s="12">
        <v>70</v>
      </c>
      <c r="P143" s="12">
        <f t="shared" si="3"/>
        <v>148.28571428571428</v>
      </c>
      <c r="Q143" s="12"/>
      <c r="R143" s="12"/>
      <c r="S143" s="12"/>
      <c r="T143" s="12"/>
      <c r="U143" s="12"/>
      <c r="V143" s="12"/>
      <c r="W143" s="13">
        <v>142</v>
      </c>
      <c r="X143" s="12">
        <v>70</v>
      </c>
      <c r="Y143" s="12">
        <f t="shared" si="4"/>
        <v>148.28571428571428</v>
      </c>
      <c r="Z143" s="12"/>
      <c r="AA143" s="12"/>
      <c r="AB143" s="12"/>
      <c r="AF143" s="13">
        <v>142</v>
      </c>
      <c r="AG143" s="12">
        <v>70</v>
      </c>
      <c r="AH143" s="12">
        <f t="shared" si="5"/>
        <v>148.28571428571428</v>
      </c>
      <c r="AI143" s="12"/>
      <c r="AJ143" s="12"/>
      <c r="AK143" s="12"/>
    </row>
    <row r="144" spans="1:37">
      <c r="A144" s="12" t="s">
        <v>38</v>
      </c>
      <c r="B144" s="12" t="s">
        <v>181</v>
      </c>
      <c r="C144" s="12">
        <v>40.549999999999997</v>
      </c>
      <c r="D144" s="12">
        <v>214.08</v>
      </c>
      <c r="E144" s="12"/>
      <c r="F144" s="12"/>
      <c r="G144" s="12">
        <v>80091</v>
      </c>
      <c r="H144" s="12">
        <v>6030</v>
      </c>
      <c r="I144" s="12"/>
      <c r="J144" s="12"/>
      <c r="K144" s="13">
        <v>143</v>
      </c>
      <c r="L144" s="12">
        <v>990</v>
      </c>
      <c r="M144" s="12"/>
      <c r="N144" s="13">
        <v>143</v>
      </c>
      <c r="O144" s="12">
        <v>118</v>
      </c>
      <c r="P144" s="12">
        <f t="shared" si="3"/>
        <v>145.64285714285714</v>
      </c>
      <c r="Q144" s="12"/>
      <c r="R144" s="12"/>
      <c r="S144" s="12"/>
      <c r="T144" s="12"/>
      <c r="U144" s="12"/>
      <c r="V144" s="12"/>
      <c r="W144" s="13">
        <v>143</v>
      </c>
      <c r="X144" s="12">
        <v>118</v>
      </c>
      <c r="Y144" s="12">
        <f t="shared" si="4"/>
        <v>145.64285714285714</v>
      </c>
      <c r="Z144" s="12"/>
      <c r="AA144" s="12"/>
      <c r="AB144" s="12"/>
      <c r="AF144" s="13">
        <v>143</v>
      </c>
      <c r="AG144" s="12">
        <v>118</v>
      </c>
      <c r="AH144" s="12">
        <f t="shared" si="5"/>
        <v>145.64285714285714</v>
      </c>
      <c r="AI144" s="12"/>
      <c r="AJ144" s="12"/>
      <c r="AK144" s="12"/>
    </row>
    <row r="145" spans="1:37">
      <c r="A145" s="12" t="s">
        <v>38</v>
      </c>
      <c r="B145" s="12" t="s">
        <v>182</v>
      </c>
      <c r="C145" s="12">
        <v>39.770000000000003</v>
      </c>
      <c r="D145" s="12">
        <v>217.35</v>
      </c>
      <c r="E145" s="12"/>
      <c r="F145" s="12"/>
      <c r="G145" s="12">
        <v>81313</v>
      </c>
      <c r="H145" s="12">
        <v>6152</v>
      </c>
      <c r="I145" s="12"/>
      <c r="J145" s="12"/>
      <c r="K145" s="13">
        <v>144</v>
      </c>
      <c r="L145" s="12">
        <v>1222</v>
      </c>
      <c r="M145" s="12"/>
      <c r="N145" s="13">
        <v>144</v>
      </c>
      <c r="O145" s="12">
        <v>122</v>
      </c>
      <c r="P145" s="12">
        <f t="shared" si="3"/>
        <v>144.85714285714286</v>
      </c>
      <c r="Q145" s="12"/>
      <c r="R145" s="12"/>
      <c r="S145" s="12"/>
      <c r="T145" s="12"/>
      <c r="U145" s="12"/>
      <c r="V145" s="12"/>
      <c r="W145" s="13">
        <v>144</v>
      </c>
      <c r="X145" s="12">
        <v>122</v>
      </c>
      <c r="Y145" s="12">
        <f t="shared" si="4"/>
        <v>144.85714285714286</v>
      </c>
      <c r="Z145" s="12"/>
      <c r="AA145" s="12"/>
      <c r="AB145" s="12"/>
      <c r="AF145" s="13">
        <v>144</v>
      </c>
      <c r="AG145" s="12">
        <v>122</v>
      </c>
      <c r="AH145" s="12">
        <f t="shared" si="5"/>
        <v>144.85714285714286</v>
      </c>
      <c r="AI145" s="12"/>
      <c r="AJ145" s="12"/>
      <c r="AK145" s="12"/>
    </row>
    <row r="146" spans="1:37">
      <c r="A146" s="12" t="s">
        <v>38</v>
      </c>
      <c r="B146" s="12" t="s">
        <v>183</v>
      </c>
      <c r="C146" s="12">
        <v>39.47</v>
      </c>
      <c r="D146" s="12">
        <v>220.44</v>
      </c>
      <c r="E146" s="12"/>
      <c r="F146" s="12"/>
      <c r="G146" s="12">
        <v>82469</v>
      </c>
      <c r="H146" s="12">
        <v>6250</v>
      </c>
      <c r="I146" s="12"/>
      <c r="J146" s="12"/>
      <c r="K146" s="13">
        <v>145</v>
      </c>
      <c r="L146" s="12">
        <v>1156</v>
      </c>
      <c r="M146" s="12"/>
      <c r="N146" s="13">
        <v>145</v>
      </c>
      <c r="O146" s="12">
        <v>98</v>
      </c>
      <c r="P146" s="12">
        <f t="shared" si="3"/>
        <v>143.07142857142858</v>
      </c>
      <c r="Q146" s="12"/>
      <c r="R146" s="12"/>
      <c r="S146" s="12"/>
      <c r="T146" s="12"/>
      <c r="U146" s="12"/>
      <c r="V146" s="12"/>
      <c r="W146" s="13">
        <v>145</v>
      </c>
      <c r="X146" s="12">
        <v>98</v>
      </c>
      <c r="Y146" s="12">
        <f t="shared" si="4"/>
        <v>143.07142857142858</v>
      </c>
      <c r="Z146" s="12"/>
      <c r="AA146" s="12"/>
      <c r="AB146" s="12"/>
      <c r="AF146" s="13">
        <v>145</v>
      </c>
      <c r="AG146" s="12">
        <v>98</v>
      </c>
      <c r="AH146" s="12">
        <f t="shared" si="5"/>
        <v>143.07142857142858</v>
      </c>
      <c r="AI146" s="12"/>
      <c r="AJ146" s="12"/>
      <c r="AK146" s="12"/>
    </row>
    <row r="147" spans="1:37">
      <c r="A147" s="12" t="s">
        <v>38</v>
      </c>
      <c r="B147" s="12" t="s">
        <v>184</v>
      </c>
      <c r="C147" s="12">
        <v>39.46</v>
      </c>
      <c r="D147" s="12">
        <v>223.49</v>
      </c>
      <c r="E147" s="12"/>
      <c r="F147" s="12"/>
      <c r="G147" s="12">
        <v>83610</v>
      </c>
      <c r="H147" s="12">
        <v>6355</v>
      </c>
      <c r="I147" s="12"/>
      <c r="J147" s="12"/>
      <c r="K147" s="13">
        <v>146</v>
      </c>
      <c r="L147" s="12">
        <v>1141</v>
      </c>
      <c r="M147" s="12"/>
      <c r="N147" s="13">
        <v>146</v>
      </c>
      <c r="O147" s="12">
        <v>105</v>
      </c>
      <c r="P147" s="12">
        <f t="shared" si="3"/>
        <v>141</v>
      </c>
      <c r="Q147" s="12"/>
      <c r="R147" s="12"/>
      <c r="S147" s="12"/>
      <c r="T147" s="12"/>
      <c r="U147" s="12"/>
      <c r="V147" s="12"/>
      <c r="W147" s="13">
        <v>146</v>
      </c>
      <c r="X147" s="12">
        <v>105</v>
      </c>
      <c r="Y147" s="12">
        <f t="shared" si="4"/>
        <v>141</v>
      </c>
      <c r="Z147" s="12"/>
      <c r="AA147" s="12"/>
      <c r="AB147" s="12"/>
      <c r="AF147" s="13">
        <v>146</v>
      </c>
      <c r="AG147" s="12">
        <v>105</v>
      </c>
      <c r="AH147" s="12">
        <f t="shared" si="5"/>
        <v>141</v>
      </c>
      <c r="AI147" s="12"/>
      <c r="AJ147" s="12"/>
      <c r="AK147" s="12"/>
    </row>
    <row r="148" spans="1:37">
      <c r="A148" s="12" t="s">
        <v>38</v>
      </c>
      <c r="B148" s="12" t="s">
        <v>185</v>
      </c>
      <c r="C148" s="12">
        <v>39.31</v>
      </c>
      <c r="D148" s="12">
        <v>226.37</v>
      </c>
      <c r="E148" s="12"/>
      <c r="F148" s="12"/>
      <c r="G148" s="12">
        <v>84688</v>
      </c>
      <c r="H148" s="12">
        <v>6424</v>
      </c>
      <c r="I148" s="12"/>
      <c r="J148" s="12"/>
      <c r="K148" s="13">
        <v>147</v>
      </c>
      <c r="L148" s="12">
        <v>1078</v>
      </c>
      <c r="M148" s="12"/>
      <c r="N148" s="13">
        <v>147</v>
      </c>
      <c r="O148" s="12">
        <v>69</v>
      </c>
      <c r="P148" s="12">
        <f t="shared" si="3"/>
        <v>138.92857142857142</v>
      </c>
      <c r="Q148" s="12"/>
      <c r="R148" s="12"/>
      <c r="S148" s="12"/>
      <c r="T148" s="12"/>
      <c r="U148" s="12"/>
      <c r="V148" s="12"/>
      <c r="W148" s="13">
        <v>147</v>
      </c>
      <c r="X148" s="12">
        <v>69</v>
      </c>
      <c r="Y148" s="12">
        <f t="shared" si="4"/>
        <v>138.92857142857142</v>
      </c>
      <c r="Z148" s="12"/>
      <c r="AA148" s="12"/>
      <c r="AB148" s="12"/>
      <c r="AF148" s="13">
        <v>147</v>
      </c>
      <c r="AG148" s="12">
        <v>69</v>
      </c>
      <c r="AH148" s="12">
        <f t="shared" si="5"/>
        <v>138.92857142857142</v>
      </c>
      <c r="AI148" s="12"/>
      <c r="AJ148" s="12"/>
      <c r="AK148" s="12"/>
    </row>
    <row r="149" spans="1:37">
      <c r="A149" s="12" t="s">
        <v>38</v>
      </c>
      <c r="B149" s="12" t="s">
        <v>186</v>
      </c>
      <c r="C149" s="12">
        <v>38.869999999999997</v>
      </c>
      <c r="D149" s="12">
        <v>229.08</v>
      </c>
      <c r="E149" s="12"/>
      <c r="F149" s="12"/>
      <c r="G149" s="12">
        <v>85700</v>
      </c>
      <c r="H149" s="12">
        <v>6545</v>
      </c>
      <c r="I149" s="12"/>
      <c r="J149" s="12"/>
      <c r="K149" s="13">
        <v>148</v>
      </c>
      <c r="L149" s="12">
        <v>1012</v>
      </c>
      <c r="M149" s="12"/>
      <c r="N149" s="13">
        <v>148</v>
      </c>
      <c r="O149" s="12">
        <v>121</v>
      </c>
      <c r="P149" s="12">
        <f t="shared" si="3"/>
        <v>138</v>
      </c>
      <c r="Q149" s="12"/>
      <c r="R149" s="12"/>
      <c r="S149" s="12"/>
      <c r="T149" s="12"/>
      <c r="U149" s="12"/>
      <c r="V149" s="12"/>
      <c r="W149" s="13">
        <v>148</v>
      </c>
      <c r="X149" s="12">
        <v>121</v>
      </c>
      <c r="Y149" s="12">
        <f t="shared" si="4"/>
        <v>138</v>
      </c>
      <c r="Z149" s="12"/>
      <c r="AA149" s="12"/>
      <c r="AB149" s="12"/>
      <c r="AF149" s="13">
        <v>148</v>
      </c>
      <c r="AG149" s="12">
        <v>121</v>
      </c>
      <c r="AH149" s="12">
        <f t="shared" si="5"/>
        <v>138</v>
      </c>
      <c r="AI149" s="12"/>
      <c r="AJ149" s="12"/>
      <c r="AK149" s="12"/>
    </row>
    <row r="150" spans="1:37">
      <c r="A150" s="12" t="s">
        <v>38</v>
      </c>
      <c r="B150" s="12" t="s">
        <v>187</v>
      </c>
      <c r="C150" s="12">
        <v>38.380000000000003</v>
      </c>
      <c r="D150" s="12">
        <v>231.58</v>
      </c>
      <c r="E150" s="12"/>
      <c r="F150" s="12"/>
      <c r="G150" s="12">
        <v>86636</v>
      </c>
      <c r="H150" s="12">
        <v>6639</v>
      </c>
      <c r="I150" s="12"/>
      <c r="J150" s="12"/>
      <c r="K150" s="13">
        <v>149</v>
      </c>
      <c r="L150" s="12">
        <v>936</v>
      </c>
      <c r="M150" s="12"/>
      <c r="N150" s="13">
        <v>149</v>
      </c>
      <c r="O150" s="12">
        <v>94</v>
      </c>
      <c r="P150" s="12">
        <f t="shared" si="3"/>
        <v>137.07142857142858</v>
      </c>
      <c r="Q150" s="12"/>
      <c r="R150" s="12"/>
      <c r="S150" s="12"/>
      <c r="T150" s="12"/>
      <c r="U150" s="12"/>
      <c r="V150" s="12"/>
      <c r="W150" s="13">
        <v>149</v>
      </c>
      <c r="X150" s="12">
        <v>94</v>
      </c>
      <c r="Y150" s="12">
        <f t="shared" si="4"/>
        <v>137.07142857142858</v>
      </c>
      <c r="Z150" s="12"/>
      <c r="AA150" s="12"/>
      <c r="AB150" s="12"/>
      <c r="AF150" s="13">
        <v>149</v>
      </c>
      <c r="AG150" s="12">
        <v>94</v>
      </c>
      <c r="AH150" s="12">
        <f t="shared" si="5"/>
        <v>137.07142857142858</v>
      </c>
      <c r="AI150" s="12"/>
      <c r="AJ150" s="12"/>
      <c r="AK150" s="12"/>
    </row>
    <row r="151" spans="1:37">
      <c r="A151" s="12" t="s">
        <v>38</v>
      </c>
      <c r="B151" s="12" t="s">
        <v>188</v>
      </c>
      <c r="C151" s="12">
        <v>37.71</v>
      </c>
      <c r="D151" s="12">
        <v>233.91</v>
      </c>
      <c r="E151" s="12"/>
      <c r="F151" s="12"/>
      <c r="G151" s="12">
        <v>87508</v>
      </c>
      <c r="H151" s="12">
        <v>6765</v>
      </c>
      <c r="I151" s="12"/>
      <c r="J151" s="12"/>
      <c r="K151" s="13">
        <v>150</v>
      </c>
      <c r="L151" s="12">
        <v>872</v>
      </c>
      <c r="M151" s="12"/>
      <c r="N151" s="13">
        <v>150</v>
      </c>
      <c r="O151" s="12">
        <v>126</v>
      </c>
      <c r="P151" s="12">
        <f t="shared" si="3"/>
        <v>135</v>
      </c>
      <c r="Q151" s="12"/>
      <c r="R151" s="12"/>
      <c r="S151" s="12"/>
      <c r="T151" s="12"/>
      <c r="U151" s="12"/>
      <c r="V151" s="12"/>
      <c r="W151" s="13">
        <v>150</v>
      </c>
      <c r="X151" s="12">
        <v>126</v>
      </c>
      <c r="Y151" s="12">
        <f t="shared" si="4"/>
        <v>135</v>
      </c>
      <c r="Z151" s="12"/>
      <c r="AA151" s="12"/>
      <c r="AB151" s="12"/>
      <c r="AF151" s="13">
        <v>150</v>
      </c>
      <c r="AG151" s="12">
        <v>126</v>
      </c>
      <c r="AH151" s="12">
        <f t="shared" si="5"/>
        <v>135</v>
      </c>
      <c r="AI151" s="12"/>
      <c r="AJ151" s="12"/>
      <c r="AK151" s="12"/>
    </row>
    <row r="152" spans="1:37">
      <c r="A152" s="12" t="s">
        <v>38</v>
      </c>
      <c r="B152" s="12" t="s">
        <v>189</v>
      </c>
      <c r="C152" s="12">
        <v>37.15</v>
      </c>
      <c r="D152" s="12">
        <v>236.56</v>
      </c>
      <c r="E152" s="12"/>
      <c r="F152" s="12"/>
      <c r="G152" s="12">
        <v>88501</v>
      </c>
      <c r="H152" s="12">
        <v>6877</v>
      </c>
      <c r="I152" s="12"/>
      <c r="J152" s="12"/>
      <c r="K152" s="13">
        <v>151</v>
      </c>
      <c r="L152" s="12">
        <v>993</v>
      </c>
      <c r="M152" s="12"/>
      <c r="N152" s="13">
        <v>151</v>
      </c>
      <c r="O152" s="12">
        <v>112</v>
      </c>
      <c r="P152" s="12">
        <f t="shared" si="3"/>
        <v>134.60714285714286</v>
      </c>
      <c r="Q152" s="12"/>
      <c r="R152" s="12"/>
      <c r="S152" s="12"/>
      <c r="T152" s="12"/>
      <c r="U152" s="12"/>
      <c r="V152" s="12"/>
      <c r="W152" s="13">
        <v>151</v>
      </c>
      <c r="X152" s="12">
        <v>112</v>
      </c>
      <c r="Y152" s="12">
        <f t="shared" si="4"/>
        <v>134.60714285714286</v>
      </c>
      <c r="Z152" s="12"/>
      <c r="AA152" s="12"/>
      <c r="AB152" s="12"/>
      <c r="AF152" s="13">
        <v>151</v>
      </c>
      <c r="AG152" s="12">
        <v>112</v>
      </c>
      <c r="AH152" s="12">
        <f t="shared" si="5"/>
        <v>134.60714285714286</v>
      </c>
      <c r="AI152" s="12"/>
      <c r="AJ152" s="12"/>
      <c r="AK152" s="12"/>
    </row>
    <row r="153" spans="1:37">
      <c r="A153" s="12" t="s">
        <v>38</v>
      </c>
      <c r="B153" s="12" t="s">
        <v>190</v>
      </c>
      <c r="C153" s="12">
        <v>36.229999999999997</v>
      </c>
      <c r="D153" s="12">
        <v>238.99</v>
      </c>
      <c r="E153" s="12"/>
      <c r="F153" s="12"/>
      <c r="G153" s="12">
        <v>89407</v>
      </c>
      <c r="H153" s="12">
        <v>6979</v>
      </c>
      <c r="I153" s="12"/>
      <c r="J153" s="12"/>
      <c r="K153" s="13">
        <v>152</v>
      </c>
      <c r="L153" s="12">
        <v>906</v>
      </c>
      <c r="M153" s="12"/>
      <c r="N153" s="13">
        <v>152</v>
      </c>
      <c r="O153" s="12">
        <v>102</v>
      </c>
      <c r="P153" s="12">
        <f t="shared" si="3"/>
        <v>131.89285714285714</v>
      </c>
      <c r="Q153" s="12"/>
      <c r="R153" s="12"/>
      <c r="S153" s="12"/>
      <c r="T153" s="12"/>
      <c r="U153" s="12"/>
      <c r="V153" s="12"/>
      <c r="W153" s="13">
        <v>152</v>
      </c>
      <c r="X153" s="12">
        <v>102</v>
      </c>
      <c r="Y153" s="12">
        <f t="shared" si="4"/>
        <v>131.89285714285714</v>
      </c>
      <c r="Z153" s="12"/>
      <c r="AA153" s="12"/>
      <c r="AB153" s="12"/>
      <c r="AF153" s="13">
        <v>152</v>
      </c>
      <c r="AG153" s="12">
        <v>102</v>
      </c>
      <c r="AH153" s="12">
        <f t="shared" si="5"/>
        <v>131.89285714285714</v>
      </c>
      <c r="AI153" s="12"/>
      <c r="AJ153" s="12"/>
      <c r="AK153" s="12"/>
    </row>
    <row r="154" spans="1:37">
      <c r="A154" s="12" t="s">
        <v>38</v>
      </c>
      <c r="B154" s="12" t="s">
        <v>191</v>
      </c>
      <c r="C154" s="12">
        <v>35.25</v>
      </c>
      <c r="D154" s="12">
        <v>241.05</v>
      </c>
      <c r="E154" s="12"/>
      <c r="F154" s="12"/>
      <c r="G154" s="12">
        <v>90179</v>
      </c>
      <c r="H154" s="12">
        <v>7073</v>
      </c>
      <c r="I154" s="12"/>
      <c r="J154" s="12"/>
      <c r="K154" s="13">
        <v>153</v>
      </c>
      <c r="L154" s="12">
        <v>772</v>
      </c>
      <c r="M154" s="12"/>
      <c r="N154" s="13">
        <v>153</v>
      </c>
      <c r="O154" s="12">
        <v>94</v>
      </c>
      <c r="P154" s="12">
        <f t="shared" si="3"/>
        <v>128.14285714285714</v>
      </c>
      <c r="Q154" s="12"/>
      <c r="R154" s="12"/>
      <c r="S154" s="12"/>
      <c r="T154" s="12"/>
      <c r="U154" s="12"/>
      <c r="V154" s="12"/>
      <c r="W154" s="13">
        <v>153</v>
      </c>
      <c r="X154" s="12">
        <v>94</v>
      </c>
      <c r="Y154" s="12">
        <f t="shared" si="4"/>
        <v>128.14285714285714</v>
      </c>
      <c r="Z154" s="12"/>
      <c r="AA154" s="12"/>
      <c r="AB154" s="12"/>
      <c r="AF154" s="13">
        <v>153</v>
      </c>
      <c r="AG154" s="12">
        <v>94</v>
      </c>
      <c r="AH154" s="12">
        <f t="shared" si="5"/>
        <v>128.14285714285714</v>
      </c>
      <c r="AI154" s="12"/>
      <c r="AJ154" s="12"/>
      <c r="AK154" s="12"/>
    </row>
    <row r="155" spans="1:37">
      <c r="A155" s="12" t="s">
        <v>38</v>
      </c>
      <c r="B155" s="12" t="s">
        <v>192</v>
      </c>
      <c r="C155" s="12">
        <v>34.409999999999997</v>
      </c>
      <c r="D155" s="12">
        <v>243.07</v>
      </c>
      <c r="E155" s="12"/>
      <c r="F155" s="12"/>
      <c r="G155" s="12">
        <v>90936</v>
      </c>
      <c r="H155" s="12">
        <v>7295</v>
      </c>
      <c r="I155" s="12"/>
      <c r="J155" s="12"/>
      <c r="K155" s="13">
        <v>154</v>
      </c>
      <c r="L155" s="12">
        <v>757</v>
      </c>
      <c r="M155" s="12"/>
      <c r="N155" s="13">
        <v>154</v>
      </c>
      <c r="O155" s="12">
        <v>222</v>
      </c>
      <c r="P155" s="12">
        <f t="shared" si="3"/>
        <v>125.25</v>
      </c>
      <c r="Q155" s="12"/>
      <c r="R155" s="12"/>
      <c r="S155" s="12"/>
      <c r="T155" s="12"/>
      <c r="U155" s="12"/>
      <c r="V155" s="12"/>
      <c r="W155" s="13">
        <v>154</v>
      </c>
      <c r="X155" s="12">
        <v>222</v>
      </c>
      <c r="Y155" s="12">
        <f t="shared" si="4"/>
        <v>125.25</v>
      </c>
      <c r="Z155" s="12"/>
      <c r="AA155" s="12"/>
      <c r="AB155" s="12"/>
      <c r="AF155" s="13">
        <v>154</v>
      </c>
      <c r="AG155" s="12">
        <v>222</v>
      </c>
      <c r="AH155" s="12">
        <f t="shared" si="5"/>
        <v>125.25</v>
      </c>
      <c r="AI155" s="12"/>
      <c r="AJ155" s="12"/>
      <c r="AK155" s="12"/>
    </row>
    <row r="156" spans="1:37">
      <c r="A156" s="12" t="s">
        <v>38</v>
      </c>
      <c r="B156" s="12" t="s">
        <v>193</v>
      </c>
      <c r="C156" s="12">
        <v>33.659999999999997</v>
      </c>
      <c r="D156" s="12">
        <v>245.1</v>
      </c>
      <c r="E156" s="12"/>
      <c r="F156" s="12"/>
      <c r="G156" s="12">
        <v>91694</v>
      </c>
      <c r="H156" s="12">
        <v>7326</v>
      </c>
      <c r="I156" s="12"/>
      <c r="J156" s="12"/>
      <c r="K156" s="13">
        <v>155</v>
      </c>
      <c r="L156" s="12">
        <v>758</v>
      </c>
      <c r="M156" s="12"/>
      <c r="N156" s="13">
        <v>155</v>
      </c>
      <c r="O156" s="12">
        <v>31</v>
      </c>
      <c r="P156" s="12">
        <f t="shared" si="3"/>
        <v>129.03571428571428</v>
      </c>
      <c r="Q156" s="12"/>
      <c r="R156" s="12"/>
      <c r="S156" s="12"/>
      <c r="T156" s="12"/>
      <c r="U156" s="12"/>
      <c r="V156" s="12"/>
      <c r="W156" s="13">
        <v>155</v>
      </c>
      <c r="X156" s="12">
        <v>31</v>
      </c>
      <c r="Y156" s="12">
        <f t="shared" si="4"/>
        <v>129.03571428571428</v>
      </c>
      <c r="Z156" s="12"/>
      <c r="AA156" s="12"/>
      <c r="AB156" s="12"/>
      <c r="AF156" s="13">
        <v>155</v>
      </c>
      <c r="AG156" s="12">
        <v>31</v>
      </c>
      <c r="AH156" s="12">
        <f t="shared" si="5"/>
        <v>129.03571428571428</v>
      </c>
      <c r="AI156" s="12"/>
      <c r="AJ156" s="12"/>
      <c r="AK156" s="12"/>
    </row>
    <row r="157" spans="1:37">
      <c r="A157" s="12" t="s">
        <v>38</v>
      </c>
      <c r="B157" s="12" t="s">
        <v>194</v>
      </c>
      <c r="C157" s="12">
        <v>32.9</v>
      </c>
      <c r="D157" s="12">
        <v>246.98</v>
      </c>
      <c r="E157" s="12"/>
      <c r="F157" s="12"/>
      <c r="G157" s="12">
        <v>92399</v>
      </c>
      <c r="H157" s="12">
        <v>7395</v>
      </c>
      <c r="I157" s="12"/>
      <c r="J157" s="12"/>
      <c r="K157" s="13">
        <v>156</v>
      </c>
      <c r="L157" s="12">
        <v>705</v>
      </c>
      <c r="M157" s="12"/>
      <c r="N157" s="13">
        <v>156</v>
      </c>
      <c r="O157" s="12">
        <v>69</v>
      </c>
      <c r="P157" s="12">
        <f t="shared" si="3"/>
        <v>124</v>
      </c>
      <c r="Q157" s="12"/>
      <c r="R157" s="12"/>
      <c r="S157" s="12"/>
      <c r="T157" s="12"/>
      <c r="U157" s="12"/>
      <c r="V157" s="12"/>
      <c r="W157" s="13">
        <v>156</v>
      </c>
      <c r="X157" s="12">
        <v>69</v>
      </c>
      <c r="Y157" s="12">
        <f t="shared" si="4"/>
        <v>124</v>
      </c>
      <c r="Z157" s="12"/>
      <c r="AA157" s="12"/>
      <c r="AB157" s="12"/>
      <c r="AF157" s="13">
        <v>156</v>
      </c>
      <c r="AG157" s="12">
        <v>69</v>
      </c>
      <c r="AH157" s="12">
        <f t="shared" si="5"/>
        <v>124</v>
      </c>
      <c r="AI157" s="12"/>
      <c r="AJ157" s="12"/>
      <c r="AK157" s="12"/>
    </row>
    <row r="158" spans="1:37">
      <c r="A158" s="12" t="s">
        <v>38</v>
      </c>
      <c r="B158" s="12" t="s">
        <v>195</v>
      </c>
      <c r="C158" s="12">
        <v>31.44</v>
      </c>
      <c r="D158" s="12">
        <v>248.79</v>
      </c>
      <c r="E158" s="12"/>
      <c r="F158" s="12"/>
      <c r="G158" s="12">
        <v>93074</v>
      </c>
      <c r="H158" s="12">
        <v>7498</v>
      </c>
      <c r="I158" s="12"/>
      <c r="J158" s="12"/>
      <c r="K158" s="13">
        <v>157</v>
      </c>
      <c r="L158" s="12">
        <v>675</v>
      </c>
      <c r="M158" s="12"/>
      <c r="N158" s="13">
        <v>157</v>
      </c>
      <c r="O158" s="12">
        <v>103</v>
      </c>
      <c r="P158" s="12">
        <f t="shared" ref="P158:P221" si="6">SUM(O130:O157)/28</f>
        <v>119.71428571428571</v>
      </c>
      <c r="Q158" s="12"/>
      <c r="R158" s="12"/>
      <c r="S158" s="12"/>
      <c r="T158" s="12"/>
      <c r="U158" s="12"/>
      <c r="V158" s="12"/>
      <c r="W158" s="13">
        <v>157</v>
      </c>
      <c r="X158" s="12">
        <v>103</v>
      </c>
      <c r="Y158" s="12">
        <f t="shared" ref="Y158:Y221" si="7">SUM(X130:X157)/28</f>
        <v>119.71428571428571</v>
      </c>
      <c r="Z158" s="12"/>
      <c r="AA158" s="12"/>
      <c r="AB158" s="12"/>
      <c r="AF158" s="13">
        <v>157</v>
      </c>
      <c r="AG158" s="12">
        <v>103</v>
      </c>
      <c r="AH158" s="12">
        <f t="shared" ref="AH158:AH221" si="8">SUM(AG130:AG157)/28</f>
        <v>119.71428571428571</v>
      </c>
      <c r="AI158" s="12"/>
      <c r="AJ158" s="12"/>
      <c r="AK158" s="12"/>
    </row>
    <row r="159" spans="1:37">
      <c r="A159" s="12" t="s">
        <v>38</v>
      </c>
      <c r="B159" s="12" t="s">
        <v>196</v>
      </c>
      <c r="C159" s="12">
        <v>30.06</v>
      </c>
      <c r="D159" s="12">
        <v>250.5</v>
      </c>
      <c r="E159" s="12"/>
      <c r="F159" s="12"/>
      <c r="G159" s="12">
        <v>93715</v>
      </c>
      <c r="H159" s="12">
        <v>7637</v>
      </c>
      <c r="I159" s="12"/>
      <c r="J159" s="12"/>
      <c r="K159" s="13">
        <v>158</v>
      </c>
      <c r="L159" s="12">
        <v>641</v>
      </c>
      <c r="M159" s="12"/>
      <c r="N159" s="13">
        <v>158</v>
      </c>
      <c r="O159" s="12">
        <v>139</v>
      </c>
      <c r="P159" s="12">
        <f t="shared" si="6"/>
        <v>116.64285714285714</v>
      </c>
      <c r="Q159" s="12"/>
      <c r="R159" s="12"/>
      <c r="S159" s="12"/>
      <c r="T159" s="12"/>
      <c r="U159" s="12"/>
      <c r="V159" s="12"/>
      <c r="W159" s="13">
        <v>158</v>
      </c>
      <c r="X159" s="12">
        <v>139</v>
      </c>
      <c r="Y159" s="12">
        <f t="shared" si="7"/>
        <v>116.64285714285714</v>
      </c>
      <c r="Z159" s="12"/>
      <c r="AA159" s="12"/>
      <c r="AB159" s="12"/>
      <c r="AF159" s="13">
        <v>158</v>
      </c>
      <c r="AG159" s="12">
        <v>139</v>
      </c>
      <c r="AH159" s="12">
        <f t="shared" si="8"/>
        <v>116.64285714285714</v>
      </c>
      <c r="AI159" s="12"/>
      <c r="AJ159" s="12"/>
      <c r="AK159" s="12"/>
    </row>
    <row r="160" spans="1:37">
      <c r="A160" s="12" t="s">
        <v>38</v>
      </c>
      <c r="B160" s="12" t="s">
        <v>197</v>
      </c>
      <c r="C160" s="12">
        <v>28.64</v>
      </c>
      <c r="D160" s="12">
        <v>252.13</v>
      </c>
      <c r="E160" s="12"/>
      <c r="F160" s="12"/>
      <c r="G160" s="12">
        <v>94324</v>
      </c>
      <c r="H160" s="12">
        <v>7703</v>
      </c>
      <c r="I160" s="12"/>
      <c r="J160" s="12"/>
      <c r="K160" s="13">
        <v>159</v>
      </c>
      <c r="L160" s="12">
        <v>609</v>
      </c>
      <c r="M160" s="12"/>
      <c r="N160" s="13">
        <v>159</v>
      </c>
      <c r="O160" s="12">
        <v>66</v>
      </c>
      <c r="P160" s="12">
        <f t="shared" si="6"/>
        <v>115.32142857142857</v>
      </c>
      <c r="Q160" s="12"/>
      <c r="R160" s="12"/>
      <c r="S160" s="12"/>
      <c r="T160" s="12"/>
      <c r="U160" s="12"/>
      <c r="V160" s="12"/>
      <c r="W160" s="13">
        <v>159</v>
      </c>
      <c r="X160" s="12">
        <v>66</v>
      </c>
      <c r="Y160" s="12">
        <f t="shared" si="7"/>
        <v>115.32142857142857</v>
      </c>
      <c r="Z160" s="12"/>
      <c r="AA160" s="12"/>
      <c r="AB160" s="12"/>
      <c r="AF160" s="13">
        <v>159</v>
      </c>
      <c r="AG160" s="12">
        <v>66</v>
      </c>
      <c r="AH160" s="12">
        <f t="shared" si="8"/>
        <v>115.32142857142857</v>
      </c>
      <c r="AI160" s="12"/>
      <c r="AJ160" s="12"/>
      <c r="AK160" s="12"/>
    </row>
    <row r="161" spans="1:37">
      <c r="A161" s="12" t="s">
        <v>38</v>
      </c>
      <c r="B161" s="12" t="s">
        <v>198</v>
      </c>
      <c r="C161" s="12">
        <v>27.69</v>
      </c>
      <c r="D161" s="12">
        <v>254.06</v>
      </c>
      <c r="E161" s="12"/>
      <c r="F161" s="12"/>
      <c r="G161" s="12">
        <v>95046</v>
      </c>
      <c r="H161" s="12">
        <v>7773</v>
      </c>
      <c r="I161" s="12"/>
      <c r="J161" s="12"/>
      <c r="K161" s="13">
        <v>160</v>
      </c>
      <c r="L161" s="12">
        <v>722</v>
      </c>
      <c r="M161" s="12"/>
      <c r="N161" s="13">
        <v>160</v>
      </c>
      <c r="O161" s="12">
        <v>70</v>
      </c>
      <c r="P161" s="12">
        <f t="shared" si="6"/>
        <v>111.92857142857143</v>
      </c>
      <c r="Q161" s="12"/>
      <c r="R161" s="12"/>
      <c r="S161" s="12"/>
      <c r="T161" s="12"/>
      <c r="U161" s="12"/>
      <c r="V161" s="12"/>
      <c r="W161" s="13">
        <v>160</v>
      </c>
      <c r="X161" s="12">
        <v>70</v>
      </c>
      <c r="Y161" s="12">
        <f t="shared" si="7"/>
        <v>111.92857142857143</v>
      </c>
      <c r="Z161" s="12"/>
      <c r="AA161" s="12"/>
      <c r="AB161" s="12"/>
      <c r="AF161" s="13">
        <v>160</v>
      </c>
      <c r="AG161" s="12">
        <v>70</v>
      </c>
      <c r="AH161" s="12">
        <f t="shared" si="8"/>
        <v>111.92857142857143</v>
      </c>
      <c r="AI161" s="12"/>
      <c r="AJ161" s="12"/>
      <c r="AK161" s="12"/>
    </row>
    <row r="162" spans="1:37">
      <c r="A162" s="12" t="s">
        <v>38</v>
      </c>
      <c r="B162" s="12" t="s">
        <v>199</v>
      </c>
      <c r="C162" s="12">
        <v>26.7</v>
      </c>
      <c r="D162" s="12">
        <v>255.77</v>
      </c>
      <c r="E162" s="12"/>
      <c r="F162" s="12"/>
      <c r="G162" s="12">
        <v>95688</v>
      </c>
      <c r="H162" s="12">
        <v>7800</v>
      </c>
      <c r="I162" s="12"/>
      <c r="J162" s="12"/>
      <c r="K162" s="13">
        <v>161</v>
      </c>
      <c r="L162" s="12">
        <v>642</v>
      </c>
      <c r="M162" s="12"/>
      <c r="N162" s="13">
        <v>161</v>
      </c>
      <c r="O162" s="12">
        <v>27</v>
      </c>
      <c r="P162" s="12">
        <f t="shared" si="6"/>
        <v>110</v>
      </c>
      <c r="Q162" s="12"/>
      <c r="R162" s="12"/>
      <c r="S162" s="12"/>
      <c r="T162" s="12"/>
      <c r="U162" s="12"/>
      <c r="V162" s="12"/>
      <c r="W162" s="13">
        <v>161</v>
      </c>
      <c r="X162" s="12">
        <v>27</v>
      </c>
      <c r="Y162" s="12">
        <f t="shared" si="7"/>
        <v>110</v>
      </c>
      <c r="Z162" s="12"/>
      <c r="AA162" s="12"/>
      <c r="AB162" s="12"/>
      <c r="AF162" s="13">
        <v>161</v>
      </c>
      <c r="AG162" s="12">
        <v>27</v>
      </c>
      <c r="AH162" s="12">
        <f t="shared" si="8"/>
        <v>110</v>
      </c>
      <c r="AI162" s="12"/>
      <c r="AJ162" s="12"/>
      <c r="AK162" s="12"/>
    </row>
    <row r="163" spans="1:37">
      <c r="A163" s="12" t="s">
        <v>38</v>
      </c>
      <c r="B163" s="12" t="s">
        <v>200</v>
      </c>
      <c r="C163" s="12">
        <v>25.65</v>
      </c>
      <c r="D163" s="12">
        <v>257.23</v>
      </c>
      <c r="E163" s="12"/>
      <c r="F163" s="12"/>
      <c r="G163" s="12">
        <v>96233</v>
      </c>
      <c r="H163" s="12">
        <v>7835</v>
      </c>
      <c r="I163" s="12"/>
      <c r="J163" s="12"/>
      <c r="K163" s="13">
        <v>162</v>
      </c>
      <c r="L163" s="12">
        <v>545</v>
      </c>
      <c r="M163" s="12"/>
      <c r="N163" s="13">
        <v>162</v>
      </c>
      <c r="O163" s="12">
        <v>35</v>
      </c>
      <c r="P163" s="12">
        <f t="shared" si="6"/>
        <v>104.60714285714286</v>
      </c>
      <c r="Q163" s="12"/>
      <c r="R163" s="12"/>
      <c r="S163" s="12"/>
      <c r="T163" s="12"/>
      <c r="U163" s="12"/>
      <c r="V163" s="12"/>
      <c r="W163" s="13">
        <v>162</v>
      </c>
      <c r="X163" s="12">
        <v>35</v>
      </c>
      <c r="Y163" s="12">
        <f t="shared" si="7"/>
        <v>104.60714285714286</v>
      </c>
      <c r="Z163" s="12"/>
      <c r="AA163" s="12"/>
      <c r="AB163" s="12"/>
      <c r="AF163" s="13">
        <v>162</v>
      </c>
      <c r="AG163" s="12">
        <v>35</v>
      </c>
      <c r="AH163" s="12">
        <f t="shared" si="8"/>
        <v>104.60714285714286</v>
      </c>
      <c r="AI163" s="12"/>
      <c r="AJ163" s="12"/>
      <c r="AK163" s="12"/>
    </row>
    <row r="164" spans="1:37">
      <c r="A164" s="12" t="s">
        <v>38</v>
      </c>
      <c r="B164" s="12" t="s">
        <v>201</v>
      </c>
      <c r="C164" s="12">
        <v>24.42</v>
      </c>
      <c r="D164" s="12">
        <v>258.32</v>
      </c>
      <c r="E164" s="12"/>
      <c r="F164" s="12"/>
      <c r="G164" s="12">
        <v>96642</v>
      </c>
      <c r="H164" s="12">
        <v>7897</v>
      </c>
      <c r="I164" s="12"/>
      <c r="J164" s="12"/>
      <c r="K164" s="13">
        <v>163</v>
      </c>
      <c r="L164" s="12">
        <v>409</v>
      </c>
      <c r="M164" s="12"/>
      <c r="N164" s="13">
        <v>163</v>
      </c>
      <c r="O164" s="12">
        <v>62</v>
      </c>
      <c r="P164" s="12">
        <f t="shared" si="6"/>
        <v>101.5</v>
      </c>
      <c r="Q164" s="12"/>
      <c r="R164" s="12"/>
      <c r="S164" s="12"/>
      <c r="T164" s="12"/>
      <c r="U164" s="12"/>
      <c r="V164" s="12"/>
      <c r="W164" s="13">
        <v>163</v>
      </c>
      <c r="X164" s="12">
        <v>62</v>
      </c>
      <c r="Y164" s="12">
        <f t="shared" si="7"/>
        <v>101.5</v>
      </c>
      <c r="Z164" s="12"/>
      <c r="AA164" s="12"/>
      <c r="AB164" s="12"/>
      <c r="AF164" s="13">
        <v>163</v>
      </c>
      <c r="AG164" s="12">
        <v>62</v>
      </c>
      <c r="AH164" s="12">
        <f t="shared" si="8"/>
        <v>101.5</v>
      </c>
      <c r="AI164" s="12"/>
      <c r="AJ164" s="12"/>
      <c r="AK164" s="12"/>
    </row>
    <row r="165" spans="1:37">
      <c r="A165" s="12" t="s">
        <v>38</v>
      </c>
      <c r="B165" s="12" t="s">
        <v>202</v>
      </c>
      <c r="C165" s="12">
        <v>23.02</v>
      </c>
      <c r="D165" s="12">
        <v>259.58999999999997</v>
      </c>
      <c r="E165" s="12"/>
      <c r="F165" s="12"/>
      <c r="G165" s="12">
        <v>97114</v>
      </c>
      <c r="H165" s="12">
        <v>7960</v>
      </c>
      <c r="I165" s="12"/>
      <c r="J165" s="12"/>
      <c r="K165" s="13">
        <v>164</v>
      </c>
      <c r="L165" s="12">
        <v>472</v>
      </c>
      <c r="M165" s="12"/>
      <c r="N165" s="13">
        <v>164</v>
      </c>
      <c r="O165" s="12">
        <v>63</v>
      </c>
      <c r="P165" s="12">
        <f t="shared" si="6"/>
        <v>97.428571428571431</v>
      </c>
      <c r="Q165" s="12"/>
      <c r="R165" s="12"/>
      <c r="S165" s="12"/>
      <c r="T165" s="12"/>
      <c r="U165" s="12"/>
      <c r="V165" s="12"/>
      <c r="W165" s="13">
        <v>164</v>
      </c>
      <c r="X165" s="12">
        <v>63</v>
      </c>
      <c r="Y165" s="12">
        <f t="shared" si="7"/>
        <v>97.428571428571431</v>
      </c>
      <c r="Z165" s="12"/>
      <c r="AA165" s="12"/>
      <c r="AB165" s="12"/>
      <c r="AF165" s="13">
        <v>164</v>
      </c>
      <c r="AG165" s="12">
        <v>63</v>
      </c>
      <c r="AH165" s="12">
        <f t="shared" si="8"/>
        <v>97.428571428571431</v>
      </c>
      <c r="AI165" s="12"/>
      <c r="AJ165" s="12"/>
      <c r="AK165" s="12"/>
    </row>
    <row r="166" spans="1:37">
      <c r="A166" s="12" t="s">
        <v>38</v>
      </c>
      <c r="B166" s="12" t="s">
        <v>203</v>
      </c>
      <c r="C166" s="12">
        <v>21.68</v>
      </c>
      <c r="D166" s="12">
        <v>260.67</v>
      </c>
      <c r="E166" s="12"/>
      <c r="F166" s="12"/>
      <c r="G166" s="12">
        <v>97519</v>
      </c>
      <c r="H166" s="12">
        <v>7994</v>
      </c>
      <c r="I166" s="12"/>
      <c r="J166" s="12"/>
      <c r="K166" s="13">
        <v>165</v>
      </c>
      <c r="L166" s="12">
        <v>405</v>
      </c>
      <c r="M166" s="12"/>
      <c r="N166" s="13">
        <v>165</v>
      </c>
      <c r="O166" s="12">
        <v>34</v>
      </c>
      <c r="P166" s="12">
        <f t="shared" si="6"/>
        <v>94.857142857142861</v>
      </c>
      <c r="Q166" s="12"/>
      <c r="R166" s="12"/>
      <c r="S166" s="12"/>
      <c r="T166" s="12"/>
      <c r="U166" s="12"/>
      <c r="V166" s="12"/>
      <c r="W166" s="13">
        <v>165</v>
      </c>
      <c r="X166" s="12">
        <v>34</v>
      </c>
      <c r="Y166" s="12">
        <f t="shared" si="7"/>
        <v>94.857142857142861</v>
      </c>
      <c r="Z166" s="12"/>
      <c r="AA166" s="12"/>
      <c r="AB166" s="12"/>
      <c r="AF166" s="13">
        <v>165</v>
      </c>
      <c r="AG166" s="12">
        <v>34</v>
      </c>
      <c r="AH166" s="12">
        <f t="shared" si="8"/>
        <v>94.857142857142861</v>
      </c>
      <c r="AI166" s="12"/>
      <c r="AJ166" s="12"/>
      <c r="AK166" s="12"/>
    </row>
    <row r="167" spans="1:37">
      <c r="A167" s="12" t="s">
        <v>38</v>
      </c>
      <c r="B167" s="12" t="s">
        <v>204</v>
      </c>
      <c r="C167" s="12">
        <v>20.72</v>
      </c>
      <c r="D167" s="12">
        <v>261.77</v>
      </c>
      <c r="E167" s="12"/>
      <c r="F167" s="12"/>
      <c r="G167" s="12">
        <v>97932</v>
      </c>
      <c r="H167" s="12">
        <v>8049</v>
      </c>
      <c r="I167" s="12"/>
      <c r="J167" s="12"/>
      <c r="K167" s="13">
        <v>166</v>
      </c>
      <c r="L167" s="12">
        <v>413</v>
      </c>
      <c r="M167" s="12"/>
      <c r="N167" s="13">
        <v>166</v>
      </c>
      <c r="O167" s="12">
        <v>55</v>
      </c>
      <c r="P167" s="12">
        <f t="shared" si="6"/>
        <v>90.071428571428569</v>
      </c>
      <c r="Q167" s="12"/>
      <c r="R167" s="12"/>
      <c r="S167" s="12"/>
      <c r="T167" s="12"/>
      <c r="U167" s="12"/>
      <c r="V167" s="12"/>
      <c r="W167" s="13">
        <v>166</v>
      </c>
      <c r="X167" s="12">
        <v>55</v>
      </c>
      <c r="Y167" s="12">
        <f t="shared" si="7"/>
        <v>90.071428571428569</v>
      </c>
      <c r="Z167" s="12"/>
      <c r="AA167" s="12"/>
      <c r="AB167" s="12"/>
      <c r="AF167" s="13">
        <v>166</v>
      </c>
      <c r="AG167" s="12">
        <v>55</v>
      </c>
      <c r="AH167" s="12">
        <f t="shared" si="8"/>
        <v>90.071428571428569</v>
      </c>
      <c r="AI167" s="12"/>
      <c r="AJ167" s="12"/>
      <c r="AK167" s="12"/>
    </row>
    <row r="168" spans="1:37">
      <c r="A168" s="12" t="s">
        <v>38</v>
      </c>
      <c r="B168" s="12" t="s">
        <v>205</v>
      </c>
      <c r="C168" s="12">
        <v>19.95</v>
      </c>
      <c r="D168" s="12">
        <v>263.02</v>
      </c>
      <c r="E168" s="12"/>
      <c r="F168" s="12"/>
      <c r="G168" s="12">
        <v>98399</v>
      </c>
      <c r="H168" s="12">
        <v>8107</v>
      </c>
      <c r="I168" s="12"/>
      <c r="J168" s="12"/>
      <c r="K168" s="13">
        <v>167</v>
      </c>
      <c r="L168" s="12">
        <v>467</v>
      </c>
      <c r="M168" s="12"/>
      <c r="N168" s="13">
        <v>167</v>
      </c>
      <c r="O168" s="12">
        <v>58</v>
      </c>
      <c r="P168" s="12">
        <f t="shared" si="6"/>
        <v>88.821428571428569</v>
      </c>
      <c r="Q168" s="12"/>
      <c r="R168" s="12"/>
      <c r="S168" s="12"/>
      <c r="T168" s="12"/>
      <c r="U168" s="12"/>
      <c r="V168" s="12"/>
      <c r="W168" s="13">
        <v>167</v>
      </c>
      <c r="X168" s="12">
        <v>58</v>
      </c>
      <c r="Y168" s="12">
        <f t="shared" si="7"/>
        <v>88.821428571428569</v>
      </c>
      <c r="Z168" s="12"/>
      <c r="AA168" s="12"/>
      <c r="AB168" s="12"/>
      <c r="AF168" s="13">
        <v>167</v>
      </c>
      <c r="AG168" s="12">
        <v>58</v>
      </c>
      <c r="AH168" s="12">
        <f t="shared" si="8"/>
        <v>88.821428571428569</v>
      </c>
      <c r="AI168" s="12"/>
      <c r="AJ168" s="12"/>
      <c r="AK168" s="12"/>
    </row>
    <row r="169" spans="1:37">
      <c r="A169" s="12" t="s">
        <v>38</v>
      </c>
      <c r="B169" s="12" t="s">
        <v>206</v>
      </c>
      <c r="C169" s="12">
        <v>18.93</v>
      </c>
      <c r="D169" s="12">
        <v>264.02999999999997</v>
      </c>
      <c r="E169" s="12"/>
      <c r="F169" s="12"/>
      <c r="G169" s="12">
        <v>98776</v>
      </c>
      <c r="H169" s="12">
        <v>8146</v>
      </c>
      <c r="I169" s="12"/>
      <c r="J169" s="12"/>
      <c r="K169" s="13">
        <v>168</v>
      </c>
      <c r="L169" s="12">
        <v>377</v>
      </c>
      <c r="M169" s="12"/>
      <c r="N169" s="13">
        <v>168</v>
      </c>
      <c r="O169" s="12">
        <v>39</v>
      </c>
      <c r="P169" s="12">
        <f t="shared" si="6"/>
        <v>86.714285714285708</v>
      </c>
      <c r="Q169" s="12"/>
      <c r="R169" s="12"/>
      <c r="S169" s="12"/>
      <c r="T169" s="12"/>
      <c r="U169" s="12"/>
      <c r="V169" s="12"/>
      <c r="W169" s="13">
        <v>168</v>
      </c>
      <c r="X169" s="12">
        <v>39</v>
      </c>
      <c r="Y169" s="12">
        <f t="shared" si="7"/>
        <v>86.714285714285708</v>
      </c>
      <c r="Z169" s="12"/>
      <c r="AA169" s="12"/>
      <c r="AB169" s="12"/>
      <c r="AF169" s="13">
        <v>168</v>
      </c>
      <c r="AG169" s="12">
        <v>39</v>
      </c>
      <c r="AH169" s="12">
        <f t="shared" si="8"/>
        <v>86.714285714285708</v>
      </c>
      <c r="AI169" s="12"/>
      <c r="AJ169" s="12"/>
      <c r="AK169" s="12"/>
    </row>
    <row r="170" spans="1:37">
      <c r="A170" s="12" t="s">
        <v>38</v>
      </c>
      <c r="B170" s="12" t="s">
        <v>207</v>
      </c>
      <c r="C170" s="12">
        <v>18.010000000000002</v>
      </c>
      <c r="D170" s="12">
        <v>264.99</v>
      </c>
      <c r="E170" s="12"/>
      <c r="F170" s="12"/>
      <c r="G170" s="12">
        <v>99136</v>
      </c>
      <c r="H170" s="12">
        <v>8175</v>
      </c>
      <c r="I170" s="12"/>
      <c r="J170" s="12"/>
      <c r="K170" s="13">
        <v>169</v>
      </c>
      <c r="L170" s="12">
        <v>360</v>
      </c>
      <c r="M170" s="12"/>
      <c r="N170" s="13">
        <v>169</v>
      </c>
      <c r="O170" s="12">
        <v>29</v>
      </c>
      <c r="P170" s="12">
        <f t="shared" si="6"/>
        <v>84.428571428571431</v>
      </c>
      <c r="Q170" s="12"/>
      <c r="R170" s="12"/>
      <c r="S170" s="12"/>
      <c r="T170" s="12"/>
      <c r="U170" s="12"/>
      <c r="V170" s="12"/>
      <c r="W170" s="13">
        <v>169</v>
      </c>
      <c r="X170" s="12">
        <v>29</v>
      </c>
      <c r="Y170" s="12">
        <f t="shared" si="7"/>
        <v>84.428571428571431</v>
      </c>
      <c r="Z170" s="12"/>
      <c r="AA170" s="12"/>
      <c r="AB170" s="12"/>
      <c r="AF170" s="13">
        <v>169</v>
      </c>
      <c r="AG170" s="12">
        <v>29</v>
      </c>
      <c r="AH170" s="12">
        <f t="shared" si="8"/>
        <v>84.428571428571431</v>
      </c>
      <c r="AI170" s="12"/>
      <c r="AJ170" s="12"/>
      <c r="AK170" s="12"/>
    </row>
    <row r="171" spans="1:37">
      <c r="A171" s="12" t="s">
        <v>38</v>
      </c>
      <c r="B171" s="12" t="s">
        <v>208</v>
      </c>
      <c r="C171" s="12">
        <v>17.059999999999999</v>
      </c>
      <c r="D171" s="12">
        <v>265.85000000000002</v>
      </c>
      <c r="E171" s="12"/>
      <c r="F171" s="12"/>
      <c r="G171" s="12">
        <v>99456</v>
      </c>
      <c r="H171" s="12">
        <v>8213</v>
      </c>
      <c r="I171" s="12"/>
      <c r="J171" s="12"/>
      <c r="K171" s="13">
        <v>170</v>
      </c>
      <c r="L171" s="12">
        <v>320</v>
      </c>
      <c r="M171" s="12"/>
      <c r="N171" s="13">
        <v>170</v>
      </c>
      <c r="O171" s="12">
        <v>38</v>
      </c>
      <c r="P171" s="12">
        <f t="shared" si="6"/>
        <v>83.321428571428569</v>
      </c>
      <c r="Q171" s="12"/>
      <c r="R171" s="12"/>
      <c r="S171" s="12"/>
      <c r="T171" s="12"/>
      <c r="U171" s="12"/>
      <c r="V171" s="12"/>
      <c r="W171" s="13">
        <v>170</v>
      </c>
      <c r="X171" s="12">
        <v>38</v>
      </c>
      <c r="Y171" s="12">
        <f t="shared" si="7"/>
        <v>83.321428571428569</v>
      </c>
      <c r="Z171" s="12"/>
      <c r="AA171" s="12"/>
      <c r="AB171" s="12"/>
      <c r="AF171" s="13">
        <v>170</v>
      </c>
      <c r="AG171" s="12">
        <v>38</v>
      </c>
      <c r="AH171" s="12">
        <f t="shared" si="8"/>
        <v>83.321428571428569</v>
      </c>
      <c r="AI171" s="12"/>
      <c r="AJ171" s="12"/>
      <c r="AK171" s="12"/>
    </row>
    <row r="172" spans="1:37">
      <c r="A172" s="12" t="s">
        <v>38</v>
      </c>
      <c r="B172" s="12" t="s">
        <v>209</v>
      </c>
      <c r="C172" s="12">
        <v>16.38</v>
      </c>
      <c r="D172" s="12">
        <v>266.88</v>
      </c>
      <c r="E172" s="12"/>
      <c r="F172" s="12"/>
      <c r="G172" s="12">
        <v>99842</v>
      </c>
      <c r="H172" s="12">
        <v>8254</v>
      </c>
      <c r="I172" s="12"/>
      <c r="J172" s="12"/>
      <c r="K172" s="13">
        <v>171</v>
      </c>
      <c r="L172" s="12">
        <v>386</v>
      </c>
      <c r="M172" s="12"/>
      <c r="N172" s="13">
        <v>171</v>
      </c>
      <c r="O172" s="12">
        <v>41</v>
      </c>
      <c r="P172" s="12">
        <f t="shared" si="6"/>
        <v>82.178571428571431</v>
      </c>
      <c r="Q172" s="12"/>
      <c r="R172" s="12"/>
      <c r="S172" s="12"/>
      <c r="T172" s="12"/>
      <c r="U172" s="12"/>
      <c r="V172" s="12"/>
      <c r="W172" s="13">
        <v>171</v>
      </c>
      <c r="X172" s="12">
        <v>41</v>
      </c>
      <c r="Y172" s="12">
        <f t="shared" si="7"/>
        <v>82.178571428571431</v>
      </c>
      <c r="Z172" s="12"/>
      <c r="AA172" s="12"/>
      <c r="AB172" s="12"/>
      <c r="AF172" s="13">
        <v>171</v>
      </c>
      <c r="AG172" s="12">
        <v>41</v>
      </c>
      <c r="AH172" s="12">
        <f t="shared" si="8"/>
        <v>82.178571428571431</v>
      </c>
      <c r="AI172" s="12"/>
      <c r="AJ172" s="12"/>
      <c r="AK172" s="12"/>
    </row>
    <row r="173" spans="1:37">
      <c r="A173" s="12" t="s">
        <v>38</v>
      </c>
      <c r="B173" s="12" t="s">
        <v>210</v>
      </c>
      <c r="C173" s="12">
        <v>15.73</v>
      </c>
      <c r="D173" s="12">
        <v>267.86</v>
      </c>
      <c r="E173" s="12"/>
      <c r="F173" s="12"/>
      <c r="G173" s="12">
        <v>100209</v>
      </c>
      <c r="H173" s="12">
        <v>8300</v>
      </c>
      <c r="I173" s="12"/>
      <c r="J173" s="12"/>
      <c r="K173" s="13">
        <v>172</v>
      </c>
      <c r="L173" s="12">
        <v>367</v>
      </c>
      <c r="M173" s="12"/>
      <c r="N173" s="13">
        <v>172</v>
      </c>
      <c r="O173" s="12">
        <v>46</v>
      </c>
      <c r="P173" s="12">
        <f t="shared" si="6"/>
        <v>79.428571428571431</v>
      </c>
      <c r="Q173" s="12"/>
      <c r="R173" s="12"/>
      <c r="S173" s="12"/>
      <c r="T173" s="12"/>
      <c r="U173" s="12"/>
      <c r="V173" s="12"/>
      <c r="W173" s="13">
        <v>172</v>
      </c>
      <c r="X173" s="12">
        <v>46</v>
      </c>
      <c r="Y173" s="12">
        <f t="shared" si="7"/>
        <v>79.428571428571431</v>
      </c>
      <c r="Z173" s="12"/>
      <c r="AA173" s="12"/>
      <c r="AB173" s="12"/>
      <c r="AF173" s="13">
        <v>172</v>
      </c>
      <c r="AG173" s="12">
        <v>46</v>
      </c>
      <c r="AH173" s="12">
        <f t="shared" si="8"/>
        <v>79.428571428571431</v>
      </c>
      <c r="AI173" s="12"/>
      <c r="AJ173" s="12"/>
      <c r="AK173" s="12"/>
    </row>
    <row r="174" spans="1:37">
      <c r="A174" s="12" t="s">
        <v>38</v>
      </c>
      <c r="B174" s="12" t="s">
        <v>211</v>
      </c>
      <c r="C174" s="12">
        <v>14.89</v>
      </c>
      <c r="D174" s="12">
        <v>268.95</v>
      </c>
      <c r="E174" s="12"/>
      <c r="F174" s="12"/>
      <c r="G174" s="12">
        <v>100618</v>
      </c>
      <c r="H174" s="12">
        <v>8346</v>
      </c>
      <c r="I174" s="12"/>
      <c r="J174" s="12"/>
      <c r="K174" s="13">
        <v>173</v>
      </c>
      <c r="L174" s="12">
        <v>409</v>
      </c>
      <c r="M174" s="12"/>
      <c r="N174" s="13">
        <v>173</v>
      </c>
      <c r="O174" s="12">
        <v>46</v>
      </c>
      <c r="P174" s="12">
        <f t="shared" si="6"/>
        <v>76.714285714285708</v>
      </c>
      <c r="Q174" s="12"/>
      <c r="R174" s="12"/>
      <c r="S174" s="12"/>
      <c r="T174" s="12"/>
      <c r="U174" s="12"/>
      <c r="V174" s="12"/>
      <c r="W174" s="13">
        <v>173</v>
      </c>
      <c r="X174" s="12">
        <v>46</v>
      </c>
      <c r="Y174" s="12">
        <f t="shared" si="7"/>
        <v>76.714285714285708</v>
      </c>
      <c r="Z174" s="12"/>
      <c r="AA174" s="12"/>
      <c r="AB174" s="12"/>
      <c r="AF174" s="13">
        <v>173</v>
      </c>
      <c r="AG174" s="12">
        <v>46</v>
      </c>
      <c r="AH174" s="12">
        <f t="shared" si="8"/>
        <v>76.714285714285708</v>
      </c>
      <c r="AI174" s="12"/>
      <c r="AJ174" s="12"/>
      <c r="AK174" s="12"/>
    </row>
    <row r="175" spans="1:37">
      <c r="A175" s="12" t="s">
        <v>38</v>
      </c>
      <c r="B175" s="12" t="s">
        <v>212</v>
      </c>
      <c r="C175" s="12">
        <v>14.22</v>
      </c>
      <c r="D175" s="12">
        <v>270</v>
      </c>
      <c r="E175" s="12"/>
      <c r="F175" s="12"/>
      <c r="G175" s="12">
        <v>101008</v>
      </c>
      <c r="H175" s="12">
        <v>8410</v>
      </c>
      <c r="I175" s="12"/>
      <c r="J175" s="12"/>
      <c r="K175" s="13">
        <v>174</v>
      </c>
      <c r="L175" s="12">
        <v>390</v>
      </c>
      <c r="M175" s="12"/>
      <c r="N175" s="13">
        <v>174</v>
      </c>
      <c r="O175" s="12">
        <v>64</v>
      </c>
      <c r="P175" s="12">
        <f t="shared" si="6"/>
        <v>74.857142857142861</v>
      </c>
      <c r="Q175" s="12"/>
      <c r="R175" s="12"/>
      <c r="S175" s="12"/>
      <c r="T175" s="12"/>
      <c r="U175" s="12"/>
      <c r="V175" s="12"/>
      <c r="W175" s="13">
        <v>174</v>
      </c>
      <c r="X175" s="12">
        <v>64</v>
      </c>
      <c r="Y175" s="12">
        <f t="shared" si="7"/>
        <v>74.857142857142861</v>
      </c>
      <c r="Z175" s="12"/>
      <c r="AA175" s="12"/>
      <c r="AB175" s="12"/>
      <c r="AF175" s="13">
        <v>174</v>
      </c>
      <c r="AG175" s="12">
        <v>64</v>
      </c>
      <c r="AH175" s="12">
        <f t="shared" si="8"/>
        <v>74.857142857142861</v>
      </c>
      <c r="AI175" s="12"/>
      <c r="AJ175" s="12"/>
      <c r="AK175" s="12"/>
    </row>
    <row r="176" spans="1:37">
      <c r="A176" s="12" t="s">
        <v>38</v>
      </c>
      <c r="B176" s="12" t="s">
        <v>213</v>
      </c>
      <c r="C176" s="12">
        <v>13.61</v>
      </c>
      <c r="D176" s="12">
        <v>270.85000000000002</v>
      </c>
      <c r="E176" s="12"/>
      <c r="F176" s="12"/>
      <c r="G176" s="12">
        <v>101326</v>
      </c>
      <c r="H176" s="12">
        <v>8430</v>
      </c>
      <c r="I176" s="12"/>
      <c r="J176" s="12"/>
      <c r="K176" s="13">
        <v>175</v>
      </c>
      <c r="L176" s="12">
        <v>318</v>
      </c>
      <c r="M176" s="12"/>
      <c r="N176" s="13">
        <v>175</v>
      </c>
      <c r="O176" s="12">
        <v>20</v>
      </c>
      <c r="P176" s="12">
        <f t="shared" si="6"/>
        <v>73.392857142857139</v>
      </c>
      <c r="Q176" s="12"/>
      <c r="R176" s="12"/>
      <c r="S176" s="12"/>
      <c r="T176" s="12"/>
      <c r="U176" s="12"/>
      <c r="V176" s="12"/>
      <c r="W176" s="13">
        <v>175</v>
      </c>
      <c r="X176" s="12">
        <v>20</v>
      </c>
      <c r="Y176" s="12">
        <f t="shared" si="7"/>
        <v>73.392857142857139</v>
      </c>
      <c r="Z176" s="12"/>
      <c r="AA176" s="12"/>
      <c r="AB176" s="12"/>
      <c r="AF176" s="13">
        <v>175</v>
      </c>
      <c r="AG176" s="12">
        <v>20</v>
      </c>
      <c r="AH176" s="12">
        <f t="shared" si="8"/>
        <v>73.392857142857139</v>
      </c>
      <c r="AI176" s="12"/>
      <c r="AJ176" s="12"/>
      <c r="AK176" s="12"/>
    </row>
    <row r="177" spans="1:37">
      <c r="A177" s="12" t="s">
        <v>38</v>
      </c>
      <c r="B177" s="12" t="s">
        <v>214</v>
      </c>
      <c r="C177" s="12">
        <v>13.35</v>
      </c>
      <c r="D177" s="12">
        <v>271.68</v>
      </c>
      <c r="E177" s="12"/>
      <c r="F177" s="12"/>
      <c r="G177" s="12">
        <v>101637</v>
      </c>
      <c r="H177" s="12">
        <v>8436</v>
      </c>
      <c r="I177" s="12"/>
      <c r="J177" s="12"/>
      <c r="K177" s="13">
        <v>176</v>
      </c>
      <c r="L177" s="12">
        <v>311</v>
      </c>
      <c r="M177" s="12"/>
      <c r="N177" s="13">
        <v>176</v>
      </c>
      <c r="O177" s="12">
        <v>6</v>
      </c>
      <c r="P177" s="12">
        <f t="shared" si="6"/>
        <v>71.642857142857139</v>
      </c>
      <c r="Q177" s="12"/>
      <c r="R177" s="12"/>
      <c r="S177" s="12"/>
      <c r="T177" s="12"/>
      <c r="U177" s="12"/>
      <c r="V177" s="12"/>
      <c r="W177" s="13">
        <v>176</v>
      </c>
      <c r="X177" s="12">
        <v>6</v>
      </c>
      <c r="Y177" s="12">
        <f t="shared" si="7"/>
        <v>71.642857142857139</v>
      </c>
      <c r="Z177" s="12"/>
      <c r="AA177" s="12"/>
      <c r="AB177" s="12"/>
      <c r="AF177" s="13">
        <v>176</v>
      </c>
      <c r="AG177" s="12">
        <v>6</v>
      </c>
      <c r="AH177" s="12">
        <f t="shared" si="8"/>
        <v>71.642857142857139</v>
      </c>
      <c r="AI177" s="12"/>
      <c r="AJ177" s="12"/>
      <c r="AK177" s="12"/>
    </row>
    <row r="178" spans="1:37">
      <c r="A178" s="12" t="s">
        <v>38</v>
      </c>
      <c r="B178" s="12" t="s">
        <v>215</v>
      </c>
      <c r="C178" s="12">
        <v>12.96</v>
      </c>
      <c r="D178" s="12">
        <v>272.55</v>
      </c>
      <c r="E178" s="12"/>
      <c r="F178" s="12"/>
      <c r="G178" s="12">
        <v>101963</v>
      </c>
      <c r="H178" s="12">
        <v>8454</v>
      </c>
      <c r="I178" s="12"/>
      <c r="J178" s="12"/>
      <c r="K178" s="13">
        <v>177</v>
      </c>
      <c r="L178" s="12">
        <v>326</v>
      </c>
      <c r="M178" s="12"/>
      <c r="N178" s="13">
        <v>177</v>
      </c>
      <c r="O178" s="12">
        <v>18</v>
      </c>
      <c r="P178" s="12">
        <f t="shared" si="6"/>
        <v>67.535714285714292</v>
      </c>
      <c r="Q178" s="12"/>
      <c r="R178" s="12"/>
      <c r="S178" s="12"/>
      <c r="T178" s="12"/>
      <c r="U178" s="12"/>
      <c r="V178" s="12"/>
      <c r="W178" s="13">
        <v>177</v>
      </c>
      <c r="X178" s="12">
        <v>18</v>
      </c>
      <c r="Y178" s="12">
        <f t="shared" si="7"/>
        <v>67.535714285714292</v>
      </c>
      <c r="Z178" s="12"/>
      <c r="AA178" s="12"/>
      <c r="AB178" s="12"/>
      <c r="AF178" s="13">
        <v>177</v>
      </c>
      <c r="AG178" s="12">
        <v>18</v>
      </c>
      <c r="AH178" s="12">
        <f t="shared" si="8"/>
        <v>67.535714285714292</v>
      </c>
      <c r="AI178" s="12"/>
      <c r="AJ178" s="12"/>
      <c r="AK178" s="12"/>
    </row>
    <row r="179" spans="1:37">
      <c r="A179" s="12" t="s">
        <v>38</v>
      </c>
      <c r="B179" s="12" t="s">
        <v>216</v>
      </c>
      <c r="C179" s="12">
        <v>12.62</v>
      </c>
      <c r="D179" s="12">
        <v>273.29000000000002</v>
      </c>
      <c r="E179" s="12"/>
      <c r="F179" s="12"/>
      <c r="G179" s="12">
        <v>102242</v>
      </c>
      <c r="H179" s="12">
        <v>8484</v>
      </c>
      <c r="I179" s="12"/>
      <c r="J179" s="12"/>
      <c r="K179" s="13">
        <v>178</v>
      </c>
      <c r="L179" s="12">
        <v>279</v>
      </c>
      <c r="M179" s="12"/>
      <c r="N179" s="13">
        <v>178</v>
      </c>
      <c r="O179" s="12">
        <v>30</v>
      </c>
      <c r="P179" s="12">
        <f t="shared" si="6"/>
        <v>64.821428571428569</v>
      </c>
      <c r="Q179" s="12"/>
      <c r="R179" s="12"/>
      <c r="S179" s="12"/>
      <c r="T179" s="12"/>
      <c r="U179" s="12"/>
      <c r="V179" s="12"/>
      <c r="W179" s="13">
        <v>178</v>
      </c>
      <c r="X179" s="12">
        <v>30</v>
      </c>
      <c r="Y179" s="12">
        <f t="shared" si="7"/>
        <v>64.821428571428569</v>
      </c>
      <c r="Z179" s="12"/>
      <c r="AA179" s="12"/>
      <c r="AB179" s="12"/>
      <c r="AF179" s="13">
        <v>178</v>
      </c>
      <c r="AG179" s="12">
        <v>30</v>
      </c>
      <c r="AH179" s="12">
        <f t="shared" si="8"/>
        <v>64.821428571428569</v>
      </c>
      <c r="AI179" s="12"/>
      <c r="AJ179" s="12"/>
      <c r="AK179" s="12"/>
    </row>
    <row r="180" spans="1:37">
      <c r="A180" s="12" t="s">
        <v>38</v>
      </c>
      <c r="B180" s="12" t="s">
        <v>217</v>
      </c>
      <c r="C180" s="12">
        <v>12.51</v>
      </c>
      <c r="D180" s="12">
        <v>274.27999999999997</v>
      </c>
      <c r="E180" s="12"/>
      <c r="F180" s="12"/>
      <c r="G180" s="12">
        <v>102611</v>
      </c>
      <c r="H180" s="12">
        <v>8504</v>
      </c>
      <c r="I180" s="12"/>
      <c r="J180" s="12"/>
      <c r="K180" s="13">
        <v>179</v>
      </c>
      <c r="L180" s="12">
        <v>369</v>
      </c>
      <c r="M180" s="12"/>
      <c r="N180" s="13">
        <v>179</v>
      </c>
      <c r="O180" s="12">
        <v>20</v>
      </c>
      <c r="P180" s="12">
        <f t="shared" si="6"/>
        <v>61.392857142857146</v>
      </c>
      <c r="Q180" s="12"/>
      <c r="R180" s="12"/>
      <c r="S180" s="12"/>
      <c r="T180" s="12"/>
      <c r="U180" s="12"/>
      <c r="V180" s="12"/>
      <c r="W180" s="13">
        <v>179</v>
      </c>
      <c r="X180" s="12">
        <v>20</v>
      </c>
      <c r="Y180" s="12">
        <f t="shared" si="7"/>
        <v>61.392857142857146</v>
      </c>
      <c r="Z180" s="12"/>
      <c r="AA180" s="12"/>
      <c r="AB180" s="12"/>
      <c r="AF180" s="13">
        <v>179</v>
      </c>
      <c r="AG180" s="12">
        <v>20</v>
      </c>
      <c r="AH180" s="12">
        <f t="shared" si="8"/>
        <v>61.392857142857146</v>
      </c>
      <c r="AI180" s="12"/>
      <c r="AJ180" s="12"/>
      <c r="AK180" s="12"/>
    </row>
    <row r="181" spans="1:37">
      <c r="A181" s="12" t="s">
        <v>38</v>
      </c>
      <c r="B181" s="12" t="s">
        <v>218</v>
      </c>
      <c r="C181" s="12">
        <v>11.72</v>
      </c>
      <c r="D181" s="12">
        <v>274.74</v>
      </c>
      <c r="E181" s="12"/>
      <c r="F181" s="12"/>
      <c r="G181" s="12">
        <v>102783</v>
      </c>
      <c r="H181" s="12">
        <v>8508</v>
      </c>
      <c r="I181" s="12"/>
      <c r="J181" s="12"/>
      <c r="K181" s="13">
        <v>180</v>
      </c>
      <c r="L181" s="12">
        <v>172</v>
      </c>
      <c r="M181" s="12"/>
      <c r="N181" s="13">
        <v>180</v>
      </c>
      <c r="O181" s="12">
        <v>4</v>
      </c>
      <c r="P181" s="12">
        <f t="shared" si="6"/>
        <v>58.107142857142854</v>
      </c>
      <c r="Q181" s="12"/>
      <c r="R181" s="12"/>
      <c r="S181" s="12"/>
      <c r="T181" s="12"/>
      <c r="U181" s="12"/>
      <c r="V181" s="12"/>
      <c r="W181" s="13">
        <v>180</v>
      </c>
      <c r="X181" s="12">
        <v>4</v>
      </c>
      <c r="Y181" s="12">
        <f t="shared" si="7"/>
        <v>58.107142857142854</v>
      </c>
      <c r="Z181" s="12"/>
      <c r="AA181" s="12"/>
      <c r="AB181" s="12"/>
      <c r="AF181" s="13">
        <v>180</v>
      </c>
      <c r="AG181" s="12">
        <v>4</v>
      </c>
      <c r="AH181" s="12">
        <f t="shared" si="8"/>
        <v>58.107142857142854</v>
      </c>
      <c r="AI181" s="12"/>
      <c r="AJ181" s="12"/>
      <c r="AK181" s="12"/>
    </row>
    <row r="182" spans="1:37">
      <c r="A182" s="12" t="s">
        <v>38</v>
      </c>
      <c r="B182" s="12" t="s">
        <v>219</v>
      </c>
      <c r="C182" s="12">
        <v>11.35</v>
      </c>
      <c r="D182" s="12">
        <v>275.38</v>
      </c>
      <c r="E182" s="12"/>
      <c r="F182" s="12"/>
      <c r="G182" s="12">
        <v>103021</v>
      </c>
      <c r="H182" s="12">
        <v>8516</v>
      </c>
      <c r="I182" s="12"/>
      <c r="J182" s="12"/>
      <c r="K182" s="13">
        <v>181</v>
      </c>
      <c r="L182" s="12">
        <v>238</v>
      </c>
      <c r="M182" s="12"/>
      <c r="N182" s="13">
        <v>181</v>
      </c>
      <c r="O182" s="12">
        <v>8</v>
      </c>
      <c r="P182" s="12">
        <f t="shared" si="6"/>
        <v>54.607142857142854</v>
      </c>
      <c r="Q182" s="12"/>
      <c r="R182" s="12"/>
      <c r="S182" s="12"/>
      <c r="T182" s="12"/>
      <c r="U182" s="12"/>
      <c r="V182" s="12"/>
      <c r="W182" s="13">
        <v>181</v>
      </c>
      <c r="X182" s="12">
        <v>8</v>
      </c>
      <c r="Y182" s="12">
        <f t="shared" si="7"/>
        <v>54.607142857142854</v>
      </c>
      <c r="Z182" s="12"/>
      <c r="AA182" s="12"/>
      <c r="AB182" s="12"/>
      <c r="AF182" s="13">
        <v>181</v>
      </c>
      <c r="AG182" s="12">
        <v>8</v>
      </c>
      <c r="AH182" s="12">
        <f t="shared" si="8"/>
        <v>54.607142857142854</v>
      </c>
      <c r="AI182" s="12"/>
      <c r="AJ182" s="12"/>
      <c r="AK182" s="12"/>
    </row>
    <row r="183" spans="1:37">
      <c r="A183" s="12" t="s">
        <v>38</v>
      </c>
      <c r="B183" s="12" t="s">
        <v>220</v>
      </c>
      <c r="C183" s="12">
        <v>10.97</v>
      </c>
      <c r="D183" s="12">
        <v>275.95999999999998</v>
      </c>
      <c r="E183" s="12"/>
      <c r="F183" s="12"/>
      <c r="G183" s="12">
        <v>103239</v>
      </c>
      <c r="H183" s="12">
        <v>8522</v>
      </c>
      <c r="I183" s="12"/>
      <c r="J183" s="12"/>
      <c r="K183" s="13">
        <v>182</v>
      </c>
      <c r="L183" s="12">
        <v>218</v>
      </c>
      <c r="M183" s="12"/>
      <c r="N183" s="13">
        <v>182</v>
      </c>
      <c r="O183" s="12">
        <v>6</v>
      </c>
      <c r="P183" s="12">
        <f t="shared" si="6"/>
        <v>51.535714285714285</v>
      </c>
      <c r="Q183" s="12"/>
      <c r="R183" s="12"/>
      <c r="S183" s="12"/>
      <c r="T183" s="12"/>
      <c r="U183" s="12"/>
      <c r="V183" s="12"/>
      <c r="W183" s="13">
        <v>182</v>
      </c>
      <c r="X183" s="12">
        <v>6</v>
      </c>
      <c r="Y183" s="12">
        <f t="shared" si="7"/>
        <v>51.535714285714285</v>
      </c>
      <c r="Z183" s="12"/>
      <c r="AA183" s="12"/>
      <c r="AB183" s="12"/>
      <c r="AF183" s="13">
        <v>182</v>
      </c>
      <c r="AG183" s="12">
        <v>6</v>
      </c>
      <c r="AH183" s="12">
        <f t="shared" si="8"/>
        <v>51.535714285714285</v>
      </c>
      <c r="AI183" s="12"/>
      <c r="AJ183" s="12"/>
      <c r="AK183" s="12"/>
    </row>
    <row r="184" spans="1:37">
      <c r="A184" s="12" t="s">
        <v>38</v>
      </c>
      <c r="B184" s="12" t="s">
        <v>221</v>
      </c>
      <c r="C184" s="12">
        <v>11.9</v>
      </c>
      <c r="D184" s="12">
        <v>277.74</v>
      </c>
      <c r="E184" s="12"/>
      <c r="F184" s="12"/>
      <c r="G184" s="12">
        <v>103907</v>
      </c>
      <c r="H184" s="12">
        <v>8566</v>
      </c>
      <c r="I184" s="12"/>
      <c r="J184" s="12"/>
      <c r="K184" s="13">
        <v>183</v>
      </c>
      <c r="L184" s="12">
        <v>668</v>
      </c>
      <c r="M184" s="12"/>
      <c r="N184" s="13">
        <v>183</v>
      </c>
      <c r="O184" s="12">
        <v>44</v>
      </c>
      <c r="P184" s="12">
        <f t="shared" si="6"/>
        <v>43.821428571428569</v>
      </c>
      <c r="Q184" s="12"/>
      <c r="R184" s="12"/>
      <c r="S184" s="12"/>
      <c r="T184" s="12"/>
      <c r="U184" s="12"/>
      <c r="V184" s="12"/>
      <c r="W184" s="13">
        <v>183</v>
      </c>
      <c r="X184" s="12">
        <v>44</v>
      </c>
      <c r="Y184" s="12">
        <f t="shared" si="7"/>
        <v>43.821428571428569</v>
      </c>
      <c r="Z184" s="12"/>
      <c r="AA184" s="12"/>
      <c r="AB184" s="12"/>
      <c r="AF184" s="13">
        <v>183</v>
      </c>
      <c r="AG184" s="12">
        <v>44</v>
      </c>
      <c r="AH184" s="12">
        <f t="shared" si="8"/>
        <v>43.821428571428569</v>
      </c>
      <c r="AI184" s="12"/>
      <c r="AJ184" s="12"/>
      <c r="AK184" s="12"/>
    </row>
    <row r="185" spans="1:37">
      <c r="A185" s="12" t="s">
        <v>38</v>
      </c>
      <c r="B185" s="12" t="s">
        <v>222</v>
      </c>
      <c r="C185" s="12">
        <v>11.63</v>
      </c>
      <c r="D185" s="12">
        <v>278.51</v>
      </c>
      <c r="E185" s="12"/>
      <c r="F185" s="12"/>
      <c r="G185" s="12">
        <v>104193</v>
      </c>
      <c r="H185" s="12">
        <v>8591</v>
      </c>
      <c r="I185" s="12"/>
      <c r="J185" s="12"/>
      <c r="K185" s="13">
        <v>184</v>
      </c>
      <c r="L185" s="12">
        <v>286</v>
      </c>
      <c r="M185" s="12"/>
      <c r="N185" s="13">
        <v>184</v>
      </c>
      <c r="O185" s="12">
        <v>25</v>
      </c>
      <c r="P185" s="12">
        <f t="shared" si="6"/>
        <v>44.285714285714285</v>
      </c>
      <c r="Q185" s="12"/>
      <c r="R185" s="12"/>
      <c r="S185" s="12"/>
      <c r="T185" s="12"/>
      <c r="U185" s="12"/>
      <c r="V185" s="12"/>
      <c r="W185" s="13">
        <v>184</v>
      </c>
      <c r="X185" s="12">
        <v>25</v>
      </c>
      <c r="Y185" s="12">
        <f t="shared" si="7"/>
        <v>44.285714285714285</v>
      </c>
      <c r="Z185" s="12"/>
      <c r="AA185" s="12"/>
      <c r="AB185" s="12"/>
      <c r="AF185" s="13">
        <v>184</v>
      </c>
      <c r="AG185" s="12">
        <v>25</v>
      </c>
      <c r="AH185" s="12">
        <f t="shared" si="8"/>
        <v>44.285714285714285</v>
      </c>
      <c r="AI185" s="12"/>
      <c r="AJ185" s="12"/>
      <c r="AK185" s="12"/>
    </row>
    <row r="186" spans="1:37">
      <c r="A186" s="12" t="s">
        <v>38</v>
      </c>
      <c r="B186" s="12" t="s">
        <v>223</v>
      </c>
      <c r="C186" s="12">
        <v>10.65</v>
      </c>
      <c r="D186" s="12">
        <v>278.51</v>
      </c>
      <c r="E186" s="12"/>
      <c r="F186" s="12"/>
      <c r="G186" s="12">
        <v>104193</v>
      </c>
      <c r="H186" s="12">
        <v>8591</v>
      </c>
      <c r="I186" s="12"/>
      <c r="J186" s="12"/>
      <c r="K186" s="13">
        <v>185</v>
      </c>
      <c r="L186" s="12">
        <v>0</v>
      </c>
      <c r="M186" s="12"/>
      <c r="N186" s="13">
        <v>185</v>
      </c>
      <c r="O186" s="12">
        <v>0</v>
      </c>
      <c r="P186" s="12">
        <f t="shared" si="6"/>
        <v>42.714285714285715</v>
      </c>
      <c r="Q186" s="12"/>
      <c r="R186" s="12"/>
      <c r="S186" s="12"/>
      <c r="T186" s="12"/>
      <c r="U186" s="12"/>
      <c r="V186" s="12"/>
      <c r="W186" s="13">
        <v>185</v>
      </c>
      <c r="X186" s="12">
        <v>0</v>
      </c>
      <c r="Y186" s="12">
        <f t="shared" si="7"/>
        <v>42.714285714285715</v>
      </c>
      <c r="Z186" s="12"/>
      <c r="AA186" s="12"/>
      <c r="AB186" s="12"/>
      <c r="AF186" s="13">
        <v>185</v>
      </c>
      <c r="AG186" s="12">
        <v>0</v>
      </c>
      <c r="AH186" s="12">
        <f t="shared" si="8"/>
        <v>42.714285714285715</v>
      </c>
      <c r="AI186" s="12"/>
      <c r="AJ186" s="12"/>
      <c r="AK186" s="12"/>
    </row>
    <row r="187" spans="1:37">
      <c r="A187" s="12" t="s">
        <v>38</v>
      </c>
      <c r="B187" s="12" t="s">
        <v>224</v>
      </c>
      <c r="C187" s="12">
        <v>11.07</v>
      </c>
      <c r="D187" s="12">
        <v>280.02</v>
      </c>
      <c r="E187" s="12"/>
      <c r="F187" s="12"/>
      <c r="G187" s="12">
        <v>104760</v>
      </c>
      <c r="H187" s="12">
        <v>8642</v>
      </c>
      <c r="I187" s="12"/>
      <c r="J187" s="12"/>
      <c r="K187" s="13">
        <v>186</v>
      </c>
      <c r="L187" s="12">
        <v>567</v>
      </c>
      <c r="M187" s="12"/>
      <c r="N187" s="13">
        <v>186</v>
      </c>
      <c r="O187" s="12">
        <v>51</v>
      </c>
      <c r="P187" s="12">
        <f t="shared" si="6"/>
        <v>39.035714285714285</v>
      </c>
      <c r="Q187" s="12"/>
      <c r="R187" s="12"/>
      <c r="S187" s="12"/>
      <c r="T187" s="12"/>
      <c r="U187" s="12"/>
      <c r="V187" s="12"/>
      <c r="W187" s="13">
        <v>186</v>
      </c>
      <c r="X187" s="12">
        <v>51</v>
      </c>
      <c r="Y187" s="12">
        <f t="shared" si="7"/>
        <v>39.035714285714285</v>
      </c>
      <c r="Z187" s="12"/>
      <c r="AA187" s="12"/>
      <c r="AB187" s="12"/>
      <c r="AF187" s="13">
        <v>186</v>
      </c>
      <c r="AG187" s="12">
        <v>51</v>
      </c>
      <c r="AH187" s="12">
        <f t="shared" si="8"/>
        <v>39.035714285714285</v>
      </c>
      <c r="AI187" s="12"/>
      <c r="AJ187" s="12"/>
      <c r="AK187" s="12"/>
    </row>
    <row r="188" spans="1:37">
      <c r="A188" s="12" t="s">
        <v>38</v>
      </c>
      <c r="B188" s="12" t="s">
        <v>225</v>
      </c>
      <c r="C188" s="12">
        <v>10.88</v>
      </c>
      <c r="D188" s="12">
        <v>280.88</v>
      </c>
      <c r="E188" s="12"/>
      <c r="F188" s="12"/>
      <c r="G188" s="12">
        <v>105079</v>
      </c>
      <c r="H188" s="12">
        <v>8663</v>
      </c>
      <c r="I188" s="12"/>
      <c r="J188" s="12"/>
      <c r="K188" s="13">
        <v>187</v>
      </c>
      <c r="L188" s="12">
        <v>319</v>
      </c>
      <c r="M188" s="12"/>
      <c r="N188" s="13">
        <v>187</v>
      </c>
      <c r="O188" s="12">
        <v>21</v>
      </c>
      <c r="P188" s="12">
        <f t="shared" si="6"/>
        <v>35.892857142857146</v>
      </c>
      <c r="Q188" s="12"/>
      <c r="R188" s="12"/>
      <c r="S188" s="12"/>
      <c r="T188" s="12"/>
      <c r="U188" s="12"/>
      <c r="V188" s="12"/>
      <c r="W188" s="13">
        <v>187</v>
      </c>
      <c r="X188" s="12">
        <v>21</v>
      </c>
      <c r="Y188" s="12">
        <f t="shared" si="7"/>
        <v>35.892857142857146</v>
      </c>
      <c r="Z188" s="12"/>
      <c r="AA188" s="12"/>
      <c r="AB188" s="12"/>
      <c r="AF188" s="13">
        <v>187</v>
      </c>
      <c r="AG188" s="12">
        <v>21</v>
      </c>
      <c r="AH188" s="12">
        <f t="shared" si="8"/>
        <v>35.892857142857146</v>
      </c>
      <c r="AI188" s="12"/>
      <c r="AJ188" s="12"/>
      <c r="AK188" s="12"/>
    </row>
    <row r="189" spans="1:37">
      <c r="A189" s="12" t="s">
        <v>38</v>
      </c>
      <c r="B189" s="12" t="s">
        <v>226</v>
      </c>
      <c r="C189" s="12">
        <v>10.64</v>
      </c>
      <c r="D189" s="12">
        <v>281.48</v>
      </c>
      <c r="E189" s="12"/>
      <c r="F189" s="12"/>
      <c r="G189" s="12">
        <v>105305</v>
      </c>
      <c r="H189" s="12">
        <v>8674</v>
      </c>
      <c r="I189" s="12"/>
      <c r="J189" s="12"/>
      <c r="K189" s="13">
        <v>188</v>
      </c>
      <c r="L189" s="12">
        <v>226</v>
      </c>
      <c r="M189" s="12"/>
      <c r="N189" s="13">
        <v>188</v>
      </c>
      <c r="O189" s="12">
        <v>11</v>
      </c>
      <c r="P189" s="12">
        <f t="shared" si="6"/>
        <v>34.285714285714285</v>
      </c>
      <c r="Q189" s="12"/>
      <c r="R189" s="12"/>
      <c r="S189" s="12"/>
      <c r="T189" s="12"/>
      <c r="U189" s="12"/>
      <c r="V189" s="12"/>
      <c r="W189" s="13">
        <v>188</v>
      </c>
      <c r="X189" s="12">
        <v>11</v>
      </c>
      <c r="Y189" s="12">
        <f t="shared" si="7"/>
        <v>34.285714285714285</v>
      </c>
      <c r="Z189" s="12"/>
      <c r="AA189" s="12"/>
      <c r="AB189" s="12"/>
      <c r="AF189" s="13">
        <v>188</v>
      </c>
      <c r="AG189" s="12">
        <v>11</v>
      </c>
      <c r="AH189" s="12">
        <f t="shared" si="8"/>
        <v>34.285714285714285</v>
      </c>
      <c r="AI189" s="12"/>
      <c r="AJ189" s="12"/>
      <c r="AK189" s="12"/>
    </row>
    <row r="190" spans="1:37">
      <c r="A190" s="12" t="s">
        <v>38</v>
      </c>
      <c r="B190" s="12" t="s">
        <v>227</v>
      </c>
      <c r="C190" s="12">
        <v>10.39</v>
      </c>
      <c r="D190" s="12">
        <v>282.07</v>
      </c>
      <c r="E190" s="12"/>
      <c r="F190" s="12"/>
      <c r="G190" s="12">
        <v>105524</v>
      </c>
      <c r="H190" s="12">
        <v>8684</v>
      </c>
      <c r="I190" s="12"/>
      <c r="J190" s="12"/>
      <c r="K190" s="13">
        <v>189</v>
      </c>
      <c r="L190" s="12">
        <v>219</v>
      </c>
      <c r="M190" s="12"/>
      <c r="N190" s="13">
        <v>189</v>
      </c>
      <c r="O190" s="12">
        <v>10</v>
      </c>
      <c r="P190" s="12">
        <f t="shared" si="6"/>
        <v>32.178571428571431</v>
      </c>
      <c r="Q190" s="12"/>
      <c r="R190" s="12"/>
      <c r="S190" s="12"/>
      <c r="T190" s="12"/>
      <c r="U190" s="12"/>
      <c r="V190" s="12"/>
      <c r="W190" s="13">
        <v>189</v>
      </c>
      <c r="X190" s="12">
        <v>10</v>
      </c>
      <c r="Y190" s="12">
        <f t="shared" si="7"/>
        <v>32.178571428571431</v>
      </c>
      <c r="Z190" s="12"/>
      <c r="AA190" s="12"/>
      <c r="AB190" s="12"/>
      <c r="AF190" s="13">
        <v>189</v>
      </c>
      <c r="AG190" s="12">
        <v>10</v>
      </c>
      <c r="AH190" s="12">
        <f t="shared" si="8"/>
        <v>32.178571428571431</v>
      </c>
      <c r="AI190" s="12"/>
      <c r="AJ190" s="12"/>
      <c r="AK190" s="12"/>
    </row>
    <row r="191" spans="1:37">
      <c r="A191" s="12" t="s">
        <v>38</v>
      </c>
      <c r="B191" s="12" t="s">
        <v>228</v>
      </c>
      <c r="C191" s="12">
        <v>10.59</v>
      </c>
      <c r="D191" s="12">
        <v>283.13</v>
      </c>
      <c r="E191" s="12"/>
      <c r="F191" s="12"/>
      <c r="G191" s="12">
        <v>105923</v>
      </c>
      <c r="H191" s="12">
        <v>8693</v>
      </c>
      <c r="I191" s="12"/>
      <c r="J191" s="12"/>
      <c r="K191" s="13">
        <v>190</v>
      </c>
      <c r="L191" s="12">
        <v>399</v>
      </c>
      <c r="M191" s="12"/>
      <c r="N191" s="13">
        <v>190</v>
      </c>
      <c r="O191" s="12">
        <v>9</v>
      </c>
      <c r="P191" s="12">
        <f t="shared" si="6"/>
        <v>31.571428571428573</v>
      </c>
      <c r="Q191" s="12"/>
      <c r="R191" s="12"/>
      <c r="S191" s="12"/>
      <c r="T191" s="12"/>
      <c r="U191" s="12"/>
      <c r="V191" s="12"/>
      <c r="W191" s="13">
        <v>190</v>
      </c>
      <c r="X191" s="12">
        <v>9</v>
      </c>
      <c r="Y191" s="12">
        <f t="shared" si="7"/>
        <v>31.571428571428573</v>
      </c>
      <c r="Z191" s="12"/>
      <c r="AA191" s="12"/>
      <c r="AB191" s="12"/>
      <c r="AF191" s="13">
        <v>190</v>
      </c>
      <c r="AG191" s="12">
        <v>9</v>
      </c>
      <c r="AH191" s="12">
        <f t="shared" si="8"/>
        <v>31.571428571428573</v>
      </c>
      <c r="AI191" s="12"/>
      <c r="AJ191" s="12"/>
      <c r="AK191" s="12"/>
    </row>
    <row r="192" spans="1:37">
      <c r="A192" s="12" t="s">
        <v>38</v>
      </c>
      <c r="B192" s="12" t="s">
        <v>229</v>
      </c>
      <c r="C192" s="12">
        <v>10.46</v>
      </c>
      <c r="D192" s="12">
        <v>283.75</v>
      </c>
      <c r="E192" s="12"/>
      <c r="F192" s="12"/>
      <c r="G192" s="12">
        <v>106155</v>
      </c>
      <c r="H192" s="12">
        <v>8711</v>
      </c>
      <c r="I192" s="12"/>
      <c r="J192" s="12"/>
      <c r="K192" s="13">
        <v>191</v>
      </c>
      <c r="L192" s="12">
        <v>232</v>
      </c>
      <c r="M192" s="12"/>
      <c r="N192" s="13">
        <v>191</v>
      </c>
      <c r="O192" s="12">
        <v>18</v>
      </c>
      <c r="P192" s="12">
        <f t="shared" si="6"/>
        <v>30.642857142857142</v>
      </c>
      <c r="Q192" s="12"/>
      <c r="R192" s="12"/>
      <c r="S192" s="12"/>
      <c r="T192" s="12"/>
      <c r="U192" s="12"/>
      <c r="V192" s="12"/>
      <c r="W192" s="13">
        <v>191</v>
      </c>
      <c r="X192" s="12">
        <v>18</v>
      </c>
      <c r="Y192" s="12">
        <f t="shared" si="7"/>
        <v>30.642857142857142</v>
      </c>
      <c r="Z192" s="12"/>
      <c r="AA192" s="12"/>
      <c r="AB192" s="12"/>
      <c r="AF192" s="13">
        <v>191</v>
      </c>
      <c r="AG192" s="12">
        <v>18</v>
      </c>
      <c r="AH192" s="12">
        <f t="shared" si="8"/>
        <v>30.642857142857142</v>
      </c>
      <c r="AI192" s="12"/>
      <c r="AJ192" s="12"/>
      <c r="AK192" s="12"/>
    </row>
    <row r="193" spans="1:37">
      <c r="A193" s="12" t="s">
        <v>38</v>
      </c>
      <c r="B193" s="12" t="s">
        <v>230</v>
      </c>
      <c r="C193" s="12">
        <v>10.19</v>
      </c>
      <c r="D193" s="12">
        <v>284.47000000000003</v>
      </c>
      <c r="E193" s="12"/>
      <c r="F193" s="12"/>
      <c r="G193" s="12">
        <v>106422</v>
      </c>
      <c r="H193" s="12">
        <v>8737</v>
      </c>
      <c r="I193" s="12"/>
      <c r="J193" s="12"/>
      <c r="K193" s="13">
        <v>192</v>
      </c>
      <c r="L193" s="12">
        <v>267</v>
      </c>
      <c r="M193" s="12"/>
      <c r="N193" s="13">
        <v>192</v>
      </c>
      <c r="O193" s="12">
        <v>26</v>
      </c>
      <c r="P193" s="12">
        <f t="shared" si="6"/>
        <v>29.071428571428573</v>
      </c>
      <c r="Q193" s="12"/>
      <c r="R193" s="12"/>
      <c r="S193" s="12"/>
      <c r="T193" s="12"/>
      <c r="U193" s="12"/>
      <c r="V193" s="12"/>
      <c r="W193" s="13">
        <v>192</v>
      </c>
      <c r="X193" s="12">
        <v>26</v>
      </c>
      <c r="Y193" s="12">
        <f t="shared" si="7"/>
        <v>29.071428571428573</v>
      </c>
      <c r="Z193" s="12"/>
      <c r="AA193" s="12"/>
      <c r="AB193" s="12"/>
      <c r="AF193" s="13">
        <v>192</v>
      </c>
      <c r="AG193" s="12">
        <v>26</v>
      </c>
      <c r="AH193" s="12">
        <f t="shared" si="8"/>
        <v>29.071428571428573</v>
      </c>
      <c r="AI193" s="12"/>
      <c r="AJ193" s="12"/>
      <c r="AK193" s="12"/>
    </row>
    <row r="194" spans="1:37">
      <c r="A194" s="12" t="s">
        <v>38</v>
      </c>
      <c r="B194" s="12" t="s">
        <v>231</v>
      </c>
      <c r="C194" s="12">
        <v>10.72</v>
      </c>
      <c r="D194" s="12">
        <v>285.45999999999998</v>
      </c>
      <c r="E194" s="12"/>
      <c r="F194" s="12"/>
      <c r="G194" s="12">
        <v>106793</v>
      </c>
      <c r="H194" s="12">
        <v>8749</v>
      </c>
      <c r="I194" s="12"/>
      <c r="J194" s="12"/>
      <c r="K194" s="13">
        <v>193</v>
      </c>
      <c r="L194" s="12">
        <v>371</v>
      </c>
      <c r="M194" s="12"/>
      <c r="N194" s="13">
        <v>193</v>
      </c>
      <c r="O194" s="12">
        <v>12</v>
      </c>
      <c r="P194" s="12">
        <f t="shared" si="6"/>
        <v>27.75</v>
      </c>
      <c r="Q194" s="12"/>
      <c r="R194" s="12"/>
      <c r="S194" s="12"/>
      <c r="T194" s="12"/>
      <c r="U194" s="12"/>
      <c r="V194" s="12"/>
      <c r="W194" s="13">
        <v>193</v>
      </c>
      <c r="X194" s="12">
        <v>12</v>
      </c>
      <c r="Y194" s="12">
        <f t="shared" si="7"/>
        <v>27.75</v>
      </c>
      <c r="Z194" s="12"/>
      <c r="AA194" s="12"/>
      <c r="AB194" s="12"/>
      <c r="AF194" s="13">
        <v>193</v>
      </c>
      <c r="AG194" s="12">
        <v>12</v>
      </c>
      <c r="AH194" s="12">
        <f t="shared" si="8"/>
        <v>27.75</v>
      </c>
      <c r="AI194" s="12"/>
      <c r="AJ194" s="12"/>
      <c r="AK194" s="12"/>
    </row>
    <row r="195" spans="1:37">
      <c r="A195" s="12" t="s">
        <v>38</v>
      </c>
      <c r="B195" s="12" t="s">
        <v>232</v>
      </c>
      <c r="C195" s="12">
        <v>10.94</v>
      </c>
      <c r="D195" s="12">
        <v>286.32</v>
      </c>
      <c r="E195" s="12"/>
      <c r="F195" s="12"/>
      <c r="G195" s="12">
        <v>107114</v>
      </c>
      <c r="H195" s="12">
        <v>8759</v>
      </c>
      <c r="I195" s="12"/>
      <c r="J195" s="12"/>
      <c r="K195" s="13">
        <v>194</v>
      </c>
      <c r="L195" s="12">
        <v>321</v>
      </c>
      <c r="M195" s="12"/>
      <c r="N195" s="13">
        <v>194</v>
      </c>
      <c r="O195" s="12">
        <v>10</v>
      </c>
      <c r="P195" s="12">
        <f t="shared" si="6"/>
        <v>26.964285714285715</v>
      </c>
      <c r="Q195" s="12"/>
      <c r="R195" s="12"/>
      <c r="S195" s="12"/>
      <c r="T195" s="12"/>
      <c r="U195" s="12"/>
      <c r="V195" s="12"/>
      <c r="W195" s="13">
        <v>194</v>
      </c>
      <c r="X195" s="12">
        <v>10</v>
      </c>
      <c r="Y195" s="12">
        <f t="shared" si="7"/>
        <v>26.964285714285715</v>
      </c>
      <c r="Z195" s="12"/>
      <c r="AA195" s="12"/>
      <c r="AB195" s="12"/>
      <c r="AF195" s="13">
        <v>194</v>
      </c>
      <c r="AG195" s="12">
        <v>10</v>
      </c>
      <c r="AH195" s="12">
        <f t="shared" si="8"/>
        <v>26.964285714285715</v>
      </c>
      <c r="AI195" s="12"/>
      <c r="AJ195" s="12"/>
      <c r="AK195" s="12"/>
    </row>
    <row r="196" spans="1:37">
      <c r="A196" s="12" t="s">
        <v>38</v>
      </c>
      <c r="B196" s="12" t="s">
        <v>233</v>
      </c>
      <c r="C196" s="12">
        <v>10.95</v>
      </c>
      <c r="D196" s="12">
        <v>286.91000000000003</v>
      </c>
      <c r="E196" s="12"/>
      <c r="F196" s="12"/>
      <c r="G196" s="12">
        <v>107335</v>
      </c>
      <c r="H196" s="12">
        <v>8773</v>
      </c>
      <c r="I196" s="12"/>
      <c r="J196" s="12"/>
      <c r="K196" s="13">
        <v>195</v>
      </c>
      <c r="L196" s="12">
        <v>221</v>
      </c>
      <c r="M196" s="12"/>
      <c r="N196" s="13">
        <v>195</v>
      </c>
      <c r="O196" s="12">
        <v>14</v>
      </c>
      <c r="P196" s="12">
        <f t="shared" si="6"/>
        <v>25.357142857142858</v>
      </c>
      <c r="Q196" s="12"/>
      <c r="R196" s="12"/>
      <c r="S196" s="12"/>
      <c r="T196" s="12"/>
      <c r="U196" s="12"/>
      <c r="V196" s="12"/>
      <c r="W196" s="13">
        <v>195</v>
      </c>
      <c r="X196" s="12">
        <v>14</v>
      </c>
      <c r="Y196" s="12">
        <f t="shared" si="7"/>
        <v>25.357142857142858</v>
      </c>
      <c r="Z196" s="12"/>
      <c r="AA196" s="12"/>
      <c r="AB196" s="12"/>
      <c r="AF196" s="13">
        <v>195</v>
      </c>
      <c r="AG196" s="12">
        <v>14</v>
      </c>
      <c r="AH196" s="12">
        <f t="shared" si="8"/>
        <v>25.357142857142858</v>
      </c>
      <c r="AI196" s="12"/>
      <c r="AJ196" s="12"/>
      <c r="AK196" s="12"/>
    </row>
    <row r="197" spans="1:37">
      <c r="A197" s="12" t="s">
        <v>38</v>
      </c>
      <c r="B197" s="12" t="s">
        <v>234</v>
      </c>
      <c r="C197" s="12">
        <v>9.82</v>
      </c>
      <c r="D197" s="12">
        <v>287.56</v>
      </c>
      <c r="E197" s="12"/>
      <c r="F197" s="12"/>
      <c r="G197" s="12">
        <v>107579</v>
      </c>
      <c r="H197" s="12">
        <v>8783</v>
      </c>
      <c r="I197" s="12"/>
      <c r="J197" s="12"/>
      <c r="K197" s="13">
        <v>196</v>
      </c>
      <c r="L197" s="12">
        <v>244</v>
      </c>
      <c r="M197" s="12"/>
      <c r="N197" s="13">
        <v>196</v>
      </c>
      <c r="O197" s="12">
        <v>10</v>
      </c>
      <c r="P197" s="12">
        <f t="shared" si="6"/>
        <v>23.785714285714285</v>
      </c>
      <c r="Q197" s="12"/>
      <c r="R197" s="12"/>
      <c r="S197" s="12"/>
      <c r="T197" s="12"/>
      <c r="U197" s="12"/>
      <c r="V197" s="12"/>
      <c r="W197" s="13">
        <v>196</v>
      </c>
      <c r="X197" s="12">
        <v>10</v>
      </c>
      <c r="Y197" s="12">
        <f t="shared" si="7"/>
        <v>23.785714285714285</v>
      </c>
      <c r="Z197" s="12"/>
      <c r="AA197" s="12"/>
      <c r="AB197" s="12"/>
      <c r="AF197" s="13">
        <v>196</v>
      </c>
      <c r="AG197" s="12">
        <v>10</v>
      </c>
      <c r="AH197" s="12">
        <f t="shared" si="8"/>
        <v>23.785714285714285</v>
      </c>
      <c r="AI197" s="12"/>
      <c r="AJ197" s="12"/>
      <c r="AK197" s="12"/>
    </row>
    <row r="198" spans="1:37">
      <c r="A198" s="12" t="s">
        <v>38</v>
      </c>
      <c r="B198" s="12" t="s">
        <v>235</v>
      </c>
      <c r="C198" s="12">
        <v>10.56</v>
      </c>
      <c r="D198" s="12">
        <v>289.07</v>
      </c>
      <c r="E198" s="12"/>
      <c r="F198" s="12"/>
      <c r="G198" s="12">
        <v>108144</v>
      </c>
      <c r="H198" s="12">
        <v>8790</v>
      </c>
      <c r="I198" s="12"/>
      <c r="J198" s="12"/>
      <c r="K198" s="13">
        <v>197</v>
      </c>
      <c r="L198" s="12">
        <v>565</v>
      </c>
      <c r="M198" s="12"/>
      <c r="N198" s="13">
        <v>197</v>
      </c>
      <c r="O198" s="12">
        <v>7</v>
      </c>
      <c r="P198" s="12">
        <f t="shared" si="6"/>
        <v>22.75</v>
      </c>
      <c r="Q198" s="12"/>
      <c r="R198" s="12"/>
      <c r="S198" s="12"/>
      <c r="T198" s="12"/>
      <c r="U198" s="12"/>
      <c r="V198" s="12"/>
      <c r="W198" s="13">
        <v>197</v>
      </c>
      <c r="X198" s="12">
        <v>7</v>
      </c>
      <c r="Y198" s="12">
        <f t="shared" si="7"/>
        <v>22.75</v>
      </c>
      <c r="Z198" s="12"/>
      <c r="AA198" s="12"/>
      <c r="AB198" s="12"/>
      <c r="AF198" s="13">
        <v>197</v>
      </c>
      <c r="AG198" s="12">
        <v>7</v>
      </c>
      <c r="AH198" s="12">
        <f t="shared" si="8"/>
        <v>22.75</v>
      </c>
      <c r="AI198" s="12"/>
      <c r="AJ198" s="12"/>
      <c r="AK198" s="12"/>
    </row>
    <row r="199" spans="1:37">
      <c r="A199" s="12" t="s">
        <v>38</v>
      </c>
      <c r="B199" s="12" t="s">
        <v>236</v>
      </c>
      <c r="C199" s="12">
        <v>11.45</v>
      </c>
      <c r="D199" s="12">
        <v>289.95</v>
      </c>
      <c r="E199" s="12"/>
      <c r="F199" s="12"/>
      <c r="G199" s="12">
        <v>108475</v>
      </c>
      <c r="H199" s="12">
        <v>8798</v>
      </c>
      <c r="I199" s="12"/>
      <c r="J199" s="12"/>
      <c r="K199" s="13">
        <v>198</v>
      </c>
      <c r="L199" s="12">
        <v>331</v>
      </c>
      <c r="M199" s="12"/>
      <c r="N199" s="13">
        <v>198</v>
      </c>
      <c r="O199" s="12">
        <v>8</v>
      </c>
      <c r="P199" s="12">
        <f t="shared" si="6"/>
        <v>21.964285714285715</v>
      </c>
      <c r="Q199" s="12"/>
      <c r="R199" s="12"/>
      <c r="S199" s="12"/>
      <c r="T199" s="12"/>
      <c r="U199" s="12"/>
      <c r="V199" s="12"/>
      <c r="W199" s="13">
        <v>198</v>
      </c>
      <c r="X199" s="12">
        <v>8</v>
      </c>
      <c r="Y199" s="12">
        <f t="shared" si="7"/>
        <v>21.964285714285715</v>
      </c>
      <c r="Z199" s="12"/>
      <c r="AA199" s="12"/>
      <c r="AB199" s="12"/>
      <c r="AF199" s="13">
        <v>198</v>
      </c>
      <c r="AG199" s="12">
        <v>8</v>
      </c>
      <c r="AH199" s="12">
        <f t="shared" si="8"/>
        <v>21.964285714285715</v>
      </c>
      <c r="AI199" s="12"/>
      <c r="AJ199" s="12"/>
      <c r="AK199" s="12"/>
    </row>
    <row r="200" spans="1:37">
      <c r="A200" s="12" t="s">
        <v>38</v>
      </c>
      <c r="B200" s="12" t="s">
        <v>237</v>
      </c>
      <c r="C200" s="12">
        <v>10.84</v>
      </c>
      <c r="D200" s="12">
        <v>290.87</v>
      </c>
      <c r="E200" s="12"/>
      <c r="F200" s="12"/>
      <c r="G200" s="12">
        <v>108816</v>
      </c>
      <c r="H200" s="12">
        <v>8810</v>
      </c>
      <c r="I200" s="12"/>
      <c r="J200" s="12"/>
      <c r="K200" s="13">
        <v>199</v>
      </c>
      <c r="L200" s="12">
        <v>341</v>
      </c>
      <c r="M200" s="12"/>
      <c r="N200" s="13">
        <v>199</v>
      </c>
      <c r="O200" s="12">
        <v>12</v>
      </c>
      <c r="P200" s="12">
        <f t="shared" si="6"/>
        <v>20.892857142857142</v>
      </c>
      <c r="Q200" s="12"/>
      <c r="R200" s="12"/>
      <c r="S200" s="12"/>
      <c r="T200" s="12"/>
      <c r="U200" s="12"/>
      <c r="V200" s="12"/>
      <c r="W200" s="13">
        <v>199</v>
      </c>
      <c r="X200" s="12">
        <v>12</v>
      </c>
      <c r="Y200" s="12">
        <f t="shared" si="7"/>
        <v>20.892857142857142</v>
      </c>
      <c r="Z200" s="12"/>
      <c r="AA200" s="12"/>
      <c r="AB200" s="12"/>
      <c r="AF200" s="13">
        <v>199</v>
      </c>
      <c r="AG200" s="12">
        <v>12</v>
      </c>
      <c r="AH200" s="12">
        <f t="shared" si="8"/>
        <v>20.892857142857142</v>
      </c>
      <c r="AI200" s="12"/>
      <c r="AJ200" s="12"/>
      <c r="AK200" s="12"/>
    </row>
    <row r="201" spans="1:37">
      <c r="A201" s="12" t="s">
        <v>38</v>
      </c>
      <c r="B201" s="12" t="s">
        <v>238</v>
      </c>
      <c r="C201" s="12">
        <v>11.16</v>
      </c>
      <c r="D201" s="12">
        <v>292.02999999999997</v>
      </c>
      <c r="E201" s="12"/>
      <c r="F201" s="12"/>
      <c r="G201" s="12">
        <v>109253</v>
      </c>
      <c r="H201" s="12">
        <v>8827</v>
      </c>
      <c r="I201" s="12"/>
      <c r="J201" s="12"/>
      <c r="K201" s="13">
        <v>200</v>
      </c>
      <c r="L201" s="12">
        <v>437</v>
      </c>
      <c r="M201" s="12"/>
      <c r="N201" s="13">
        <v>200</v>
      </c>
      <c r="O201" s="12">
        <v>17</v>
      </c>
      <c r="P201" s="12">
        <f t="shared" si="6"/>
        <v>19.857142857142858</v>
      </c>
      <c r="Q201" s="12"/>
      <c r="R201" s="12"/>
      <c r="S201" s="12"/>
      <c r="T201" s="12"/>
      <c r="U201" s="12"/>
      <c r="V201" s="12"/>
      <c r="W201" s="13">
        <v>200</v>
      </c>
      <c r="X201" s="12">
        <v>17</v>
      </c>
      <c r="Y201" s="12">
        <f t="shared" si="7"/>
        <v>19.857142857142858</v>
      </c>
      <c r="Z201" s="12"/>
      <c r="AA201" s="12"/>
      <c r="AB201" s="12"/>
      <c r="AF201" s="13">
        <v>200</v>
      </c>
      <c r="AG201" s="12">
        <v>17</v>
      </c>
      <c r="AH201" s="12">
        <f t="shared" si="8"/>
        <v>19.857142857142858</v>
      </c>
      <c r="AI201" s="12"/>
      <c r="AJ201" s="12"/>
      <c r="AK201" s="12"/>
    </row>
    <row r="202" spans="1:37">
      <c r="A202" s="12" t="s">
        <v>38</v>
      </c>
      <c r="B202" s="12" t="s">
        <v>239</v>
      </c>
      <c r="C202" s="12">
        <v>11.64</v>
      </c>
      <c r="D202" s="12">
        <v>293.12</v>
      </c>
      <c r="E202" s="12"/>
      <c r="F202" s="12"/>
      <c r="G202" s="12">
        <v>109658</v>
      </c>
      <c r="H202" s="12">
        <v>8839</v>
      </c>
      <c r="I202" s="12"/>
      <c r="J202" s="12"/>
      <c r="K202" s="13">
        <v>201</v>
      </c>
      <c r="L202" s="12">
        <v>405</v>
      </c>
      <c r="M202" s="12"/>
      <c r="N202" s="13">
        <v>201</v>
      </c>
      <c r="O202" s="12">
        <v>12</v>
      </c>
      <c r="P202" s="12">
        <f t="shared" si="6"/>
        <v>18.821428571428573</v>
      </c>
      <c r="Q202" s="12"/>
      <c r="R202" s="12"/>
      <c r="S202" s="12"/>
      <c r="T202" s="12"/>
      <c r="U202" s="12"/>
      <c r="V202" s="12"/>
      <c r="W202" s="13">
        <v>201</v>
      </c>
      <c r="X202" s="12">
        <v>12</v>
      </c>
      <c r="Y202" s="12">
        <f t="shared" si="7"/>
        <v>18.821428571428573</v>
      </c>
      <c r="Z202" s="12"/>
      <c r="AA202" s="12"/>
      <c r="AB202" s="12"/>
      <c r="AF202" s="13">
        <v>201</v>
      </c>
      <c r="AG202" s="12">
        <v>12</v>
      </c>
      <c r="AH202" s="12">
        <f t="shared" si="8"/>
        <v>18.821428571428573</v>
      </c>
      <c r="AI202" s="12"/>
      <c r="AJ202" s="12"/>
      <c r="AK202" s="12"/>
    </row>
    <row r="203" spans="1:37">
      <c r="A203" s="12" t="s">
        <v>38</v>
      </c>
      <c r="B203" s="12" t="s">
        <v>240</v>
      </c>
      <c r="C203" s="12">
        <v>11.05</v>
      </c>
      <c r="D203" s="12">
        <v>293.12</v>
      </c>
      <c r="E203" s="12"/>
      <c r="F203" s="12"/>
      <c r="G203" s="12">
        <v>109658</v>
      </c>
      <c r="H203" s="12">
        <v>8839</v>
      </c>
      <c r="I203" s="12"/>
      <c r="J203" s="12"/>
      <c r="K203" s="13">
        <v>202</v>
      </c>
      <c r="L203" s="12">
        <v>0</v>
      </c>
      <c r="M203" s="12"/>
      <c r="N203" s="13">
        <v>202</v>
      </c>
      <c r="O203" s="12">
        <v>0</v>
      </c>
      <c r="P203" s="12">
        <f t="shared" si="6"/>
        <v>17.607142857142858</v>
      </c>
      <c r="Q203" s="12"/>
      <c r="R203" s="12"/>
      <c r="S203" s="12"/>
      <c r="T203" s="12"/>
      <c r="U203" s="12"/>
      <c r="V203" s="12"/>
      <c r="W203" s="13">
        <v>202</v>
      </c>
      <c r="X203" s="12">
        <v>0</v>
      </c>
      <c r="Y203" s="12">
        <f t="shared" si="7"/>
        <v>17.607142857142858</v>
      </c>
      <c r="Z203" s="12"/>
      <c r="AA203" s="12"/>
      <c r="AB203" s="12"/>
      <c r="AF203" s="13">
        <v>202</v>
      </c>
      <c r="AG203" s="12">
        <v>0</v>
      </c>
      <c r="AH203" s="12">
        <f t="shared" si="8"/>
        <v>17.607142857142858</v>
      </c>
      <c r="AI203" s="12"/>
      <c r="AJ203" s="12"/>
      <c r="AK203" s="12"/>
    </row>
    <row r="204" spans="1:37">
      <c r="A204" s="12" t="s">
        <v>38</v>
      </c>
      <c r="B204" s="12" t="s">
        <v>241</v>
      </c>
      <c r="C204" s="12">
        <v>11.8</v>
      </c>
      <c r="D204" s="12">
        <v>294.93</v>
      </c>
      <c r="E204" s="12"/>
      <c r="F204" s="12"/>
      <c r="G204" s="12">
        <v>110338</v>
      </c>
      <c r="H204" s="12">
        <v>8852</v>
      </c>
      <c r="I204" s="12"/>
      <c r="J204" s="12"/>
      <c r="K204" s="13">
        <v>203</v>
      </c>
      <c r="L204" s="12">
        <v>680</v>
      </c>
      <c r="M204" s="12"/>
      <c r="N204" s="13">
        <v>203</v>
      </c>
      <c r="O204" s="12">
        <v>13</v>
      </c>
      <c r="P204" s="12">
        <f t="shared" si="6"/>
        <v>15.321428571428571</v>
      </c>
      <c r="Q204" s="12"/>
      <c r="R204" s="12"/>
      <c r="S204" s="12"/>
      <c r="T204" s="12"/>
      <c r="U204" s="12"/>
      <c r="V204" s="12"/>
      <c r="W204" s="13">
        <v>203</v>
      </c>
      <c r="X204" s="12">
        <v>13</v>
      </c>
      <c r="Y204" s="12">
        <f t="shared" si="7"/>
        <v>15.321428571428571</v>
      </c>
      <c r="Z204" s="12"/>
      <c r="AA204" s="12"/>
      <c r="AB204" s="12"/>
      <c r="AF204" s="13">
        <v>203</v>
      </c>
      <c r="AG204" s="12">
        <v>13</v>
      </c>
      <c r="AH204" s="12">
        <f t="shared" si="8"/>
        <v>15.321428571428571</v>
      </c>
      <c r="AI204" s="12"/>
      <c r="AJ204" s="12"/>
      <c r="AK204" s="12"/>
    </row>
    <row r="205" spans="1:37">
      <c r="A205" s="12" t="s">
        <v>38</v>
      </c>
      <c r="B205" s="12" t="s">
        <v>242</v>
      </c>
      <c r="C205" s="12">
        <v>13.25</v>
      </c>
      <c r="D205" s="12">
        <v>297.01</v>
      </c>
      <c r="E205" s="12"/>
      <c r="F205" s="12"/>
      <c r="G205" s="12">
        <v>111113</v>
      </c>
      <c r="H205" s="12">
        <v>8858</v>
      </c>
      <c r="I205" s="12"/>
      <c r="J205" s="12"/>
      <c r="K205" s="13">
        <v>204</v>
      </c>
      <c r="L205" s="12">
        <v>775</v>
      </c>
      <c r="M205" s="12"/>
      <c r="N205" s="13">
        <v>204</v>
      </c>
      <c r="O205" s="12">
        <v>6</v>
      </c>
      <c r="P205" s="12">
        <f t="shared" si="6"/>
        <v>15.071428571428571</v>
      </c>
      <c r="Q205" s="12"/>
      <c r="R205" s="12"/>
      <c r="S205" s="12"/>
      <c r="T205" s="12"/>
      <c r="U205" s="12"/>
      <c r="V205" s="12"/>
      <c r="W205" s="13">
        <v>204</v>
      </c>
      <c r="X205" s="12">
        <v>6</v>
      </c>
      <c r="Y205" s="12">
        <f t="shared" si="7"/>
        <v>15.071428571428571</v>
      </c>
      <c r="Z205" s="12"/>
      <c r="AA205" s="12"/>
      <c r="AB205" s="12"/>
      <c r="AF205" s="13">
        <v>204</v>
      </c>
      <c r="AG205" s="12">
        <v>6</v>
      </c>
      <c r="AH205" s="12">
        <f t="shared" si="8"/>
        <v>15.071428571428571</v>
      </c>
      <c r="AI205" s="12"/>
      <c r="AJ205" s="12"/>
      <c r="AK205" s="12"/>
    </row>
    <row r="206" spans="1:37">
      <c r="A206" s="12" t="s">
        <v>38</v>
      </c>
      <c r="B206" s="12" t="s">
        <v>243</v>
      </c>
      <c r="C206" s="12">
        <v>14.07</v>
      </c>
      <c r="D206" s="12">
        <v>298.52999999999997</v>
      </c>
      <c r="E206" s="12"/>
      <c r="F206" s="12"/>
      <c r="G206" s="12">
        <v>111684</v>
      </c>
      <c r="H206" s="12">
        <v>8862</v>
      </c>
      <c r="I206" s="12"/>
      <c r="J206" s="12"/>
      <c r="K206" s="13">
        <v>205</v>
      </c>
      <c r="L206" s="12">
        <v>571</v>
      </c>
      <c r="M206" s="12"/>
      <c r="N206" s="13">
        <v>205</v>
      </c>
      <c r="O206" s="12">
        <v>4</v>
      </c>
      <c r="P206" s="12">
        <f t="shared" si="6"/>
        <v>15.071428571428571</v>
      </c>
      <c r="Q206" s="12"/>
      <c r="R206" s="12"/>
      <c r="S206" s="12"/>
      <c r="T206" s="12"/>
      <c r="U206" s="12"/>
      <c r="V206" s="12"/>
      <c r="W206" s="13">
        <v>205</v>
      </c>
      <c r="X206" s="12">
        <v>4</v>
      </c>
      <c r="Y206" s="12">
        <f t="shared" si="7"/>
        <v>15.071428571428571</v>
      </c>
      <c r="Z206" s="12"/>
      <c r="AA206" s="12"/>
      <c r="AB206" s="12"/>
      <c r="AF206" s="13">
        <v>205</v>
      </c>
      <c r="AG206" s="12">
        <v>4</v>
      </c>
      <c r="AH206" s="12">
        <f t="shared" si="8"/>
        <v>15.071428571428571</v>
      </c>
      <c r="AI206" s="12"/>
      <c r="AJ206" s="12"/>
      <c r="AK206" s="12"/>
    </row>
    <row r="207" spans="1:37">
      <c r="A207" s="12" t="s">
        <v>38</v>
      </c>
      <c r="B207" s="12" t="s">
        <v>244</v>
      </c>
      <c r="C207" s="12">
        <v>14.53</v>
      </c>
      <c r="D207" s="12">
        <v>299.98</v>
      </c>
      <c r="E207" s="12"/>
      <c r="F207" s="12"/>
      <c r="G207" s="12">
        <v>112227</v>
      </c>
      <c r="H207" s="12">
        <v>8870</v>
      </c>
      <c r="I207" s="12"/>
      <c r="J207" s="12"/>
      <c r="K207" s="13">
        <v>206</v>
      </c>
      <c r="L207" s="12">
        <v>543</v>
      </c>
      <c r="M207" s="12"/>
      <c r="N207" s="13">
        <v>206</v>
      </c>
      <c r="O207" s="12">
        <v>8</v>
      </c>
      <c r="P207" s="12">
        <f t="shared" si="6"/>
        <v>14.571428571428571</v>
      </c>
      <c r="Q207" s="12"/>
      <c r="R207" s="12"/>
      <c r="S207" s="12"/>
      <c r="T207" s="12"/>
      <c r="U207" s="12"/>
      <c r="V207" s="12"/>
      <c r="W207" s="13">
        <v>206</v>
      </c>
      <c r="X207" s="12">
        <v>8</v>
      </c>
      <c r="Y207" s="12">
        <f t="shared" si="7"/>
        <v>14.571428571428571</v>
      </c>
      <c r="Z207" s="12"/>
      <c r="AA207" s="12"/>
      <c r="AB207" s="12"/>
      <c r="AF207" s="13">
        <v>206</v>
      </c>
      <c r="AG207" s="12">
        <v>8</v>
      </c>
      <c r="AH207" s="12">
        <f t="shared" si="8"/>
        <v>14.571428571428571</v>
      </c>
      <c r="AI207" s="12"/>
      <c r="AJ207" s="12"/>
      <c r="AK207" s="12"/>
    </row>
    <row r="208" spans="1:37">
      <c r="A208" s="12" t="s">
        <v>38</v>
      </c>
      <c r="B208" s="12" t="s">
        <v>245</v>
      </c>
      <c r="C208" s="12">
        <v>14.82</v>
      </c>
      <c r="D208" s="12">
        <v>301.14</v>
      </c>
      <c r="E208" s="12"/>
      <c r="F208" s="12"/>
      <c r="G208" s="12">
        <v>112659</v>
      </c>
      <c r="H208" s="12">
        <v>8874</v>
      </c>
      <c r="I208" s="12"/>
      <c r="J208" s="12"/>
      <c r="K208" s="13">
        <v>207</v>
      </c>
      <c r="L208" s="12">
        <v>432</v>
      </c>
      <c r="M208" s="12"/>
      <c r="N208" s="13">
        <v>207</v>
      </c>
      <c r="O208" s="12">
        <v>4</v>
      </c>
      <c r="P208" s="12">
        <f t="shared" si="6"/>
        <v>13.785714285714286</v>
      </c>
      <c r="Q208" s="12"/>
      <c r="R208" s="12"/>
      <c r="S208" s="12"/>
      <c r="T208" s="12"/>
      <c r="U208" s="12"/>
      <c r="V208" s="12"/>
      <c r="W208" s="13">
        <v>207</v>
      </c>
      <c r="X208" s="12">
        <v>4</v>
      </c>
      <c r="Y208" s="12">
        <f t="shared" si="7"/>
        <v>13.785714285714286</v>
      </c>
      <c r="Z208" s="12"/>
      <c r="AA208" s="12"/>
      <c r="AB208" s="12"/>
      <c r="AF208" s="13">
        <v>207</v>
      </c>
      <c r="AG208" s="12">
        <v>4</v>
      </c>
      <c r="AH208" s="12">
        <f t="shared" si="8"/>
        <v>13.785714285714286</v>
      </c>
      <c r="AI208" s="12"/>
      <c r="AJ208" s="12"/>
      <c r="AK208" s="12"/>
    </row>
    <row r="209" spans="1:37">
      <c r="A209" s="12" t="s">
        <v>38</v>
      </c>
      <c r="B209" s="12" t="s">
        <v>246</v>
      </c>
      <c r="C209" s="12">
        <v>15.66</v>
      </c>
      <c r="D209" s="12">
        <v>302.57</v>
      </c>
      <c r="E209" s="12"/>
      <c r="F209" s="12"/>
      <c r="G209" s="12">
        <v>113193</v>
      </c>
      <c r="H209" s="12">
        <v>8881</v>
      </c>
      <c r="I209" s="12"/>
      <c r="J209" s="12"/>
      <c r="K209" s="13">
        <v>208</v>
      </c>
      <c r="L209" s="12">
        <v>534</v>
      </c>
      <c r="M209" s="12"/>
      <c r="N209" s="13">
        <v>208</v>
      </c>
      <c r="O209" s="12">
        <v>7</v>
      </c>
      <c r="P209" s="12">
        <f t="shared" si="6"/>
        <v>13.214285714285714</v>
      </c>
      <c r="Q209" s="12"/>
      <c r="R209" s="12"/>
      <c r="S209" s="12"/>
      <c r="T209" s="12"/>
      <c r="U209" s="12"/>
      <c r="V209" s="12"/>
      <c r="W209" s="13">
        <v>208</v>
      </c>
      <c r="X209" s="12">
        <v>7</v>
      </c>
      <c r="Y209" s="12">
        <f t="shared" si="7"/>
        <v>13.214285714285714</v>
      </c>
      <c r="Z209" s="12"/>
      <c r="AA209" s="12"/>
      <c r="AB209" s="12"/>
      <c r="AF209" s="13">
        <v>208</v>
      </c>
      <c r="AG209" s="12">
        <v>7</v>
      </c>
      <c r="AH209" s="12">
        <f t="shared" si="8"/>
        <v>13.214285714285714</v>
      </c>
      <c r="AI209" s="12"/>
      <c r="AJ209" s="12"/>
      <c r="AK209" s="12"/>
    </row>
    <row r="210" spans="1:37">
      <c r="A210" s="12" t="s">
        <v>38</v>
      </c>
      <c r="B210" s="12" t="s">
        <v>247</v>
      </c>
      <c r="C210" s="12">
        <v>15.94</v>
      </c>
      <c r="D210" s="12">
        <v>303.5</v>
      </c>
      <c r="E210" s="12"/>
      <c r="F210" s="12"/>
      <c r="G210" s="12">
        <v>113543</v>
      </c>
      <c r="H210" s="12">
        <v>8885</v>
      </c>
      <c r="I210" s="12"/>
      <c r="J210" s="12"/>
      <c r="K210" s="13">
        <v>209</v>
      </c>
      <c r="L210" s="12">
        <v>350</v>
      </c>
      <c r="M210" s="12"/>
      <c r="N210" s="13">
        <v>209</v>
      </c>
      <c r="O210" s="12">
        <v>4</v>
      </c>
      <c r="P210" s="12">
        <f t="shared" si="6"/>
        <v>13.321428571428571</v>
      </c>
      <c r="Q210" s="12"/>
      <c r="R210" s="12"/>
      <c r="S210" s="12"/>
      <c r="T210" s="12"/>
      <c r="U210" s="12"/>
      <c r="V210" s="12"/>
      <c r="W210" s="13">
        <v>209</v>
      </c>
      <c r="X210" s="12">
        <v>4</v>
      </c>
      <c r="Y210" s="12">
        <f t="shared" si="7"/>
        <v>13.321428571428571</v>
      </c>
      <c r="Z210" s="12"/>
      <c r="AA210" s="12"/>
      <c r="AB210" s="12"/>
      <c r="AF210" s="13">
        <v>209</v>
      </c>
      <c r="AG210" s="12">
        <v>4</v>
      </c>
      <c r="AH210" s="12">
        <f t="shared" si="8"/>
        <v>13.321428571428571</v>
      </c>
      <c r="AI210" s="12"/>
      <c r="AJ210" s="12"/>
      <c r="AK210" s="12"/>
    </row>
    <row r="211" spans="1:37">
      <c r="A211" s="12" t="s">
        <v>38</v>
      </c>
      <c r="B211" s="12" t="s">
        <v>248</v>
      </c>
      <c r="C211" s="12">
        <v>15.38</v>
      </c>
      <c r="D211" s="12">
        <v>304.45</v>
      </c>
      <c r="E211" s="12"/>
      <c r="F211" s="12"/>
      <c r="G211" s="12">
        <v>113898</v>
      </c>
      <c r="H211" s="12">
        <v>8890</v>
      </c>
      <c r="I211" s="12"/>
      <c r="J211" s="12"/>
      <c r="K211" s="13">
        <v>210</v>
      </c>
      <c r="L211" s="12">
        <v>355</v>
      </c>
      <c r="M211" s="12"/>
      <c r="N211" s="13">
        <v>210</v>
      </c>
      <c r="O211" s="12">
        <v>5</v>
      </c>
      <c r="P211" s="12">
        <f t="shared" si="6"/>
        <v>13.178571428571429</v>
      </c>
      <c r="Q211" s="12"/>
      <c r="R211" s="12"/>
      <c r="S211" s="12"/>
      <c r="T211" s="12"/>
      <c r="U211" s="12"/>
      <c r="V211" s="12"/>
      <c r="W211" s="13">
        <v>210</v>
      </c>
      <c r="X211" s="12">
        <v>5</v>
      </c>
      <c r="Y211" s="12">
        <f t="shared" si="7"/>
        <v>13.178571428571429</v>
      </c>
      <c r="Z211" s="12"/>
      <c r="AA211" s="12"/>
      <c r="AB211" s="12"/>
      <c r="AF211" s="13">
        <v>210</v>
      </c>
      <c r="AG211" s="12">
        <v>5</v>
      </c>
      <c r="AH211" s="12">
        <f t="shared" si="8"/>
        <v>13.178571428571429</v>
      </c>
      <c r="AI211" s="12"/>
      <c r="AJ211" s="12"/>
      <c r="AK211" s="12"/>
    </row>
    <row r="212" spans="1:37">
      <c r="A212" s="12" t="s">
        <v>38</v>
      </c>
      <c r="B212" s="12" t="s">
        <v>249</v>
      </c>
      <c r="C212" s="12">
        <v>16.36</v>
      </c>
      <c r="D212" s="12">
        <v>306.32</v>
      </c>
      <c r="E212" s="12"/>
      <c r="F212" s="12"/>
      <c r="G212" s="12">
        <v>114597</v>
      </c>
      <c r="H212" s="12">
        <v>8901</v>
      </c>
      <c r="I212" s="12"/>
      <c r="J212" s="12"/>
      <c r="K212" s="13">
        <v>211</v>
      </c>
      <c r="L212" s="12">
        <v>699</v>
      </c>
      <c r="M212" s="12"/>
      <c r="N212" s="13">
        <v>211</v>
      </c>
      <c r="O212" s="12">
        <v>11</v>
      </c>
      <c r="P212" s="12">
        <f t="shared" si="6"/>
        <v>13.142857142857142</v>
      </c>
      <c r="Q212" s="12"/>
      <c r="R212" s="12"/>
      <c r="S212" s="12"/>
      <c r="T212" s="12"/>
      <c r="U212" s="12"/>
      <c r="V212" s="12"/>
      <c r="W212" s="13">
        <v>211</v>
      </c>
      <c r="X212" s="12">
        <v>11</v>
      </c>
      <c r="Y212" s="12">
        <f t="shared" si="7"/>
        <v>13.142857142857142</v>
      </c>
      <c r="Z212" s="12"/>
      <c r="AA212" s="12"/>
      <c r="AB212" s="12"/>
      <c r="AF212" s="13">
        <v>211</v>
      </c>
      <c r="AG212" s="12">
        <v>11</v>
      </c>
      <c r="AH212" s="12">
        <f t="shared" si="8"/>
        <v>13.142857142857142</v>
      </c>
      <c r="AI212" s="12"/>
      <c r="AJ212" s="12"/>
      <c r="AK212" s="12"/>
    </row>
    <row r="213" spans="1:37">
      <c r="A213" s="12" t="s">
        <v>38</v>
      </c>
      <c r="B213" s="12" t="s">
        <v>250</v>
      </c>
      <c r="C213" s="12">
        <v>16.48</v>
      </c>
      <c r="D213" s="12">
        <v>307.33999999999997</v>
      </c>
      <c r="E213" s="12"/>
      <c r="F213" s="12"/>
      <c r="G213" s="12">
        <v>114980</v>
      </c>
      <c r="H213" s="12">
        <v>8912</v>
      </c>
      <c r="I213" s="12"/>
      <c r="J213" s="12"/>
      <c r="K213" s="13">
        <v>212</v>
      </c>
      <c r="L213" s="12">
        <v>383</v>
      </c>
      <c r="M213" s="12"/>
      <c r="N213" s="13">
        <v>212</v>
      </c>
      <c r="O213" s="12">
        <v>11</v>
      </c>
      <c r="P213" s="12">
        <f t="shared" si="6"/>
        <v>11.964285714285714</v>
      </c>
      <c r="Q213" s="12"/>
      <c r="R213" s="12"/>
      <c r="S213" s="12"/>
      <c r="T213" s="12"/>
      <c r="U213" s="12"/>
      <c r="V213" s="12"/>
      <c r="W213" s="13">
        <v>212</v>
      </c>
      <c r="X213" s="12">
        <v>11</v>
      </c>
      <c r="Y213" s="12">
        <f t="shared" si="7"/>
        <v>11.964285714285714</v>
      </c>
      <c r="Z213" s="12"/>
      <c r="AA213" s="12"/>
      <c r="AB213" s="12"/>
      <c r="AF213" s="13">
        <v>212</v>
      </c>
      <c r="AG213" s="12">
        <v>11</v>
      </c>
      <c r="AH213" s="12">
        <f t="shared" si="8"/>
        <v>11.964285714285714</v>
      </c>
      <c r="AI213" s="12"/>
      <c r="AJ213" s="12"/>
      <c r="AK213" s="12"/>
    </row>
    <row r="214" spans="1:37">
      <c r="A214" s="12" t="s">
        <v>38</v>
      </c>
      <c r="B214" s="12" t="s">
        <v>251</v>
      </c>
      <c r="C214" s="12">
        <v>16.579999999999998</v>
      </c>
      <c r="D214" s="12">
        <v>308.61</v>
      </c>
      <c r="E214" s="12"/>
      <c r="F214" s="12"/>
      <c r="G214" s="12">
        <v>115456</v>
      </c>
      <c r="H214" s="12">
        <v>8917</v>
      </c>
      <c r="I214" s="12"/>
      <c r="J214" s="12"/>
      <c r="K214" s="13">
        <v>213</v>
      </c>
      <c r="L214" s="12">
        <v>476</v>
      </c>
      <c r="M214" s="12"/>
      <c r="N214" s="13">
        <v>213</v>
      </c>
      <c r="O214" s="12">
        <v>5</v>
      </c>
      <c r="P214" s="12">
        <f t="shared" si="6"/>
        <v>11.464285714285714</v>
      </c>
      <c r="Q214" s="12"/>
      <c r="R214" s="12"/>
      <c r="S214" s="12"/>
      <c r="T214" s="12"/>
      <c r="U214" s="12"/>
      <c r="V214" s="12"/>
      <c r="W214" s="13">
        <v>213</v>
      </c>
      <c r="X214" s="12">
        <v>5</v>
      </c>
      <c r="Y214" s="12">
        <f t="shared" si="7"/>
        <v>11.464285714285714</v>
      </c>
      <c r="Z214" s="12"/>
      <c r="AA214" s="12"/>
      <c r="AB214" s="12"/>
      <c r="AF214" s="13">
        <v>213</v>
      </c>
      <c r="AG214" s="12">
        <v>5</v>
      </c>
      <c r="AH214" s="12">
        <f t="shared" si="8"/>
        <v>11.464285714285714</v>
      </c>
      <c r="AI214" s="12"/>
      <c r="AJ214" s="12"/>
      <c r="AK214" s="12"/>
    </row>
    <row r="215" spans="1:37">
      <c r="A215" s="12" t="s">
        <v>38</v>
      </c>
      <c r="B215" s="12" t="s">
        <v>252</v>
      </c>
      <c r="C215" s="12">
        <v>16.38</v>
      </c>
      <c r="D215" s="12">
        <v>309.49</v>
      </c>
      <c r="E215" s="12"/>
      <c r="F215" s="12"/>
      <c r="G215" s="12">
        <v>115785</v>
      </c>
      <c r="H215" s="12">
        <v>8929</v>
      </c>
      <c r="I215" s="12"/>
      <c r="J215" s="12"/>
      <c r="K215" s="13">
        <v>214</v>
      </c>
      <c r="L215" s="12">
        <v>329</v>
      </c>
      <c r="M215" s="12"/>
      <c r="N215" s="13">
        <v>214</v>
      </c>
      <c r="O215" s="12">
        <v>12</v>
      </c>
      <c r="P215" s="12">
        <f t="shared" si="6"/>
        <v>11.642857142857142</v>
      </c>
      <c r="Q215" s="12"/>
      <c r="R215" s="12"/>
      <c r="S215" s="12"/>
      <c r="T215" s="12"/>
      <c r="U215" s="12"/>
      <c r="V215" s="12"/>
      <c r="W215" s="13">
        <v>214</v>
      </c>
      <c r="X215" s="12">
        <v>12</v>
      </c>
      <c r="Y215" s="12">
        <f t="shared" si="7"/>
        <v>11.642857142857142</v>
      </c>
      <c r="Z215" s="12"/>
      <c r="AA215" s="12"/>
      <c r="AB215" s="12"/>
      <c r="AF215" s="13">
        <v>214</v>
      </c>
      <c r="AG215" s="12">
        <v>12</v>
      </c>
      <c r="AH215" s="12">
        <f t="shared" si="8"/>
        <v>11.642857142857142</v>
      </c>
      <c r="AI215" s="12"/>
      <c r="AJ215" s="12"/>
      <c r="AK215" s="12"/>
    </row>
    <row r="216" spans="1:37">
      <c r="A216" s="12" t="s">
        <v>38</v>
      </c>
      <c r="B216" s="12" t="s">
        <v>253</v>
      </c>
      <c r="C216" s="12">
        <v>17.75</v>
      </c>
      <c r="D216" s="12">
        <v>310.87</v>
      </c>
      <c r="E216" s="12"/>
      <c r="F216" s="12"/>
      <c r="G216" s="12">
        <v>116298</v>
      </c>
      <c r="H216" s="12">
        <v>8935</v>
      </c>
      <c r="I216" s="12"/>
      <c r="J216" s="12"/>
      <c r="K216" s="13">
        <v>215</v>
      </c>
      <c r="L216" s="12">
        <v>513</v>
      </c>
      <c r="M216" s="12"/>
      <c r="N216" s="13">
        <v>215</v>
      </c>
      <c r="O216" s="12">
        <v>6</v>
      </c>
      <c r="P216" s="12">
        <f t="shared" si="6"/>
        <v>10.25</v>
      </c>
      <c r="Q216" s="12"/>
      <c r="R216" s="12"/>
      <c r="S216" s="12"/>
      <c r="T216" s="12"/>
      <c r="U216" s="12"/>
      <c r="V216" s="12"/>
      <c r="W216" s="13">
        <v>215</v>
      </c>
      <c r="X216" s="12">
        <v>6</v>
      </c>
      <c r="Y216" s="12">
        <f t="shared" si="7"/>
        <v>10.25</v>
      </c>
      <c r="Z216" s="12"/>
      <c r="AA216" s="12"/>
      <c r="AB216" s="12"/>
      <c r="AF216" s="13">
        <v>215</v>
      </c>
      <c r="AG216" s="12">
        <v>6</v>
      </c>
      <c r="AH216" s="12">
        <f t="shared" si="8"/>
        <v>10.25</v>
      </c>
      <c r="AI216" s="12"/>
      <c r="AJ216" s="12"/>
      <c r="AK216" s="12"/>
    </row>
    <row r="217" spans="1:37">
      <c r="A217" s="12" t="s">
        <v>38</v>
      </c>
      <c r="B217" s="12" t="s">
        <v>254</v>
      </c>
      <c r="C217" s="12">
        <v>16.7</v>
      </c>
      <c r="D217" s="12">
        <v>311.63</v>
      </c>
      <c r="E217" s="12"/>
      <c r="F217" s="12"/>
      <c r="G217" s="12">
        <v>116585</v>
      </c>
      <c r="H217" s="12">
        <v>8941</v>
      </c>
      <c r="I217" s="12"/>
      <c r="J217" s="12"/>
      <c r="K217" s="13">
        <v>216</v>
      </c>
      <c r="L217" s="12">
        <v>287</v>
      </c>
      <c r="M217" s="12"/>
      <c r="N217" s="13">
        <v>216</v>
      </c>
      <c r="O217" s="12">
        <v>6</v>
      </c>
      <c r="P217" s="12">
        <f t="shared" si="6"/>
        <v>9.7142857142857135</v>
      </c>
      <c r="Q217" s="12"/>
      <c r="R217" s="12"/>
      <c r="S217" s="12"/>
      <c r="T217" s="12"/>
      <c r="U217" s="12"/>
      <c r="V217" s="12"/>
      <c r="W217" s="13">
        <v>216</v>
      </c>
      <c r="X217" s="12">
        <v>6</v>
      </c>
      <c r="Y217" s="12">
        <f t="shared" si="7"/>
        <v>9.7142857142857135</v>
      </c>
      <c r="Z217" s="12"/>
      <c r="AA217" s="12"/>
      <c r="AB217" s="12"/>
      <c r="AF217" s="13">
        <v>216</v>
      </c>
      <c r="AG217" s="12">
        <v>6</v>
      </c>
      <c r="AH217" s="12">
        <f t="shared" si="8"/>
        <v>9.7142857142857135</v>
      </c>
      <c r="AI217" s="12"/>
      <c r="AJ217" s="12"/>
      <c r="AK217" s="12"/>
    </row>
    <row r="218" spans="1:37">
      <c r="A218" s="12" t="s">
        <v>38</v>
      </c>
      <c r="B218" s="12" t="s">
        <v>255</v>
      </c>
      <c r="C218" s="12">
        <v>15.39</v>
      </c>
      <c r="D218" s="12">
        <v>312.39</v>
      </c>
      <c r="E218" s="12"/>
      <c r="F218" s="12"/>
      <c r="G218" s="12">
        <v>116870</v>
      </c>
      <c r="H218" s="12">
        <v>8945</v>
      </c>
      <c r="I218" s="12"/>
      <c r="J218" s="12"/>
      <c r="K218" s="13">
        <v>217</v>
      </c>
      <c r="L218" s="12">
        <v>285</v>
      </c>
      <c r="M218" s="12"/>
      <c r="N218" s="13">
        <v>217</v>
      </c>
      <c r="O218" s="12">
        <v>4</v>
      </c>
      <c r="P218" s="12">
        <f t="shared" si="6"/>
        <v>9.5357142857142865</v>
      </c>
      <c r="Q218" s="12"/>
      <c r="R218" s="12"/>
      <c r="S218" s="12"/>
      <c r="T218" s="12"/>
      <c r="U218" s="12"/>
      <c r="V218" s="12"/>
      <c r="W218" s="13">
        <v>217</v>
      </c>
      <c r="X218" s="12">
        <v>4</v>
      </c>
      <c r="Y218" s="12">
        <f t="shared" si="7"/>
        <v>9.5357142857142865</v>
      </c>
      <c r="Z218" s="12"/>
      <c r="AA218" s="12"/>
      <c r="AB218" s="12"/>
      <c r="AF218" s="13">
        <v>217</v>
      </c>
      <c r="AG218" s="12">
        <v>4</v>
      </c>
      <c r="AH218" s="12">
        <f t="shared" si="8"/>
        <v>9.5357142857142865</v>
      </c>
      <c r="AI218" s="12"/>
      <c r="AJ218" s="12"/>
      <c r="AK218" s="12"/>
    </row>
    <row r="219" spans="1:37">
      <c r="A219" s="12" t="s">
        <v>38</v>
      </c>
      <c r="B219" s="12" t="s">
        <v>256</v>
      </c>
      <c r="C219" s="12">
        <v>14.26</v>
      </c>
      <c r="D219" s="12">
        <v>312.79000000000002</v>
      </c>
      <c r="E219" s="12"/>
      <c r="F219" s="12"/>
      <c r="G219" s="12">
        <v>117017</v>
      </c>
      <c r="H219" s="12">
        <v>8947</v>
      </c>
      <c r="I219" s="12"/>
      <c r="J219" s="12"/>
      <c r="K219" s="13">
        <v>218</v>
      </c>
      <c r="L219" s="12">
        <v>147</v>
      </c>
      <c r="M219" s="12"/>
      <c r="N219" s="13">
        <v>218</v>
      </c>
      <c r="O219" s="12">
        <v>2</v>
      </c>
      <c r="P219" s="12">
        <f t="shared" si="6"/>
        <v>9.3214285714285712</v>
      </c>
      <c r="Q219" s="12"/>
      <c r="R219" s="12"/>
      <c r="S219" s="12"/>
      <c r="T219" s="12"/>
      <c r="U219" s="12"/>
      <c r="V219" s="12"/>
      <c r="W219" s="13">
        <v>218</v>
      </c>
      <c r="X219" s="12">
        <v>2</v>
      </c>
      <c r="Y219" s="12">
        <f t="shared" si="7"/>
        <v>9.3214285714285712</v>
      </c>
      <c r="Z219" s="12"/>
      <c r="AA219" s="12"/>
      <c r="AB219" s="12"/>
      <c r="AF219" s="13">
        <v>218</v>
      </c>
      <c r="AG219" s="12">
        <v>2</v>
      </c>
      <c r="AH219" s="12">
        <f t="shared" si="8"/>
        <v>9.3214285714285712</v>
      </c>
      <c r="AI219" s="12"/>
      <c r="AJ219" s="12"/>
      <c r="AK219" s="12"/>
    </row>
    <row r="220" spans="1:37">
      <c r="A220" s="12" t="s">
        <v>38</v>
      </c>
      <c r="B220" s="12" t="s">
        <v>257</v>
      </c>
      <c r="C220" s="12">
        <v>14.84</v>
      </c>
      <c r="D220" s="12">
        <v>314.82</v>
      </c>
      <c r="E220" s="12"/>
      <c r="F220" s="12"/>
      <c r="G220" s="12">
        <v>117777</v>
      </c>
      <c r="H220" s="12">
        <v>8958</v>
      </c>
      <c r="I220" s="12"/>
      <c r="J220" s="12"/>
      <c r="K220" s="13">
        <v>219</v>
      </c>
      <c r="L220" s="12">
        <v>760</v>
      </c>
      <c r="M220" s="12"/>
      <c r="N220" s="13">
        <v>219</v>
      </c>
      <c r="O220" s="12">
        <v>11</v>
      </c>
      <c r="P220" s="12">
        <f t="shared" si="6"/>
        <v>9.0714285714285712</v>
      </c>
      <c r="Q220" s="12"/>
      <c r="R220" s="12"/>
      <c r="S220" s="12"/>
      <c r="T220" s="12"/>
      <c r="U220" s="12"/>
      <c r="V220" s="12"/>
      <c r="W220" s="13">
        <v>219</v>
      </c>
      <c r="X220" s="12">
        <v>11</v>
      </c>
      <c r="Y220" s="12">
        <f t="shared" si="7"/>
        <v>9.0714285714285712</v>
      </c>
      <c r="Z220" s="12"/>
      <c r="AA220" s="12"/>
      <c r="AB220" s="12"/>
      <c r="AF220" s="13">
        <v>219</v>
      </c>
      <c r="AG220" s="12">
        <v>11</v>
      </c>
      <c r="AH220" s="12">
        <f t="shared" si="8"/>
        <v>9.0714285714285712</v>
      </c>
      <c r="AI220" s="12"/>
      <c r="AJ220" s="12"/>
      <c r="AK220" s="12"/>
    </row>
    <row r="221" spans="1:37">
      <c r="A221" s="12" t="s">
        <v>38</v>
      </c>
      <c r="B221" s="12" t="s">
        <v>258</v>
      </c>
      <c r="C221" s="12">
        <v>14.74</v>
      </c>
      <c r="D221" s="12">
        <v>315.87</v>
      </c>
      <c r="E221" s="12"/>
      <c r="F221" s="12"/>
      <c r="G221" s="12">
        <v>118172</v>
      </c>
      <c r="H221" s="12">
        <v>8962</v>
      </c>
      <c r="I221" s="12"/>
      <c r="J221" s="12"/>
      <c r="K221" s="13">
        <v>220</v>
      </c>
      <c r="L221" s="12">
        <v>395</v>
      </c>
      <c r="M221" s="12"/>
      <c r="N221" s="13">
        <v>220</v>
      </c>
      <c r="O221" s="12">
        <v>4</v>
      </c>
      <c r="P221" s="12">
        <f t="shared" si="6"/>
        <v>8.8214285714285712</v>
      </c>
      <c r="Q221" s="12"/>
      <c r="R221" s="12"/>
      <c r="S221" s="12"/>
      <c r="T221" s="12"/>
      <c r="U221" s="12"/>
      <c r="V221" s="12"/>
      <c r="W221" s="13">
        <v>220</v>
      </c>
      <c r="X221" s="12">
        <v>4</v>
      </c>
      <c r="Y221" s="12">
        <f t="shared" si="7"/>
        <v>8.8214285714285712</v>
      </c>
      <c r="Z221" s="12"/>
      <c r="AA221" s="12"/>
      <c r="AB221" s="12"/>
      <c r="AF221" s="13">
        <v>220</v>
      </c>
      <c r="AG221" s="12">
        <v>4</v>
      </c>
      <c r="AH221" s="12">
        <f t="shared" si="8"/>
        <v>8.8214285714285712</v>
      </c>
      <c r="AI221" s="12"/>
      <c r="AJ221" s="12"/>
      <c r="AK221" s="12"/>
    </row>
    <row r="222" spans="1:37">
      <c r="A222" s="12" t="s">
        <v>38</v>
      </c>
      <c r="B222" s="12" t="s">
        <v>259</v>
      </c>
      <c r="C222" s="12">
        <v>14.31</v>
      </c>
      <c r="D222" s="12">
        <v>316.87</v>
      </c>
      <c r="E222" s="12"/>
      <c r="F222" s="12"/>
      <c r="G222" s="12">
        <v>118546</v>
      </c>
      <c r="H222" s="12">
        <v>8966</v>
      </c>
      <c r="I222" s="12"/>
      <c r="J222" s="12"/>
      <c r="K222" s="13">
        <v>221</v>
      </c>
      <c r="L222" s="12">
        <v>374</v>
      </c>
      <c r="M222" s="12"/>
      <c r="N222" s="13">
        <v>221</v>
      </c>
      <c r="O222" s="12">
        <v>4</v>
      </c>
      <c r="P222" s="12">
        <f t="shared" ref="P222:P285" si="9">SUM(O194:O221)/28</f>
        <v>8.0357142857142865</v>
      </c>
      <c r="Q222" s="12"/>
      <c r="R222" s="12"/>
      <c r="S222" s="12"/>
      <c r="T222" s="12"/>
      <c r="U222" s="12"/>
      <c r="V222" s="12"/>
      <c r="W222" s="13">
        <v>221</v>
      </c>
      <c r="X222" s="12">
        <v>4</v>
      </c>
      <c r="Y222" s="12">
        <f t="shared" ref="Y222:Y272" si="10">SUM(X194:X221)/28</f>
        <v>8.0357142857142865</v>
      </c>
      <c r="Z222" s="12"/>
      <c r="AA222" s="12"/>
      <c r="AB222" s="12"/>
      <c r="AF222" s="13">
        <v>221</v>
      </c>
      <c r="AG222" s="12">
        <v>4</v>
      </c>
      <c r="AH222" s="12">
        <f t="shared" ref="AH222:AH272" si="11">SUM(AG194:AG221)/28</f>
        <v>8.0357142857142865</v>
      </c>
      <c r="AI222" s="12"/>
      <c r="AJ222" s="12"/>
      <c r="AK222" s="12"/>
    </row>
    <row r="223" spans="1:37">
      <c r="A223" s="12" t="s">
        <v>38</v>
      </c>
      <c r="B223" s="12" t="s">
        <v>260</v>
      </c>
      <c r="C223" s="12">
        <v>14.51</v>
      </c>
      <c r="D223" s="12">
        <v>318.01</v>
      </c>
      <c r="E223" s="12"/>
      <c r="F223" s="12"/>
      <c r="G223" s="12">
        <v>118970</v>
      </c>
      <c r="H223" s="12">
        <v>8970</v>
      </c>
      <c r="I223" s="12"/>
      <c r="J223" s="12"/>
      <c r="K223" s="13">
        <v>222</v>
      </c>
      <c r="L223" s="12">
        <v>424</v>
      </c>
      <c r="M223" s="12"/>
      <c r="N223" s="13">
        <v>222</v>
      </c>
      <c r="O223" s="12">
        <v>4</v>
      </c>
      <c r="P223" s="12">
        <f t="shared" si="9"/>
        <v>7.75</v>
      </c>
      <c r="Q223" s="12"/>
      <c r="R223" s="12"/>
      <c r="S223" s="12"/>
      <c r="T223" s="12"/>
      <c r="U223" s="12"/>
      <c r="V223" s="12"/>
      <c r="W223" s="13">
        <v>222</v>
      </c>
      <c r="X223" s="12">
        <v>4</v>
      </c>
      <c r="Y223" s="12">
        <f t="shared" si="10"/>
        <v>7.75</v>
      </c>
      <c r="Z223" s="12"/>
      <c r="AA223" s="12"/>
      <c r="AB223" s="12"/>
      <c r="AF223" s="13">
        <v>222</v>
      </c>
      <c r="AG223" s="12">
        <v>4</v>
      </c>
      <c r="AH223" s="12">
        <f t="shared" si="11"/>
        <v>7.75</v>
      </c>
      <c r="AI223" s="12"/>
      <c r="AJ223" s="12"/>
      <c r="AK223" s="12"/>
    </row>
    <row r="224" spans="1:37">
      <c r="A224" s="12" t="s">
        <v>38</v>
      </c>
      <c r="B224" s="12" t="s">
        <v>261</v>
      </c>
      <c r="C224" s="12">
        <v>14.19</v>
      </c>
      <c r="D224" s="12">
        <v>318.64</v>
      </c>
      <c r="E224" s="12"/>
      <c r="F224" s="12"/>
      <c r="G224" s="12">
        <v>119206</v>
      </c>
      <c r="H224" s="12">
        <v>8976</v>
      </c>
      <c r="I224" s="12"/>
      <c r="J224" s="12"/>
      <c r="K224" s="13">
        <v>223</v>
      </c>
      <c r="L224" s="12">
        <v>236</v>
      </c>
      <c r="M224" s="12"/>
      <c r="N224" s="13">
        <v>223</v>
      </c>
      <c r="O224" s="12">
        <v>6</v>
      </c>
      <c r="P224" s="12">
        <f t="shared" si="9"/>
        <v>7.5357142857142856</v>
      </c>
      <c r="Q224" s="12"/>
      <c r="R224" s="12"/>
      <c r="S224" s="12"/>
      <c r="T224" s="12"/>
      <c r="U224" s="12"/>
      <c r="V224" s="12"/>
      <c r="W224" s="13">
        <v>223</v>
      </c>
      <c r="X224" s="12">
        <v>6</v>
      </c>
      <c r="Y224" s="12">
        <f t="shared" si="10"/>
        <v>7.5357142857142856</v>
      </c>
      <c r="Z224" s="12"/>
      <c r="AA224" s="12"/>
      <c r="AB224" s="12"/>
      <c r="AF224" s="13">
        <v>223</v>
      </c>
      <c r="AG224" s="12">
        <v>6</v>
      </c>
      <c r="AH224" s="12">
        <f t="shared" si="11"/>
        <v>7.5357142857142856</v>
      </c>
      <c r="AI224" s="12"/>
      <c r="AJ224" s="12"/>
      <c r="AK224" s="12"/>
    </row>
    <row r="225" spans="1:37">
      <c r="A225" s="12" t="s">
        <v>38</v>
      </c>
      <c r="B225" s="12" t="s">
        <v>262</v>
      </c>
      <c r="C225" s="12">
        <v>12.97</v>
      </c>
      <c r="D225" s="12">
        <v>319.29000000000002</v>
      </c>
      <c r="E225" s="12"/>
      <c r="F225" s="12"/>
      <c r="G225" s="12">
        <v>119451</v>
      </c>
      <c r="H225" s="12">
        <v>8981</v>
      </c>
      <c r="I225" s="12"/>
      <c r="J225" s="12"/>
      <c r="K225" s="13">
        <v>224</v>
      </c>
      <c r="L225" s="12">
        <v>245</v>
      </c>
      <c r="M225" s="12"/>
      <c r="N225" s="13">
        <v>224</v>
      </c>
      <c r="O225" s="12">
        <v>5</v>
      </c>
      <c r="P225" s="12">
        <f t="shared" si="9"/>
        <v>7.25</v>
      </c>
      <c r="Q225" s="12"/>
      <c r="R225" s="12"/>
      <c r="S225" s="12"/>
      <c r="T225" s="12"/>
      <c r="U225" s="12"/>
      <c r="V225" s="12"/>
      <c r="W225" s="13">
        <v>224</v>
      </c>
      <c r="X225" s="12">
        <v>5</v>
      </c>
      <c r="Y225" s="12">
        <f t="shared" si="10"/>
        <v>7.25</v>
      </c>
      <c r="Z225" s="12"/>
      <c r="AA225" s="12"/>
      <c r="AB225" s="12"/>
      <c r="AF225" s="13">
        <v>224</v>
      </c>
      <c r="AG225" s="12">
        <v>5</v>
      </c>
      <c r="AH225" s="12">
        <f t="shared" si="11"/>
        <v>7.25</v>
      </c>
      <c r="AI225" s="12"/>
      <c r="AJ225" s="12"/>
      <c r="AK225" s="12"/>
    </row>
    <row r="226" spans="1:37">
      <c r="A226" s="12" t="s">
        <v>38</v>
      </c>
      <c r="B226" s="12" t="s">
        <v>263</v>
      </c>
      <c r="C226" s="12">
        <v>13.73</v>
      </c>
      <c r="D226" s="12">
        <v>321.07</v>
      </c>
      <c r="E226" s="12"/>
      <c r="F226" s="12"/>
      <c r="G226" s="12">
        <v>120117</v>
      </c>
      <c r="H226" s="12">
        <v>8987</v>
      </c>
      <c r="I226" s="12"/>
      <c r="J226" s="12"/>
      <c r="K226" s="13">
        <v>225</v>
      </c>
      <c r="L226" s="12">
        <v>666</v>
      </c>
      <c r="M226" s="12"/>
      <c r="N226" s="13">
        <v>225</v>
      </c>
      <c r="O226" s="12">
        <v>6</v>
      </c>
      <c r="P226" s="12">
        <f t="shared" si="9"/>
        <v>7.0714285714285712</v>
      </c>
      <c r="Q226" s="12"/>
      <c r="R226" s="12"/>
      <c r="S226" s="12"/>
      <c r="T226" s="12"/>
      <c r="U226" s="12"/>
      <c r="V226" s="12"/>
      <c r="W226" s="13">
        <v>225</v>
      </c>
      <c r="X226" s="12">
        <v>6</v>
      </c>
      <c r="Y226" s="12">
        <f t="shared" si="10"/>
        <v>7.0714285714285712</v>
      </c>
      <c r="Z226" s="12"/>
      <c r="AA226" s="12"/>
      <c r="AB226" s="12"/>
      <c r="AF226" s="13">
        <v>225</v>
      </c>
      <c r="AG226" s="12">
        <v>6</v>
      </c>
      <c r="AH226" s="12">
        <f t="shared" si="11"/>
        <v>7.0714285714285712</v>
      </c>
      <c r="AI226" s="12"/>
      <c r="AJ226" s="12"/>
      <c r="AK226" s="12"/>
    </row>
    <row r="227" spans="1:37">
      <c r="A227" s="12" t="s">
        <v>38</v>
      </c>
      <c r="B227" s="12" t="s">
        <v>264</v>
      </c>
      <c r="C227" s="12">
        <v>13.23</v>
      </c>
      <c r="D227" s="12">
        <v>321.85000000000002</v>
      </c>
      <c r="E227" s="12"/>
      <c r="F227" s="12"/>
      <c r="G227" s="12">
        <v>120406</v>
      </c>
      <c r="H227" s="12">
        <v>8991</v>
      </c>
      <c r="I227" s="12"/>
      <c r="J227" s="12"/>
      <c r="K227" s="13">
        <v>226</v>
      </c>
      <c r="L227" s="12">
        <v>289</v>
      </c>
      <c r="M227" s="12"/>
      <c r="N227" s="13">
        <v>226</v>
      </c>
      <c r="O227" s="12">
        <v>4</v>
      </c>
      <c r="P227" s="12">
        <f t="shared" si="9"/>
        <v>7.0357142857142856</v>
      </c>
      <c r="Q227" s="12"/>
      <c r="R227" s="12"/>
      <c r="S227" s="12"/>
      <c r="T227" s="12"/>
      <c r="U227" s="12"/>
      <c r="V227" s="12"/>
      <c r="W227" s="13">
        <v>226</v>
      </c>
      <c r="X227" s="12">
        <v>4</v>
      </c>
      <c r="Y227" s="12">
        <f t="shared" si="10"/>
        <v>7.0357142857142856</v>
      </c>
      <c r="Z227" s="12"/>
      <c r="AA227" s="12"/>
      <c r="AB227" s="12"/>
      <c r="AF227" s="13">
        <v>226</v>
      </c>
      <c r="AG227" s="12">
        <v>4</v>
      </c>
      <c r="AH227" s="12">
        <f t="shared" si="11"/>
        <v>7.0357142857142856</v>
      </c>
      <c r="AI227" s="12"/>
      <c r="AJ227" s="12"/>
      <c r="AK227" s="12"/>
    </row>
    <row r="228" spans="1:37">
      <c r="A228" s="12" t="s">
        <v>38</v>
      </c>
      <c r="B228" s="12" t="s">
        <v>265</v>
      </c>
      <c r="C228" s="12">
        <v>13.48</v>
      </c>
      <c r="D228" s="12">
        <v>322.98</v>
      </c>
      <c r="E228" s="12"/>
      <c r="F228" s="12"/>
      <c r="G228" s="12">
        <v>120829</v>
      </c>
      <c r="H228" s="12">
        <v>9006</v>
      </c>
      <c r="I228" s="12"/>
      <c r="J228" s="12"/>
      <c r="K228" s="13">
        <v>227</v>
      </c>
      <c r="L228" s="12">
        <v>423</v>
      </c>
      <c r="M228" s="12"/>
      <c r="N228" s="13">
        <v>227</v>
      </c>
      <c r="O228" s="12">
        <v>15</v>
      </c>
      <c r="P228" s="12">
        <f t="shared" si="9"/>
        <v>6.8928571428571432</v>
      </c>
      <c r="Q228" s="12"/>
      <c r="R228" s="12"/>
      <c r="S228" s="12"/>
      <c r="T228" s="12"/>
      <c r="U228" s="12"/>
      <c r="V228" s="12"/>
      <c r="W228" s="13">
        <v>227</v>
      </c>
      <c r="X228" s="12">
        <v>15</v>
      </c>
      <c r="Y228" s="12">
        <f t="shared" si="10"/>
        <v>6.8928571428571432</v>
      </c>
      <c r="Z228" s="12"/>
      <c r="AA228" s="12"/>
      <c r="AB228" s="12"/>
      <c r="AF228" s="13">
        <v>227</v>
      </c>
      <c r="AG228" s="12">
        <v>15</v>
      </c>
      <c r="AH228" s="12">
        <f t="shared" si="11"/>
        <v>6.8928571428571432</v>
      </c>
      <c r="AI228" s="12"/>
      <c r="AJ228" s="12"/>
      <c r="AK228" s="12"/>
    </row>
    <row r="229" spans="1:37">
      <c r="A229" s="12" t="s">
        <v>38</v>
      </c>
      <c r="B229" s="12" t="s">
        <v>266</v>
      </c>
      <c r="C229" s="12">
        <v>13.19</v>
      </c>
      <c r="D229" s="12">
        <v>324.06</v>
      </c>
      <c r="E229" s="12"/>
      <c r="F229" s="12"/>
      <c r="G229" s="12">
        <v>121234</v>
      </c>
      <c r="H229" s="12">
        <v>9015</v>
      </c>
      <c r="I229" s="12"/>
      <c r="J229" s="12"/>
      <c r="K229" s="13">
        <v>228</v>
      </c>
      <c r="L229" s="12">
        <v>405</v>
      </c>
      <c r="M229" s="12"/>
      <c r="N229" s="13">
        <v>228</v>
      </c>
      <c r="O229" s="12">
        <v>9</v>
      </c>
      <c r="P229" s="12">
        <f t="shared" si="9"/>
        <v>7</v>
      </c>
      <c r="Q229" s="12"/>
      <c r="R229" s="12"/>
      <c r="S229" s="12"/>
      <c r="T229" s="12"/>
      <c r="U229" s="12"/>
      <c r="V229" s="12"/>
      <c r="W229" s="13">
        <v>228</v>
      </c>
      <c r="X229" s="12">
        <v>9</v>
      </c>
      <c r="Y229" s="12">
        <f t="shared" si="10"/>
        <v>7</v>
      </c>
      <c r="Z229" s="12"/>
      <c r="AA229" s="12"/>
      <c r="AB229" s="12"/>
      <c r="AF229" s="13">
        <v>228</v>
      </c>
      <c r="AG229" s="12">
        <v>9</v>
      </c>
      <c r="AH229" s="12">
        <f t="shared" si="11"/>
        <v>7</v>
      </c>
      <c r="AI229" s="12"/>
      <c r="AJ229" s="12"/>
      <c r="AK229" s="12"/>
    </row>
    <row r="230" spans="1:37">
      <c r="A230" s="12" t="s">
        <v>38</v>
      </c>
      <c r="B230" s="12" t="s">
        <v>267</v>
      </c>
      <c r="C230" s="12">
        <v>13.54</v>
      </c>
      <c r="D230" s="12">
        <v>325.18</v>
      </c>
      <c r="E230" s="12"/>
      <c r="F230" s="12"/>
      <c r="G230" s="12">
        <v>121652</v>
      </c>
      <c r="H230" s="12">
        <v>9020</v>
      </c>
      <c r="I230" s="12"/>
      <c r="J230" s="12"/>
      <c r="K230" s="13">
        <v>229</v>
      </c>
      <c r="L230" s="12">
        <v>418</v>
      </c>
      <c r="M230" s="12"/>
      <c r="N230" s="13">
        <v>229</v>
      </c>
      <c r="O230" s="12">
        <v>5</v>
      </c>
      <c r="P230" s="12">
        <f t="shared" si="9"/>
        <v>6.7142857142857144</v>
      </c>
      <c r="Q230" s="12"/>
      <c r="R230" s="12"/>
      <c r="S230" s="12"/>
      <c r="T230" s="12"/>
      <c r="U230" s="12"/>
      <c r="V230" s="12"/>
      <c r="W230" s="13">
        <v>229</v>
      </c>
      <c r="X230" s="12">
        <v>5</v>
      </c>
      <c r="Y230" s="12">
        <f t="shared" si="10"/>
        <v>6.7142857142857144</v>
      </c>
      <c r="Z230" s="12"/>
      <c r="AA230" s="12"/>
      <c r="AB230" s="12"/>
      <c r="AF230" s="13">
        <v>229</v>
      </c>
      <c r="AG230" s="12">
        <v>5</v>
      </c>
      <c r="AH230" s="12">
        <f t="shared" si="11"/>
        <v>6.7142857142857144</v>
      </c>
      <c r="AI230" s="12"/>
      <c r="AJ230" s="12"/>
      <c r="AK230" s="12"/>
    </row>
    <row r="231" spans="1:37">
      <c r="A231" s="12" t="s">
        <v>38</v>
      </c>
      <c r="B231" s="12" t="s">
        <v>268</v>
      </c>
      <c r="C231" s="12">
        <v>13.42</v>
      </c>
      <c r="D231" s="12">
        <v>325.81</v>
      </c>
      <c r="E231" s="12"/>
      <c r="F231" s="12"/>
      <c r="G231" s="12">
        <v>121889</v>
      </c>
      <c r="H231" s="12">
        <v>9024</v>
      </c>
      <c r="I231" s="12"/>
      <c r="J231" s="12"/>
      <c r="K231" s="13">
        <v>230</v>
      </c>
      <c r="L231" s="12">
        <v>237</v>
      </c>
      <c r="M231" s="12"/>
      <c r="N231" s="13">
        <v>230</v>
      </c>
      <c r="O231" s="12">
        <v>4</v>
      </c>
      <c r="P231" s="12">
        <f t="shared" si="9"/>
        <v>6.4642857142857144</v>
      </c>
      <c r="Q231" s="12"/>
      <c r="R231" s="12"/>
      <c r="S231" s="12"/>
      <c r="T231" s="12"/>
      <c r="U231" s="12"/>
      <c r="V231" s="12"/>
      <c r="W231" s="13">
        <v>230</v>
      </c>
      <c r="X231" s="12">
        <v>4</v>
      </c>
      <c r="Y231" s="12">
        <f t="shared" si="10"/>
        <v>6.4642857142857144</v>
      </c>
      <c r="Z231" s="12"/>
      <c r="AA231" s="12"/>
      <c r="AB231" s="12"/>
      <c r="AF231" s="13">
        <v>230</v>
      </c>
      <c r="AG231" s="12">
        <v>4</v>
      </c>
      <c r="AH231" s="12">
        <f t="shared" si="11"/>
        <v>6.4642857142857144</v>
      </c>
      <c r="AI231" s="12"/>
      <c r="AJ231" s="12"/>
      <c r="AK231" s="12"/>
    </row>
    <row r="232" spans="1:37">
      <c r="A232" s="12" t="s">
        <v>38</v>
      </c>
      <c r="B232" s="12" t="s">
        <v>269</v>
      </c>
      <c r="C232" s="12">
        <v>13.55</v>
      </c>
      <c r="D232" s="12">
        <v>326.33999999999997</v>
      </c>
      <c r="E232" s="12"/>
      <c r="F232" s="12"/>
      <c r="G232" s="12">
        <v>122087</v>
      </c>
      <c r="H232" s="12">
        <v>9026</v>
      </c>
      <c r="I232" s="12"/>
      <c r="J232" s="12"/>
      <c r="K232" s="13">
        <v>231</v>
      </c>
      <c r="L232" s="12">
        <v>198</v>
      </c>
      <c r="M232" s="12"/>
      <c r="N232" s="13">
        <v>231</v>
      </c>
      <c r="O232" s="12">
        <v>2</v>
      </c>
      <c r="P232" s="12">
        <f t="shared" si="9"/>
        <v>6.6071428571428568</v>
      </c>
      <c r="Q232" s="12"/>
      <c r="R232" s="12"/>
      <c r="S232" s="12"/>
      <c r="T232" s="12"/>
      <c r="U232" s="12"/>
      <c r="V232" s="12"/>
      <c r="W232" s="13">
        <v>231</v>
      </c>
      <c r="X232" s="12">
        <v>2</v>
      </c>
      <c r="Y232" s="12">
        <f t="shared" si="10"/>
        <v>6.6071428571428568</v>
      </c>
      <c r="Z232" s="12"/>
      <c r="AA232" s="12"/>
      <c r="AB232" s="12"/>
      <c r="AF232" s="13">
        <v>231</v>
      </c>
      <c r="AG232" s="12">
        <v>2</v>
      </c>
      <c r="AH232" s="12">
        <f t="shared" si="11"/>
        <v>6.6071428571428568</v>
      </c>
      <c r="AI232" s="12"/>
      <c r="AJ232" s="12"/>
      <c r="AK232" s="12"/>
    </row>
    <row r="233" spans="1:37">
      <c r="A233" s="12" t="s">
        <v>38</v>
      </c>
      <c r="B233" s="12" t="s">
        <v>270</v>
      </c>
      <c r="C233" s="12">
        <v>13.62</v>
      </c>
      <c r="D233" s="12">
        <v>328.44</v>
      </c>
      <c r="E233" s="12"/>
      <c r="F233" s="12"/>
      <c r="G233" s="12">
        <v>122872</v>
      </c>
      <c r="H233" s="12">
        <v>9032</v>
      </c>
      <c r="I233" s="12"/>
      <c r="J233" s="12"/>
      <c r="K233" s="13">
        <v>232</v>
      </c>
      <c r="L233" s="12">
        <v>785</v>
      </c>
      <c r="M233" s="12"/>
      <c r="N233" s="13">
        <v>232</v>
      </c>
      <c r="O233" s="12">
        <v>6</v>
      </c>
      <c r="P233" s="12">
        <f t="shared" si="9"/>
        <v>6.2142857142857144</v>
      </c>
      <c r="Q233" s="12"/>
      <c r="R233" s="12"/>
      <c r="S233" s="12"/>
      <c r="T233" s="12"/>
      <c r="U233" s="12"/>
      <c r="V233" s="12"/>
      <c r="W233" s="13">
        <v>232</v>
      </c>
      <c r="X233" s="12">
        <v>6</v>
      </c>
      <c r="Y233" s="12">
        <f t="shared" si="10"/>
        <v>6.2142857142857144</v>
      </c>
      <c r="Z233" s="12"/>
      <c r="AA233" s="12"/>
      <c r="AB233" s="12"/>
      <c r="AF233" s="13">
        <v>232</v>
      </c>
      <c r="AG233" s="12">
        <v>6</v>
      </c>
      <c r="AH233" s="12">
        <f t="shared" si="11"/>
        <v>6.2142857142857144</v>
      </c>
      <c r="AI233" s="12"/>
      <c r="AJ233" s="12"/>
      <c r="AK233" s="12"/>
    </row>
    <row r="234" spans="1:37">
      <c r="A234" s="12" t="s">
        <v>38</v>
      </c>
      <c r="B234" s="12" t="s">
        <v>271</v>
      </c>
      <c r="C234" s="12">
        <v>13.32</v>
      </c>
      <c r="D234" s="12">
        <v>329.19</v>
      </c>
      <c r="E234" s="12"/>
      <c r="F234" s="12"/>
      <c r="G234" s="12">
        <v>123154</v>
      </c>
      <c r="H234" s="12">
        <v>9045</v>
      </c>
      <c r="I234" s="12"/>
      <c r="J234" s="12"/>
      <c r="K234" s="13">
        <v>233</v>
      </c>
      <c r="L234" s="12">
        <v>282</v>
      </c>
      <c r="M234" s="12"/>
      <c r="N234" s="13">
        <v>233</v>
      </c>
      <c r="O234" s="12">
        <v>13</v>
      </c>
      <c r="P234" s="12">
        <f t="shared" si="9"/>
        <v>6.2142857142857144</v>
      </c>
      <c r="Q234" s="12"/>
      <c r="R234" s="12"/>
      <c r="S234" s="12"/>
      <c r="T234" s="12"/>
      <c r="U234" s="12"/>
      <c r="V234" s="12"/>
      <c r="W234" s="13">
        <v>233</v>
      </c>
      <c r="X234" s="12">
        <v>13</v>
      </c>
      <c r="Y234" s="12">
        <f t="shared" si="10"/>
        <v>6.2142857142857144</v>
      </c>
      <c r="Z234" s="12"/>
      <c r="AA234" s="12"/>
      <c r="AB234" s="12"/>
      <c r="AF234" s="13">
        <v>233</v>
      </c>
      <c r="AG234" s="12">
        <v>13</v>
      </c>
      <c r="AH234" s="12">
        <f t="shared" si="11"/>
        <v>6.2142857142857144</v>
      </c>
      <c r="AI234" s="12"/>
      <c r="AJ234" s="12"/>
      <c r="AK234" s="12"/>
    </row>
    <row r="235" spans="1:37">
      <c r="A235" s="12" t="s">
        <v>38</v>
      </c>
      <c r="B235" s="12" t="s">
        <v>272</v>
      </c>
      <c r="C235" s="12">
        <v>13.22</v>
      </c>
      <c r="D235" s="12">
        <v>330.09</v>
      </c>
      <c r="E235" s="12"/>
      <c r="F235" s="12"/>
      <c r="G235" s="12">
        <v>123490</v>
      </c>
      <c r="H235" s="12">
        <v>9049</v>
      </c>
      <c r="I235" s="12"/>
      <c r="J235" s="12"/>
      <c r="K235" s="13">
        <v>234</v>
      </c>
      <c r="L235" s="12">
        <v>336</v>
      </c>
      <c r="M235" s="12"/>
      <c r="N235" s="13">
        <v>234</v>
      </c>
      <c r="O235" s="12">
        <v>4</v>
      </c>
      <c r="P235" s="12">
        <f t="shared" si="9"/>
        <v>6.5357142857142856</v>
      </c>
      <c r="Q235" s="12"/>
      <c r="R235" s="12"/>
      <c r="S235" s="12"/>
      <c r="T235" s="12"/>
      <c r="U235" s="12"/>
      <c r="V235" s="12"/>
      <c r="W235" s="13">
        <v>234</v>
      </c>
      <c r="X235" s="12">
        <v>4</v>
      </c>
      <c r="Y235" s="12">
        <f t="shared" si="10"/>
        <v>6.5357142857142856</v>
      </c>
      <c r="Z235" s="12"/>
      <c r="AA235" s="12"/>
      <c r="AB235" s="12"/>
      <c r="AF235" s="13">
        <v>234</v>
      </c>
      <c r="AG235" s="12">
        <v>4</v>
      </c>
      <c r="AH235" s="12">
        <f t="shared" si="11"/>
        <v>6.5357142857142856</v>
      </c>
      <c r="AI235" s="12"/>
      <c r="AJ235" s="12"/>
      <c r="AK235" s="12"/>
    </row>
    <row r="236" spans="1:37">
      <c r="A236" s="12" t="s">
        <v>38</v>
      </c>
      <c r="B236" s="12" t="s">
        <v>273</v>
      </c>
      <c r="C236" s="12">
        <v>13.11</v>
      </c>
      <c r="D236" s="12">
        <v>331.11</v>
      </c>
      <c r="E236" s="12"/>
      <c r="F236" s="12"/>
      <c r="G236" s="12">
        <v>123873</v>
      </c>
      <c r="H236" s="12">
        <v>9054</v>
      </c>
      <c r="I236" s="12"/>
      <c r="J236" s="12"/>
      <c r="K236" s="13">
        <v>235</v>
      </c>
      <c r="L236" s="12">
        <v>383</v>
      </c>
      <c r="M236" s="12"/>
      <c r="N236" s="13">
        <v>235</v>
      </c>
      <c r="O236" s="12">
        <v>5</v>
      </c>
      <c r="P236" s="12">
        <f t="shared" si="9"/>
        <v>6.3928571428571432</v>
      </c>
      <c r="Q236" s="12"/>
      <c r="R236" s="12"/>
      <c r="S236" s="12"/>
      <c r="T236" s="12"/>
      <c r="U236" s="12"/>
      <c r="V236" s="12"/>
      <c r="W236" s="13">
        <v>235</v>
      </c>
      <c r="X236" s="12">
        <v>5</v>
      </c>
      <c r="Y236" s="12">
        <f t="shared" si="10"/>
        <v>6.3928571428571432</v>
      </c>
      <c r="Z236" s="12"/>
      <c r="AA236" s="12"/>
      <c r="AB236" s="12"/>
      <c r="AF236" s="13">
        <v>235</v>
      </c>
      <c r="AG236" s="12">
        <v>5</v>
      </c>
      <c r="AH236" s="12">
        <f t="shared" si="11"/>
        <v>6.3928571428571432</v>
      </c>
      <c r="AI236" s="12"/>
      <c r="AJ236" s="12"/>
      <c r="AK236" s="12"/>
    </row>
    <row r="237" spans="1:37">
      <c r="A237" s="12" t="s">
        <v>38</v>
      </c>
      <c r="B237" s="12" t="s">
        <v>274</v>
      </c>
      <c r="C237" s="12">
        <v>13.81</v>
      </c>
      <c r="D237" s="12">
        <v>332.45</v>
      </c>
      <c r="E237" s="12"/>
      <c r="F237" s="12"/>
      <c r="G237" s="12">
        <v>124372</v>
      </c>
      <c r="H237" s="12">
        <v>9064</v>
      </c>
      <c r="I237" s="12"/>
      <c r="J237" s="12"/>
      <c r="K237" s="13">
        <v>236</v>
      </c>
      <c r="L237" s="12">
        <v>499</v>
      </c>
      <c r="M237" s="12"/>
      <c r="N237" s="13">
        <v>236</v>
      </c>
      <c r="O237" s="12">
        <v>10</v>
      </c>
      <c r="P237" s="12">
        <f t="shared" si="9"/>
        <v>6.4285714285714288</v>
      </c>
      <c r="Q237" s="12"/>
      <c r="R237" s="12"/>
      <c r="S237" s="12"/>
      <c r="T237" s="12"/>
      <c r="U237" s="12"/>
      <c r="V237" s="12"/>
      <c r="W237" s="13">
        <v>236</v>
      </c>
      <c r="X237" s="12">
        <v>10</v>
      </c>
      <c r="Y237" s="12">
        <f t="shared" si="10"/>
        <v>6.4285714285714288</v>
      </c>
      <c r="Z237" s="12"/>
      <c r="AA237" s="12"/>
      <c r="AB237" s="12"/>
      <c r="AF237" s="13">
        <v>236</v>
      </c>
      <c r="AG237" s="12">
        <v>10</v>
      </c>
      <c r="AH237" s="12">
        <f t="shared" si="11"/>
        <v>6.4285714285714288</v>
      </c>
      <c r="AI237" s="12"/>
      <c r="AJ237" s="12"/>
      <c r="AK237" s="12"/>
    </row>
    <row r="238" spans="1:37">
      <c r="A238" s="12" t="s">
        <v>38</v>
      </c>
      <c r="B238" s="12" t="s">
        <v>275</v>
      </c>
      <c r="C238" s="12">
        <v>13.84</v>
      </c>
      <c r="D238" s="12">
        <v>333.13</v>
      </c>
      <c r="E238" s="12"/>
      <c r="F238" s="12"/>
      <c r="G238" s="12">
        <v>124629</v>
      </c>
      <c r="H238" s="12">
        <v>9071</v>
      </c>
      <c r="I238" s="12"/>
      <c r="J238" s="12"/>
      <c r="K238" s="13">
        <v>237</v>
      </c>
      <c r="L238" s="12">
        <v>257</v>
      </c>
      <c r="M238" s="12"/>
      <c r="N238" s="13">
        <v>237</v>
      </c>
      <c r="O238" s="12">
        <v>7</v>
      </c>
      <c r="P238" s="12">
        <f t="shared" si="9"/>
        <v>6.5357142857142856</v>
      </c>
      <c r="Q238" s="12"/>
      <c r="R238" s="12"/>
      <c r="S238" s="12"/>
      <c r="T238" s="12"/>
      <c r="U238" s="12"/>
      <c r="V238" s="12"/>
      <c r="W238" s="13">
        <v>237</v>
      </c>
      <c r="X238" s="12">
        <v>7</v>
      </c>
      <c r="Y238" s="12">
        <f t="shared" si="10"/>
        <v>6.5357142857142856</v>
      </c>
      <c r="Z238" s="12"/>
      <c r="AA238" s="12"/>
      <c r="AB238" s="12"/>
      <c r="AF238" s="13">
        <v>237</v>
      </c>
      <c r="AG238" s="12">
        <v>7</v>
      </c>
      <c r="AH238" s="12">
        <f t="shared" si="11"/>
        <v>6.5357142857142856</v>
      </c>
      <c r="AI238" s="12"/>
      <c r="AJ238" s="12"/>
      <c r="AK238" s="12"/>
    </row>
    <row r="239" spans="1:37">
      <c r="A239" s="12" t="s">
        <v>38</v>
      </c>
      <c r="B239" s="12" t="s">
        <v>276</v>
      </c>
      <c r="C239" s="12">
        <v>12.77</v>
      </c>
      <c r="D239" s="12">
        <v>333.85</v>
      </c>
      <c r="E239" s="12"/>
      <c r="F239" s="12"/>
      <c r="G239" s="12">
        <v>124896</v>
      </c>
      <c r="H239" s="12">
        <v>9073</v>
      </c>
      <c r="I239" s="12"/>
      <c r="J239" s="12"/>
      <c r="K239" s="13">
        <v>238</v>
      </c>
      <c r="L239" s="12">
        <v>267</v>
      </c>
      <c r="M239" s="12"/>
      <c r="N239" s="13">
        <v>238</v>
      </c>
      <c r="O239" s="12">
        <v>2</v>
      </c>
      <c r="P239" s="12">
        <f t="shared" si="9"/>
        <v>6.6428571428571432</v>
      </c>
      <c r="Q239" s="12"/>
      <c r="R239" s="12"/>
      <c r="S239" s="12"/>
      <c r="T239" s="12"/>
      <c r="U239" s="12"/>
      <c r="V239" s="12"/>
      <c r="W239" s="13">
        <v>238</v>
      </c>
      <c r="X239" s="12">
        <v>2</v>
      </c>
      <c r="Y239" s="12">
        <f t="shared" si="10"/>
        <v>6.6428571428571432</v>
      </c>
      <c r="Z239" s="12"/>
      <c r="AA239" s="12"/>
      <c r="AB239" s="12"/>
      <c r="AF239" s="13">
        <v>238</v>
      </c>
      <c r="AG239" s="12">
        <v>2</v>
      </c>
      <c r="AH239" s="12">
        <f t="shared" si="11"/>
        <v>6.6428571428571432</v>
      </c>
      <c r="AI239" s="12"/>
      <c r="AJ239" s="12"/>
      <c r="AK239" s="12"/>
    </row>
    <row r="240" spans="1:37">
      <c r="A240" s="12" t="s">
        <v>38</v>
      </c>
      <c r="B240" s="12" t="s">
        <v>277</v>
      </c>
      <c r="C240" s="12">
        <v>14.01</v>
      </c>
      <c r="D240" s="12">
        <v>335.86</v>
      </c>
      <c r="E240" s="12"/>
      <c r="F240" s="12"/>
      <c r="G240" s="12">
        <v>125647</v>
      </c>
      <c r="H240" s="12">
        <v>9083</v>
      </c>
      <c r="I240" s="12"/>
      <c r="J240" s="12"/>
      <c r="K240" s="13">
        <v>239</v>
      </c>
      <c r="L240" s="12">
        <v>751</v>
      </c>
      <c r="M240" s="12"/>
      <c r="N240" s="13">
        <v>239</v>
      </c>
      <c r="O240" s="12">
        <v>10</v>
      </c>
      <c r="P240" s="12">
        <f t="shared" si="9"/>
        <v>6.5357142857142856</v>
      </c>
      <c r="Q240" s="12"/>
      <c r="R240" s="12"/>
      <c r="S240" s="12"/>
      <c r="T240" s="12"/>
      <c r="U240" s="12"/>
      <c r="V240" s="12"/>
      <c r="W240" s="13">
        <v>239</v>
      </c>
      <c r="X240" s="12">
        <v>10</v>
      </c>
      <c r="Y240" s="12">
        <f t="shared" si="10"/>
        <v>6.5357142857142856</v>
      </c>
      <c r="Z240" s="12"/>
      <c r="AA240" s="12"/>
      <c r="AB240" s="12"/>
      <c r="AF240" s="13">
        <v>239</v>
      </c>
      <c r="AG240" s="12">
        <v>10</v>
      </c>
      <c r="AH240" s="12">
        <f t="shared" si="11"/>
        <v>6.5357142857142856</v>
      </c>
      <c r="AI240" s="12"/>
      <c r="AJ240" s="12"/>
      <c r="AK240" s="12"/>
    </row>
    <row r="241" spans="1:37">
      <c r="A241" s="12" t="s">
        <v>38</v>
      </c>
      <c r="B241" s="12" t="s">
        <v>278</v>
      </c>
      <c r="C241" s="12">
        <v>13.74</v>
      </c>
      <c r="D241" s="12">
        <v>336.72</v>
      </c>
      <c r="E241" s="12"/>
      <c r="F241" s="12"/>
      <c r="G241" s="12">
        <v>125969</v>
      </c>
      <c r="H241" s="12">
        <v>9090</v>
      </c>
      <c r="I241" s="12"/>
      <c r="J241" s="12"/>
      <c r="K241" s="13">
        <v>240</v>
      </c>
      <c r="L241" s="12">
        <v>322</v>
      </c>
      <c r="M241" s="12"/>
      <c r="N241" s="13">
        <v>240</v>
      </c>
      <c r="O241" s="12">
        <v>7</v>
      </c>
      <c r="P241" s="12">
        <f t="shared" si="9"/>
        <v>6.5</v>
      </c>
      <c r="Q241" s="12"/>
      <c r="R241" s="12"/>
      <c r="S241" s="12"/>
      <c r="T241" s="12"/>
      <c r="U241" s="12"/>
      <c r="V241" s="12"/>
      <c r="W241" s="13">
        <v>240</v>
      </c>
      <c r="X241" s="12">
        <v>7</v>
      </c>
      <c r="Y241" s="12">
        <f t="shared" si="10"/>
        <v>6.5</v>
      </c>
      <c r="Z241" s="12"/>
      <c r="AA241" s="12"/>
      <c r="AB241" s="12"/>
      <c r="AF241" s="13">
        <v>240</v>
      </c>
      <c r="AG241" s="12">
        <v>7</v>
      </c>
      <c r="AH241" s="12">
        <f t="shared" si="11"/>
        <v>6.5</v>
      </c>
      <c r="AI241" s="12"/>
      <c r="AJ241" s="12"/>
      <c r="AK241" s="12"/>
    </row>
    <row r="242" spans="1:37">
      <c r="A242" s="12" t="s">
        <v>38</v>
      </c>
      <c r="B242" s="12" t="s">
        <v>279</v>
      </c>
      <c r="C242" s="12">
        <v>13.85</v>
      </c>
      <c r="D242" s="12">
        <v>337.91</v>
      </c>
      <c r="E242" s="12"/>
      <c r="F242" s="12"/>
      <c r="G242" s="12">
        <v>126417</v>
      </c>
      <c r="H242" s="12">
        <v>9094</v>
      </c>
      <c r="I242" s="12"/>
      <c r="J242" s="12"/>
      <c r="K242" s="13">
        <v>241</v>
      </c>
      <c r="L242" s="12">
        <v>448</v>
      </c>
      <c r="M242" s="12"/>
      <c r="N242" s="13">
        <v>241</v>
      </c>
      <c r="O242" s="12">
        <v>4</v>
      </c>
      <c r="P242" s="12">
        <f t="shared" si="9"/>
        <v>6.3571428571428568</v>
      </c>
      <c r="Q242" s="12"/>
      <c r="R242" s="12"/>
      <c r="S242" s="12"/>
      <c r="T242" s="12"/>
      <c r="U242" s="12"/>
      <c r="V242" s="12"/>
      <c r="W242" s="13">
        <v>241</v>
      </c>
      <c r="X242" s="12">
        <v>4</v>
      </c>
      <c r="Y242" s="12">
        <f t="shared" si="10"/>
        <v>6.3571428571428568</v>
      </c>
      <c r="Z242" s="12"/>
      <c r="AA242" s="12"/>
      <c r="AB242" s="12"/>
      <c r="AF242" s="13">
        <v>241</v>
      </c>
      <c r="AG242" s="12">
        <v>4</v>
      </c>
      <c r="AH242" s="12">
        <f t="shared" si="11"/>
        <v>6.3571428571428568</v>
      </c>
      <c r="AI242" s="12"/>
      <c r="AJ242" s="12"/>
      <c r="AK242" s="12"/>
    </row>
    <row r="243" spans="1:37">
      <c r="A243" s="12" t="s">
        <v>38</v>
      </c>
      <c r="B243" s="12" t="s">
        <v>280</v>
      </c>
      <c r="C243" s="12">
        <v>13.89</v>
      </c>
      <c r="D243" s="12">
        <v>339.07</v>
      </c>
      <c r="E243" s="12"/>
      <c r="F243" s="12"/>
      <c r="G243" s="12">
        <v>126848</v>
      </c>
      <c r="H243" s="12">
        <v>9102</v>
      </c>
      <c r="I243" s="12"/>
      <c r="J243" s="12"/>
      <c r="K243" s="13">
        <v>242</v>
      </c>
      <c r="L243" s="12">
        <v>431</v>
      </c>
      <c r="M243" s="12"/>
      <c r="N243" s="13">
        <v>242</v>
      </c>
      <c r="O243" s="12">
        <v>8</v>
      </c>
      <c r="P243" s="12">
        <f t="shared" si="9"/>
        <v>6.3214285714285712</v>
      </c>
      <c r="Q243" s="12"/>
      <c r="R243" s="12"/>
      <c r="S243" s="12"/>
      <c r="T243" s="12"/>
      <c r="U243" s="12"/>
      <c r="V243" s="12"/>
      <c r="W243" s="13">
        <v>242</v>
      </c>
      <c r="X243" s="12">
        <v>8</v>
      </c>
      <c r="Y243" s="12">
        <f t="shared" si="10"/>
        <v>6.3214285714285712</v>
      </c>
      <c r="Z243" s="12"/>
      <c r="AA243" s="12"/>
      <c r="AB243" s="12"/>
      <c r="AF243" s="13">
        <v>242</v>
      </c>
      <c r="AG243" s="12">
        <v>8</v>
      </c>
      <c r="AH243" s="12">
        <f t="shared" si="11"/>
        <v>6.3214285714285712</v>
      </c>
      <c r="AI243" s="12"/>
      <c r="AJ243" s="12"/>
      <c r="AK243" s="12"/>
    </row>
    <row r="244" spans="1:37">
      <c r="A244" s="12" t="s">
        <v>38</v>
      </c>
      <c r="B244" s="12" t="s">
        <v>281</v>
      </c>
      <c r="C244" s="12">
        <v>14.62</v>
      </c>
      <c r="D244" s="12">
        <v>340.43</v>
      </c>
      <c r="E244" s="12"/>
      <c r="F244" s="12"/>
      <c r="G244" s="12">
        <v>127358</v>
      </c>
      <c r="H244" s="12">
        <v>9108</v>
      </c>
      <c r="I244" s="12"/>
      <c r="J244" s="12"/>
      <c r="K244" s="13">
        <v>243</v>
      </c>
      <c r="L244" s="12">
        <v>510</v>
      </c>
      <c r="M244" s="12"/>
      <c r="N244" s="13">
        <v>243</v>
      </c>
      <c r="O244" s="12">
        <v>6</v>
      </c>
      <c r="P244" s="12">
        <f t="shared" si="9"/>
        <v>6.1785714285714288</v>
      </c>
      <c r="Q244" s="12"/>
      <c r="R244" s="12"/>
      <c r="S244" s="12"/>
      <c r="T244" s="12"/>
      <c r="U244" s="12"/>
      <c r="V244" s="12"/>
      <c r="W244" s="13">
        <v>243</v>
      </c>
      <c r="X244" s="12">
        <v>6</v>
      </c>
      <c r="Y244" s="12">
        <f t="shared" si="10"/>
        <v>6.1785714285714288</v>
      </c>
      <c r="Z244" s="12"/>
      <c r="AA244" s="12"/>
      <c r="AB244" s="12"/>
      <c r="AF244" s="13">
        <v>243</v>
      </c>
      <c r="AG244" s="12">
        <v>6</v>
      </c>
      <c r="AH244" s="12">
        <f t="shared" si="11"/>
        <v>6.1785714285714288</v>
      </c>
      <c r="AI244" s="12"/>
      <c r="AJ244" s="12"/>
      <c r="AK244" s="12"/>
    </row>
    <row r="245" spans="1:37">
      <c r="A245" s="12" t="s">
        <v>38</v>
      </c>
      <c r="B245" s="12" t="s">
        <v>282</v>
      </c>
      <c r="C245" s="12">
        <v>14.93</v>
      </c>
      <c r="D245" s="12">
        <v>341.27</v>
      </c>
      <c r="E245" s="12"/>
      <c r="F245" s="12"/>
      <c r="G245" s="12">
        <v>127673</v>
      </c>
      <c r="H245" s="12">
        <v>9113</v>
      </c>
      <c r="I245" s="12"/>
      <c r="J245" s="12"/>
      <c r="K245" s="13">
        <v>244</v>
      </c>
      <c r="L245" s="12">
        <v>315</v>
      </c>
      <c r="M245" s="12"/>
      <c r="N245" s="13">
        <v>244</v>
      </c>
      <c r="O245" s="12">
        <v>5</v>
      </c>
      <c r="P245" s="12">
        <f t="shared" si="9"/>
        <v>6.1785714285714288</v>
      </c>
      <c r="Q245" s="12"/>
      <c r="R245" s="12"/>
      <c r="S245" s="12"/>
      <c r="T245" s="12"/>
      <c r="U245" s="12"/>
      <c r="V245" s="12"/>
      <c r="W245" s="13">
        <v>244</v>
      </c>
      <c r="X245" s="12">
        <v>5</v>
      </c>
      <c r="Y245" s="12">
        <f t="shared" si="10"/>
        <v>6.1785714285714288</v>
      </c>
      <c r="Z245" s="12"/>
      <c r="AA245" s="12"/>
      <c r="AB245" s="12"/>
      <c r="AF245" s="13">
        <v>244</v>
      </c>
      <c r="AG245" s="12">
        <v>5</v>
      </c>
      <c r="AH245" s="12">
        <f t="shared" si="11"/>
        <v>6.1785714285714288</v>
      </c>
      <c r="AI245" s="12"/>
      <c r="AJ245" s="12"/>
      <c r="AK245" s="12"/>
    </row>
    <row r="246" spans="1:37">
      <c r="A246" s="12" t="s">
        <v>38</v>
      </c>
      <c r="B246" s="12" t="s">
        <v>283</v>
      </c>
      <c r="C246" s="12">
        <v>13.55</v>
      </c>
      <c r="D246" s="12">
        <v>341.98</v>
      </c>
      <c r="E246" s="12"/>
      <c r="F246" s="12"/>
      <c r="G246" s="12">
        <v>127940</v>
      </c>
      <c r="H246" s="12">
        <v>9117</v>
      </c>
      <c r="I246" s="12"/>
      <c r="J246" s="12"/>
      <c r="K246" s="13">
        <v>245</v>
      </c>
      <c r="L246" s="12">
        <v>267</v>
      </c>
      <c r="M246" s="12"/>
      <c r="N246" s="13">
        <v>245</v>
      </c>
      <c r="O246" s="12">
        <v>4</v>
      </c>
      <c r="P246" s="12">
        <f t="shared" si="9"/>
        <v>6.1428571428571432</v>
      </c>
      <c r="Q246" s="12"/>
      <c r="R246" s="12"/>
      <c r="S246" s="12"/>
      <c r="T246" s="12"/>
      <c r="U246" s="12"/>
      <c r="V246" s="12"/>
      <c r="W246" s="13">
        <v>245</v>
      </c>
      <c r="X246" s="12">
        <v>4</v>
      </c>
      <c r="Y246" s="12">
        <f t="shared" si="10"/>
        <v>6.1428571428571432</v>
      </c>
      <c r="Z246" s="12"/>
      <c r="AA246" s="12"/>
      <c r="AB246" s="12"/>
      <c r="AF246" s="13">
        <v>245</v>
      </c>
      <c r="AG246" s="12">
        <v>4</v>
      </c>
      <c r="AH246" s="12">
        <f t="shared" si="11"/>
        <v>6.1428571428571432</v>
      </c>
      <c r="AI246" s="12"/>
      <c r="AJ246" s="12"/>
      <c r="AK246" s="12"/>
    </row>
    <row r="247" spans="1:37">
      <c r="A247" s="12" t="s">
        <v>38</v>
      </c>
      <c r="B247" s="12" t="s">
        <v>284</v>
      </c>
      <c r="C247" s="12">
        <v>15.49</v>
      </c>
      <c r="D247" s="12">
        <v>344.68</v>
      </c>
      <c r="E247" s="12"/>
      <c r="F247" s="12"/>
      <c r="G247" s="12">
        <v>128948</v>
      </c>
      <c r="H247" s="12">
        <v>9126</v>
      </c>
      <c r="I247" s="12"/>
      <c r="J247" s="12"/>
      <c r="K247" s="13">
        <v>246</v>
      </c>
      <c r="L247" s="12">
        <v>1008</v>
      </c>
      <c r="M247" s="12"/>
      <c r="N247" s="13">
        <v>246</v>
      </c>
      <c r="O247" s="12">
        <v>9</v>
      </c>
      <c r="P247" s="12">
        <f t="shared" si="9"/>
        <v>6.1428571428571432</v>
      </c>
      <c r="Q247" s="12"/>
      <c r="R247" s="12"/>
      <c r="S247" s="12"/>
      <c r="T247" s="12"/>
      <c r="U247" s="12"/>
      <c r="V247" s="12"/>
      <c r="W247" s="13">
        <v>246</v>
      </c>
      <c r="X247" s="12">
        <v>9</v>
      </c>
      <c r="Y247" s="12">
        <f t="shared" si="10"/>
        <v>6.1428571428571432</v>
      </c>
      <c r="Z247" s="12"/>
      <c r="AA247" s="12"/>
      <c r="AB247" s="12"/>
      <c r="AF247" s="13">
        <v>246</v>
      </c>
      <c r="AG247" s="12">
        <v>9</v>
      </c>
      <c r="AH247" s="12">
        <f t="shared" si="11"/>
        <v>6.1428571428571432</v>
      </c>
      <c r="AI247" s="12"/>
      <c r="AJ247" s="12"/>
      <c r="AK247" s="12"/>
    </row>
    <row r="248" spans="1:37">
      <c r="A248" s="12" t="s">
        <v>38</v>
      </c>
      <c r="B248" s="12" t="s">
        <v>285</v>
      </c>
      <c r="C248" s="12">
        <v>15.86</v>
      </c>
      <c r="D248" s="12">
        <v>345.95</v>
      </c>
      <c r="E248" s="12"/>
      <c r="F248" s="12"/>
      <c r="G248" s="12">
        <v>129425</v>
      </c>
      <c r="H248" s="12">
        <v>9132</v>
      </c>
      <c r="I248" s="12"/>
      <c r="J248" s="12"/>
      <c r="K248" s="13">
        <v>247</v>
      </c>
      <c r="L248" s="12">
        <v>477</v>
      </c>
      <c r="M248" s="12"/>
      <c r="N248" s="13">
        <v>247</v>
      </c>
      <c r="O248" s="12">
        <v>6</v>
      </c>
      <c r="P248" s="12">
        <f t="shared" si="9"/>
        <v>6.3928571428571432</v>
      </c>
      <c r="Q248" s="12"/>
      <c r="R248" s="12"/>
      <c r="S248" s="12"/>
      <c r="T248" s="12"/>
      <c r="U248" s="12"/>
      <c r="V248" s="12"/>
      <c r="W248" s="13">
        <v>247</v>
      </c>
      <c r="X248" s="12">
        <v>6</v>
      </c>
      <c r="Y248" s="12">
        <f t="shared" si="10"/>
        <v>6.3928571428571432</v>
      </c>
      <c r="Z248" s="12"/>
      <c r="AA248" s="12"/>
      <c r="AB248" s="12"/>
      <c r="AF248" s="13">
        <v>247</v>
      </c>
      <c r="AG248" s="12">
        <v>6</v>
      </c>
      <c r="AH248" s="12">
        <f t="shared" si="11"/>
        <v>6.3928571428571432</v>
      </c>
      <c r="AI248" s="12"/>
      <c r="AJ248" s="12"/>
      <c r="AK248" s="12"/>
    </row>
    <row r="249" spans="1:37">
      <c r="A249" s="12" t="s">
        <v>38</v>
      </c>
      <c r="B249" s="12" t="s">
        <v>286</v>
      </c>
      <c r="C249" s="12">
        <v>16.170000000000002</v>
      </c>
      <c r="D249" s="12">
        <v>347.29</v>
      </c>
      <c r="E249" s="12"/>
      <c r="F249" s="12"/>
      <c r="G249" s="12">
        <v>129923</v>
      </c>
      <c r="H249" s="12">
        <v>9135</v>
      </c>
      <c r="I249" s="12"/>
      <c r="J249" s="12"/>
      <c r="K249" s="13">
        <v>248</v>
      </c>
      <c r="L249" s="12">
        <v>498</v>
      </c>
      <c r="M249" s="12"/>
      <c r="N249" s="13">
        <v>248</v>
      </c>
      <c r="O249" s="12">
        <v>3</v>
      </c>
      <c r="P249" s="12">
        <f t="shared" si="9"/>
        <v>6.2142857142857144</v>
      </c>
      <c r="Q249" s="12"/>
      <c r="R249" s="12"/>
      <c r="S249" s="12"/>
      <c r="T249" s="12"/>
      <c r="U249" s="12"/>
      <c r="V249" s="12"/>
      <c r="W249" s="13">
        <v>248</v>
      </c>
      <c r="X249" s="12">
        <v>3</v>
      </c>
      <c r="Y249" s="12">
        <f t="shared" si="10"/>
        <v>6.2142857142857144</v>
      </c>
      <c r="Z249" s="12"/>
      <c r="AA249" s="12"/>
      <c r="AB249" s="12"/>
      <c r="AF249" s="13">
        <v>248</v>
      </c>
      <c r="AG249" s="12">
        <v>3</v>
      </c>
      <c r="AH249" s="12">
        <f t="shared" si="11"/>
        <v>6.2142857142857144</v>
      </c>
      <c r="AI249" s="12"/>
      <c r="AJ249" s="12"/>
      <c r="AK249" s="12"/>
    </row>
    <row r="250" spans="1:37">
      <c r="A250" s="12" t="s">
        <v>38</v>
      </c>
      <c r="B250" s="12" t="s">
        <v>287</v>
      </c>
      <c r="C250" s="12">
        <v>16.36</v>
      </c>
      <c r="D250" s="12">
        <v>348.81</v>
      </c>
      <c r="E250" s="12"/>
      <c r="F250" s="12"/>
      <c r="G250" s="12">
        <v>130493</v>
      </c>
      <c r="H250" s="12">
        <v>9141</v>
      </c>
      <c r="I250" s="12"/>
      <c r="J250" s="12"/>
      <c r="K250" s="13">
        <v>249</v>
      </c>
      <c r="L250" s="12">
        <v>570</v>
      </c>
      <c r="M250" s="12"/>
      <c r="N250" s="13">
        <v>249</v>
      </c>
      <c r="O250" s="12">
        <v>6</v>
      </c>
      <c r="P250" s="12">
        <f t="shared" si="9"/>
        <v>6.1785714285714288</v>
      </c>
      <c r="Q250" s="12"/>
      <c r="R250" s="12"/>
      <c r="S250" s="12"/>
      <c r="T250" s="12"/>
      <c r="U250" s="12"/>
      <c r="V250" s="12"/>
      <c r="W250" s="13">
        <v>249</v>
      </c>
      <c r="X250" s="12">
        <v>6</v>
      </c>
      <c r="Y250" s="12">
        <f t="shared" si="10"/>
        <v>6.1785714285714288</v>
      </c>
      <c r="Z250" s="12"/>
      <c r="AA250" s="12"/>
      <c r="AB250" s="12"/>
      <c r="AF250" s="13">
        <v>249</v>
      </c>
      <c r="AG250" s="12">
        <v>6</v>
      </c>
      <c r="AH250" s="12">
        <f t="shared" si="11"/>
        <v>6.1785714285714288</v>
      </c>
      <c r="AI250" s="12"/>
      <c r="AJ250" s="12"/>
      <c r="AK250" s="12"/>
    </row>
    <row r="251" spans="1:37">
      <c r="A251" s="12" t="s">
        <v>38</v>
      </c>
      <c r="B251" s="12" t="s">
        <v>288</v>
      </c>
      <c r="C251" s="12">
        <v>17.36</v>
      </c>
      <c r="D251" s="12">
        <v>350.5</v>
      </c>
      <c r="E251" s="12"/>
      <c r="F251" s="12"/>
      <c r="G251" s="12">
        <v>131124</v>
      </c>
      <c r="H251" s="12">
        <v>9141</v>
      </c>
      <c r="I251" s="12"/>
      <c r="J251" s="12"/>
      <c r="K251" s="13">
        <v>250</v>
      </c>
      <c r="L251" s="12">
        <v>631</v>
      </c>
      <c r="M251" s="12"/>
      <c r="N251" s="13">
        <v>250</v>
      </c>
      <c r="O251" s="12">
        <v>0</v>
      </c>
      <c r="P251" s="12">
        <f t="shared" si="9"/>
        <v>6.25</v>
      </c>
      <c r="Q251" s="12"/>
      <c r="R251" s="12"/>
      <c r="S251" s="12"/>
      <c r="T251" s="12"/>
      <c r="U251" s="12"/>
      <c r="V251" s="12"/>
      <c r="W251" s="13">
        <v>250</v>
      </c>
      <c r="X251" s="12">
        <v>0</v>
      </c>
      <c r="Y251" s="12">
        <f t="shared" si="10"/>
        <v>6.25</v>
      </c>
      <c r="Z251" s="12"/>
      <c r="AA251" s="12"/>
      <c r="AB251" s="12"/>
      <c r="AF251" s="13">
        <v>250</v>
      </c>
      <c r="AG251" s="12">
        <v>0</v>
      </c>
      <c r="AH251" s="12">
        <f t="shared" si="11"/>
        <v>6.25</v>
      </c>
      <c r="AI251" s="12"/>
      <c r="AJ251" s="12"/>
      <c r="AK251" s="12"/>
    </row>
    <row r="252" spans="1:37">
      <c r="A252" s="12" t="s">
        <v>38</v>
      </c>
      <c r="B252" s="12" t="s">
        <v>289</v>
      </c>
      <c r="C252" s="12">
        <v>17.64</v>
      </c>
      <c r="D252" s="12">
        <v>351.49</v>
      </c>
      <c r="E252" s="12"/>
      <c r="F252" s="12"/>
      <c r="G252" s="12">
        <v>131495</v>
      </c>
      <c r="H252" s="12">
        <v>9143</v>
      </c>
      <c r="I252" s="12"/>
      <c r="J252" s="12"/>
      <c r="K252" s="13">
        <v>251</v>
      </c>
      <c r="L252" s="12">
        <v>371</v>
      </c>
      <c r="M252" s="12"/>
      <c r="N252" s="13">
        <v>251</v>
      </c>
      <c r="O252" s="12">
        <v>2</v>
      </c>
      <c r="P252" s="12">
        <f t="shared" si="9"/>
        <v>6.1071428571428568</v>
      </c>
      <c r="Q252" s="12"/>
      <c r="R252" s="12"/>
      <c r="S252" s="12"/>
      <c r="T252" s="12"/>
      <c r="U252" s="12"/>
      <c r="V252" s="12"/>
      <c r="W252" s="13">
        <v>251</v>
      </c>
      <c r="X252" s="12">
        <v>2</v>
      </c>
      <c r="Y252" s="12">
        <f t="shared" si="10"/>
        <v>6.1071428571428568</v>
      </c>
      <c r="Z252" s="12"/>
      <c r="AA252" s="12"/>
      <c r="AB252" s="12"/>
      <c r="AF252" s="13">
        <v>251</v>
      </c>
      <c r="AG252" s="12">
        <v>2</v>
      </c>
      <c r="AH252" s="12">
        <f t="shared" si="11"/>
        <v>6.1071428571428568</v>
      </c>
      <c r="AI252" s="12"/>
      <c r="AJ252" s="12"/>
      <c r="AK252" s="12"/>
    </row>
    <row r="253" spans="1:37">
      <c r="A253" s="12" t="s">
        <v>38</v>
      </c>
      <c r="B253" s="12" t="s">
        <v>290</v>
      </c>
      <c r="C253" s="12">
        <v>16.7</v>
      </c>
      <c r="D253" s="12">
        <v>352.56</v>
      </c>
      <c r="E253" s="12"/>
      <c r="F253" s="12"/>
      <c r="G253" s="12">
        <v>131895</v>
      </c>
      <c r="H253" s="12">
        <v>9145</v>
      </c>
      <c r="I253" s="12"/>
      <c r="J253" s="12"/>
      <c r="K253" s="13">
        <v>252</v>
      </c>
      <c r="L253" s="12">
        <v>400</v>
      </c>
      <c r="M253" s="12"/>
      <c r="N253" s="13">
        <v>252</v>
      </c>
      <c r="O253" s="12">
        <v>2</v>
      </c>
      <c r="P253" s="12">
        <f t="shared" si="9"/>
        <v>5.9642857142857144</v>
      </c>
      <c r="Q253" s="12"/>
      <c r="R253" s="12"/>
      <c r="S253" s="12"/>
      <c r="T253" s="12"/>
      <c r="U253" s="12"/>
      <c r="V253" s="12"/>
      <c r="W253" s="13">
        <v>252</v>
      </c>
      <c r="X253" s="12">
        <v>2</v>
      </c>
      <c r="Y253" s="12">
        <f t="shared" si="10"/>
        <v>5.9642857142857144</v>
      </c>
      <c r="Z253" s="12"/>
      <c r="AA253" s="12"/>
      <c r="AB253" s="12"/>
      <c r="AF253" s="13">
        <v>252</v>
      </c>
      <c r="AG253" s="12">
        <v>2</v>
      </c>
      <c r="AH253" s="12">
        <f t="shared" si="11"/>
        <v>5.9642857142857144</v>
      </c>
      <c r="AI253" s="12"/>
      <c r="AJ253" s="12"/>
      <c r="AK253" s="12"/>
    </row>
    <row r="254" spans="1:37">
      <c r="A254" s="12" t="s">
        <v>38</v>
      </c>
      <c r="B254" s="12" t="s">
        <v>291</v>
      </c>
      <c r="C254" s="12">
        <v>16.5</v>
      </c>
      <c r="D254" s="12">
        <v>353.22</v>
      </c>
      <c r="E254" s="12"/>
      <c r="F254" s="12"/>
      <c r="G254" s="12">
        <v>132142</v>
      </c>
      <c r="H254" s="12">
        <v>9146</v>
      </c>
      <c r="I254" s="12"/>
      <c r="J254" s="12"/>
      <c r="K254" s="13">
        <v>253</v>
      </c>
      <c r="L254" s="12">
        <v>247</v>
      </c>
      <c r="M254" s="12"/>
      <c r="N254" s="13">
        <v>253</v>
      </c>
      <c r="O254" s="12">
        <v>1</v>
      </c>
      <c r="P254" s="12">
        <f t="shared" si="9"/>
        <v>5.8571428571428568</v>
      </c>
      <c r="Q254" s="12"/>
      <c r="R254" s="12"/>
      <c r="S254" s="12"/>
      <c r="T254" s="12"/>
      <c r="U254" s="12"/>
      <c r="V254" s="12"/>
      <c r="W254" s="13">
        <v>253</v>
      </c>
      <c r="X254" s="12">
        <v>1</v>
      </c>
      <c r="Y254" s="12">
        <f t="shared" si="10"/>
        <v>5.8571428571428568</v>
      </c>
      <c r="Z254" s="12"/>
      <c r="AA254" s="12"/>
      <c r="AB254" s="12"/>
      <c r="AF254" s="13">
        <v>253</v>
      </c>
      <c r="AG254" s="12">
        <v>1</v>
      </c>
      <c r="AH254" s="12">
        <f t="shared" si="11"/>
        <v>5.8571428571428568</v>
      </c>
      <c r="AI254" s="12"/>
      <c r="AJ254" s="12"/>
      <c r="AK254" s="12"/>
    </row>
    <row r="255" spans="1:37">
      <c r="A255" s="12" t="s">
        <v>38</v>
      </c>
      <c r="B255" s="12" t="s">
        <v>292</v>
      </c>
      <c r="C255" s="12">
        <v>19.600000000000001</v>
      </c>
      <c r="D255" s="12">
        <v>357.51</v>
      </c>
      <c r="E255" s="12"/>
      <c r="F255" s="12"/>
      <c r="G255" s="12">
        <v>133748</v>
      </c>
      <c r="H255" s="12">
        <v>9153</v>
      </c>
      <c r="I255" s="12"/>
      <c r="J255" s="12"/>
      <c r="K255" s="13">
        <v>254</v>
      </c>
      <c r="L255" s="12">
        <v>1606</v>
      </c>
      <c r="M255" s="12"/>
      <c r="N255" s="13">
        <v>254</v>
      </c>
      <c r="O255" s="12">
        <v>7</v>
      </c>
      <c r="P255" s="12">
        <f t="shared" si="9"/>
        <v>5.6785714285714288</v>
      </c>
      <c r="Q255" s="12"/>
      <c r="R255" s="12"/>
      <c r="S255" s="12"/>
      <c r="T255" s="12"/>
      <c r="U255" s="12"/>
      <c r="V255" s="12"/>
      <c r="W255" s="13">
        <v>254</v>
      </c>
      <c r="X255" s="12">
        <v>7</v>
      </c>
      <c r="Y255" s="12">
        <f t="shared" si="10"/>
        <v>5.6785714285714288</v>
      </c>
      <c r="Z255" s="12"/>
      <c r="AA255" s="12"/>
      <c r="AB255" s="12"/>
      <c r="AF255" s="13">
        <v>254</v>
      </c>
      <c r="AG255" s="12">
        <v>7</v>
      </c>
      <c r="AH255" s="12">
        <f t="shared" si="11"/>
        <v>5.6785714285714288</v>
      </c>
      <c r="AI255" s="12"/>
      <c r="AJ255" s="12"/>
      <c r="AK255" s="12"/>
    </row>
    <row r="256" spans="1:37">
      <c r="A256" s="12" t="s">
        <v>38</v>
      </c>
      <c r="B256" s="12" t="s">
        <v>293</v>
      </c>
      <c r="C256" s="12">
        <v>19.899999999999999</v>
      </c>
      <c r="D256" s="12">
        <v>358.97</v>
      </c>
      <c r="E256" s="12"/>
      <c r="F256" s="12"/>
      <c r="G256" s="12">
        <v>134294</v>
      </c>
      <c r="H256" s="12">
        <v>9155</v>
      </c>
      <c r="I256" s="12"/>
      <c r="J256" s="12"/>
      <c r="K256" s="13">
        <v>255</v>
      </c>
      <c r="L256" s="12">
        <v>546</v>
      </c>
      <c r="M256" s="12"/>
      <c r="N256" s="13">
        <v>255</v>
      </c>
      <c r="O256" s="12">
        <v>2</v>
      </c>
      <c r="P256" s="12">
        <f t="shared" si="9"/>
        <v>5.7857142857142856</v>
      </c>
      <c r="Q256" s="12"/>
      <c r="R256" s="12"/>
      <c r="S256" s="12"/>
      <c r="T256" s="12"/>
      <c r="U256" s="12"/>
      <c r="V256" s="12"/>
      <c r="W256" s="13">
        <v>255</v>
      </c>
      <c r="X256" s="12">
        <v>2</v>
      </c>
      <c r="Y256" s="12">
        <f t="shared" si="10"/>
        <v>5.7857142857142856</v>
      </c>
      <c r="Z256" s="12"/>
      <c r="AA256" s="12"/>
      <c r="AB256" s="12"/>
      <c r="AF256" s="13">
        <v>255</v>
      </c>
      <c r="AG256" s="12">
        <v>2</v>
      </c>
      <c r="AH256" s="12">
        <f t="shared" si="11"/>
        <v>5.7857142857142856</v>
      </c>
      <c r="AI256" s="12"/>
      <c r="AJ256" s="12"/>
      <c r="AK256" s="12"/>
    </row>
    <row r="257" spans="1:37">
      <c r="A257" s="12" t="s">
        <v>38</v>
      </c>
      <c r="B257" s="12" t="s">
        <v>294</v>
      </c>
      <c r="C257" s="12">
        <v>20.22</v>
      </c>
      <c r="D257" s="12">
        <v>360.65</v>
      </c>
      <c r="E257" s="12"/>
      <c r="F257" s="12"/>
      <c r="G257" s="12">
        <v>134924</v>
      </c>
      <c r="H257" s="12">
        <v>9163</v>
      </c>
      <c r="I257" s="12"/>
      <c r="J257" s="12"/>
      <c r="K257" s="13">
        <v>256</v>
      </c>
      <c r="L257" s="12">
        <v>630</v>
      </c>
      <c r="M257" s="12"/>
      <c r="N257" s="13">
        <v>256</v>
      </c>
      <c r="O257" s="12">
        <v>8</v>
      </c>
      <c r="P257" s="12">
        <f t="shared" si="9"/>
        <v>5.3214285714285712</v>
      </c>
      <c r="Q257" s="12"/>
      <c r="R257" s="12"/>
      <c r="S257" s="12"/>
      <c r="T257" s="12"/>
      <c r="U257" s="12"/>
      <c r="V257" s="12"/>
      <c r="W257" s="13">
        <v>256</v>
      </c>
      <c r="X257" s="12">
        <v>8</v>
      </c>
      <c r="Y257" s="12">
        <f t="shared" si="10"/>
        <v>5.3214285714285712</v>
      </c>
      <c r="Z257" s="12"/>
      <c r="AA257" s="12"/>
      <c r="AB257" s="12"/>
      <c r="AF257" s="13">
        <v>256</v>
      </c>
      <c r="AG257" s="12">
        <v>8</v>
      </c>
      <c r="AH257" s="12">
        <f t="shared" si="11"/>
        <v>5.3214285714285712</v>
      </c>
      <c r="AI257" s="12"/>
      <c r="AJ257" s="12"/>
      <c r="AK257" s="12"/>
    </row>
    <row r="258" spans="1:37">
      <c r="A258" s="12" t="s">
        <v>38</v>
      </c>
      <c r="B258" s="12" t="s">
        <v>295</v>
      </c>
      <c r="C258" s="12">
        <v>21.26</v>
      </c>
      <c r="D258" s="12">
        <v>362.53</v>
      </c>
      <c r="E258" s="12"/>
      <c r="F258" s="12"/>
      <c r="G258" s="12">
        <v>135626</v>
      </c>
      <c r="H258" s="12">
        <v>9163</v>
      </c>
      <c r="I258" s="12"/>
      <c r="J258" s="12"/>
      <c r="K258" s="13">
        <v>257</v>
      </c>
      <c r="L258" s="12">
        <v>702</v>
      </c>
      <c r="M258" s="12"/>
      <c r="N258" s="13">
        <v>257</v>
      </c>
      <c r="O258" s="12">
        <v>0</v>
      </c>
      <c r="P258" s="12">
        <f t="shared" si="9"/>
        <v>5.2857142857142856</v>
      </c>
      <c r="Q258" s="12"/>
      <c r="R258" s="12"/>
      <c r="S258" s="12"/>
      <c r="T258" s="12"/>
      <c r="U258" s="12"/>
      <c r="V258" s="12"/>
      <c r="W258" s="13">
        <v>257</v>
      </c>
      <c r="X258" s="12">
        <v>0</v>
      </c>
      <c r="Y258" s="12">
        <f t="shared" si="10"/>
        <v>5.2857142857142856</v>
      </c>
      <c r="Z258" s="12"/>
      <c r="AA258" s="12"/>
      <c r="AB258" s="12"/>
      <c r="AF258" s="13">
        <v>257</v>
      </c>
      <c r="AG258" s="12">
        <v>0</v>
      </c>
      <c r="AH258" s="12">
        <f t="shared" si="11"/>
        <v>5.2857142857142856</v>
      </c>
      <c r="AI258" s="12"/>
      <c r="AJ258" s="12"/>
      <c r="AK258" s="12"/>
    </row>
    <row r="259" spans="1:37">
      <c r="A259" s="12" t="s">
        <v>38</v>
      </c>
      <c r="B259" s="12" t="s">
        <v>296</v>
      </c>
      <c r="C259" s="12">
        <v>21.92</v>
      </c>
      <c r="D259" s="12">
        <v>363.91</v>
      </c>
      <c r="E259" s="12"/>
      <c r="F259" s="12"/>
      <c r="G259" s="12">
        <v>136141</v>
      </c>
      <c r="H259" s="12">
        <v>9170</v>
      </c>
      <c r="I259" s="12"/>
      <c r="J259" s="12"/>
      <c r="K259" s="13">
        <v>258</v>
      </c>
      <c r="L259" s="12">
        <v>515</v>
      </c>
      <c r="M259" s="12"/>
      <c r="N259" s="13">
        <v>258</v>
      </c>
      <c r="O259" s="12">
        <v>7</v>
      </c>
      <c r="P259" s="12">
        <f t="shared" si="9"/>
        <v>5.1071428571428568</v>
      </c>
      <c r="Q259" s="12"/>
      <c r="R259" s="12"/>
      <c r="S259" s="12"/>
      <c r="T259" s="12"/>
      <c r="U259" s="12"/>
      <c r="V259" s="12"/>
      <c r="W259" s="13">
        <v>258</v>
      </c>
      <c r="X259" s="12">
        <v>7</v>
      </c>
      <c r="Y259" s="12">
        <f t="shared" si="10"/>
        <v>5.1071428571428568</v>
      </c>
      <c r="Z259" s="12"/>
      <c r="AA259" s="12"/>
      <c r="AB259" s="12"/>
      <c r="AF259" s="13">
        <v>258</v>
      </c>
      <c r="AG259" s="12">
        <v>7</v>
      </c>
      <c r="AH259" s="12">
        <f t="shared" si="11"/>
        <v>5.1071428571428568</v>
      </c>
      <c r="AI259" s="12"/>
      <c r="AJ259" s="12"/>
      <c r="AK259" s="12"/>
    </row>
    <row r="260" spans="1:37">
      <c r="A260" s="12" t="s">
        <v>38</v>
      </c>
      <c r="B260" s="12" t="s">
        <v>297</v>
      </c>
      <c r="C260" s="12">
        <v>20.61</v>
      </c>
      <c r="D260" s="12">
        <v>365.29</v>
      </c>
      <c r="E260" s="12"/>
      <c r="F260" s="12"/>
      <c r="G260" s="12">
        <v>136659</v>
      </c>
      <c r="H260" s="12">
        <v>9171</v>
      </c>
      <c r="I260" s="12"/>
      <c r="J260" s="12"/>
      <c r="K260" s="13">
        <v>259</v>
      </c>
      <c r="L260" s="12">
        <v>518</v>
      </c>
      <c r="M260" s="12"/>
      <c r="N260" s="13">
        <v>259</v>
      </c>
      <c r="O260" s="12">
        <v>1</v>
      </c>
      <c r="P260" s="12">
        <f t="shared" si="9"/>
        <v>5.2142857142857144</v>
      </c>
      <c r="Q260" s="12"/>
      <c r="R260" s="12"/>
      <c r="S260" s="12"/>
      <c r="T260" s="12"/>
      <c r="U260" s="12"/>
      <c r="V260" s="12"/>
      <c r="W260" s="13">
        <v>259</v>
      </c>
      <c r="X260" s="12">
        <v>1</v>
      </c>
      <c r="Y260" s="12">
        <f t="shared" si="10"/>
        <v>5.2142857142857144</v>
      </c>
      <c r="Z260" s="12"/>
      <c r="AA260" s="12"/>
      <c r="AB260" s="12"/>
      <c r="AF260" s="13">
        <v>259</v>
      </c>
      <c r="AG260" s="12">
        <v>1</v>
      </c>
      <c r="AH260" s="12">
        <f t="shared" si="11"/>
        <v>5.2142857142857144</v>
      </c>
      <c r="AI260" s="12"/>
      <c r="AJ260" s="12"/>
      <c r="AK260" s="12"/>
    </row>
    <row r="261" spans="1:37">
      <c r="A261" s="12" t="s">
        <v>38</v>
      </c>
      <c r="B261" s="12" t="s">
        <v>298</v>
      </c>
      <c r="C261" s="12">
        <v>22.95</v>
      </c>
      <c r="D261" s="12">
        <v>368.9</v>
      </c>
      <c r="E261" s="12"/>
      <c r="F261" s="12"/>
      <c r="G261" s="12">
        <v>138010</v>
      </c>
      <c r="H261" s="12">
        <v>9179</v>
      </c>
      <c r="I261" s="12"/>
      <c r="J261" s="12"/>
      <c r="K261" s="13">
        <v>260</v>
      </c>
      <c r="L261" s="12">
        <v>1351</v>
      </c>
      <c r="M261" s="12"/>
      <c r="N261" s="13">
        <v>260</v>
      </c>
      <c r="O261" s="12">
        <v>8</v>
      </c>
      <c r="P261" s="12">
        <f t="shared" si="9"/>
        <v>5.1785714285714288</v>
      </c>
      <c r="Q261" s="12"/>
      <c r="R261" s="12"/>
      <c r="S261" s="12"/>
      <c r="T261" s="12"/>
      <c r="U261" s="12"/>
      <c r="V261" s="12"/>
      <c r="W261" s="13">
        <v>260</v>
      </c>
      <c r="X261" s="12">
        <v>8</v>
      </c>
      <c r="Y261" s="12">
        <f t="shared" si="10"/>
        <v>5.1785714285714288</v>
      </c>
      <c r="Z261" s="12"/>
      <c r="AA261" s="12"/>
      <c r="AB261" s="12"/>
      <c r="AF261" s="13">
        <v>260</v>
      </c>
      <c r="AG261" s="12">
        <v>8</v>
      </c>
      <c r="AH261" s="12">
        <f t="shared" si="11"/>
        <v>5.1785714285714288</v>
      </c>
      <c r="AI261" s="12"/>
      <c r="AJ261" s="12"/>
      <c r="AK261" s="12"/>
    </row>
    <row r="262" spans="1:37">
      <c r="A262" s="12" t="s">
        <v>38</v>
      </c>
      <c r="B262" s="12" t="s">
        <v>299</v>
      </c>
      <c r="C262" s="12">
        <v>23.74</v>
      </c>
      <c r="D262" s="12">
        <v>371.02</v>
      </c>
      <c r="E262" s="12"/>
      <c r="F262" s="12"/>
      <c r="G262" s="12">
        <v>138803</v>
      </c>
      <c r="H262" s="12">
        <v>9188</v>
      </c>
      <c r="I262" s="12"/>
      <c r="J262" s="12"/>
      <c r="K262" s="13">
        <v>261</v>
      </c>
      <c r="L262" s="12">
        <v>793</v>
      </c>
      <c r="M262" s="12"/>
      <c r="N262" s="13">
        <v>261</v>
      </c>
      <c r="O262" s="12">
        <v>9</v>
      </c>
      <c r="P262" s="12">
        <f t="shared" si="9"/>
        <v>5.25</v>
      </c>
      <c r="Q262" s="12"/>
      <c r="R262" s="12"/>
      <c r="S262" s="12"/>
      <c r="T262" s="12"/>
      <c r="U262" s="12"/>
      <c r="V262" s="12"/>
      <c r="W262" s="13">
        <v>261</v>
      </c>
      <c r="X262" s="12">
        <v>9</v>
      </c>
      <c r="Y262" s="12">
        <f t="shared" si="10"/>
        <v>5.25</v>
      </c>
      <c r="Z262" s="12"/>
      <c r="AA262" s="12"/>
      <c r="AB262" s="12"/>
      <c r="AF262" s="13">
        <v>261</v>
      </c>
      <c r="AG262" s="12">
        <v>9</v>
      </c>
      <c r="AH262" s="12">
        <f t="shared" si="11"/>
        <v>5.25</v>
      </c>
      <c r="AI262" s="12"/>
      <c r="AJ262" s="12"/>
      <c r="AK262" s="12"/>
    </row>
    <row r="263" spans="1:37">
      <c r="A263" s="12" t="s">
        <v>38</v>
      </c>
      <c r="B263" s="12" t="s">
        <v>300</v>
      </c>
      <c r="C263" s="12">
        <v>24.74</v>
      </c>
      <c r="D263" s="12">
        <v>373.54</v>
      </c>
      <c r="E263" s="12"/>
      <c r="F263" s="12"/>
      <c r="G263" s="12">
        <v>139747</v>
      </c>
      <c r="H263" s="12">
        <v>9193</v>
      </c>
      <c r="I263" s="12"/>
      <c r="J263" s="12"/>
      <c r="K263" s="13">
        <v>262</v>
      </c>
      <c r="L263" s="12">
        <v>944</v>
      </c>
      <c r="M263" s="12"/>
      <c r="N263" s="13">
        <v>262</v>
      </c>
      <c r="O263" s="12">
        <v>5</v>
      </c>
      <c r="P263" s="12">
        <f t="shared" si="9"/>
        <v>5.1071428571428568</v>
      </c>
      <c r="Q263" s="12"/>
      <c r="R263" s="12"/>
      <c r="S263" s="12"/>
      <c r="T263" s="12"/>
      <c r="U263" s="12"/>
      <c r="V263" s="12"/>
      <c r="W263" s="13">
        <v>262</v>
      </c>
      <c r="X263" s="12">
        <v>5</v>
      </c>
      <c r="Y263" s="12">
        <f t="shared" si="10"/>
        <v>5.1071428571428568</v>
      </c>
      <c r="Z263" s="12"/>
      <c r="AA263" s="12"/>
      <c r="AB263" s="12"/>
      <c r="AF263" s="13">
        <v>262</v>
      </c>
      <c r="AG263" s="12">
        <v>5</v>
      </c>
      <c r="AH263" s="12">
        <f t="shared" si="11"/>
        <v>5.1071428571428568</v>
      </c>
      <c r="AI263" s="12"/>
      <c r="AJ263" s="12"/>
      <c r="AK263" s="12"/>
    </row>
    <row r="264" spans="1:37">
      <c r="A264" s="12" t="s">
        <v>38</v>
      </c>
      <c r="B264" s="12" t="s">
        <v>301</v>
      </c>
      <c r="C264" s="12">
        <v>26.04</v>
      </c>
      <c r="D264" s="12">
        <v>376.54</v>
      </c>
      <c r="E264" s="12"/>
      <c r="F264" s="12"/>
      <c r="G264" s="12">
        <v>140867</v>
      </c>
      <c r="H264" s="12">
        <v>9200</v>
      </c>
      <c r="I264" s="12"/>
      <c r="J264" s="12"/>
      <c r="K264" s="13">
        <v>263</v>
      </c>
      <c r="L264" s="12">
        <v>1120</v>
      </c>
      <c r="M264" s="12"/>
      <c r="N264" s="13">
        <v>263</v>
      </c>
      <c r="O264" s="12">
        <v>7</v>
      </c>
      <c r="P264" s="12">
        <f t="shared" si="9"/>
        <v>5.1428571428571432</v>
      </c>
      <c r="Q264" s="12"/>
      <c r="R264" s="12"/>
      <c r="S264" s="12"/>
      <c r="T264" s="12"/>
      <c r="U264" s="12"/>
      <c r="V264" s="12"/>
      <c r="W264" s="13">
        <v>263</v>
      </c>
      <c r="X264" s="12">
        <v>7</v>
      </c>
      <c r="Y264" s="12">
        <f t="shared" si="10"/>
        <v>5.1428571428571432</v>
      </c>
      <c r="Z264" s="12"/>
      <c r="AA264" s="12"/>
      <c r="AB264" s="12"/>
      <c r="AF264" s="13">
        <v>263</v>
      </c>
      <c r="AG264" s="12">
        <v>7</v>
      </c>
      <c r="AH264" s="12">
        <f t="shared" si="11"/>
        <v>5.1428571428571432</v>
      </c>
      <c r="AI264" s="12"/>
      <c r="AJ264" s="12"/>
      <c r="AK264" s="12"/>
    </row>
    <row r="265" spans="1:37">
      <c r="A265" s="12" t="s">
        <v>38</v>
      </c>
      <c r="B265" s="12" t="s">
        <v>302</v>
      </c>
      <c r="C265" s="12">
        <v>27.84</v>
      </c>
      <c r="D265" s="12">
        <v>379.33</v>
      </c>
      <c r="E265" s="12"/>
      <c r="F265" s="12"/>
      <c r="G265" s="12">
        <v>141911</v>
      </c>
      <c r="H265" s="12">
        <v>9205</v>
      </c>
      <c r="I265" s="12"/>
      <c r="J265" s="12"/>
      <c r="K265" s="13">
        <v>264</v>
      </c>
      <c r="L265" s="12">
        <v>1044</v>
      </c>
      <c r="M265" s="12"/>
      <c r="N265" s="13">
        <v>264</v>
      </c>
      <c r="O265" s="12">
        <v>5</v>
      </c>
      <c r="P265" s="12">
        <f t="shared" si="9"/>
        <v>5.2142857142857144</v>
      </c>
      <c r="Q265" s="12"/>
      <c r="R265" s="12"/>
      <c r="S265" s="12"/>
      <c r="T265" s="12"/>
      <c r="U265" s="12"/>
      <c r="V265" s="12"/>
      <c r="W265" s="13">
        <v>264</v>
      </c>
      <c r="X265" s="12">
        <v>5</v>
      </c>
      <c r="Y265" s="12">
        <f t="shared" si="10"/>
        <v>5.2142857142857144</v>
      </c>
      <c r="Z265" s="12"/>
      <c r="AA265" s="12"/>
      <c r="AB265" s="12"/>
      <c r="AF265" s="13">
        <v>264</v>
      </c>
      <c r="AG265" s="12">
        <v>5</v>
      </c>
      <c r="AH265" s="12">
        <f t="shared" si="11"/>
        <v>5.2142857142857144</v>
      </c>
      <c r="AI265" s="12"/>
      <c r="AJ265" s="12"/>
      <c r="AK265" s="12"/>
    </row>
    <row r="266" spans="1:37">
      <c r="A266" s="12" t="s">
        <v>38</v>
      </c>
      <c r="B266" s="12" t="s">
        <v>303</v>
      </c>
      <c r="C266" s="12">
        <v>29.08</v>
      </c>
      <c r="D266" s="12">
        <v>381.64</v>
      </c>
      <c r="E266" s="12"/>
      <c r="F266" s="12"/>
      <c r="G266" s="12">
        <v>142774</v>
      </c>
      <c r="H266" s="12">
        <v>9211</v>
      </c>
      <c r="I266" s="12"/>
      <c r="J266" s="12"/>
      <c r="K266" s="13">
        <v>265</v>
      </c>
      <c r="L266" s="12">
        <v>863</v>
      </c>
      <c r="M266" s="12"/>
      <c r="N266" s="13">
        <v>265</v>
      </c>
      <c r="O266" s="12">
        <v>6</v>
      </c>
      <c r="P266" s="12">
        <f t="shared" si="9"/>
        <v>5.0357142857142856</v>
      </c>
      <c r="Q266" s="12"/>
      <c r="R266" s="12"/>
      <c r="S266" s="12"/>
      <c r="T266" s="12"/>
      <c r="U266" s="12"/>
      <c r="V266" s="12"/>
      <c r="W266" s="13">
        <v>265</v>
      </c>
      <c r="X266" s="12">
        <v>6</v>
      </c>
      <c r="Y266" s="12">
        <f t="shared" si="10"/>
        <v>5.0357142857142856</v>
      </c>
      <c r="Z266" s="12"/>
      <c r="AA266" s="12"/>
      <c r="AB266" s="12"/>
      <c r="AF266" s="13">
        <v>265</v>
      </c>
      <c r="AG266" s="12">
        <v>6</v>
      </c>
      <c r="AH266" s="12">
        <f t="shared" si="11"/>
        <v>5.0357142857142856</v>
      </c>
      <c r="AI266" s="12"/>
      <c r="AJ266" s="12"/>
      <c r="AK266" s="12"/>
    </row>
    <row r="267" spans="1:37">
      <c r="A267" s="12" t="s">
        <v>38</v>
      </c>
      <c r="B267" s="12" t="s">
        <v>304</v>
      </c>
      <c r="C267" s="12">
        <v>30.76</v>
      </c>
      <c r="D267" s="12">
        <v>383.97</v>
      </c>
      <c r="E267" s="12"/>
      <c r="F267" s="12"/>
      <c r="G267" s="12">
        <v>143649</v>
      </c>
      <c r="H267" s="12">
        <v>9217</v>
      </c>
      <c r="I267" s="12"/>
      <c r="J267" s="12"/>
      <c r="K267" s="13">
        <v>266</v>
      </c>
      <c r="L267" s="12">
        <v>875</v>
      </c>
      <c r="M267" s="12"/>
      <c r="N267" s="13">
        <v>266</v>
      </c>
      <c r="O267" s="12">
        <v>6</v>
      </c>
      <c r="P267" s="12">
        <f t="shared" si="9"/>
        <v>5</v>
      </c>
      <c r="Q267" s="12"/>
      <c r="R267" s="12"/>
      <c r="S267" s="12"/>
      <c r="T267" s="12"/>
      <c r="U267" s="12"/>
      <c r="V267" s="12"/>
      <c r="W267" s="13">
        <v>266</v>
      </c>
      <c r="X267" s="12">
        <v>6</v>
      </c>
      <c r="Y267" s="12">
        <f t="shared" si="10"/>
        <v>5</v>
      </c>
      <c r="Z267" s="12"/>
      <c r="AA267" s="12"/>
      <c r="AB267" s="12"/>
      <c r="AF267" s="13">
        <v>266</v>
      </c>
      <c r="AG267" s="12">
        <v>6</v>
      </c>
      <c r="AH267" s="12">
        <f t="shared" si="11"/>
        <v>5</v>
      </c>
      <c r="AI267" s="12"/>
      <c r="AJ267" s="12"/>
      <c r="AK267" s="12"/>
    </row>
    <row r="268" spans="1:37">
      <c r="A268" s="12" t="s">
        <v>38</v>
      </c>
      <c r="B268" s="12" t="s">
        <v>305</v>
      </c>
      <c r="C268" s="12">
        <v>31.19</v>
      </c>
      <c r="D268" s="12">
        <v>388.7</v>
      </c>
      <c r="E268" s="12"/>
      <c r="F268" s="12"/>
      <c r="G268" s="12">
        <v>145415</v>
      </c>
      <c r="H268" s="12">
        <v>9228</v>
      </c>
      <c r="I268" s="12"/>
      <c r="J268" s="12"/>
      <c r="K268" s="13">
        <v>267</v>
      </c>
      <c r="L268" s="12">
        <v>1766</v>
      </c>
      <c r="M268" s="12"/>
      <c r="N268" s="13">
        <v>267</v>
      </c>
      <c r="O268" s="12">
        <v>11</v>
      </c>
      <c r="P268" s="12">
        <f t="shared" si="9"/>
        <v>5.1428571428571432</v>
      </c>
      <c r="Q268" s="12"/>
      <c r="R268" s="12"/>
      <c r="S268" s="12"/>
      <c r="T268" s="12"/>
      <c r="U268" s="12"/>
      <c r="V268" s="12"/>
      <c r="W268" s="13">
        <v>267</v>
      </c>
      <c r="X268" s="12">
        <v>11</v>
      </c>
      <c r="Y268" s="12">
        <f t="shared" si="10"/>
        <v>5.1428571428571432</v>
      </c>
      <c r="Z268" s="12"/>
      <c r="AA268" s="12"/>
      <c r="AB268" s="12"/>
      <c r="AF268" s="13">
        <v>267</v>
      </c>
      <c r="AG268" s="12">
        <v>11</v>
      </c>
      <c r="AH268" s="12">
        <f t="shared" si="11"/>
        <v>5.1428571428571432</v>
      </c>
      <c r="AI268" s="12"/>
      <c r="AJ268" s="12"/>
      <c r="AK268" s="12"/>
    </row>
    <row r="269" spans="1:37">
      <c r="A269" s="12" t="s">
        <v>38</v>
      </c>
      <c r="B269" s="12" t="s">
        <v>306</v>
      </c>
      <c r="C269" s="12">
        <v>33.06</v>
      </c>
      <c r="D269" s="12">
        <v>392.03</v>
      </c>
      <c r="E269" s="12"/>
      <c r="F269" s="12"/>
      <c r="G269" s="12">
        <v>146663</v>
      </c>
      <c r="H269" s="12">
        <v>9234</v>
      </c>
      <c r="I269" s="12"/>
      <c r="J269" s="12"/>
      <c r="K269" s="13">
        <v>268</v>
      </c>
      <c r="L269" s="12">
        <v>1248</v>
      </c>
      <c r="M269" s="12"/>
      <c r="N269" s="13">
        <v>268</v>
      </c>
      <c r="O269" s="12">
        <v>6</v>
      </c>
      <c r="P269" s="12">
        <f t="shared" si="9"/>
        <v>5.1785714285714288</v>
      </c>
      <c r="Q269" s="12"/>
      <c r="R269" s="12"/>
      <c r="S269" s="12"/>
      <c r="T269" s="12"/>
      <c r="U269" s="12"/>
      <c r="V269" s="12"/>
      <c r="W269" s="13">
        <v>268</v>
      </c>
      <c r="X269" s="12">
        <v>6</v>
      </c>
      <c r="Y269" s="12">
        <f t="shared" si="10"/>
        <v>5.1785714285714288</v>
      </c>
      <c r="Z269" s="12"/>
      <c r="AA269" s="12"/>
      <c r="AB269" s="12"/>
      <c r="AF269" s="13">
        <v>268</v>
      </c>
      <c r="AG269" s="12">
        <v>6</v>
      </c>
      <c r="AH269" s="12">
        <f t="shared" si="11"/>
        <v>5.1785714285714288</v>
      </c>
      <c r="AI269" s="12"/>
      <c r="AJ269" s="12"/>
      <c r="AK269" s="12"/>
    </row>
    <row r="270" spans="1:37">
      <c r="A270" s="12" t="s">
        <v>38</v>
      </c>
      <c r="B270" s="12" t="s">
        <v>307</v>
      </c>
      <c r="C270" s="12">
        <v>34.29</v>
      </c>
      <c r="D270" s="12">
        <v>394.94</v>
      </c>
      <c r="E270" s="12"/>
      <c r="F270" s="12"/>
      <c r="G270" s="12">
        <v>147753</v>
      </c>
      <c r="H270" s="12">
        <v>9243</v>
      </c>
      <c r="I270" s="12"/>
      <c r="J270" s="12"/>
      <c r="K270" s="13">
        <v>269</v>
      </c>
      <c r="L270" s="12">
        <v>1090</v>
      </c>
      <c r="M270" s="12"/>
      <c r="N270" s="13">
        <v>269</v>
      </c>
      <c r="O270" s="12">
        <v>9</v>
      </c>
      <c r="P270" s="12">
        <f t="shared" si="9"/>
        <v>5.1428571428571432</v>
      </c>
      <c r="Q270" s="12"/>
      <c r="R270" s="12"/>
      <c r="S270" s="12"/>
      <c r="T270" s="12"/>
      <c r="U270" s="12"/>
      <c r="V270" s="12"/>
      <c r="W270" s="13">
        <v>269</v>
      </c>
      <c r="X270" s="12">
        <v>9</v>
      </c>
      <c r="Y270" s="12">
        <f t="shared" si="10"/>
        <v>5.1428571428571432</v>
      </c>
      <c r="Z270" s="12"/>
      <c r="AA270" s="12"/>
      <c r="AB270" s="12"/>
      <c r="AF270" s="13">
        <v>269</v>
      </c>
      <c r="AG270" s="12">
        <v>9</v>
      </c>
      <c r="AH270" s="12">
        <f t="shared" si="11"/>
        <v>5.1428571428571432</v>
      </c>
      <c r="AI270" s="12"/>
      <c r="AJ270" s="12"/>
      <c r="AK270" s="12"/>
    </row>
    <row r="271" spans="1:37">
      <c r="A271" s="12" t="s">
        <v>38</v>
      </c>
      <c r="B271" s="12" t="s">
        <v>308</v>
      </c>
      <c r="C271" s="12">
        <v>36</v>
      </c>
      <c r="D271" s="12">
        <v>398.53</v>
      </c>
      <c r="E271" s="12"/>
      <c r="F271" s="12"/>
      <c r="G271" s="12">
        <v>149094</v>
      </c>
      <c r="H271" s="12">
        <v>9249</v>
      </c>
      <c r="I271" s="12"/>
      <c r="J271" s="12"/>
      <c r="K271" s="13">
        <v>270</v>
      </c>
      <c r="L271" s="12">
        <v>1341</v>
      </c>
      <c r="M271" s="12"/>
      <c r="N271" s="13">
        <v>270</v>
      </c>
      <c r="O271" s="12">
        <v>6</v>
      </c>
      <c r="P271" s="12">
        <f t="shared" si="9"/>
        <v>5.3214285714285712</v>
      </c>
      <c r="Q271" s="12"/>
      <c r="R271" s="12"/>
      <c r="S271" s="12"/>
      <c r="T271" s="12"/>
      <c r="U271" s="12"/>
      <c r="V271" s="12"/>
      <c r="W271" s="13">
        <v>270</v>
      </c>
      <c r="X271" s="12">
        <v>6</v>
      </c>
      <c r="Y271" s="12">
        <f t="shared" si="10"/>
        <v>5.3214285714285712</v>
      </c>
      <c r="Z271" s="12"/>
      <c r="AA271" s="12"/>
      <c r="AB271" s="12"/>
      <c r="AF271" s="13">
        <v>270</v>
      </c>
      <c r="AG271" s="12">
        <v>6</v>
      </c>
      <c r="AH271" s="12">
        <f t="shared" si="11"/>
        <v>5.3214285714285712</v>
      </c>
      <c r="AI271" s="12"/>
      <c r="AJ271" s="12"/>
      <c r="AK271" s="12"/>
    </row>
    <row r="272" spans="1:37">
      <c r="A272" s="12" t="s">
        <v>38</v>
      </c>
      <c r="B272" s="12" t="s">
        <v>309</v>
      </c>
      <c r="C272" s="12">
        <v>38.26</v>
      </c>
      <c r="D272" s="12">
        <v>402.17</v>
      </c>
      <c r="E272" s="12"/>
      <c r="F272" s="12"/>
      <c r="G272" s="12">
        <v>150456</v>
      </c>
      <c r="H272" s="12">
        <v>9255</v>
      </c>
      <c r="I272" s="12"/>
      <c r="J272" s="12"/>
      <c r="K272" s="13">
        <v>271</v>
      </c>
      <c r="L272" s="12">
        <v>1362</v>
      </c>
      <c r="M272" s="12"/>
      <c r="N272" s="13">
        <v>271</v>
      </c>
      <c r="O272" s="12">
        <v>6</v>
      </c>
      <c r="P272" s="12">
        <f t="shared" si="9"/>
        <v>5.25</v>
      </c>
      <c r="Q272" s="12"/>
      <c r="R272" s="12"/>
      <c r="S272" s="12"/>
      <c r="T272" s="12"/>
      <c r="U272" s="12"/>
      <c r="V272" s="12"/>
      <c r="W272" s="13">
        <v>271</v>
      </c>
      <c r="X272" s="12">
        <f>Y272</f>
        <v>5.25</v>
      </c>
      <c r="Y272" s="12">
        <f t="shared" si="10"/>
        <v>5.25</v>
      </c>
      <c r="Z272" s="14"/>
      <c r="AA272" s="12"/>
      <c r="AB272" s="12"/>
      <c r="AF272" s="13">
        <v>271</v>
      </c>
      <c r="AG272" s="12">
        <v>6</v>
      </c>
      <c r="AH272" s="12">
        <f t="shared" si="11"/>
        <v>5.25</v>
      </c>
      <c r="AJ272" s="12"/>
      <c r="AK272" s="12"/>
    </row>
    <row r="273" spans="1:37">
      <c r="A273" s="12" t="s">
        <v>38</v>
      </c>
      <c r="B273" s="12" t="s">
        <v>310</v>
      </c>
      <c r="C273" s="12">
        <v>40.130000000000003</v>
      </c>
      <c r="D273" s="12">
        <v>405.42</v>
      </c>
      <c r="E273" s="12"/>
      <c r="F273" s="12"/>
      <c r="G273" s="12">
        <v>151671</v>
      </c>
      <c r="H273" s="12">
        <v>9262</v>
      </c>
      <c r="I273" s="12"/>
      <c r="J273" s="12"/>
      <c r="K273" s="13">
        <v>272</v>
      </c>
      <c r="L273" s="12">
        <v>1215</v>
      </c>
      <c r="M273" s="12"/>
      <c r="N273" s="13">
        <v>272</v>
      </c>
      <c r="O273" s="12">
        <v>7</v>
      </c>
      <c r="P273" s="12">
        <f t="shared" si="9"/>
        <v>5.25</v>
      </c>
      <c r="Q273" s="12"/>
      <c r="R273" s="12"/>
      <c r="S273" s="12"/>
      <c r="T273" s="12"/>
      <c r="U273" s="12"/>
      <c r="V273" s="12"/>
      <c r="W273" s="13">
        <v>272</v>
      </c>
      <c r="X273" s="12">
        <f t="shared" ref="X273:X300" si="12">Y273</f>
        <v>5.2232142857142856</v>
      </c>
      <c r="Y273" s="12">
        <f t="shared" ref="Y273:Y300" si="13">SUM(X245:X272)/28</f>
        <v>5.2232142857142856</v>
      </c>
      <c r="Z273" s="12"/>
      <c r="AA273" s="12"/>
      <c r="AB273" s="12"/>
      <c r="AF273" s="13">
        <v>272</v>
      </c>
      <c r="AG273" s="12">
        <v>7</v>
      </c>
      <c r="AH273" s="12">
        <f t="shared" ref="AH273:AH280" si="14">SUM(AG245:AG272)/28</f>
        <v>5.25</v>
      </c>
      <c r="AI273" s="12"/>
      <c r="AJ273" s="12"/>
      <c r="AK273" s="12"/>
    </row>
    <row r="274" spans="1:37">
      <c r="A274" s="12" t="s">
        <v>38</v>
      </c>
      <c r="B274" s="12" t="s">
        <v>311</v>
      </c>
      <c r="C274" s="12">
        <v>40.4</v>
      </c>
      <c r="D274" s="12">
        <v>409.3</v>
      </c>
      <c r="E274" s="12"/>
      <c r="F274" s="12"/>
      <c r="G274" s="12">
        <v>153125</v>
      </c>
      <c r="H274" s="12">
        <v>9268</v>
      </c>
      <c r="I274" s="12"/>
      <c r="J274" s="12"/>
      <c r="K274" s="13">
        <v>273</v>
      </c>
      <c r="L274" s="12">
        <v>1454</v>
      </c>
      <c r="M274" s="12"/>
      <c r="N274" s="13">
        <v>273</v>
      </c>
      <c r="O274" s="12">
        <v>6</v>
      </c>
      <c r="P274" s="12">
        <f t="shared" si="9"/>
        <v>5.3214285714285712</v>
      </c>
      <c r="Q274" s="12"/>
      <c r="R274" s="12"/>
      <c r="S274" s="12"/>
      <c r="T274" s="12"/>
      <c r="U274" s="12"/>
      <c r="V274" s="12"/>
      <c r="W274" s="13">
        <v>273</v>
      </c>
      <c r="X274" s="12">
        <f t="shared" si="12"/>
        <v>5.2311862244897958</v>
      </c>
      <c r="Y274" s="12">
        <f t="shared" si="13"/>
        <v>5.2311862244897958</v>
      </c>
      <c r="Z274" s="12"/>
      <c r="AA274" s="12"/>
      <c r="AB274" s="12"/>
      <c r="AF274" s="13">
        <v>273</v>
      </c>
      <c r="AG274" s="12">
        <v>6</v>
      </c>
      <c r="AH274" s="12">
        <f t="shared" si="14"/>
        <v>5.3214285714285712</v>
      </c>
      <c r="AI274" s="12"/>
      <c r="AJ274" s="12"/>
      <c r="AK274" s="12"/>
    </row>
    <row r="275" spans="1:37">
      <c r="A275" s="12" t="s">
        <v>38</v>
      </c>
      <c r="B275" s="12" t="s">
        <v>312</v>
      </c>
      <c r="C275" s="12">
        <v>44.1</v>
      </c>
      <c r="D275" s="12">
        <v>415.12</v>
      </c>
      <c r="E275" s="12"/>
      <c r="F275" s="12"/>
      <c r="G275" s="12">
        <v>155301</v>
      </c>
      <c r="H275" s="12">
        <v>9278</v>
      </c>
      <c r="I275" s="12"/>
      <c r="J275" s="12"/>
      <c r="K275" s="13">
        <v>274</v>
      </c>
      <c r="L275" s="12">
        <v>2176</v>
      </c>
      <c r="M275" s="12"/>
      <c r="N275" s="13">
        <v>274</v>
      </c>
      <c r="O275" s="12">
        <v>10</v>
      </c>
      <c r="P275" s="12">
        <f t="shared" si="9"/>
        <v>5.3928571428571432</v>
      </c>
      <c r="Q275" s="12"/>
      <c r="R275" s="12"/>
      <c r="S275" s="12"/>
      <c r="T275" s="12"/>
      <c r="U275" s="12"/>
      <c r="V275" s="12"/>
      <c r="W275" s="13">
        <v>274</v>
      </c>
      <c r="X275" s="12">
        <f t="shared" si="12"/>
        <v>5.2751571610787167</v>
      </c>
      <c r="Y275" s="12">
        <f t="shared" si="13"/>
        <v>5.2751571610787167</v>
      </c>
      <c r="Z275" s="12"/>
      <c r="AA275" s="12"/>
      <c r="AB275" s="12"/>
      <c r="AF275" s="13">
        <v>274</v>
      </c>
      <c r="AG275" s="12">
        <v>10</v>
      </c>
      <c r="AH275" s="12">
        <f t="shared" si="14"/>
        <v>5.3928571428571432</v>
      </c>
      <c r="AI275" s="12"/>
      <c r="AJ275" s="12"/>
      <c r="AK275" s="12"/>
    </row>
    <row r="276" spans="1:37">
      <c r="A276" s="12" t="s">
        <v>38</v>
      </c>
      <c r="B276" s="12" t="s">
        <v>313</v>
      </c>
      <c r="C276" s="12">
        <v>46.01</v>
      </c>
      <c r="D276" s="12">
        <v>419.56</v>
      </c>
      <c r="E276" s="12"/>
      <c r="F276" s="12"/>
      <c r="G276" s="12">
        <v>156961</v>
      </c>
      <c r="H276" s="12">
        <v>9291</v>
      </c>
      <c r="I276" s="12"/>
      <c r="J276" s="12"/>
      <c r="K276" s="13">
        <v>275</v>
      </c>
      <c r="L276" s="12">
        <v>1660</v>
      </c>
      <c r="M276" s="12"/>
      <c r="N276" s="13">
        <v>275</v>
      </c>
      <c r="O276" s="12">
        <v>13</v>
      </c>
      <c r="P276" s="12">
        <f t="shared" si="9"/>
        <v>5.4285714285714288</v>
      </c>
      <c r="Q276" s="12"/>
      <c r="R276" s="12"/>
      <c r="S276" s="12"/>
      <c r="T276" s="12"/>
      <c r="U276" s="12"/>
      <c r="V276" s="12"/>
      <c r="W276" s="13">
        <v>275</v>
      </c>
      <c r="X276" s="12">
        <f t="shared" si="12"/>
        <v>5.1421270596886703</v>
      </c>
      <c r="Y276" s="12">
        <f t="shared" si="13"/>
        <v>5.1421270596886703</v>
      </c>
      <c r="Z276" s="12"/>
      <c r="AA276" s="12"/>
      <c r="AB276" s="12"/>
      <c r="AF276" s="13">
        <v>275</v>
      </c>
      <c r="AG276" s="12">
        <v>13</v>
      </c>
      <c r="AH276" s="12">
        <f t="shared" si="14"/>
        <v>5.4285714285714288</v>
      </c>
      <c r="AI276" s="12"/>
      <c r="AJ276" s="12"/>
      <c r="AK276" s="12"/>
    </row>
    <row r="277" spans="1:37">
      <c r="A277" s="12" t="s">
        <v>38</v>
      </c>
      <c r="B277" s="12" t="s">
        <v>314</v>
      </c>
      <c r="C277" s="12">
        <v>47.82</v>
      </c>
      <c r="D277" s="12">
        <v>424.36</v>
      </c>
      <c r="E277" s="12"/>
      <c r="F277" s="12"/>
      <c r="G277" s="12">
        <v>158758</v>
      </c>
      <c r="H277" s="12">
        <v>9297</v>
      </c>
      <c r="I277" s="12"/>
      <c r="J277" s="12"/>
      <c r="K277" s="13">
        <v>276</v>
      </c>
      <c r="L277" s="12">
        <v>1797</v>
      </c>
      <c r="M277" s="12"/>
      <c r="N277" s="13">
        <v>276</v>
      </c>
      <c r="O277" s="12">
        <v>6</v>
      </c>
      <c r="P277" s="12">
        <f t="shared" si="9"/>
        <v>5.6785714285714288</v>
      </c>
      <c r="Q277" s="12"/>
      <c r="R277" s="12"/>
      <c r="S277" s="12"/>
      <c r="T277" s="12"/>
      <c r="U277" s="12"/>
      <c r="V277" s="12"/>
      <c r="W277" s="13">
        <v>276</v>
      </c>
      <c r="X277" s="12">
        <f t="shared" si="12"/>
        <v>5.111488740391839</v>
      </c>
      <c r="Y277" s="12">
        <f t="shared" si="13"/>
        <v>5.111488740391839</v>
      </c>
      <c r="Z277" s="12"/>
      <c r="AA277" s="12"/>
      <c r="AB277" s="12"/>
      <c r="AF277" s="13">
        <v>276</v>
      </c>
      <c r="AG277" s="12">
        <v>6</v>
      </c>
      <c r="AH277" s="12">
        <f t="shared" si="14"/>
        <v>5.6785714285714288</v>
      </c>
      <c r="AI277" s="12"/>
      <c r="AJ277" s="12"/>
      <c r="AK277" s="12"/>
    </row>
    <row r="278" spans="1:37">
      <c r="A278" s="12" t="s">
        <v>38</v>
      </c>
      <c r="B278" s="12" t="s">
        <v>315</v>
      </c>
      <c r="C278" s="12">
        <v>49.78</v>
      </c>
      <c r="D278" s="12">
        <v>429.11</v>
      </c>
      <c r="E278" s="12"/>
      <c r="F278" s="12"/>
      <c r="G278" s="12">
        <v>160535</v>
      </c>
      <c r="H278" s="12">
        <v>9319</v>
      </c>
      <c r="I278" s="12"/>
      <c r="J278" s="12"/>
      <c r="K278" s="13">
        <v>277</v>
      </c>
      <c r="L278" s="12">
        <v>1777</v>
      </c>
      <c r="M278" s="12"/>
      <c r="N278" s="13">
        <v>277</v>
      </c>
      <c r="O278" s="12">
        <v>22</v>
      </c>
      <c r="P278" s="12">
        <f t="shared" si="9"/>
        <v>5.7857142857142856</v>
      </c>
      <c r="Q278" s="12"/>
      <c r="R278" s="12"/>
      <c r="S278" s="12"/>
      <c r="T278" s="12"/>
      <c r="U278" s="12"/>
      <c r="V278" s="12"/>
      <c r="W278" s="13">
        <v>277</v>
      </c>
      <c r="X278" s="12">
        <f t="shared" si="12"/>
        <v>5.1868990525486902</v>
      </c>
      <c r="Y278" s="12">
        <f t="shared" si="13"/>
        <v>5.1868990525486902</v>
      </c>
      <c r="Z278" s="12"/>
      <c r="AA278" s="12"/>
      <c r="AB278" s="12"/>
      <c r="AF278" s="13">
        <v>277</v>
      </c>
      <c r="AG278" s="12">
        <v>22</v>
      </c>
      <c r="AH278" s="12">
        <f t="shared" si="14"/>
        <v>5.7857142857142856</v>
      </c>
      <c r="AI278" s="12"/>
      <c r="AJ278" s="12"/>
      <c r="AK278" s="12"/>
    </row>
    <row r="279" spans="1:37">
      <c r="A279" s="12" t="s">
        <v>38</v>
      </c>
      <c r="B279" s="12" t="s">
        <v>316</v>
      </c>
      <c r="C279" s="12">
        <v>53.15</v>
      </c>
      <c r="D279" s="12">
        <v>434.79</v>
      </c>
      <c r="E279" s="12"/>
      <c r="F279" s="12"/>
      <c r="G279" s="12">
        <v>162659</v>
      </c>
      <c r="H279" s="12">
        <v>9409</v>
      </c>
      <c r="I279" s="12"/>
      <c r="J279" s="12"/>
      <c r="K279" s="13">
        <v>278</v>
      </c>
      <c r="L279" s="12">
        <v>2124</v>
      </c>
      <c r="M279" s="12"/>
      <c r="N279" s="13">
        <v>278</v>
      </c>
      <c r="O279" s="12">
        <v>90</v>
      </c>
      <c r="P279" s="12">
        <f t="shared" si="9"/>
        <v>6.3571428571428568</v>
      </c>
      <c r="Q279" s="12"/>
      <c r="R279" s="12"/>
      <c r="S279" s="12"/>
      <c r="T279" s="12"/>
      <c r="U279" s="12"/>
      <c r="V279" s="12"/>
      <c r="W279" s="13">
        <v>278</v>
      </c>
      <c r="X279" s="12">
        <f t="shared" si="12"/>
        <v>5.1578597329968572</v>
      </c>
      <c r="Y279" s="12">
        <f t="shared" si="13"/>
        <v>5.1578597329968572</v>
      </c>
      <c r="Z279" s="12"/>
      <c r="AA279" s="12"/>
      <c r="AB279" s="12"/>
      <c r="AF279" s="13">
        <v>278</v>
      </c>
      <c r="AG279" s="12">
        <v>90</v>
      </c>
      <c r="AH279" s="12">
        <f t="shared" si="14"/>
        <v>6.3571428571428568</v>
      </c>
      <c r="AI279" s="12"/>
      <c r="AJ279" s="12"/>
      <c r="AK279" s="12"/>
    </row>
    <row r="280" spans="1:37">
      <c r="A280" s="12" t="s">
        <v>38</v>
      </c>
      <c r="B280" s="12" t="s">
        <v>317</v>
      </c>
      <c r="C280" s="12">
        <v>55.66</v>
      </c>
      <c r="D280" s="12">
        <v>439.63</v>
      </c>
      <c r="E280" s="12"/>
      <c r="F280" s="12"/>
      <c r="G280" s="12">
        <v>164471</v>
      </c>
      <c r="H280" s="12">
        <v>9462</v>
      </c>
      <c r="I280" s="12"/>
      <c r="J280" s="12"/>
      <c r="K280" s="13">
        <v>279</v>
      </c>
      <c r="L280" s="12">
        <v>1812</v>
      </c>
      <c r="M280" s="12"/>
      <c r="N280" s="13">
        <v>279</v>
      </c>
      <c r="O280" s="12">
        <v>53</v>
      </c>
      <c r="P280" s="12">
        <f t="shared" si="9"/>
        <v>9.5714285714285712</v>
      </c>
      <c r="Q280" s="12"/>
      <c r="R280" s="12"/>
      <c r="S280" s="12"/>
      <c r="T280" s="12"/>
      <c r="U280" s="12"/>
      <c r="V280" s="12"/>
      <c r="W280" s="13">
        <v>279</v>
      </c>
      <c r="X280" s="12">
        <f t="shared" si="12"/>
        <v>5.3420690091753169</v>
      </c>
      <c r="Y280" s="12">
        <f t="shared" si="13"/>
        <v>5.3420690091753169</v>
      </c>
      <c r="Z280" s="12"/>
      <c r="AA280" s="12"/>
      <c r="AB280" s="12"/>
      <c r="AF280" s="13">
        <v>279</v>
      </c>
      <c r="AG280" s="12">
        <v>53</v>
      </c>
      <c r="AH280" s="12">
        <f t="shared" si="14"/>
        <v>9.5714285714285712</v>
      </c>
      <c r="AI280" s="12"/>
      <c r="AJ280" s="12"/>
      <c r="AK280" s="12"/>
    </row>
    <row r="281" spans="1:37" ht="17" thickBot="1">
      <c r="A281" s="12" t="s">
        <v>38</v>
      </c>
      <c r="B281" s="12" t="s">
        <v>318</v>
      </c>
      <c r="C281" s="12">
        <v>55.44</v>
      </c>
      <c r="D281" s="12">
        <v>444.14</v>
      </c>
      <c r="E281" s="12"/>
      <c r="F281" s="12"/>
      <c r="G281" s="12">
        <v>166156</v>
      </c>
      <c r="H281" s="12">
        <v>9481</v>
      </c>
      <c r="I281" s="12"/>
      <c r="J281" s="12"/>
      <c r="K281" s="13">
        <v>280</v>
      </c>
      <c r="L281" s="12">
        <v>1685</v>
      </c>
      <c r="M281" s="12"/>
      <c r="N281" s="13">
        <v>280</v>
      </c>
      <c r="O281" s="12">
        <v>19</v>
      </c>
      <c r="P281" s="12">
        <f t="shared" si="9"/>
        <v>11.392857142857142</v>
      </c>
      <c r="Q281" s="12"/>
      <c r="R281" s="12"/>
      <c r="S281" s="12"/>
      <c r="T281" s="12"/>
      <c r="U281" s="12"/>
      <c r="V281" s="12"/>
      <c r="W281" s="13">
        <v>280</v>
      </c>
      <c r="X281" s="12">
        <f t="shared" si="12"/>
        <v>5.461428616645863</v>
      </c>
      <c r="Y281" s="12">
        <f t="shared" si="13"/>
        <v>5.461428616645863</v>
      </c>
      <c r="Z281" s="12"/>
      <c r="AA281" s="12"/>
      <c r="AB281" s="12"/>
      <c r="AF281" s="13">
        <v>280</v>
      </c>
      <c r="AG281" s="12">
        <v>19</v>
      </c>
      <c r="AH281" s="12">
        <f t="shared" ref="AH281:AH286" si="15">SUM(AG253:AG280)/28</f>
        <v>11.392857142857142</v>
      </c>
      <c r="AI281" s="12"/>
      <c r="AJ281" s="12"/>
      <c r="AK281" s="12"/>
    </row>
    <row r="282" spans="1:37" s="2" customFormat="1" ht="17" thickBot="1">
      <c r="A282" s="15" t="s">
        <v>38</v>
      </c>
      <c r="B282" s="16" t="s">
        <v>326</v>
      </c>
      <c r="C282" s="16"/>
      <c r="D282" s="16"/>
      <c r="E282" s="16"/>
      <c r="F282" s="16"/>
      <c r="G282" s="16"/>
      <c r="H282" s="16">
        <f>H281+O282</f>
        <v>9504</v>
      </c>
      <c r="I282" s="16">
        <f>H281+R282</f>
        <v>9490.7000000000007</v>
      </c>
      <c r="J282" s="16"/>
      <c r="K282" s="17">
        <v>281</v>
      </c>
      <c r="L282" s="16">
        <v>2804</v>
      </c>
      <c r="M282" s="16"/>
      <c r="N282" s="17">
        <v>281</v>
      </c>
      <c r="O282" s="16">
        <v>23</v>
      </c>
      <c r="P282" s="16">
        <f t="shared" si="9"/>
        <v>12</v>
      </c>
      <c r="Q282" s="16"/>
      <c r="R282">
        <v>9.6999999999999993</v>
      </c>
      <c r="S282">
        <f t="shared" ref="S282:S292" si="16">(R282-O282)^2</f>
        <v>176.89000000000001</v>
      </c>
      <c r="T282"/>
      <c r="U282"/>
      <c r="V282" s="16"/>
      <c r="W282" s="17">
        <v>281</v>
      </c>
      <c r="X282" s="16">
        <f t="shared" si="12"/>
        <v>5.5850510672403582</v>
      </c>
      <c r="Y282" s="16">
        <f t="shared" si="13"/>
        <v>5.5850510672403582</v>
      </c>
      <c r="Z282" s="16"/>
      <c r="AA282" s="16">
        <f t="shared" ref="AA282:AA300" si="17">(Y282-O282)^2</f>
        <v>303.28044633062621</v>
      </c>
      <c r="AB282" s="16"/>
      <c r="AF282" s="17">
        <v>281</v>
      </c>
      <c r="AG282" s="16">
        <f>AH282</f>
        <v>12</v>
      </c>
      <c r="AH282" s="16">
        <f t="shared" si="15"/>
        <v>12</v>
      </c>
      <c r="AI282" s="14"/>
      <c r="AJ282" s="16">
        <f t="shared" ref="AJ282:AJ300" si="18">(AH282-O282)^2</f>
        <v>121</v>
      </c>
      <c r="AK282" s="16"/>
    </row>
    <row r="283" spans="1:37" s="5" customFormat="1" ht="17" thickBot="1">
      <c r="A283" s="18" t="s">
        <v>38</v>
      </c>
      <c r="B283" s="19" t="s">
        <v>327</v>
      </c>
      <c r="C283" s="19"/>
      <c r="D283" s="19"/>
      <c r="E283" s="19"/>
      <c r="F283" s="19"/>
      <c r="G283" s="19"/>
      <c r="H283" s="16">
        <f t="shared" ref="H283:H292" si="19">H282+O283</f>
        <v>9530</v>
      </c>
      <c r="I283" s="16">
        <f t="shared" ref="I283:I292" si="20">I282+R283</f>
        <v>9499.94</v>
      </c>
      <c r="J283" s="19"/>
      <c r="K283" s="20">
        <v>282</v>
      </c>
      <c r="L283" s="19">
        <v>2363</v>
      </c>
      <c r="M283" s="19"/>
      <c r="N283" s="20">
        <v>282</v>
      </c>
      <c r="O283" s="19">
        <v>26</v>
      </c>
      <c r="P283" s="19">
        <f t="shared" si="9"/>
        <v>12.785714285714286</v>
      </c>
      <c r="Q283" s="19"/>
      <c r="R283">
        <v>9.24</v>
      </c>
      <c r="S283">
        <f t="shared" si="16"/>
        <v>280.89759999999995</v>
      </c>
      <c r="T283"/>
      <c r="U283"/>
      <c r="V283" s="19"/>
      <c r="W283" s="20">
        <v>282</v>
      </c>
      <c r="X283" s="19">
        <f t="shared" si="12"/>
        <v>5.7488028910703708</v>
      </c>
      <c r="Y283" s="19">
        <f t="shared" si="13"/>
        <v>5.7488028910703708</v>
      </c>
      <c r="Z283" s="19"/>
      <c r="AA283" s="16">
        <f t="shared" si="17"/>
        <v>410.11098434471984</v>
      </c>
      <c r="AB283" s="19"/>
      <c r="AF283" s="20">
        <v>282</v>
      </c>
      <c r="AG283" s="16">
        <f t="shared" ref="AG283:AG300" si="21">AH283</f>
        <v>12.392857142857142</v>
      </c>
      <c r="AH283" s="16">
        <f t="shared" si="15"/>
        <v>12.392857142857142</v>
      </c>
      <c r="AI283" s="19"/>
      <c r="AJ283" s="16">
        <f t="shared" si="18"/>
        <v>185.15433673469389</v>
      </c>
      <c r="AK283" s="19"/>
    </row>
    <row r="284" spans="1:37" s="5" customFormat="1" ht="17" thickBot="1">
      <c r="A284" s="18" t="s">
        <v>38</v>
      </c>
      <c r="B284" s="19" t="s">
        <v>328</v>
      </c>
      <c r="C284" s="19"/>
      <c r="D284" s="19"/>
      <c r="E284" s="19"/>
      <c r="F284" s="19"/>
      <c r="G284" s="19"/>
      <c r="H284" s="16">
        <f t="shared" si="19"/>
        <v>9541</v>
      </c>
      <c r="I284" s="16">
        <f t="shared" si="20"/>
        <v>9508.2100000000009</v>
      </c>
      <c r="J284" s="19"/>
      <c r="K284" s="20">
        <v>283</v>
      </c>
      <c r="L284" s="19">
        <v>1800</v>
      </c>
      <c r="M284" s="19"/>
      <c r="N284" s="20">
        <v>283</v>
      </c>
      <c r="O284" s="19">
        <v>11</v>
      </c>
      <c r="P284" s="19">
        <f t="shared" si="9"/>
        <v>13.464285714285714</v>
      </c>
      <c r="Q284" s="19"/>
      <c r="R284">
        <v>8.27</v>
      </c>
      <c r="S284">
        <f t="shared" si="16"/>
        <v>7.4529000000000023</v>
      </c>
      <c r="T284"/>
      <c r="U284"/>
      <c r="V284" s="19"/>
      <c r="W284" s="20">
        <v>283</v>
      </c>
      <c r="X284" s="19">
        <f t="shared" si="12"/>
        <v>5.7041172800371696</v>
      </c>
      <c r="Y284" s="19">
        <f t="shared" si="13"/>
        <v>5.7041172800371696</v>
      </c>
      <c r="Z284" s="19"/>
      <c r="AA284" s="16">
        <f t="shared" si="17"/>
        <v>28.046373783600906</v>
      </c>
      <c r="AB284" s="19"/>
      <c r="AF284" s="20">
        <v>283</v>
      </c>
      <c r="AG284" s="16">
        <f t="shared" si="21"/>
        <v>12.585459183673469</v>
      </c>
      <c r="AH284" s="16">
        <f t="shared" si="15"/>
        <v>12.585459183673469</v>
      </c>
      <c r="AI284" s="19"/>
      <c r="AJ284" s="16">
        <f t="shared" si="18"/>
        <v>2.5136808230945444</v>
      </c>
      <c r="AK284" s="19"/>
    </row>
    <row r="285" spans="1:37" s="5" customFormat="1" ht="17" thickBot="1">
      <c r="A285" s="18" t="s">
        <v>38</v>
      </c>
      <c r="B285" s="19" t="s">
        <v>329</v>
      </c>
      <c r="C285" s="19"/>
      <c r="D285" s="19"/>
      <c r="E285" s="19"/>
      <c r="F285" s="19"/>
      <c r="G285" s="19"/>
      <c r="H285" s="16">
        <f t="shared" si="19"/>
        <v>9557</v>
      </c>
      <c r="I285" s="16">
        <f t="shared" si="20"/>
        <v>9518.1500000000015</v>
      </c>
      <c r="J285" s="19"/>
      <c r="K285" s="20">
        <v>284</v>
      </c>
      <c r="L285" s="19">
        <v>2436</v>
      </c>
      <c r="M285" s="19"/>
      <c r="N285" s="20">
        <v>284</v>
      </c>
      <c r="O285" s="19">
        <v>16</v>
      </c>
      <c r="P285" s="19">
        <f t="shared" si="9"/>
        <v>13.785714285714286</v>
      </c>
      <c r="Q285" s="19"/>
      <c r="R285">
        <v>9.94</v>
      </c>
      <c r="S285">
        <f t="shared" si="16"/>
        <v>36.723600000000005</v>
      </c>
      <c r="T285"/>
      <c r="U285"/>
      <c r="V285" s="19"/>
      <c r="W285" s="20">
        <v>284</v>
      </c>
      <c r="X285" s="19">
        <f t="shared" si="12"/>
        <v>5.8364071828956403</v>
      </c>
      <c r="Y285" s="19">
        <f t="shared" si="13"/>
        <v>5.8364071828956403</v>
      </c>
      <c r="Z285" s="19"/>
      <c r="AA285" s="16">
        <f t="shared" si="17"/>
        <v>103.29861895189532</v>
      </c>
      <c r="AB285" s="19"/>
      <c r="AF285" s="20">
        <v>284</v>
      </c>
      <c r="AG285" s="16">
        <f t="shared" si="21"/>
        <v>12.963511297376096</v>
      </c>
      <c r="AH285" s="16">
        <f t="shared" si="15"/>
        <v>12.963511297376096</v>
      </c>
      <c r="AI285" s="19"/>
      <c r="AJ285" s="16">
        <f t="shared" si="18"/>
        <v>9.2202636411626013</v>
      </c>
      <c r="AK285" s="19"/>
    </row>
    <row r="286" spans="1:37" s="5" customFormat="1" ht="17" thickBot="1">
      <c r="A286" s="18" t="s">
        <v>38</v>
      </c>
      <c r="B286" s="19" t="s">
        <v>330</v>
      </c>
      <c r="C286" s="19"/>
      <c r="D286" s="19"/>
      <c r="E286" s="19"/>
      <c r="F286" s="19"/>
      <c r="G286" s="19"/>
      <c r="H286" s="16">
        <f t="shared" si="19"/>
        <v>9585</v>
      </c>
      <c r="I286" s="16">
        <f t="shared" si="20"/>
        <v>9529.0600000000013</v>
      </c>
      <c r="J286" s="19"/>
      <c r="K286" s="20">
        <v>285</v>
      </c>
      <c r="L286" s="19">
        <v>2558</v>
      </c>
      <c r="M286" s="19"/>
      <c r="N286" s="20">
        <v>285</v>
      </c>
      <c r="O286" s="19">
        <v>28</v>
      </c>
      <c r="P286" s="19">
        <f t="shared" ref="P286:P300" si="22">SUM(O258:O285)/28</f>
        <v>14.071428571428571</v>
      </c>
      <c r="Q286" s="19"/>
      <c r="R286">
        <v>10.91</v>
      </c>
      <c r="S286">
        <f t="shared" si="16"/>
        <v>292.06810000000002</v>
      </c>
      <c r="T286"/>
      <c r="U286"/>
      <c r="V286" s="19"/>
      <c r="W286" s="20">
        <v>285</v>
      </c>
      <c r="X286" s="19">
        <f t="shared" si="12"/>
        <v>5.7591360108561984</v>
      </c>
      <c r="Y286" s="19">
        <f t="shared" si="13"/>
        <v>5.7591360108561984</v>
      </c>
      <c r="Z286" s="19"/>
      <c r="AA286" s="16">
        <f t="shared" si="17"/>
        <v>494.6560309835935</v>
      </c>
      <c r="AB286" s="19"/>
      <c r="AF286" s="20">
        <v>285</v>
      </c>
      <c r="AG286" s="16">
        <f t="shared" si="21"/>
        <v>13.14077955799667</v>
      </c>
      <c r="AH286" s="16">
        <f t="shared" si="15"/>
        <v>13.14077955799667</v>
      </c>
      <c r="AI286" s="19"/>
      <c r="AJ286" s="16">
        <f t="shared" si="18"/>
        <v>220.79643214404965</v>
      </c>
      <c r="AK286" s="19"/>
    </row>
    <row r="287" spans="1:37" s="5" customFormat="1" ht="17" thickBot="1">
      <c r="A287" s="18" t="s">
        <v>38</v>
      </c>
      <c r="B287" s="19" t="s">
        <v>331</v>
      </c>
      <c r="C287" s="19"/>
      <c r="D287" s="19"/>
      <c r="E287" s="19"/>
      <c r="F287" s="19"/>
      <c r="G287" s="19"/>
      <c r="H287" s="16">
        <f>H286+O287</f>
        <v>9585</v>
      </c>
      <c r="I287" s="16">
        <f t="shared" si="20"/>
        <v>9542.36</v>
      </c>
      <c r="J287" s="19"/>
      <c r="K287" s="20">
        <v>286</v>
      </c>
      <c r="L287" s="19">
        <v>0</v>
      </c>
      <c r="M287" s="19"/>
      <c r="N287" s="20">
        <v>286</v>
      </c>
      <c r="O287" s="19">
        <v>0</v>
      </c>
      <c r="P287" s="19">
        <f t="shared" si="22"/>
        <v>15.071428571428571</v>
      </c>
      <c r="Q287" s="19"/>
      <c r="R287">
        <v>13.3</v>
      </c>
      <c r="S287">
        <f t="shared" si="16"/>
        <v>176.89000000000001</v>
      </c>
      <c r="T287"/>
      <c r="U287"/>
      <c r="V287" s="19"/>
      <c r="W287" s="20">
        <v>286</v>
      </c>
      <c r="X287" s="19">
        <f t="shared" si="12"/>
        <v>5.9648194398153489</v>
      </c>
      <c r="Y287" s="19">
        <f t="shared" si="13"/>
        <v>5.9648194398153489</v>
      </c>
      <c r="Z287" s="19"/>
      <c r="AA287" s="16">
        <f t="shared" si="17"/>
        <v>35.579070949599092</v>
      </c>
      <c r="AB287" s="19"/>
      <c r="AF287" s="20">
        <v>286</v>
      </c>
      <c r="AG287" s="16">
        <f t="shared" si="21"/>
        <v>13.610093113639408</v>
      </c>
      <c r="AH287" s="16">
        <f t="shared" ref="AH287:AH300" si="23">SUM(AG259:AG286)/28</f>
        <v>13.610093113639408</v>
      </c>
      <c r="AI287" s="19"/>
      <c r="AJ287" s="16">
        <f t="shared" si="18"/>
        <v>185.23463456193483</v>
      </c>
      <c r="AK287" s="19"/>
    </row>
    <row r="288" spans="1:37" s="5" customFormat="1" ht="17" thickBot="1">
      <c r="A288" s="18" t="s">
        <v>38</v>
      </c>
      <c r="B288" s="19" t="s">
        <v>332</v>
      </c>
      <c r="C288" s="19"/>
      <c r="D288" s="19"/>
      <c r="E288" s="19"/>
      <c r="F288" s="19"/>
      <c r="G288" s="19"/>
      <c r="H288" s="16">
        <f t="shared" si="19"/>
        <v>9585</v>
      </c>
      <c r="I288" s="16">
        <f t="shared" si="20"/>
        <v>9553.93</v>
      </c>
      <c r="J288" s="19"/>
      <c r="K288" s="20">
        <v>287</v>
      </c>
      <c r="L288" s="19">
        <v>0</v>
      </c>
      <c r="M288" s="19"/>
      <c r="N288" s="20">
        <v>287</v>
      </c>
      <c r="O288" s="19">
        <v>0</v>
      </c>
      <c r="P288" s="19">
        <f t="shared" si="22"/>
        <v>14.821428571428571</v>
      </c>
      <c r="Q288" s="19"/>
      <c r="R288">
        <v>11.57</v>
      </c>
      <c r="S288">
        <f t="shared" si="16"/>
        <v>133.86490000000001</v>
      </c>
      <c r="T288"/>
      <c r="U288"/>
      <c r="V288" s="19"/>
      <c r="W288" s="20">
        <v>287</v>
      </c>
      <c r="X288" s="19">
        <f t="shared" si="12"/>
        <v>5.9278487055230409</v>
      </c>
      <c r="Y288" s="19">
        <f t="shared" si="13"/>
        <v>5.9278487055230409</v>
      </c>
      <c r="Z288" s="19"/>
      <c r="AA288" s="16">
        <f t="shared" si="17"/>
        <v>35.139390275571195</v>
      </c>
      <c r="AB288" s="19"/>
      <c r="AF288" s="20">
        <v>287</v>
      </c>
      <c r="AG288" s="16">
        <f t="shared" si="21"/>
        <v>13.846167867697959</v>
      </c>
      <c r="AH288" s="16">
        <f t="shared" si="23"/>
        <v>13.846167867697959</v>
      </c>
      <c r="AI288" s="19"/>
      <c r="AJ288" s="16">
        <f t="shared" si="18"/>
        <v>191.71636462047144</v>
      </c>
      <c r="AK288" s="19"/>
    </row>
    <row r="289" spans="1:38" s="5" customFormat="1" ht="17" thickBot="1">
      <c r="A289" s="18" t="s">
        <v>38</v>
      </c>
      <c r="B289" s="19" t="s">
        <v>333</v>
      </c>
      <c r="C289" s="19"/>
      <c r="D289" s="19"/>
      <c r="E289" s="19"/>
      <c r="F289" s="19"/>
      <c r="G289" s="19"/>
      <c r="H289" s="16">
        <f t="shared" si="19"/>
        <v>9627</v>
      </c>
      <c r="I289" s="16">
        <f t="shared" si="20"/>
        <v>9567.9600000000009</v>
      </c>
      <c r="J289" s="19"/>
      <c r="K289" s="20">
        <v>288</v>
      </c>
      <c r="L289" s="19">
        <v>4722</v>
      </c>
      <c r="M289" s="19"/>
      <c r="N289" s="20">
        <v>288</v>
      </c>
      <c r="O289" s="19">
        <v>42</v>
      </c>
      <c r="P289" s="19">
        <f t="shared" si="22"/>
        <v>14.785714285714286</v>
      </c>
      <c r="Q289" s="19"/>
      <c r="R289">
        <v>14.03</v>
      </c>
      <c r="S289">
        <f t="shared" si="16"/>
        <v>782.32089999999994</v>
      </c>
      <c r="T289"/>
      <c r="U289"/>
      <c r="V289" s="19"/>
      <c r="W289" s="20">
        <v>288</v>
      </c>
      <c r="X289" s="19">
        <f t="shared" si="12"/>
        <v>6.1038433021488645</v>
      </c>
      <c r="Y289" s="19">
        <f t="shared" si="13"/>
        <v>6.1038433021488645</v>
      </c>
      <c r="Z289" s="19"/>
      <c r="AA289" s="16">
        <f t="shared" si="17"/>
        <v>1288.5340656766828</v>
      </c>
      <c r="AB289" s="19"/>
      <c r="AF289" s="20">
        <v>288</v>
      </c>
      <c r="AG289" s="16">
        <f t="shared" si="21"/>
        <v>14.3049595772586</v>
      </c>
      <c r="AH289" s="16">
        <f t="shared" si="23"/>
        <v>14.3049595772586</v>
      </c>
      <c r="AI289" s="19"/>
      <c r="AJ289" s="16">
        <f t="shared" si="18"/>
        <v>767.01526401728017</v>
      </c>
      <c r="AK289" s="19"/>
    </row>
    <row r="290" spans="1:38" s="5" customFormat="1" ht="17" thickBot="1">
      <c r="A290" s="18" t="s">
        <v>38</v>
      </c>
      <c r="B290" s="19" t="s">
        <v>334</v>
      </c>
      <c r="C290" s="19"/>
      <c r="D290" s="19"/>
      <c r="E290" s="19"/>
      <c r="F290" s="19"/>
      <c r="G290" s="19"/>
      <c r="H290" s="16">
        <f t="shared" si="19"/>
        <v>9654</v>
      </c>
      <c r="I290" s="16">
        <f t="shared" si="20"/>
        <v>9601.0600000000013</v>
      </c>
      <c r="J290" s="19"/>
      <c r="K290" s="20">
        <v>289</v>
      </c>
      <c r="L290" s="19">
        <v>4042</v>
      </c>
      <c r="M290" s="19"/>
      <c r="N290" s="20">
        <v>289</v>
      </c>
      <c r="O290" s="19">
        <v>27</v>
      </c>
      <c r="P290" s="19">
        <f t="shared" si="22"/>
        <v>16</v>
      </c>
      <c r="Q290" s="19"/>
      <c r="R290">
        <v>33.1</v>
      </c>
      <c r="S290">
        <f t="shared" si="16"/>
        <v>37.210000000000015</v>
      </c>
      <c r="T290"/>
      <c r="U290"/>
      <c r="V290" s="19"/>
      <c r="W290" s="20">
        <v>289</v>
      </c>
      <c r="X290" s="19">
        <f t="shared" si="12"/>
        <v>6.0361234200827525</v>
      </c>
      <c r="Y290" s="19">
        <f t="shared" si="13"/>
        <v>6.0361234200827525</v>
      </c>
      <c r="Z290" s="19"/>
      <c r="AA290" s="16">
        <f t="shared" si="17"/>
        <v>439.48412125800286</v>
      </c>
      <c r="AB290" s="19"/>
      <c r="AF290" s="20">
        <v>289</v>
      </c>
      <c r="AG290" s="16">
        <f t="shared" si="21"/>
        <v>14.530136705017837</v>
      </c>
      <c r="AH290" s="16">
        <f t="shared" si="23"/>
        <v>14.530136705017837</v>
      </c>
      <c r="AI290" s="19"/>
      <c r="AJ290" s="16">
        <f t="shared" si="18"/>
        <v>155.49749059554341</v>
      </c>
      <c r="AK290" s="19"/>
    </row>
    <row r="291" spans="1:38" s="5" customFormat="1" ht="17" thickBot="1">
      <c r="A291" s="18" t="s">
        <v>38</v>
      </c>
      <c r="B291" s="19" t="s">
        <v>335</v>
      </c>
      <c r="C291" s="19"/>
      <c r="D291" s="19"/>
      <c r="E291" s="19"/>
      <c r="F291" s="19"/>
      <c r="G291" s="19"/>
      <c r="H291" s="16">
        <f t="shared" si="19"/>
        <v>9664</v>
      </c>
      <c r="I291" s="16">
        <f t="shared" si="20"/>
        <v>9641.52</v>
      </c>
      <c r="J291" s="19"/>
      <c r="K291" s="20">
        <v>290</v>
      </c>
      <c r="L291" s="19">
        <v>2506</v>
      </c>
      <c r="M291" s="19"/>
      <c r="N291" s="20">
        <v>290</v>
      </c>
      <c r="O291" s="19">
        <v>10</v>
      </c>
      <c r="P291" s="19">
        <f t="shared" si="22"/>
        <v>16.642857142857142</v>
      </c>
      <c r="Q291" s="19"/>
      <c r="R291">
        <v>40.46</v>
      </c>
      <c r="S291">
        <f t="shared" si="16"/>
        <v>927.8116</v>
      </c>
      <c r="T291"/>
      <c r="U291"/>
      <c r="V291" s="19"/>
      <c r="W291" s="20">
        <v>290</v>
      </c>
      <c r="X291" s="19">
        <f t="shared" si="12"/>
        <v>5.9302706850857083</v>
      </c>
      <c r="Y291" s="19">
        <f t="shared" si="13"/>
        <v>5.9302706850857083</v>
      </c>
      <c r="Z291" s="19"/>
      <c r="AA291" s="16">
        <f t="shared" si="17"/>
        <v>16.562696696672749</v>
      </c>
      <c r="AB291" s="19"/>
      <c r="AF291" s="20">
        <v>290</v>
      </c>
      <c r="AG291" s="16">
        <f t="shared" si="21"/>
        <v>14.727641587339901</v>
      </c>
      <c r="AH291" s="16">
        <f t="shared" si="23"/>
        <v>14.727641587339901</v>
      </c>
      <c r="AI291" s="19"/>
      <c r="AJ291" s="16">
        <f t="shared" si="18"/>
        <v>22.350594978345743</v>
      </c>
      <c r="AK291" s="19"/>
    </row>
    <row r="292" spans="1:38" s="8" customFormat="1" ht="17" thickBot="1">
      <c r="A292" s="21" t="s">
        <v>38</v>
      </c>
      <c r="B292" s="22" t="s">
        <v>336</v>
      </c>
      <c r="C292" s="22"/>
      <c r="D292" s="22"/>
      <c r="E292" s="22"/>
      <c r="F292" s="22"/>
      <c r="G292" s="22"/>
      <c r="H292" s="16">
        <f t="shared" si="19"/>
        <v>9699</v>
      </c>
      <c r="I292" s="16">
        <f t="shared" si="20"/>
        <v>9682.58</v>
      </c>
      <c r="J292" s="22"/>
      <c r="K292" s="23">
        <v>291</v>
      </c>
      <c r="L292" s="22">
        <v>2345</v>
      </c>
      <c r="M292" s="22"/>
      <c r="N292" s="23">
        <v>291</v>
      </c>
      <c r="O292" s="22">
        <v>35</v>
      </c>
      <c r="P292" s="22">
        <f t="shared" si="22"/>
        <v>16.821428571428573</v>
      </c>
      <c r="Q292" s="22"/>
      <c r="R292">
        <v>41.06</v>
      </c>
      <c r="S292">
        <f t="shared" si="16"/>
        <v>36.723600000000026</v>
      </c>
      <c r="T292">
        <f>SUM(S282:S292)/11</f>
        <v>262.62301818181817</v>
      </c>
      <c r="U292">
        <f>SQRT(T292)</f>
        <v>16.205647724846365</v>
      </c>
      <c r="V292" s="22"/>
      <c r="W292" s="23">
        <v>291</v>
      </c>
      <c r="X292" s="22">
        <f t="shared" si="12"/>
        <v>5.963494638124482</v>
      </c>
      <c r="Y292" s="22">
        <f t="shared" si="13"/>
        <v>5.963494638124482</v>
      </c>
      <c r="Z292" s="22"/>
      <c r="AA292" s="16">
        <f t="shared" si="17"/>
        <v>843.11864363022585</v>
      </c>
      <c r="AB292" s="22">
        <f>SUM(AA282:AA292)/11</f>
        <v>363.43731298919914</v>
      </c>
      <c r="AC292" s="8">
        <f>SQRT(AB292)</f>
        <v>19.064031918489832</v>
      </c>
      <c r="AF292" s="23">
        <v>291</v>
      </c>
      <c r="AG292" s="16">
        <f t="shared" si="21"/>
        <v>15.075057358316327</v>
      </c>
      <c r="AH292" s="16">
        <f t="shared" si="23"/>
        <v>15.075057358316327</v>
      </c>
      <c r="AI292" s="22"/>
      <c r="AJ292" s="16">
        <f t="shared" si="18"/>
        <v>397.0033392743843</v>
      </c>
      <c r="AK292" s="22">
        <f>SUM(AJ282:AJ292)/11</f>
        <v>205.22749103554187</v>
      </c>
      <c r="AL292" s="22">
        <v>19.0640319</v>
      </c>
    </row>
    <row r="293" spans="1:38" ht="17" thickBot="1">
      <c r="A293" s="12" t="s">
        <v>38</v>
      </c>
      <c r="B293" s="12" t="s">
        <v>337</v>
      </c>
      <c r="C293" s="12"/>
      <c r="D293" s="12"/>
      <c r="E293" s="12"/>
      <c r="F293" s="12"/>
      <c r="G293" s="12"/>
      <c r="H293" s="12"/>
      <c r="I293" s="12"/>
      <c r="J293" s="12"/>
      <c r="K293" s="13">
        <v>292</v>
      </c>
      <c r="L293" s="12">
        <v>2374</v>
      </c>
      <c r="M293" s="12"/>
      <c r="N293" s="13">
        <v>292</v>
      </c>
      <c r="O293" s="12">
        <v>23</v>
      </c>
      <c r="P293" s="12">
        <f t="shared" si="22"/>
        <v>17.821428571428573</v>
      </c>
      <c r="Q293" s="12"/>
      <c r="R293" s="12"/>
      <c r="S293" s="12"/>
      <c r="T293" s="12"/>
      <c r="U293" s="12"/>
      <c r="V293" s="12"/>
      <c r="W293" s="13">
        <v>292</v>
      </c>
      <c r="X293" s="12">
        <f t="shared" si="12"/>
        <v>5.9264765894860716</v>
      </c>
      <c r="Y293" s="12">
        <f t="shared" si="13"/>
        <v>5.9264765894860716</v>
      </c>
      <c r="Z293" s="12"/>
      <c r="AA293" s="16">
        <f t="shared" si="17"/>
        <v>291.50520164936717</v>
      </c>
      <c r="AB293" s="12"/>
      <c r="AF293" s="13">
        <v>292</v>
      </c>
      <c r="AG293" s="16">
        <f>AH293</f>
        <v>15.363452263970482</v>
      </c>
      <c r="AH293" s="16">
        <f>SUM(AG265:AG292)/28</f>
        <v>15.363452263970482</v>
      </c>
      <c r="AI293" s="12"/>
      <c r="AJ293" s="16">
        <f t="shared" si="18"/>
        <v>58.316861324657566</v>
      </c>
      <c r="AK293" s="12"/>
    </row>
    <row r="294" spans="1:38" ht="17" thickBot="1">
      <c r="A294" s="12" t="s">
        <v>38</v>
      </c>
      <c r="B294" s="12" t="s">
        <v>338</v>
      </c>
      <c r="C294" s="12"/>
      <c r="D294" s="12"/>
      <c r="E294" s="12"/>
      <c r="F294" s="12"/>
      <c r="G294" s="12"/>
      <c r="H294" s="12"/>
      <c r="I294" s="12"/>
      <c r="J294" s="12"/>
      <c r="K294" s="13">
        <v>293</v>
      </c>
      <c r="L294" s="12">
        <v>2215</v>
      </c>
      <c r="M294" s="12"/>
      <c r="N294" s="13">
        <v>293</v>
      </c>
      <c r="O294" s="12">
        <v>24</v>
      </c>
      <c r="P294" s="12">
        <f t="shared" si="22"/>
        <v>18.464285714285715</v>
      </c>
      <c r="Q294" s="12"/>
      <c r="R294" s="12"/>
      <c r="S294" s="12">
        <f>(I282-H282)^2</f>
        <v>176.88999999998066</v>
      </c>
      <c r="T294" s="12"/>
      <c r="U294" s="12"/>
      <c r="V294" s="12"/>
      <c r="W294" s="13">
        <v>293</v>
      </c>
      <c r="X294" s="12">
        <f t="shared" si="12"/>
        <v>5.959565039110573</v>
      </c>
      <c r="Y294" s="12">
        <f t="shared" si="13"/>
        <v>5.959565039110573</v>
      </c>
      <c r="Z294" s="12"/>
      <c r="AA294" s="16">
        <f t="shared" si="17"/>
        <v>325.45729357808153</v>
      </c>
      <c r="AB294" s="12"/>
      <c r="AF294" s="13">
        <v>293</v>
      </c>
      <c r="AG294" s="16">
        <f t="shared" si="21"/>
        <v>15.733575559112284</v>
      </c>
      <c r="AH294" s="16">
        <f t="shared" si="23"/>
        <v>15.733575559112284</v>
      </c>
      <c r="AI294" s="12"/>
      <c r="AJ294" s="16">
        <f t="shared" si="18"/>
        <v>68.333773036905797</v>
      </c>
      <c r="AK294" s="12"/>
    </row>
    <row r="295" spans="1:38" ht="17" thickBot="1">
      <c r="A295" s="12" t="s">
        <v>38</v>
      </c>
      <c r="B295" s="12" t="s">
        <v>339</v>
      </c>
      <c r="C295" s="12"/>
      <c r="D295" s="12"/>
      <c r="E295" s="12"/>
      <c r="F295" s="12"/>
      <c r="G295" s="12"/>
      <c r="H295" s="12"/>
      <c r="I295" s="12"/>
      <c r="J295" s="12"/>
      <c r="K295" s="13">
        <v>294</v>
      </c>
      <c r="L295" s="12">
        <v>1827</v>
      </c>
      <c r="M295" s="12"/>
      <c r="N295" s="13">
        <v>294</v>
      </c>
      <c r="O295" s="12">
        <v>14</v>
      </c>
      <c r="P295" s="12">
        <f t="shared" si="22"/>
        <v>19.107142857142858</v>
      </c>
      <c r="Q295" s="12"/>
      <c r="R295" s="12"/>
      <c r="S295" s="12">
        <f>(I283-H283)^2</f>
        <v>903.60359999996933</v>
      </c>
      <c r="T295" s="12"/>
      <c r="U295" s="12"/>
      <c r="V295" s="12"/>
      <c r="W295" s="13">
        <v>294</v>
      </c>
      <c r="X295" s="12">
        <f t="shared" si="12"/>
        <v>5.9581209333645209</v>
      </c>
      <c r="Y295" s="12">
        <f t="shared" si="13"/>
        <v>5.9581209333645209</v>
      </c>
      <c r="Z295" s="12"/>
      <c r="AA295" s="16">
        <f t="shared" si="17"/>
        <v>64.671818922389932</v>
      </c>
      <c r="AB295" s="12"/>
      <c r="AF295" s="13">
        <v>294</v>
      </c>
      <c r="AG295" s="16">
        <f t="shared" si="21"/>
        <v>16.08120325765201</v>
      </c>
      <c r="AH295" s="16">
        <f t="shared" si="23"/>
        <v>16.08120325765201</v>
      </c>
      <c r="AI295" s="12"/>
      <c r="AJ295" s="16">
        <f t="shared" si="18"/>
        <v>4.3314069996613398</v>
      </c>
      <c r="AK295" s="12"/>
    </row>
    <row r="296" spans="1:38" ht="17" thickBot="1">
      <c r="A296" s="12" t="s">
        <v>38</v>
      </c>
      <c r="B296" s="12" t="s">
        <v>340</v>
      </c>
      <c r="C296" s="12"/>
      <c r="D296" s="12"/>
      <c r="E296" s="12"/>
      <c r="F296" s="12"/>
      <c r="G296" s="12"/>
      <c r="H296" s="12"/>
      <c r="I296" s="12"/>
      <c r="J296" s="12"/>
      <c r="K296" s="13">
        <v>295</v>
      </c>
      <c r="L296" s="12">
        <v>3289</v>
      </c>
      <c r="M296" s="12"/>
      <c r="N296" s="13">
        <v>295</v>
      </c>
      <c r="O296" s="12">
        <v>18</v>
      </c>
      <c r="P296" s="12">
        <f t="shared" si="22"/>
        <v>19.392857142857142</v>
      </c>
      <c r="Q296" s="12"/>
      <c r="R296" s="12"/>
      <c r="S296" s="12">
        <f>(I284-H284)^2</f>
        <v>1075.1840999999379</v>
      </c>
      <c r="T296" s="12"/>
      <c r="U296" s="12"/>
      <c r="V296" s="12"/>
      <c r="W296" s="13">
        <v>295</v>
      </c>
      <c r="X296" s="12">
        <f t="shared" si="12"/>
        <v>5.9566252524132537</v>
      </c>
      <c r="Y296" s="12">
        <f t="shared" si="13"/>
        <v>5.9566252524132537</v>
      </c>
      <c r="Z296" s="12"/>
      <c r="AA296" s="16">
        <f t="shared" si="17"/>
        <v>145.04287531081013</v>
      </c>
      <c r="AB296" s="12"/>
      <c r="AF296" s="13">
        <v>295</v>
      </c>
      <c r="AG296" s="16">
        <f t="shared" si="21"/>
        <v>16.44124623113958</v>
      </c>
      <c r="AH296" s="16">
        <f t="shared" si="23"/>
        <v>16.44124623113958</v>
      </c>
      <c r="AI296" s="12"/>
      <c r="AJ296" s="16">
        <f t="shared" si="18"/>
        <v>2.4297133119365637</v>
      </c>
      <c r="AK296" s="12"/>
    </row>
    <row r="297" spans="1:38" ht="17" thickBot="1">
      <c r="A297" s="12" t="s">
        <v>38</v>
      </c>
      <c r="B297" s="12" t="s">
        <v>341</v>
      </c>
      <c r="C297" s="12"/>
      <c r="D297" s="12"/>
      <c r="E297" s="12"/>
      <c r="F297" s="12"/>
      <c r="G297" s="12"/>
      <c r="H297" s="12"/>
      <c r="I297" s="12"/>
      <c r="J297" s="12"/>
      <c r="K297" s="13">
        <v>296</v>
      </c>
      <c r="L297" s="12">
        <v>2251</v>
      </c>
      <c r="M297" s="12"/>
      <c r="N297" s="13">
        <v>296</v>
      </c>
      <c r="O297" s="12">
        <v>16</v>
      </c>
      <c r="P297" s="12">
        <f t="shared" si="22"/>
        <v>19.642857142857142</v>
      </c>
      <c r="Q297" s="12"/>
      <c r="R297" s="12"/>
      <c r="S297" s="12">
        <f>(I285-H285)^2</f>
        <v>1509.322499999887</v>
      </c>
      <c r="T297" s="12"/>
      <c r="U297" s="12"/>
      <c r="V297" s="12"/>
      <c r="W297" s="13">
        <v>296</v>
      </c>
      <c r="X297" s="12">
        <f t="shared" si="12"/>
        <v>5.7765047257137274</v>
      </c>
      <c r="Y297" s="12">
        <f t="shared" si="13"/>
        <v>5.7765047257137274</v>
      </c>
      <c r="Z297" s="12"/>
      <c r="AA297" s="16">
        <f t="shared" si="17"/>
        <v>104.51985562335373</v>
      </c>
      <c r="AB297" s="12"/>
      <c r="AF297" s="13">
        <v>296</v>
      </c>
      <c r="AG297" s="16">
        <f t="shared" si="21"/>
        <v>16.635576453680279</v>
      </c>
      <c r="AH297" s="16">
        <f t="shared" si="23"/>
        <v>16.635576453680279</v>
      </c>
      <c r="AI297" s="12"/>
      <c r="AJ297" s="16">
        <f t="shared" si="18"/>
        <v>0.40395742847280047</v>
      </c>
      <c r="AK297" s="12"/>
    </row>
    <row r="298" spans="1:38" ht="17" thickBot="1">
      <c r="A298" s="12" t="s">
        <v>38</v>
      </c>
      <c r="B298" s="12" t="s">
        <v>342</v>
      </c>
      <c r="C298" s="12"/>
      <c r="D298" s="12"/>
      <c r="E298" s="12"/>
      <c r="F298" s="12"/>
      <c r="G298" s="12"/>
      <c r="H298" s="12"/>
      <c r="I298" s="12"/>
      <c r="J298" s="12"/>
      <c r="K298" s="13">
        <v>297</v>
      </c>
      <c r="L298" s="12">
        <v>2672</v>
      </c>
      <c r="M298" s="12"/>
      <c r="N298" s="13">
        <v>297</v>
      </c>
      <c r="O298" s="12">
        <v>35</v>
      </c>
      <c r="P298" s="12">
        <f t="shared" si="22"/>
        <v>20</v>
      </c>
      <c r="Q298" s="12"/>
      <c r="R298" s="12"/>
      <c r="S298" s="12">
        <f t="shared" ref="S298" si="24">(I286-H286)^2</f>
        <v>3129.2835999998533</v>
      </c>
      <c r="T298" s="12"/>
      <c r="U298" s="12"/>
      <c r="V298" s="12"/>
      <c r="W298" s="13">
        <v>297</v>
      </c>
      <c r="X298" s="12">
        <f t="shared" si="12"/>
        <v>5.7685227516320747</v>
      </c>
      <c r="Y298" s="12">
        <f t="shared" si="13"/>
        <v>5.7685227516320747</v>
      </c>
      <c r="Z298" s="12"/>
      <c r="AA298" s="16">
        <f t="shared" si="17"/>
        <v>854.47926212185155</v>
      </c>
      <c r="AB298" s="12"/>
      <c r="AF298" s="13">
        <v>297</v>
      </c>
      <c r="AG298" s="16">
        <f t="shared" si="21"/>
        <v>17.015418469883148</v>
      </c>
      <c r="AH298" s="16">
        <f t="shared" si="23"/>
        <v>17.015418469883148</v>
      </c>
      <c r="AI298" s="12"/>
      <c r="AJ298" s="16">
        <f t="shared" si="18"/>
        <v>323.44517281342019</v>
      </c>
      <c r="AK298" s="12"/>
    </row>
    <row r="299" spans="1:38" ht="17" thickBot="1">
      <c r="A299" s="12" t="s">
        <v>38</v>
      </c>
      <c r="B299" s="12" t="s">
        <v>343</v>
      </c>
      <c r="C299" s="12"/>
      <c r="D299" s="12"/>
      <c r="E299" s="12"/>
      <c r="F299" s="12"/>
      <c r="G299" s="12"/>
      <c r="H299" s="12"/>
      <c r="I299" s="12"/>
      <c r="J299" s="12"/>
      <c r="K299" s="13">
        <v>298</v>
      </c>
      <c r="L299" s="12">
        <v>2788</v>
      </c>
      <c r="M299" s="12"/>
      <c r="N299" s="13">
        <v>298</v>
      </c>
      <c r="O299" s="12">
        <v>33</v>
      </c>
      <c r="P299" s="12">
        <f t="shared" si="22"/>
        <v>20.928571428571427</v>
      </c>
      <c r="Q299" s="12"/>
      <c r="R299" s="12"/>
      <c r="S299" s="12">
        <f t="shared" ref="S299:S304" si="25">(I287-H287)^2</f>
        <v>1818.1695999999504</v>
      </c>
      <c r="T299" s="12"/>
      <c r="U299" s="12"/>
      <c r="V299" s="12"/>
      <c r="W299" s="13">
        <v>298</v>
      </c>
      <c r="X299" s="12">
        <f t="shared" si="12"/>
        <v>5.653112849904649</v>
      </c>
      <c r="Y299" s="12">
        <f t="shared" si="13"/>
        <v>5.653112849904649</v>
      </c>
      <c r="Z299" s="12"/>
      <c r="AA299" s="16">
        <f t="shared" si="17"/>
        <v>747.85223680005026</v>
      </c>
      <c r="AB299" s="12"/>
      <c r="AF299" s="13">
        <v>298</v>
      </c>
      <c r="AG299" s="16">
        <f t="shared" si="21"/>
        <v>17.30168341523612</v>
      </c>
      <c r="AH299" s="16">
        <f t="shared" si="23"/>
        <v>17.30168341523612</v>
      </c>
      <c r="AI299" s="12"/>
      <c r="AJ299" s="16">
        <f t="shared" si="18"/>
        <v>246.43714359547269</v>
      </c>
      <c r="AK299" s="12"/>
    </row>
    <row r="300" spans="1:38" ht="17" thickBot="1">
      <c r="A300" s="12" t="s">
        <v>38</v>
      </c>
      <c r="B300" s="12" t="s">
        <v>344</v>
      </c>
      <c r="C300" s="12"/>
      <c r="D300" s="12"/>
      <c r="E300" s="12"/>
      <c r="F300" s="12"/>
      <c r="G300" s="12"/>
      <c r="H300" s="12"/>
      <c r="I300" s="12"/>
      <c r="J300" s="12"/>
      <c r="K300" s="13">
        <v>299</v>
      </c>
      <c r="L300" s="12">
        <v>2584</v>
      </c>
      <c r="M300" s="12"/>
      <c r="N300" s="13">
        <v>299</v>
      </c>
      <c r="O300" s="12">
        <v>26</v>
      </c>
      <c r="P300" s="12">
        <f t="shared" si="22"/>
        <v>21.892857142857142</v>
      </c>
      <c r="Q300" s="12"/>
      <c r="R300" s="12"/>
      <c r="S300" s="12">
        <f t="shared" si="25"/>
        <v>965.34489999998186</v>
      </c>
      <c r="T300" s="12"/>
      <c r="U300" s="12"/>
      <c r="V300" s="12"/>
      <c r="W300" s="13">
        <v>299</v>
      </c>
      <c r="X300" s="12">
        <f t="shared" si="12"/>
        <v>5.6407240231155304</v>
      </c>
      <c r="Y300" s="12">
        <f t="shared" si="13"/>
        <v>5.6407240231155304</v>
      </c>
      <c r="Z300" s="12"/>
      <c r="AA300" s="16">
        <f t="shared" si="17"/>
        <v>414.50011830294505</v>
      </c>
      <c r="AB300" s="22">
        <f>SUM(AA296:AA300)/5</f>
        <v>453.27886963180208</v>
      </c>
      <c r="AC300" s="8">
        <f>SQRT(AB300)</f>
        <v>21.290346864994991</v>
      </c>
      <c r="AF300" s="13">
        <v>299</v>
      </c>
      <c r="AG300" s="16">
        <f t="shared" si="21"/>
        <v>17.705314965780268</v>
      </c>
      <c r="AH300" s="16">
        <f t="shared" si="23"/>
        <v>17.705314965780268</v>
      </c>
      <c r="AI300" s="12"/>
      <c r="AJ300" s="16">
        <f t="shared" si="18"/>
        <v>68.801799816908797</v>
      </c>
      <c r="AK300" s="22">
        <f>SUM(AJ296:AJ300)/5</f>
        <v>128.30355739324222</v>
      </c>
      <c r="AL300" s="22">
        <v>19.0640319</v>
      </c>
    </row>
    <row r="301" spans="1:38">
      <c r="S301" s="12">
        <f t="shared" si="25"/>
        <v>3485.7215999998884</v>
      </c>
    </row>
    <row r="302" spans="1:38">
      <c r="S302" s="12">
        <f t="shared" si="25"/>
        <v>2802.6435999998612</v>
      </c>
    </row>
    <row r="303" spans="1:38">
      <c r="S303" s="12">
        <f t="shared" si="25"/>
        <v>505.35039999998037</v>
      </c>
    </row>
    <row r="304" spans="1:38">
      <c r="S304" s="12">
        <f t="shared" si="25"/>
        <v>269.61640000000239</v>
      </c>
      <c r="T304">
        <f>SUM(S294:S304)/11</f>
        <v>1512.8300272726628</v>
      </c>
      <c r="U304">
        <f>SQRT(T304)</f>
        <v>38.895115725148095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8F10E-135E-394A-B3D1-B55E55F92D63}">
  <dimension ref="A1:AE304"/>
  <sheetViews>
    <sheetView workbookViewId="0">
      <pane ySplit="1" topLeftCell="A245" activePane="bottomLeft" state="frozen"/>
      <selection pane="bottomLeft" activeCell="AE292" sqref="AE292"/>
    </sheetView>
  </sheetViews>
  <sheetFormatPr baseColWidth="10" defaultRowHeight="16"/>
  <cols>
    <col min="1" max="20" width="10.83203125" style="5"/>
    <col min="23" max="16384" width="10.83203125" style="5"/>
  </cols>
  <sheetData>
    <row r="1" spans="1:22">
      <c r="A1" s="19" t="s">
        <v>32</v>
      </c>
      <c r="B1" s="19" t="s">
        <v>33</v>
      </c>
      <c r="C1" s="19" t="s">
        <v>36</v>
      </c>
      <c r="D1" s="19" t="s">
        <v>37</v>
      </c>
      <c r="E1" s="19"/>
      <c r="F1" s="20" t="s">
        <v>319</v>
      </c>
      <c r="G1" s="19" t="s">
        <v>34</v>
      </c>
      <c r="H1" s="19" t="s">
        <v>35</v>
      </c>
      <c r="I1" s="19" t="s">
        <v>321</v>
      </c>
      <c r="J1" s="19" t="s">
        <v>320</v>
      </c>
      <c r="N1" s="19" t="s">
        <v>33</v>
      </c>
      <c r="O1" s="20" t="s">
        <v>319</v>
      </c>
      <c r="P1" s="19" t="s">
        <v>320</v>
      </c>
      <c r="R1" s="19" t="s">
        <v>320</v>
      </c>
      <c r="U1" s="5"/>
      <c r="V1" s="5"/>
    </row>
    <row r="2" spans="1:22">
      <c r="A2" s="19" t="s">
        <v>38</v>
      </c>
      <c r="B2" s="19" t="s">
        <v>39</v>
      </c>
      <c r="C2" s="19">
        <v>0</v>
      </c>
      <c r="D2" s="19">
        <v>0</v>
      </c>
      <c r="E2" s="19"/>
      <c r="F2" s="20">
        <v>1</v>
      </c>
      <c r="G2" s="19">
        <v>0</v>
      </c>
      <c r="H2" s="19">
        <v>0</v>
      </c>
      <c r="I2" s="19">
        <v>0</v>
      </c>
      <c r="J2" s="19">
        <v>0</v>
      </c>
      <c r="N2" s="19" t="s">
        <v>39</v>
      </c>
      <c r="O2" s="20">
        <v>1</v>
      </c>
      <c r="P2" s="19">
        <v>0</v>
      </c>
      <c r="R2" s="19">
        <v>0</v>
      </c>
      <c r="U2" s="5"/>
      <c r="V2" s="5"/>
    </row>
    <row r="3" spans="1:22">
      <c r="A3" s="19" t="s">
        <v>38</v>
      </c>
      <c r="B3" s="19" t="s">
        <v>40</v>
      </c>
      <c r="C3" s="19">
        <v>0</v>
      </c>
      <c r="D3" s="19">
        <v>0</v>
      </c>
      <c r="E3" s="19"/>
      <c r="F3" s="20">
        <v>2</v>
      </c>
      <c r="G3" s="19">
        <v>0</v>
      </c>
      <c r="H3" s="19">
        <v>0</v>
      </c>
      <c r="I3" s="19">
        <v>0</v>
      </c>
      <c r="J3" s="19">
        <v>0</v>
      </c>
      <c r="N3" s="19" t="s">
        <v>40</v>
      </c>
      <c r="O3" s="20">
        <v>2</v>
      </c>
      <c r="P3" s="19">
        <v>0</v>
      </c>
      <c r="R3" s="19">
        <v>0</v>
      </c>
      <c r="U3" s="5"/>
      <c r="V3" s="5"/>
    </row>
    <row r="4" spans="1:22">
      <c r="A4" s="19" t="s">
        <v>38</v>
      </c>
      <c r="B4" s="19" t="s">
        <v>41</v>
      </c>
      <c r="C4" s="19">
        <v>0</v>
      </c>
      <c r="D4" s="19">
        <v>0</v>
      </c>
      <c r="E4" s="19"/>
      <c r="F4" s="20">
        <v>3</v>
      </c>
      <c r="G4" s="19">
        <v>0</v>
      </c>
      <c r="H4" s="19">
        <v>0</v>
      </c>
      <c r="I4" s="19">
        <v>0</v>
      </c>
      <c r="J4" s="19">
        <v>0</v>
      </c>
      <c r="N4" s="19" t="s">
        <v>41</v>
      </c>
      <c r="O4" s="20">
        <v>3</v>
      </c>
      <c r="P4" s="19">
        <v>0</v>
      </c>
      <c r="R4" s="19">
        <v>0</v>
      </c>
      <c r="U4" s="5"/>
      <c r="V4" s="5"/>
    </row>
    <row r="5" spans="1:22">
      <c r="A5" s="19" t="s">
        <v>38</v>
      </c>
      <c r="B5" s="19" t="s">
        <v>42</v>
      </c>
      <c r="C5" s="19">
        <v>0</v>
      </c>
      <c r="D5" s="19">
        <v>0</v>
      </c>
      <c r="E5" s="19"/>
      <c r="F5" s="20">
        <v>4</v>
      </c>
      <c r="G5" s="19">
        <v>0</v>
      </c>
      <c r="H5" s="19">
        <v>0</v>
      </c>
      <c r="I5" s="19">
        <v>0</v>
      </c>
      <c r="J5" s="19">
        <v>0</v>
      </c>
      <c r="N5" s="19" t="s">
        <v>42</v>
      </c>
      <c r="O5" s="20">
        <v>4</v>
      </c>
      <c r="P5" s="19">
        <v>0</v>
      </c>
      <c r="R5" s="19">
        <v>0</v>
      </c>
      <c r="U5" s="5"/>
      <c r="V5" s="5"/>
    </row>
    <row r="6" spans="1:22">
      <c r="A6" s="19" t="s">
        <v>38</v>
      </c>
      <c r="B6" s="19" t="s">
        <v>43</v>
      </c>
      <c r="C6" s="19">
        <v>0</v>
      </c>
      <c r="D6" s="19">
        <v>0</v>
      </c>
      <c r="E6" s="19"/>
      <c r="F6" s="20">
        <v>5</v>
      </c>
      <c r="G6" s="19">
        <v>0</v>
      </c>
      <c r="H6" s="19">
        <v>0</v>
      </c>
      <c r="I6" s="19">
        <v>0</v>
      </c>
      <c r="J6" s="19">
        <v>0</v>
      </c>
      <c r="N6" s="19" t="s">
        <v>43</v>
      </c>
      <c r="O6" s="20">
        <v>5</v>
      </c>
      <c r="P6" s="19">
        <v>0</v>
      </c>
      <c r="R6" s="19">
        <v>0</v>
      </c>
      <c r="U6" s="5"/>
      <c r="V6" s="5"/>
    </row>
    <row r="7" spans="1:22">
      <c r="A7" s="19" t="s">
        <v>38</v>
      </c>
      <c r="B7" s="19" t="s">
        <v>44</v>
      </c>
      <c r="C7" s="19">
        <v>0</v>
      </c>
      <c r="D7" s="19">
        <v>0</v>
      </c>
      <c r="E7" s="19"/>
      <c r="F7" s="20">
        <v>6</v>
      </c>
      <c r="G7" s="19">
        <v>0</v>
      </c>
      <c r="H7" s="19">
        <v>0</v>
      </c>
      <c r="I7" s="19">
        <v>0</v>
      </c>
      <c r="J7" s="19">
        <v>0</v>
      </c>
      <c r="N7" s="19" t="s">
        <v>44</v>
      </c>
      <c r="O7" s="20">
        <v>6</v>
      </c>
      <c r="P7" s="19">
        <v>0</v>
      </c>
      <c r="R7" s="19">
        <v>0</v>
      </c>
      <c r="U7" s="5"/>
      <c r="V7" s="5"/>
    </row>
    <row r="8" spans="1:22">
      <c r="A8" s="19" t="s">
        <v>38</v>
      </c>
      <c r="B8" s="19" t="s">
        <v>45</v>
      </c>
      <c r="C8" s="19">
        <v>0</v>
      </c>
      <c r="D8" s="19">
        <v>0</v>
      </c>
      <c r="E8" s="19"/>
      <c r="F8" s="20">
        <v>7</v>
      </c>
      <c r="G8" s="19">
        <v>0</v>
      </c>
      <c r="H8" s="19">
        <v>0</v>
      </c>
      <c r="I8" s="19">
        <v>0</v>
      </c>
      <c r="J8" s="19">
        <v>0</v>
      </c>
      <c r="N8" s="19" t="s">
        <v>45</v>
      </c>
      <c r="O8" s="20">
        <v>7</v>
      </c>
      <c r="P8" s="19">
        <v>0</v>
      </c>
      <c r="R8" s="19">
        <v>0</v>
      </c>
      <c r="U8" s="5"/>
      <c r="V8" s="5"/>
    </row>
    <row r="9" spans="1:22">
      <c r="A9" s="19" t="s">
        <v>38</v>
      </c>
      <c r="B9" s="19" t="s">
        <v>46</v>
      </c>
      <c r="C9" s="19">
        <v>0</v>
      </c>
      <c r="D9" s="19">
        <v>0</v>
      </c>
      <c r="E9" s="19"/>
      <c r="F9" s="20">
        <v>8</v>
      </c>
      <c r="G9" s="19">
        <v>0</v>
      </c>
      <c r="H9" s="19">
        <v>0</v>
      </c>
      <c r="I9" s="19">
        <v>0</v>
      </c>
      <c r="J9" s="19">
        <v>0</v>
      </c>
      <c r="N9" s="19" t="s">
        <v>46</v>
      </c>
      <c r="O9" s="20">
        <v>8</v>
      </c>
      <c r="P9" s="19">
        <v>0</v>
      </c>
      <c r="R9" s="19">
        <v>0</v>
      </c>
      <c r="U9" s="5"/>
      <c r="V9" s="5"/>
    </row>
    <row r="10" spans="1:22">
      <c r="A10" s="19" t="s">
        <v>38</v>
      </c>
      <c r="B10" s="19" t="s">
        <v>47</v>
      </c>
      <c r="C10" s="19">
        <v>0</v>
      </c>
      <c r="D10" s="19">
        <v>0</v>
      </c>
      <c r="E10" s="19"/>
      <c r="F10" s="20">
        <v>9</v>
      </c>
      <c r="G10" s="19">
        <v>0</v>
      </c>
      <c r="H10" s="19">
        <v>0</v>
      </c>
      <c r="I10" s="19">
        <v>0</v>
      </c>
      <c r="J10" s="19">
        <v>0</v>
      </c>
      <c r="N10" s="19" t="s">
        <v>47</v>
      </c>
      <c r="O10" s="20">
        <v>9</v>
      </c>
      <c r="P10" s="19">
        <v>0</v>
      </c>
      <c r="R10" s="19">
        <v>0</v>
      </c>
      <c r="U10" s="5"/>
      <c r="V10" s="5"/>
    </row>
    <row r="11" spans="1:22">
      <c r="A11" s="19" t="s">
        <v>38</v>
      </c>
      <c r="B11" s="19" t="s">
        <v>48</v>
      </c>
      <c r="C11" s="19">
        <v>0</v>
      </c>
      <c r="D11" s="19">
        <v>0</v>
      </c>
      <c r="E11" s="19"/>
      <c r="F11" s="20">
        <v>10</v>
      </c>
      <c r="G11" s="19">
        <v>0</v>
      </c>
      <c r="H11" s="19">
        <v>0</v>
      </c>
      <c r="I11" s="19">
        <v>0</v>
      </c>
      <c r="J11" s="19">
        <v>0</v>
      </c>
      <c r="N11" s="19" t="s">
        <v>48</v>
      </c>
      <c r="O11" s="20">
        <v>10</v>
      </c>
      <c r="P11" s="19">
        <v>0</v>
      </c>
      <c r="R11" s="19">
        <v>0</v>
      </c>
      <c r="U11" s="5"/>
      <c r="V11" s="5"/>
    </row>
    <row r="12" spans="1:22">
      <c r="A12" s="19" t="s">
        <v>38</v>
      </c>
      <c r="B12" s="19" t="s">
        <v>49</v>
      </c>
      <c r="C12" s="19">
        <v>0</v>
      </c>
      <c r="D12" s="19">
        <v>0</v>
      </c>
      <c r="E12" s="19"/>
      <c r="F12" s="20">
        <v>11</v>
      </c>
      <c r="G12" s="19">
        <v>0</v>
      </c>
      <c r="H12" s="19">
        <v>0</v>
      </c>
      <c r="I12" s="19">
        <v>0</v>
      </c>
      <c r="J12" s="19">
        <v>0</v>
      </c>
      <c r="N12" s="19" t="s">
        <v>49</v>
      </c>
      <c r="O12" s="20">
        <v>11</v>
      </c>
      <c r="P12" s="19">
        <v>0</v>
      </c>
      <c r="R12" s="19">
        <v>0</v>
      </c>
      <c r="U12" s="5"/>
      <c r="V12" s="5"/>
    </row>
    <row r="13" spans="1:22">
      <c r="A13" s="19" t="s">
        <v>38</v>
      </c>
      <c r="B13" s="19" t="s">
        <v>50</v>
      </c>
      <c r="C13" s="19">
        <v>0</v>
      </c>
      <c r="D13" s="19">
        <v>0</v>
      </c>
      <c r="E13" s="19"/>
      <c r="F13" s="20">
        <v>12</v>
      </c>
      <c r="G13" s="19">
        <v>0</v>
      </c>
      <c r="H13" s="19">
        <v>0</v>
      </c>
      <c r="I13" s="19">
        <v>0</v>
      </c>
      <c r="J13" s="19">
        <v>0</v>
      </c>
      <c r="N13" s="19" t="s">
        <v>50</v>
      </c>
      <c r="O13" s="20">
        <v>12</v>
      </c>
      <c r="P13" s="19">
        <v>0</v>
      </c>
      <c r="R13" s="19">
        <v>0</v>
      </c>
      <c r="U13" s="5"/>
      <c r="V13" s="5"/>
    </row>
    <row r="14" spans="1:22">
      <c r="A14" s="19" t="s">
        <v>38</v>
      </c>
      <c r="B14" s="19" t="s">
        <v>51</v>
      </c>
      <c r="C14" s="19">
        <v>0</v>
      </c>
      <c r="D14" s="19">
        <v>0</v>
      </c>
      <c r="E14" s="19"/>
      <c r="F14" s="20">
        <v>13</v>
      </c>
      <c r="G14" s="19">
        <v>0</v>
      </c>
      <c r="H14" s="19">
        <v>0</v>
      </c>
      <c r="I14" s="19">
        <v>0</v>
      </c>
      <c r="J14" s="19">
        <v>0</v>
      </c>
      <c r="N14" s="19" t="s">
        <v>51</v>
      </c>
      <c r="O14" s="20">
        <v>13</v>
      </c>
      <c r="P14" s="19">
        <v>0</v>
      </c>
      <c r="R14" s="19">
        <v>0</v>
      </c>
      <c r="U14" s="5"/>
      <c r="V14" s="5"/>
    </row>
    <row r="15" spans="1:22">
      <c r="A15" s="19" t="s">
        <v>38</v>
      </c>
      <c r="B15" s="19" t="s">
        <v>52</v>
      </c>
      <c r="C15" s="19">
        <v>0</v>
      </c>
      <c r="D15" s="19">
        <v>0</v>
      </c>
      <c r="E15" s="19"/>
      <c r="F15" s="20">
        <v>14</v>
      </c>
      <c r="G15" s="19">
        <v>0</v>
      </c>
      <c r="H15" s="19">
        <v>0</v>
      </c>
      <c r="I15" s="19">
        <v>0</v>
      </c>
      <c r="J15" s="19">
        <v>0</v>
      </c>
      <c r="N15" s="19" t="s">
        <v>52</v>
      </c>
      <c r="O15" s="20">
        <v>14</v>
      </c>
      <c r="P15" s="19">
        <v>0</v>
      </c>
      <c r="R15" s="19">
        <v>0</v>
      </c>
      <c r="U15" s="5"/>
      <c r="V15" s="5"/>
    </row>
    <row r="16" spans="1:22">
      <c r="A16" s="19" t="s">
        <v>38</v>
      </c>
      <c r="B16" s="19" t="s">
        <v>53</v>
      </c>
      <c r="C16" s="19">
        <v>0</v>
      </c>
      <c r="D16" s="19">
        <v>0</v>
      </c>
      <c r="E16" s="19"/>
      <c r="F16" s="20">
        <v>15</v>
      </c>
      <c r="G16" s="19">
        <v>0</v>
      </c>
      <c r="H16" s="19">
        <v>0</v>
      </c>
      <c r="I16" s="19">
        <v>0</v>
      </c>
      <c r="J16" s="19">
        <v>0</v>
      </c>
      <c r="N16" s="19" t="s">
        <v>53</v>
      </c>
      <c r="O16" s="20">
        <v>15</v>
      </c>
      <c r="P16" s="19">
        <v>0</v>
      </c>
      <c r="R16" s="19">
        <v>0</v>
      </c>
      <c r="U16" s="5"/>
      <c r="V16" s="5"/>
    </row>
    <row r="17" spans="1:22">
      <c r="A17" s="19" t="s">
        <v>38</v>
      </c>
      <c r="B17" s="19" t="s">
        <v>54</v>
      </c>
      <c r="C17" s="19">
        <v>0</v>
      </c>
      <c r="D17" s="19">
        <v>0</v>
      </c>
      <c r="E17" s="19"/>
      <c r="F17" s="20">
        <v>16</v>
      </c>
      <c r="G17" s="19">
        <v>0</v>
      </c>
      <c r="H17" s="19">
        <v>0</v>
      </c>
      <c r="I17" s="19">
        <v>0</v>
      </c>
      <c r="J17" s="19">
        <v>0</v>
      </c>
      <c r="N17" s="19" t="s">
        <v>54</v>
      </c>
      <c r="O17" s="20">
        <v>16</v>
      </c>
      <c r="P17" s="19">
        <v>0</v>
      </c>
      <c r="R17" s="19">
        <v>0</v>
      </c>
      <c r="U17" s="5"/>
      <c r="V17" s="5"/>
    </row>
    <row r="18" spans="1:22">
      <c r="A18" s="19" t="s">
        <v>38</v>
      </c>
      <c r="B18" s="19" t="s">
        <v>55</v>
      </c>
      <c r="C18" s="19">
        <v>0</v>
      </c>
      <c r="D18" s="19">
        <v>0</v>
      </c>
      <c r="E18" s="19"/>
      <c r="F18" s="20">
        <v>17</v>
      </c>
      <c r="G18" s="19">
        <v>0</v>
      </c>
      <c r="H18" s="19">
        <v>0</v>
      </c>
      <c r="I18" s="19">
        <v>0</v>
      </c>
      <c r="J18" s="19">
        <v>0</v>
      </c>
      <c r="N18" s="19" t="s">
        <v>55</v>
      </c>
      <c r="O18" s="20">
        <v>17</v>
      </c>
      <c r="P18" s="19">
        <v>0</v>
      </c>
      <c r="R18" s="19">
        <v>0</v>
      </c>
      <c r="U18" s="5"/>
      <c r="V18" s="5"/>
    </row>
    <row r="19" spans="1:22">
      <c r="A19" s="19" t="s">
        <v>38</v>
      </c>
      <c r="B19" s="19" t="s">
        <v>56</v>
      </c>
      <c r="C19" s="19">
        <v>0</v>
      </c>
      <c r="D19" s="19">
        <v>0</v>
      </c>
      <c r="E19" s="19"/>
      <c r="F19" s="20">
        <v>18</v>
      </c>
      <c r="G19" s="19">
        <v>0</v>
      </c>
      <c r="H19" s="19">
        <v>0</v>
      </c>
      <c r="I19" s="19">
        <v>0</v>
      </c>
      <c r="J19" s="19">
        <v>0</v>
      </c>
      <c r="N19" s="19" t="s">
        <v>56</v>
      </c>
      <c r="O19" s="20">
        <v>18</v>
      </c>
      <c r="P19" s="19">
        <v>0</v>
      </c>
      <c r="R19" s="19">
        <v>0</v>
      </c>
      <c r="U19" s="5"/>
      <c r="V19" s="5"/>
    </row>
    <row r="20" spans="1:22">
      <c r="A20" s="19" t="s">
        <v>38</v>
      </c>
      <c r="B20" s="19" t="s">
        <v>57</v>
      </c>
      <c r="C20" s="19">
        <v>0</v>
      </c>
      <c r="D20" s="19">
        <v>0</v>
      </c>
      <c r="E20" s="19"/>
      <c r="F20" s="20">
        <v>19</v>
      </c>
      <c r="G20" s="19">
        <v>0</v>
      </c>
      <c r="H20" s="19">
        <v>0</v>
      </c>
      <c r="I20" s="19">
        <v>0</v>
      </c>
      <c r="J20" s="19">
        <v>0</v>
      </c>
      <c r="N20" s="19" t="s">
        <v>57</v>
      </c>
      <c r="O20" s="20">
        <v>19</v>
      </c>
      <c r="P20" s="19">
        <v>0</v>
      </c>
      <c r="R20" s="19">
        <v>0</v>
      </c>
      <c r="U20" s="5"/>
      <c r="V20" s="5"/>
    </row>
    <row r="21" spans="1:22">
      <c r="A21" s="19" t="s">
        <v>38</v>
      </c>
      <c r="B21" s="19" t="s">
        <v>58</v>
      </c>
      <c r="C21" s="19">
        <v>0</v>
      </c>
      <c r="D21" s="19">
        <v>0</v>
      </c>
      <c r="E21" s="19"/>
      <c r="F21" s="20">
        <v>20</v>
      </c>
      <c r="G21" s="19">
        <v>0</v>
      </c>
      <c r="H21" s="19">
        <v>0</v>
      </c>
      <c r="I21" s="19">
        <v>0</v>
      </c>
      <c r="J21" s="19">
        <v>0</v>
      </c>
      <c r="N21" s="19" t="s">
        <v>58</v>
      </c>
      <c r="O21" s="20">
        <v>20</v>
      </c>
      <c r="P21" s="19">
        <v>0</v>
      </c>
      <c r="R21" s="19">
        <v>0</v>
      </c>
      <c r="U21" s="5"/>
      <c r="V21" s="5"/>
    </row>
    <row r="22" spans="1:22">
      <c r="A22" s="19" t="s">
        <v>38</v>
      </c>
      <c r="B22" s="19" t="s">
        <v>59</v>
      </c>
      <c r="C22" s="19">
        <v>0</v>
      </c>
      <c r="D22" s="19">
        <v>0</v>
      </c>
      <c r="E22" s="19"/>
      <c r="F22" s="20">
        <v>21</v>
      </c>
      <c r="G22" s="19">
        <v>0</v>
      </c>
      <c r="H22" s="19">
        <v>0</v>
      </c>
      <c r="I22" s="19">
        <v>0</v>
      </c>
      <c r="J22" s="19">
        <v>0</v>
      </c>
      <c r="N22" s="19" t="s">
        <v>59</v>
      </c>
      <c r="O22" s="20">
        <v>21</v>
      </c>
      <c r="P22" s="19">
        <v>0</v>
      </c>
      <c r="R22" s="19">
        <v>0</v>
      </c>
      <c r="U22" s="5"/>
      <c r="V22" s="5"/>
    </row>
    <row r="23" spans="1:22">
      <c r="A23" s="19" t="s">
        <v>38</v>
      </c>
      <c r="B23" s="19" t="s">
        <v>60</v>
      </c>
      <c r="C23" s="19">
        <v>0</v>
      </c>
      <c r="D23" s="19">
        <v>0</v>
      </c>
      <c r="E23" s="19"/>
      <c r="F23" s="20">
        <v>22</v>
      </c>
      <c r="G23" s="19">
        <v>0</v>
      </c>
      <c r="H23" s="19">
        <v>0</v>
      </c>
      <c r="I23" s="19">
        <v>0</v>
      </c>
      <c r="J23" s="19">
        <v>0</v>
      </c>
      <c r="N23" s="19" t="s">
        <v>60</v>
      </c>
      <c r="O23" s="20">
        <v>22</v>
      </c>
      <c r="P23" s="19">
        <v>0</v>
      </c>
      <c r="R23" s="19">
        <v>0</v>
      </c>
      <c r="U23" s="5"/>
      <c r="V23" s="5"/>
    </row>
    <row r="24" spans="1:22">
      <c r="A24" s="19" t="s">
        <v>38</v>
      </c>
      <c r="B24" s="19" t="s">
        <v>61</v>
      </c>
      <c r="C24" s="19">
        <v>0</v>
      </c>
      <c r="D24" s="19">
        <v>0</v>
      </c>
      <c r="E24" s="19"/>
      <c r="F24" s="20">
        <v>23</v>
      </c>
      <c r="G24" s="19">
        <v>0</v>
      </c>
      <c r="H24" s="19">
        <v>0</v>
      </c>
      <c r="I24" s="19">
        <v>0</v>
      </c>
      <c r="J24" s="19">
        <v>0</v>
      </c>
      <c r="N24" s="19" t="s">
        <v>61</v>
      </c>
      <c r="O24" s="20">
        <v>23</v>
      </c>
      <c r="P24" s="19">
        <v>0</v>
      </c>
      <c r="R24" s="19">
        <v>0</v>
      </c>
      <c r="U24" s="5"/>
      <c r="V24" s="5"/>
    </row>
    <row r="25" spans="1:22">
      <c r="A25" s="19" t="s">
        <v>38</v>
      </c>
      <c r="B25" s="19" t="s">
        <v>62</v>
      </c>
      <c r="C25" s="19">
        <v>0</v>
      </c>
      <c r="D25" s="19">
        <v>0</v>
      </c>
      <c r="E25" s="19"/>
      <c r="F25" s="20">
        <v>24</v>
      </c>
      <c r="G25" s="19">
        <v>0</v>
      </c>
      <c r="H25" s="19">
        <v>0</v>
      </c>
      <c r="I25" s="19">
        <v>0</v>
      </c>
      <c r="J25" s="19">
        <v>0</v>
      </c>
      <c r="N25" s="19" t="s">
        <v>62</v>
      </c>
      <c r="O25" s="20">
        <v>24</v>
      </c>
      <c r="P25" s="19">
        <v>0</v>
      </c>
      <c r="R25" s="19">
        <v>0</v>
      </c>
      <c r="U25" s="5"/>
      <c r="V25" s="5"/>
    </row>
    <row r="26" spans="1:22">
      <c r="A26" s="19" t="s">
        <v>38</v>
      </c>
      <c r="B26" s="19" t="s">
        <v>63</v>
      </c>
      <c r="C26" s="19">
        <v>0</v>
      </c>
      <c r="D26" s="19">
        <v>0</v>
      </c>
      <c r="E26" s="19"/>
      <c r="F26" s="20">
        <v>25</v>
      </c>
      <c r="G26" s="19">
        <v>0</v>
      </c>
      <c r="H26" s="19">
        <v>0</v>
      </c>
      <c r="I26" s="19">
        <v>0</v>
      </c>
      <c r="J26" s="19">
        <v>0</v>
      </c>
      <c r="N26" s="19" t="s">
        <v>63</v>
      </c>
      <c r="O26" s="20">
        <v>25</v>
      </c>
      <c r="P26" s="19">
        <v>0</v>
      </c>
      <c r="R26" s="19">
        <v>0</v>
      </c>
      <c r="U26" s="5"/>
      <c r="V26" s="5"/>
    </row>
    <row r="27" spans="1:22">
      <c r="A27" s="19" t="s">
        <v>38</v>
      </c>
      <c r="B27" s="19" t="s">
        <v>64</v>
      </c>
      <c r="C27" s="19">
        <v>0</v>
      </c>
      <c r="D27" s="19">
        <v>0</v>
      </c>
      <c r="E27" s="19"/>
      <c r="F27" s="20">
        <v>26</v>
      </c>
      <c r="G27" s="19">
        <v>0</v>
      </c>
      <c r="H27" s="19">
        <v>0</v>
      </c>
      <c r="I27" s="19">
        <v>0</v>
      </c>
      <c r="J27" s="19">
        <v>0</v>
      </c>
      <c r="N27" s="19" t="s">
        <v>64</v>
      </c>
      <c r="O27" s="20">
        <v>26</v>
      </c>
      <c r="P27" s="19">
        <v>0</v>
      </c>
      <c r="R27" s="19">
        <v>0</v>
      </c>
      <c r="U27" s="5"/>
      <c r="V27" s="5"/>
    </row>
    <row r="28" spans="1:22">
      <c r="A28" s="19" t="s">
        <v>38</v>
      </c>
      <c r="B28" s="19" t="s">
        <v>65</v>
      </c>
      <c r="C28" s="19">
        <v>0</v>
      </c>
      <c r="D28" s="19">
        <v>0</v>
      </c>
      <c r="E28" s="19"/>
      <c r="F28" s="20">
        <v>27</v>
      </c>
      <c r="G28" s="19">
        <v>1</v>
      </c>
      <c r="H28" s="19">
        <v>0</v>
      </c>
      <c r="I28" s="19">
        <v>1</v>
      </c>
      <c r="J28" s="19">
        <v>0</v>
      </c>
      <c r="N28" s="19" t="s">
        <v>65</v>
      </c>
      <c r="O28" s="20">
        <v>27</v>
      </c>
      <c r="P28" s="19">
        <v>0</v>
      </c>
      <c r="R28" s="19">
        <v>0</v>
      </c>
      <c r="U28" s="5"/>
      <c r="V28" s="5"/>
    </row>
    <row r="29" spans="1:22">
      <c r="A29" s="19" t="s">
        <v>38</v>
      </c>
      <c r="B29" s="19" t="s">
        <v>66</v>
      </c>
      <c r="C29" s="19">
        <v>0</v>
      </c>
      <c r="D29" s="19">
        <v>0</v>
      </c>
      <c r="E29" s="19"/>
      <c r="F29" s="20">
        <v>28</v>
      </c>
      <c r="G29" s="19">
        <v>1</v>
      </c>
      <c r="H29" s="19">
        <v>0</v>
      </c>
      <c r="I29" s="19">
        <v>0</v>
      </c>
      <c r="J29" s="19">
        <v>0</v>
      </c>
      <c r="N29" s="19" t="s">
        <v>66</v>
      </c>
      <c r="O29" s="20">
        <v>28</v>
      </c>
      <c r="P29" s="19">
        <v>0</v>
      </c>
      <c r="R29" s="19">
        <v>0</v>
      </c>
      <c r="U29" s="5"/>
      <c r="V29" s="5"/>
    </row>
    <row r="30" spans="1:22">
      <c r="A30" s="19" t="s">
        <v>38</v>
      </c>
      <c r="B30" s="19" t="s">
        <v>67</v>
      </c>
      <c r="C30" s="19">
        <v>0.01</v>
      </c>
      <c r="D30" s="19">
        <v>0.01</v>
      </c>
      <c r="E30" s="19"/>
      <c r="F30" s="20">
        <v>29</v>
      </c>
      <c r="G30" s="19">
        <v>2</v>
      </c>
      <c r="H30" s="19">
        <v>0</v>
      </c>
      <c r="I30" s="19">
        <v>1</v>
      </c>
      <c r="J30" s="19">
        <v>0</v>
      </c>
      <c r="N30" s="19" t="s">
        <v>67</v>
      </c>
      <c r="O30" s="20">
        <v>29</v>
      </c>
      <c r="P30" s="19">
        <v>0</v>
      </c>
      <c r="R30" s="19">
        <v>0</v>
      </c>
      <c r="U30" s="5"/>
      <c r="V30" s="5"/>
    </row>
    <row r="31" spans="1:22">
      <c r="A31" s="19" t="s">
        <v>38</v>
      </c>
      <c r="B31" s="19" t="s">
        <v>68</v>
      </c>
      <c r="C31" s="19">
        <v>0.01</v>
      </c>
      <c r="D31" s="19">
        <v>0.01</v>
      </c>
      <c r="E31" s="19"/>
      <c r="F31" s="20">
        <v>30</v>
      </c>
      <c r="G31" s="19">
        <v>3</v>
      </c>
      <c r="H31" s="19">
        <v>0</v>
      </c>
      <c r="I31" s="19">
        <v>1</v>
      </c>
      <c r="J31" s="19">
        <v>0</v>
      </c>
      <c r="N31" s="19" t="s">
        <v>68</v>
      </c>
      <c r="O31" s="20">
        <v>30</v>
      </c>
      <c r="P31" s="19">
        <v>0</v>
      </c>
      <c r="R31" s="19">
        <v>0</v>
      </c>
      <c r="U31" s="5"/>
      <c r="V31" s="5"/>
    </row>
    <row r="32" spans="1:22">
      <c r="A32" s="19" t="s">
        <v>38</v>
      </c>
      <c r="B32" s="19" t="s">
        <v>69</v>
      </c>
      <c r="C32" s="19">
        <v>0.01</v>
      </c>
      <c r="D32" s="19">
        <v>0.01</v>
      </c>
      <c r="E32" s="19"/>
      <c r="F32" s="20">
        <v>31</v>
      </c>
      <c r="G32" s="19">
        <v>3</v>
      </c>
      <c r="H32" s="19">
        <v>0</v>
      </c>
      <c r="I32" s="19">
        <v>0</v>
      </c>
      <c r="J32" s="19">
        <v>0</v>
      </c>
      <c r="N32" s="19" t="s">
        <v>69</v>
      </c>
      <c r="O32" s="20">
        <v>31</v>
      </c>
      <c r="P32" s="19">
        <v>0</v>
      </c>
      <c r="R32" s="19">
        <v>0</v>
      </c>
      <c r="U32" s="5"/>
      <c r="V32" s="5"/>
    </row>
    <row r="33" spans="1:22">
      <c r="A33" s="19" t="s">
        <v>38</v>
      </c>
      <c r="B33" s="19" t="s">
        <v>70</v>
      </c>
      <c r="C33" s="19">
        <v>0.01</v>
      </c>
      <c r="D33" s="19">
        <v>0.01</v>
      </c>
      <c r="E33" s="19"/>
      <c r="F33" s="20">
        <v>32</v>
      </c>
      <c r="G33" s="19">
        <v>3</v>
      </c>
      <c r="H33" s="19">
        <v>0</v>
      </c>
      <c r="I33" s="19">
        <v>0</v>
      </c>
      <c r="J33" s="19">
        <v>0</v>
      </c>
      <c r="N33" s="19" t="s">
        <v>70</v>
      </c>
      <c r="O33" s="20">
        <v>32</v>
      </c>
      <c r="P33" s="19">
        <v>0</v>
      </c>
      <c r="R33" s="19">
        <v>0</v>
      </c>
      <c r="U33" s="5"/>
      <c r="V33" s="5"/>
    </row>
    <row r="34" spans="1:22">
      <c r="A34" s="19" t="s">
        <v>38</v>
      </c>
      <c r="B34" s="19" t="s">
        <v>71</v>
      </c>
      <c r="C34" s="19">
        <v>0.01</v>
      </c>
      <c r="D34" s="19">
        <v>0.01</v>
      </c>
      <c r="E34" s="19"/>
      <c r="F34" s="20">
        <v>33</v>
      </c>
      <c r="G34" s="19">
        <v>4</v>
      </c>
      <c r="H34" s="19">
        <v>0</v>
      </c>
      <c r="I34" s="19">
        <v>1</v>
      </c>
      <c r="J34" s="19">
        <v>0</v>
      </c>
      <c r="N34" s="19" t="s">
        <v>71</v>
      </c>
      <c r="O34" s="20">
        <v>33</v>
      </c>
      <c r="P34" s="19">
        <v>0</v>
      </c>
      <c r="R34" s="19">
        <v>0</v>
      </c>
      <c r="U34" s="5"/>
      <c r="V34" s="5"/>
    </row>
    <row r="35" spans="1:22">
      <c r="A35" s="19" t="s">
        <v>38</v>
      </c>
      <c r="B35" s="19" t="s">
        <v>72</v>
      </c>
      <c r="C35" s="19">
        <v>0.01</v>
      </c>
      <c r="D35" s="19">
        <v>0.01</v>
      </c>
      <c r="E35" s="19"/>
      <c r="F35" s="20">
        <v>34</v>
      </c>
      <c r="G35" s="19">
        <v>4</v>
      </c>
      <c r="H35" s="19">
        <v>0</v>
      </c>
      <c r="I35" s="19">
        <v>0</v>
      </c>
      <c r="J35" s="19">
        <v>0</v>
      </c>
      <c r="N35" s="19" t="s">
        <v>72</v>
      </c>
      <c r="O35" s="20">
        <v>34</v>
      </c>
      <c r="P35" s="19">
        <v>0</v>
      </c>
      <c r="R35" s="19">
        <v>0</v>
      </c>
      <c r="U35" s="5"/>
      <c r="V35" s="5"/>
    </row>
    <row r="36" spans="1:22">
      <c r="A36" s="19" t="s">
        <v>38</v>
      </c>
      <c r="B36" s="19" t="s">
        <v>73</v>
      </c>
      <c r="C36" s="19">
        <v>0.01</v>
      </c>
      <c r="D36" s="19">
        <v>0.01</v>
      </c>
      <c r="E36" s="19"/>
      <c r="F36" s="20">
        <v>35</v>
      </c>
      <c r="G36" s="19">
        <v>4</v>
      </c>
      <c r="H36" s="19">
        <v>0</v>
      </c>
      <c r="I36" s="19">
        <v>0</v>
      </c>
      <c r="J36" s="19">
        <v>0</v>
      </c>
      <c r="N36" s="19" t="s">
        <v>73</v>
      </c>
      <c r="O36" s="20">
        <v>35</v>
      </c>
      <c r="P36" s="19">
        <v>0</v>
      </c>
      <c r="R36" s="19">
        <v>0</v>
      </c>
      <c r="U36" s="5"/>
      <c r="V36" s="5"/>
    </row>
    <row r="37" spans="1:22">
      <c r="A37" s="19" t="s">
        <v>38</v>
      </c>
      <c r="B37" s="19" t="s">
        <v>74</v>
      </c>
      <c r="C37" s="19">
        <v>0.01</v>
      </c>
      <c r="D37" s="19">
        <v>0.01</v>
      </c>
      <c r="E37" s="19"/>
      <c r="F37" s="20">
        <v>36</v>
      </c>
      <c r="G37" s="19">
        <v>4</v>
      </c>
      <c r="H37" s="19">
        <v>0</v>
      </c>
      <c r="I37" s="19">
        <v>0</v>
      </c>
      <c r="J37" s="19">
        <v>0</v>
      </c>
      <c r="N37" s="19" t="s">
        <v>74</v>
      </c>
      <c r="O37" s="20">
        <v>36</v>
      </c>
      <c r="P37" s="19">
        <v>0</v>
      </c>
      <c r="R37" s="19">
        <v>0</v>
      </c>
      <c r="U37" s="5"/>
      <c r="V37" s="5"/>
    </row>
    <row r="38" spans="1:22">
      <c r="A38" s="19" t="s">
        <v>38</v>
      </c>
      <c r="B38" s="19" t="s">
        <v>75</v>
      </c>
      <c r="C38" s="19">
        <v>0.01</v>
      </c>
      <c r="D38" s="19">
        <v>0.01</v>
      </c>
      <c r="E38" s="19"/>
      <c r="F38" s="20">
        <v>37</v>
      </c>
      <c r="G38" s="19">
        <v>5</v>
      </c>
      <c r="H38" s="19">
        <v>0</v>
      </c>
      <c r="I38" s="19">
        <v>1</v>
      </c>
      <c r="J38" s="19">
        <v>0</v>
      </c>
      <c r="N38" s="19" t="s">
        <v>75</v>
      </c>
      <c r="O38" s="20">
        <v>37</v>
      </c>
      <c r="P38" s="19">
        <v>0</v>
      </c>
      <c r="R38" s="19">
        <v>0</v>
      </c>
      <c r="U38" s="5"/>
      <c r="V38" s="5"/>
    </row>
    <row r="39" spans="1:22">
      <c r="A39" s="19" t="s">
        <v>38</v>
      </c>
      <c r="B39" s="19" t="s">
        <v>76</v>
      </c>
      <c r="C39" s="19">
        <v>0.01</v>
      </c>
      <c r="D39" s="19">
        <v>0.01</v>
      </c>
      <c r="E39" s="19"/>
      <c r="F39" s="20">
        <v>38</v>
      </c>
      <c r="G39" s="19">
        <v>5</v>
      </c>
      <c r="H39" s="19">
        <v>0</v>
      </c>
      <c r="I39" s="19">
        <v>0</v>
      </c>
      <c r="J39" s="19">
        <v>0</v>
      </c>
      <c r="N39" s="19" t="s">
        <v>76</v>
      </c>
      <c r="O39" s="20">
        <v>38</v>
      </c>
      <c r="P39" s="19">
        <v>0</v>
      </c>
      <c r="R39" s="19">
        <v>0</v>
      </c>
      <c r="U39" s="5"/>
      <c r="V39" s="5"/>
    </row>
    <row r="40" spans="1:22">
      <c r="A40" s="19" t="s">
        <v>38</v>
      </c>
      <c r="B40" s="19" t="s">
        <v>77</v>
      </c>
      <c r="C40" s="19">
        <v>0.02</v>
      </c>
      <c r="D40" s="19">
        <v>0.02</v>
      </c>
      <c r="E40" s="19"/>
      <c r="F40" s="20">
        <v>39</v>
      </c>
      <c r="G40" s="19">
        <v>7</v>
      </c>
      <c r="H40" s="19">
        <v>0</v>
      </c>
      <c r="I40" s="19">
        <v>2</v>
      </c>
      <c r="J40" s="19">
        <v>0</v>
      </c>
      <c r="N40" s="19" t="s">
        <v>77</v>
      </c>
      <c r="O40" s="20">
        <v>39</v>
      </c>
      <c r="P40" s="19">
        <v>0</v>
      </c>
      <c r="R40" s="19">
        <v>0</v>
      </c>
      <c r="U40" s="5"/>
      <c r="V40" s="5"/>
    </row>
    <row r="41" spans="1:22">
      <c r="A41" s="19" t="s">
        <v>38</v>
      </c>
      <c r="B41" s="19" t="s">
        <v>78</v>
      </c>
      <c r="C41" s="19">
        <v>0.02</v>
      </c>
      <c r="D41" s="19">
        <v>0.02</v>
      </c>
      <c r="E41" s="19"/>
      <c r="F41" s="20">
        <v>40</v>
      </c>
      <c r="G41" s="19">
        <v>7</v>
      </c>
      <c r="H41" s="19">
        <v>0</v>
      </c>
      <c r="I41" s="19">
        <v>0</v>
      </c>
      <c r="J41" s="19">
        <v>0</v>
      </c>
      <c r="N41" s="19" t="s">
        <v>78</v>
      </c>
      <c r="O41" s="20">
        <v>40</v>
      </c>
      <c r="P41" s="19">
        <v>0</v>
      </c>
      <c r="R41" s="19">
        <v>0</v>
      </c>
      <c r="U41" s="5"/>
      <c r="V41" s="5"/>
    </row>
    <row r="42" spans="1:22">
      <c r="A42" s="19" t="s">
        <v>38</v>
      </c>
      <c r="B42" s="19" t="s">
        <v>79</v>
      </c>
      <c r="C42" s="19">
        <v>0.02</v>
      </c>
      <c r="D42" s="19">
        <v>0.02</v>
      </c>
      <c r="E42" s="19"/>
      <c r="F42" s="20">
        <v>41</v>
      </c>
      <c r="G42" s="19">
        <v>7</v>
      </c>
      <c r="H42" s="19">
        <v>0</v>
      </c>
      <c r="I42" s="19">
        <v>0</v>
      </c>
      <c r="J42" s="19">
        <v>0</v>
      </c>
      <c r="N42" s="19" t="s">
        <v>79</v>
      </c>
      <c r="O42" s="20">
        <v>41</v>
      </c>
      <c r="P42" s="19">
        <v>0</v>
      </c>
      <c r="R42" s="19">
        <v>0</v>
      </c>
      <c r="U42" s="5"/>
      <c r="V42" s="5"/>
    </row>
    <row r="43" spans="1:22">
      <c r="A43" s="19" t="s">
        <v>38</v>
      </c>
      <c r="B43" s="19" t="s">
        <v>80</v>
      </c>
      <c r="C43" s="19">
        <v>0.01</v>
      </c>
      <c r="D43" s="19">
        <v>0.02</v>
      </c>
      <c r="E43" s="19"/>
      <c r="F43" s="20">
        <v>42</v>
      </c>
      <c r="G43" s="19">
        <v>7</v>
      </c>
      <c r="H43" s="19">
        <v>0</v>
      </c>
      <c r="I43" s="19">
        <v>0</v>
      </c>
      <c r="J43" s="19">
        <v>0</v>
      </c>
      <c r="N43" s="19" t="s">
        <v>80</v>
      </c>
      <c r="O43" s="20">
        <v>42</v>
      </c>
      <c r="P43" s="19">
        <v>0</v>
      </c>
      <c r="R43" s="19">
        <v>0</v>
      </c>
      <c r="U43" s="5"/>
      <c r="V43" s="5"/>
    </row>
    <row r="44" spans="1:22">
      <c r="A44" s="19" t="s">
        <v>38</v>
      </c>
      <c r="B44" s="19" t="s">
        <v>81</v>
      </c>
      <c r="C44" s="19">
        <v>0.01</v>
      </c>
      <c r="D44" s="19">
        <v>0.02</v>
      </c>
      <c r="E44" s="19"/>
      <c r="F44" s="20">
        <v>43</v>
      </c>
      <c r="G44" s="19">
        <v>7</v>
      </c>
      <c r="H44" s="19">
        <v>0</v>
      </c>
      <c r="I44" s="19">
        <v>0</v>
      </c>
      <c r="J44" s="19">
        <v>0</v>
      </c>
      <c r="N44" s="19" t="s">
        <v>81</v>
      </c>
      <c r="O44" s="20">
        <v>43</v>
      </c>
      <c r="P44" s="19">
        <v>0</v>
      </c>
      <c r="R44" s="19">
        <v>0</v>
      </c>
      <c r="U44" s="5"/>
      <c r="V44" s="5"/>
    </row>
    <row r="45" spans="1:22">
      <c r="A45" s="19" t="s">
        <v>38</v>
      </c>
      <c r="B45" s="19" t="s">
        <v>82</v>
      </c>
      <c r="C45" s="19">
        <v>0.01</v>
      </c>
      <c r="D45" s="19">
        <v>0.02</v>
      </c>
      <c r="E45" s="19"/>
      <c r="F45" s="20">
        <v>44</v>
      </c>
      <c r="G45" s="19">
        <v>7</v>
      </c>
      <c r="H45" s="19">
        <v>0</v>
      </c>
      <c r="I45" s="19">
        <v>0</v>
      </c>
      <c r="J45" s="19">
        <v>0</v>
      </c>
      <c r="N45" s="19" t="s">
        <v>82</v>
      </c>
      <c r="O45" s="20">
        <v>44</v>
      </c>
      <c r="P45" s="19">
        <v>0</v>
      </c>
      <c r="R45" s="19">
        <v>0</v>
      </c>
      <c r="U45" s="5"/>
      <c r="V45" s="5"/>
    </row>
    <row r="46" spans="1:22">
      <c r="A46" s="19" t="s">
        <v>38</v>
      </c>
      <c r="B46" s="19" t="s">
        <v>83</v>
      </c>
      <c r="C46" s="19">
        <v>0.01</v>
      </c>
      <c r="D46" s="19">
        <v>0.02</v>
      </c>
      <c r="E46" s="19"/>
      <c r="F46" s="20">
        <v>45</v>
      </c>
      <c r="G46" s="19">
        <v>7</v>
      </c>
      <c r="H46" s="19">
        <v>0</v>
      </c>
      <c r="I46" s="19">
        <v>0</v>
      </c>
      <c r="J46" s="19">
        <v>0</v>
      </c>
      <c r="N46" s="19" t="s">
        <v>83</v>
      </c>
      <c r="O46" s="20">
        <v>45</v>
      </c>
      <c r="P46" s="19">
        <v>0</v>
      </c>
      <c r="R46" s="19">
        <v>0</v>
      </c>
      <c r="U46" s="5"/>
      <c r="V46" s="5"/>
    </row>
    <row r="47" spans="1:22">
      <c r="A47" s="19" t="s">
        <v>38</v>
      </c>
      <c r="B47" s="19" t="s">
        <v>84</v>
      </c>
      <c r="C47" s="19">
        <v>0.01</v>
      </c>
      <c r="D47" s="19">
        <v>0.02</v>
      </c>
      <c r="E47" s="19"/>
      <c r="F47" s="20">
        <v>46</v>
      </c>
      <c r="G47" s="19">
        <v>7</v>
      </c>
      <c r="H47" s="19">
        <v>0</v>
      </c>
      <c r="I47" s="19">
        <v>0</v>
      </c>
      <c r="J47" s="19">
        <v>0</v>
      </c>
      <c r="N47" s="19" t="s">
        <v>84</v>
      </c>
      <c r="O47" s="20">
        <v>46</v>
      </c>
      <c r="P47" s="19">
        <v>0</v>
      </c>
      <c r="R47" s="19">
        <v>0</v>
      </c>
      <c r="U47" s="5"/>
      <c r="V47" s="5"/>
    </row>
    <row r="48" spans="1:22">
      <c r="A48" s="19" t="s">
        <v>38</v>
      </c>
      <c r="B48" s="19" t="s">
        <v>85</v>
      </c>
      <c r="C48" s="19">
        <v>0.01</v>
      </c>
      <c r="D48" s="19">
        <v>0.02</v>
      </c>
      <c r="E48" s="19"/>
      <c r="F48" s="20">
        <v>47</v>
      </c>
      <c r="G48" s="19">
        <v>8</v>
      </c>
      <c r="H48" s="19">
        <v>0</v>
      </c>
      <c r="I48" s="19">
        <v>1</v>
      </c>
      <c r="J48" s="19">
        <v>0</v>
      </c>
      <c r="N48" s="19" t="s">
        <v>85</v>
      </c>
      <c r="O48" s="20">
        <v>47</v>
      </c>
      <c r="P48" s="19">
        <v>0</v>
      </c>
      <c r="R48" s="19">
        <v>0</v>
      </c>
      <c r="U48" s="5"/>
      <c r="V48" s="5"/>
    </row>
    <row r="49" spans="1:22">
      <c r="A49" s="19" t="s">
        <v>38</v>
      </c>
      <c r="B49" s="19" t="s">
        <v>86</v>
      </c>
      <c r="C49" s="19">
        <v>0.01</v>
      </c>
      <c r="D49" s="19">
        <v>0.02</v>
      </c>
      <c r="E49" s="19"/>
      <c r="F49" s="20">
        <v>48</v>
      </c>
      <c r="G49" s="19">
        <v>8</v>
      </c>
      <c r="H49" s="19">
        <v>0</v>
      </c>
      <c r="I49" s="19">
        <v>0</v>
      </c>
      <c r="J49" s="19">
        <v>0</v>
      </c>
      <c r="N49" s="19" t="s">
        <v>86</v>
      </c>
      <c r="O49" s="20">
        <v>48</v>
      </c>
      <c r="P49" s="19">
        <v>0</v>
      </c>
      <c r="R49" s="19">
        <v>0</v>
      </c>
      <c r="U49" s="5"/>
      <c r="V49" s="5"/>
    </row>
    <row r="50" spans="1:22">
      <c r="A50" s="19" t="s">
        <v>38</v>
      </c>
      <c r="B50" s="19" t="s">
        <v>87</v>
      </c>
      <c r="C50" s="19">
        <v>0.01</v>
      </c>
      <c r="D50" s="19">
        <v>0.02</v>
      </c>
      <c r="E50" s="19"/>
      <c r="F50" s="20">
        <v>49</v>
      </c>
      <c r="G50" s="19">
        <v>8</v>
      </c>
      <c r="H50" s="19">
        <v>0</v>
      </c>
      <c r="I50" s="19">
        <v>0</v>
      </c>
      <c r="J50" s="19">
        <v>0</v>
      </c>
      <c r="N50" s="19" t="s">
        <v>87</v>
      </c>
      <c r="O50" s="20">
        <v>49</v>
      </c>
      <c r="P50" s="19">
        <v>0</v>
      </c>
      <c r="R50" s="19">
        <v>0</v>
      </c>
      <c r="U50" s="5"/>
      <c r="V50" s="5"/>
    </row>
    <row r="51" spans="1:22">
      <c r="A51" s="19" t="s">
        <v>38</v>
      </c>
      <c r="B51" s="19" t="s">
        <v>88</v>
      </c>
      <c r="C51" s="19">
        <v>0.01</v>
      </c>
      <c r="D51" s="19">
        <v>0.02</v>
      </c>
      <c r="E51" s="19"/>
      <c r="F51" s="20">
        <v>50</v>
      </c>
      <c r="G51" s="19">
        <v>8</v>
      </c>
      <c r="H51" s="19">
        <v>0</v>
      </c>
      <c r="I51" s="19">
        <v>0</v>
      </c>
      <c r="J51" s="19">
        <v>0</v>
      </c>
      <c r="N51" s="19" t="s">
        <v>88</v>
      </c>
      <c r="O51" s="20">
        <v>50</v>
      </c>
      <c r="P51" s="19">
        <v>0</v>
      </c>
      <c r="R51" s="19">
        <v>0</v>
      </c>
      <c r="U51" s="5"/>
      <c r="V51" s="5"/>
    </row>
    <row r="52" spans="1:22">
      <c r="A52" s="19" t="s">
        <v>38</v>
      </c>
      <c r="B52" s="19" t="s">
        <v>89</v>
      </c>
      <c r="C52" s="19">
        <v>0.01</v>
      </c>
      <c r="D52" s="19">
        <v>0.02</v>
      </c>
      <c r="E52" s="19"/>
      <c r="F52" s="20">
        <v>51</v>
      </c>
      <c r="G52" s="19">
        <v>8</v>
      </c>
      <c r="H52" s="19">
        <v>0</v>
      </c>
      <c r="I52" s="19">
        <v>0</v>
      </c>
      <c r="J52" s="19">
        <v>0</v>
      </c>
      <c r="N52" s="19" t="s">
        <v>89</v>
      </c>
      <c r="O52" s="20">
        <v>51</v>
      </c>
      <c r="P52" s="19">
        <v>0</v>
      </c>
      <c r="R52" s="19">
        <v>0</v>
      </c>
      <c r="U52" s="5"/>
      <c r="V52" s="5"/>
    </row>
    <row r="53" spans="1:22">
      <c r="A53" s="19" t="s">
        <v>38</v>
      </c>
      <c r="B53" s="19" t="s">
        <v>90</v>
      </c>
      <c r="C53" s="19">
        <v>0</v>
      </c>
      <c r="D53" s="19">
        <v>0.02</v>
      </c>
      <c r="E53" s="19"/>
      <c r="F53" s="20">
        <v>52</v>
      </c>
      <c r="G53" s="19">
        <v>8</v>
      </c>
      <c r="H53" s="19">
        <v>0</v>
      </c>
      <c r="I53" s="19">
        <v>0</v>
      </c>
      <c r="J53" s="19">
        <v>0</v>
      </c>
      <c r="N53" s="19" t="s">
        <v>90</v>
      </c>
      <c r="O53" s="20">
        <v>52</v>
      </c>
      <c r="P53" s="19">
        <v>0</v>
      </c>
      <c r="R53" s="19">
        <v>0</v>
      </c>
      <c r="U53" s="5"/>
      <c r="V53" s="5"/>
    </row>
    <row r="54" spans="1:22">
      <c r="A54" s="19" t="s">
        <v>38</v>
      </c>
      <c r="B54" s="19" t="s">
        <v>91</v>
      </c>
      <c r="C54" s="19">
        <v>0.01</v>
      </c>
      <c r="D54" s="19">
        <v>0.02</v>
      </c>
      <c r="E54" s="19"/>
      <c r="F54" s="20">
        <v>53</v>
      </c>
      <c r="G54" s="19">
        <v>9</v>
      </c>
      <c r="H54" s="19">
        <v>0</v>
      </c>
      <c r="I54" s="19">
        <v>1</v>
      </c>
      <c r="J54" s="19">
        <v>0</v>
      </c>
      <c r="N54" s="19" t="s">
        <v>91</v>
      </c>
      <c r="O54" s="20">
        <v>53</v>
      </c>
      <c r="P54" s="19">
        <v>0</v>
      </c>
      <c r="R54" s="19">
        <v>0</v>
      </c>
      <c r="U54" s="5"/>
      <c r="V54" s="5"/>
    </row>
    <row r="55" spans="1:22">
      <c r="A55" s="19" t="s">
        <v>38</v>
      </c>
      <c r="B55" s="19" t="s">
        <v>92</v>
      </c>
      <c r="C55" s="19">
        <v>0.01</v>
      </c>
      <c r="D55" s="19">
        <v>0.02</v>
      </c>
      <c r="E55" s="19"/>
      <c r="F55" s="20">
        <v>54</v>
      </c>
      <c r="G55" s="19">
        <v>9</v>
      </c>
      <c r="H55" s="19">
        <v>0</v>
      </c>
      <c r="I55" s="19">
        <v>0</v>
      </c>
      <c r="J55" s="19">
        <v>0</v>
      </c>
      <c r="N55" s="19" t="s">
        <v>92</v>
      </c>
      <c r="O55" s="20">
        <v>54</v>
      </c>
      <c r="P55" s="19">
        <v>0</v>
      </c>
      <c r="R55" s="19">
        <v>0</v>
      </c>
      <c r="U55" s="5"/>
      <c r="V55" s="5"/>
    </row>
    <row r="56" spans="1:22">
      <c r="A56" s="19" t="s">
        <v>38</v>
      </c>
      <c r="B56" s="19" t="s">
        <v>93</v>
      </c>
      <c r="C56" s="19">
        <v>0.01</v>
      </c>
      <c r="D56" s="19">
        <v>0.02</v>
      </c>
      <c r="E56" s="19"/>
      <c r="F56" s="20">
        <v>55</v>
      </c>
      <c r="G56" s="19">
        <v>9</v>
      </c>
      <c r="H56" s="19">
        <v>0</v>
      </c>
      <c r="I56" s="19">
        <v>0</v>
      </c>
      <c r="J56" s="19">
        <v>0</v>
      </c>
      <c r="N56" s="19" t="s">
        <v>93</v>
      </c>
      <c r="O56" s="20">
        <v>55</v>
      </c>
      <c r="P56" s="19">
        <v>0</v>
      </c>
      <c r="R56" s="19">
        <v>0</v>
      </c>
      <c r="U56" s="5"/>
      <c r="V56" s="5"/>
    </row>
    <row r="57" spans="1:22">
      <c r="A57" s="19" t="s">
        <v>38</v>
      </c>
      <c r="B57" s="19" t="s">
        <v>94</v>
      </c>
      <c r="C57" s="19">
        <v>0.01</v>
      </c>
      <c r="D57" s="19">
        <v>0.02</v>
      </c>
      <c r="E57" s="19"/>
      <c r="F57" s="20">
        <v>56</v>
      </c>
      <c r="G57" s="19">
        <v>9</v>
      </c>
      <c r="H57" s="19">
        <v>0</v>
      </c>
      <c r="I57" s="19">
        <v>0</v>
      </c>
      <c r="J57" s="19">
        <v>0</v>
      </c>
      <c r="N57" s="19" t="s">
        <v>94</v>
      </c>
      <c r="O57" s="20">
        <v>56</v>
      </c>
      <c r="P57" s="19">
        <v>0</v>
      </c>
      <c r="R57" s="19">
        <v>0</v>
      </c>
      <c r="U57" s="5"/>
      <c r="V57" s="5"/>
    </row>
    <row r="58" spans="1:22">
      <c r="A58" s="19" t="s">
        <v>38</v>
      </c>
      <c r="B58" s="19" t="s">
        <v>95</v>
      </c>
      <c r="C58" s="19">
        <v>0.01</v>
      </c>
      <c r="D58" s="19">
        <v>0.03</v>
      </c>
      <c r="E58" s="19"/>
      <c r="F58" s="20">
        <v>57</v>
      </c>
      <c r="G58" s="19">
        <v>11</v>
      </c>
      <c r="H58" s="19">
        <v>0</v>
      </c>
      <c r="I58" s="19">
        <v>2</v>
      </c>
      <c r="J58" s="19">
        <v>0</v>
      </c>
      <c r="N58" s="19" t="s">
        <v>95</v>
      </c>
      <c r="O58" s="20">
        <v>57</v>
      </c>
      <c r="P58" s="19">
        <v>0</v>
      </c>
      <c r="R58" s="19">
        <v>0</v>
      </c>
      <c r="U58" s="5"/>
      <c r="V58" s="5"/>
    </row>
    <row r="59" spans="1:22">
      <c r="A59" s="19" t="s">
        <v>38</v>
      </c>
      <c r="B59" s="19" t="s">
        <v>96</v>
      </c>
      <c r="C59" s="19">
        <v>0.01</v>
      </c>
      <c r="D59" s="19">
        <v>0.03</v>
      </c>
      <c r="E59" s="19"/>
      <c r="F59" s="20">
        <v>58</v>
      </c>
      <c r="G59" s="19">
        <v>11</v>
      </c>
      <c r="H59" s="19">
        <v>0</v>
      </c>
      <c r="I59" s="19">
        <v>0</v>
      </c>
      <c r="J59" s="19">
        <v>0</v>
      </c>
      <c r="N59" s="19" t="s">
        <v>96</v>
      </c>
      <c r="O59" s="20">
        <v>58</v>
      </c>
      <c r="P59" s="19">
        <v>0</v>
      </c>
      <c r="R59" s="19">
        <v>0</v>
      </c>
      <c r="U59" s="5"/>
      <c r="V59" s="5"/>
    </row>
    <row r="60" spans="1:22">
      <c r="A60" s="19" t="s">
        <v>38</v>
      </c>
      <c r="B60" s="19" t="s">
        <v>97</v>
      </c>
      <c r="C60" s="19">
        <v>0.01</v>
      </c>
      <c r="D60" s="19">
        <v>0.03</v>
      </c>
      <c r="E60" s="19"/>
      <c r="F60" s="20">
        <v>59</v>
      </c>
      <c r="G60" s="19">
        <v>12</v>
      </c>
      <c r="H60" s="19">
        <v>0</v>
      </c>
      <c r="I60" s="19">
        <v>1</v>
      </c>
      <c r="J60" s="19">
        <v>0</v>
      </c>
      <c r="N60" s="19" t="s">
        <v>97</v>
      </c>
      <c r="O60" s="20">
        <v>59</v>
      </c>
      <c r="P60" s="19">
        <v>0</v>
      </c>
      <c r="R60" s="19">
        <v>0</v>
      </c>
      <c r="U60" s="5"/>
      <c r="V60" s="5"/>
    </row>
    <row r="61" spans="1:22">
      <c r="A61" s="19" t="s">
        <v>38</v>
      </c>
      <c r="B61" s="19" t="s">
        <v>98</v>
      </c>
      <c r="C61" s="19">
        <v>0.02</v>
      </c>
      <c r="D61" s="19">
        <v>0.04</v>
      </c>
      <c r="E61" s="19"/>
      <c r="F61" s="20">
        <v>60</v>
      </c>
      <c r="G61" s="19">
        <v>14</v>
      </c>
      <c r="H61" s="19">
        <v>0</v>
      </c>
      <c r="I61" s="19">
        <v>2</v>
      </c>
      <c r="J61" s="19">
        <v>0</v>
      </c>
      <c r="N61" s="19" t="s">
        <v>98</v>
      </c>
      <c r="O61" s="20">
        <v>60</v>
      </c>
      <c r="P61" s="19">
        <v>0</v>
      </c>
      <c r="R61" s="19">
        <v>0</v>
      </c>
      <c r="U61" s="5"/>
      <c r="V61" s="5"/>
    </row>
    <row r="62" spans="1:22">
      <c r="A62" s="19" t="s">
        <v>38</v>
      </c>
      <c r="B62" s="19" t="s">
        <v>99</v>
      </c>
      <c r="C62" s="19">
        <v>0.02</v>
      </c>
      <c r="D62" s="19">
        <v>0.04</v>
      </c>
      <c r="E62" s="19"/>
      <c r="F62" s="20">
        <v>61</v>
      </c>
      <c r="G62" s="19">
        <v>16</v>
      </c>
      <c r="H62" s="19">
        <v>0</v>
      </c>
      <c r="I62" s="19">
        <v>2</v>
      </c>
      <c r="J62" s="19">
        <v>0</v>
      </c>
      <c r="N62" s="19" t="s">
        <v>99</v>
      </c>
      <c r="O62" s="20">
        <v>61</v>
      </c>
      <c r="P62" s="19">
        <v>0</v>
      </c>
      <c r="R62" s="19">
        <v>0</v>
      </c>
      <c r="U62" s="5"/>
      <c r="V62" s="5"/>
    </row>
    <row r="63" spans="1:22">
      <c r="A63" s="19" t="s">
        <v>38</v>
      </c>
      <c r="B63" s="19" t="s">
        <v>100</v>
      </c>
      <c r="C63" s="19">
        <v>0.03</v>
      </c>
      <c r="D63" s="19">
        <v>0.05</v>
      </c>
      <c r="E63" s="19"/>
      <c r="F63" s="20">
        <v>62</v>
      </c>
      <c r="G63" s="19">
        <v>20</v>
      </c>
      <c r="H63" s="19">
        <v>0</v>
      </c>
      <c r="I63" s="19">
        <v>4</v>
      </c>
      <c r="J63" s="19">
        <v>0</v>
      </c>
      <c r="N63" s="19" t="s">
        <v>100</v>
      </c>
      <c r="O63" s="20">
        <v>62</v>
      </c>
      <c r="P63" s="19">
        <v>0</v>
      </c>
      <c r="R63" s="19">
        <v>0</v>
      </c>
      <c r="U63" s="5"/>
      <c r="V63" s="5"/>
    </row>
    <row r="64" spans="1:22">
      <c r="A64" s="19" t="s">
        <v>38</v>
      </c>
      <c r="B64" s="19" t="s">
        <v>101</v>
      </c>
      <c r="C64" s="19">
        <v>0.04</v>
      </c>
      <c r="D64" s="19">
        <v>0.06</v>
      </c>
      <c r="E64" s="19"/>
      <c r="F64" s="20">
        <v>63</v>
      </c>
      <c r="G64" s="19">
        <v>24</v>
      </c>
      <c r="H64" s="19">
        <v>0</v>
      </c>
      <c r="I64" s="19">
        <v>4</v>
      </c>
      <c r="J64" s="19">
        <v>0</v>
      </c>
      <c r="N64" s="19" t="s">
        <v>101</v>
      </c>
      <c r="O64" s="20">
        <v>63</v>
      </c>
      <c r="P64" s="19">
        <v>0</v>
      </c>
      <c r="R64" s="19">
        <v>0</v>
      </c>
      <c r="U64" s="5"/>
      <c r="V64" s="5"/>
    </row>
    <row r="65" spans="1:22">
      <c r="A65" s="19" t="s">
        <v>38</v>
      </c>
      <c r="B65" s="19" t="s">
        <v>102</v>
      </c>
      <c r="C65" s="19">
        <v>0.05</v>
      </c>
      <c r="D65" s="19">
        <v>7.0000000000000007E-2</v>
      </c>
      <c r="E65" s="19"/>
      <c r="F65" s="20">
        <v>64</v>
      </c>
      <c r="G65" s="19">
        <v>27</v>
      </c>
      <c r="H65" s="19">
        <v>0</v>
      </c>
      <c r="I65" s="19">
        <v>3</v>
      </c>
      <c r="J65" s="19">
        <v>0</v>
      </c>
      <c r="N65" s="19" t="s">
        <v>102</v>
      </c>
      <c r="O65" s="20">
        <v>64</v>
      </c>
      <c r="P65" s="19">
        <v>0</v>
      </c>
      <c r="R65" s="19">
        <v>0</v>
      </c>
      <c r="U65" s="5"/>
      <c r="V65" s="5"/>
    </row>
    <row r="66" spans="1:22">
      <c r="A66" s="19" t="s">
        <v>38</v>
      </c>
      <c r="B66" s="19" t="s">
        <v>103</v>
      </c>
      <c r="C66" s="19">
        <v>0.06</v>
      </c>
      <c r="D66" s="19">
        <v>0.08</v>
      </c>
      <c r="E66" s="19"/>
      <c r="F66" s="20">
        <v>65</v>
      </c>
      <c r="G66" s="19">
        <v>30</v>
      </c>
      <c r="H66" s="19">
        <v>0</v>
      </c>
      <c r="I66" s="19">
        <v>3</v>
      </c>
      <c r="J66" s="19">
        <v>0</v>
      </c>
      <c r="N66" s="19" t="s">
        <v>103</v>
      </c>
      <c r="O66" s="20">
        <v>65</v>
      </c>
      <c r="P66" s="19">
        <v>0</v>
      </c>
      <c r="R66" s="19">
        <v>0</v>
      </c>
      <c r="U66" s="5"/>
      <c r="V66" s="5"/>
    </row>
    <row r="67" spans="1:22">
      <c r="A67" s="19" t="s">
        <v>38</v>
      </c>
      <c r="B67" s="19" t="s">
        <v>104</v>
      </c>
      <c r="C67" s="19">
        <v>0.06</v>
      </c>
      <c r="D67" s="19">
        <v>0.09</v>
      </c>
      <c r="E67" s="19"/>
      <c r="F67" s="20">
        <v>66</v>
      </c>
      <c r="G67" s="19">
        <v>33</v>
      </c>
      <c r="H67" s="19">
        <v>0</v>
      </c>
      <c r="I67" s="19">
        <v>3</v>
      </c>
      <c r="J67" s="19">
        <v>0</v>
      </c>
      <c r="N67" s="19" t="s">
        <v>104</v>
      </c>
      <c r="O67" s="20">
        <v>66</v>
      </c>
      <c r="P67" s="19">
        <v>0</v>
      </c>
      <c r="R67" s="19">
        <v>0</v>
      </c>
      <c r="U67" s="5"/>
      <c r="V67" s="5"/>
    </row>
    <row r="68" spans="1:22">
      <c r="A68" s="19" t="s">
        <v>38</v>
      </c>
      <c r="B68" s="19" t="s">
        <v>105</v>
      </c>
      <c r="C68" s="19">
        <v>0.1</v>
      </c>
      <c r="D68" s="19">
        <v>0.12</v>
      </c>
      <c r="E68" s="19"/>
      <c r="F68" s="20">
        <v>67</v>
      </c>
      <c r="G68" s="19">
        <v>45</v>
      </c>
      <c r="H68" s="19">
        <v>0</v>
      </c>
      <c r="I68" s="19">
        <v>12</v>
      </c>
      <c r="J68" s="19">
        <v>0</v>
      </c>
      <c r="N68" s="19" t="s">
        <v>105</v>
      </c>
      <c r="O68" s="20">
        <v>67</v>
      </c>
      <c r="P68" s="19">
        <v>0</v>
      </c>
      <c r="R68" s="19">
        <v>0</v>
      </c>
      <c r="U68" s="5"/>
      <c r="V68" s="5"/>
    </row>
    <row r="69" spans="1:22">
      <c r="A69" s="19" t="s">
        <v>38</v>
      </c>
      <c r="B69" s="19" t="s">
        <v>106</v>
      </c>
      <c r="C69" s="19">
        <v>0.11</v>
      </c>
      <c r="D69" s="19">
        <v>0.14000000000000001</v>
      </c>
      <c r="E69" s="19"/>
      <c r="F69" s="20">
        <v>68</v>
      </c>
      <c r="G69" s="19">
        <v>51</v>
      </c>
      <c r="H69" s="19">
        <v>0</v>
      </c>
      <c r="I69" s="19">
        <v>6</v>
      </c>
      <c r="J69" s="19">
        <v>0</v>
      </c>
      <c r="N69" s="19" t="s">
        <v>106</v>
      </c>
      <c r="O69" s="20">
        <v>68</v>
      </c>
      <c r="P69" s="19">
        <v>0</v>
      </c>
      <c r="R69" s="19">
        <v>0</v>
      </c>
      <c r="U69" s="5"/>
      <c r="V69" s="5"/>
    </row>
    <row r="70" spans="1:22">
      <c r="A70" s="19" t="s">
        <v>38</v>
      </c>
      <c r="B70" s="19" t="s">
        <v>107</v>
      </c>
      <c r="C70" s="19">
        <v>0.13</v>
      </c>
      <c r="D70" s="19">
        <v>0.15</v>
      </c>
      <c r="E70" s="19"/>
      <c r="F70" s="20">
        <v>69</v>
      </c>
      <c r="G70" s="19">
        <v>57</v>
      </c>
      <c r="H70" s="19">
        <v>0</v>
      </c>
      <c r="I70" s="19">
        <v>6</v>
      </c>
      <c r="J70" s="19">
        <v>0</v>
      </c>
      <c r="N70" s="19" t="s">
        <v>107</v>
      </c>
      <c r="O70" s="20">
        <v>69</v>
      </c>
      <c r="P70" s="19">
        <v>0</v>
      </c>
      <c r="R70" s="19">
        <v>0</v>
      </c>
      <c r="U70" s="5"/>
      <c r="V70" s="5"/>
    </row>
    <row r="71" spans="1:22">
      <c r="A71" s="19" t="s">
        <v>38</v>
      </c>
      <c r="B71" s="19" t="s">
        <v>108</v>
      </c>
      <c r="C71" s="19">
        <v>0.14000000000000001</v>
      </c>
      <c r="D71" s="19">
        <v>0.17</v>
      </c>
      <c r="E71" s="19"/>
      <c r="F71" s="20">
        <v>70</v>
      </c>
      <c r="G71" s="19">
        <v>62</v>
      </c>
      <c r="H71" s="19">
        <v>0</v>
      </c>
      <c r="I71" s="19">
        <v>5</v>
      </c>
      <c r="J71" s="19">
        <v>0</v>
      </c>
      <c r="N71" s="19" t="s">
        <v>108</v>
      </c>
      <c r="O71" s="20">
        <v>70</v>
      </c>
      <c r="P71" s="19">
        <v>0</v>
      </c>
      <c r="R71" s="19">
        <v>0</v>
      </c>
      <c r="U71" s="5"/>
      <c r="V71" s="5"/>
    </row>
    <row r="72" spans="1:22">
      <c r="A72" s="19" t="s">
        <v>38</v>
      </c>
      <c r="B72" s="19" t="s">
        <v>109</v>
      </c>
      <c r="C72" s="19">
        <v>0.18</v>
      </c>
      <c r="D72" s="19">
        <v>0.21</v>
      </c>
      <c r="E72" s="19"/>
      <c r="F72" s="20">
        <v>71</v>
      </c>
      <c r="G72" s="19">
        <v>77</v>
      </c>
      <c r="H72" s="19">
        <v>1</v>
      </c>
      <c r="I72" s="19">
        <v>15</v>
      </c>
      <c r="J72" s="19">
        <v>1</v>
      </c>
      <c r="N72" s="19" t="s">
        <v>109</v>
      </c>
      <c r="O72" s="20">
        <v>71</v>
      </c>
      <c r="P72" s="19">
        <v>1</v>
      </c>
      <c r="R72" s="19">
        <v>1</v>
      </c>
      <c r="U72" s="5"/>
      <c r="V72" s="5"/>
    </row>
    <row r="73" spans="1:22">
      <c r="A73" s="19" t="s">
        <v>38</v>
      </c>
      <c r="B73" s="19" t="s">
        <v>110</v>
      </c>
      <c r="C73" s="19">
        <v>0.22</v>
      </c>
      <c r="D73" s="19">
        <v>0.25</v>
      </c>
      <c r="E73" s="19"/>
      <c r="F73" s="20">
        <v>72</v>
      </c>
      <c r="G73" s="19">
        <v>93</v>
      </c>
      <c r="H73" s="19">
        <v>1</v>
      </c>
      <c r="I73" s="19">
        <v>16</v>
      </c>
      <c r="J73" s="19">
        <v>0</v>
      </c>
      <c r="N73" s="19" t="s">
        <v>110</v>
      </c>
      <c r="O73" s="20">
        <v>72</v>
      </c>
      <c r="P73" s="19">
        <v>0</v>
      </c>
      <c r="R73" s="19">
        <v>0</v>
      </c>
      <c r="U73" s="5"/>
      <c r="V73" s="5"/>
    </row>
    <row r="74" spans="1:22">
      <c r="A74" s="19" t="s">
        <v>38</v>
      </c>
      <c r="B74" s="19" t="s">
        <v>111</v>
      </c>
      <c r="C74" s="19">
        <v>0.24</v>
      </c>
      <c r="D74" s="19">
        <v>0.28000000000000003</v>
      </c>
      <c r="E74" s="19"/>
      <c r="F74" s="20">
        <v>73</v>
      </c>
      <c r="G74" s="19">
        <v>103</v>
      </c>
      <c r="H74" s="19">
        <v>1</v>
      </c>
      <c r="I74" s="19">
        <v>10</v>
      </c>
      <c r="J74" s="19">
        <v>0</v>
      </c>
      <c r="N74" s="19" t="s">
        <v>111</v>
      </c>
      <c r="O74" s="20">
        <v>73</v>
      </c>
      <c r="P74" s="19">
        <v>0</v>
      </c>
      <c r="R74" s="19">
        <v>0</v>
      </c>
      <c r="U74" s="5"/>
      <c r="V74" s="5"/>
    </row>
    <row r="75" spans="1:22">
      <c r="A75" s="19" t="s">
        <v>38</v>
      </c>
      <c r="B75" s="19" t="s">
        <v>112</v>
      </c>
      <c r="C75" s="19">
        <v>0.33</v>
      </c>
      <c r="D75" s="19">
        <v>0.37</v>
      </c>
      <c r="E75" s="19"/>
      <c r="F75" s="20">
        <v>74</v>
      </c>
      <c r="G75" s="19">
        <v>138</v>
      </c>
      <c r="H75" s="19">
        <v>1</v>
      </c>
      <c r="I75" s="19">
        <v>35</v>
      </c>
      <c r="J75" s="19">
        <v>0</v>
      </c>
      <c r="N75" s="19" t="s">
        <v>112</v>
      </c>
      <c r="O75" s="20">
        <v>74</v>
      </c>
      <c r="P75" s="19">
        <v>0</v>
      </c>
      <c r="R75" s="19">
        <v>0</v>
      </c>
      <c r="U75" s="5"/>
      <c r="V75" s="5"/>
    </row>
    <row r="76" spans="1:22">
      <c r="A76" s="19" t="s">
        <v>38</v>
      </c>
      <c r="B76" s="19" t="s">
        <v>113</v>
      </c>
      <c r="C76" s="19">
        <v>0.42</v>
      </c>
      <c r="D76" s="19">
        <v>0.47</v>
      </c>
      <c r="E76" s="19"/>
      <c r="F76" s="20">
        <v>75</v>
      </c>
      <c r="G76" s="19">
        <v>176</v>
      </c>
      <c r="H76" s="19">
        <v>1</v>
      </c>
      <c r="I76" s="19">
        <v>38</v>
      </c>
      <c r="J76" s="19">
        <v>0</v>
      </c>
      <c r="N76" s="19" t="s">
        <v>113</v>
      </c>
      <c r="O76" s="20">
        <v>75</v>
      </c>
      <c r="P76" s="19">
        <v>0</v>
      </c>
      <c r="R76" s="19">
        <v>0</v>
      </c>
      <c r="U76" s="5"/>
      <c r="V76" s="5"/>
    </row>
    <row r="77" spans="1:22">
      <c r="A77" s="19" t="s">
        <v>38</v>
      </c>
      <c r="B77" s="19" t="s">
        <v>114</v>
      </c>
      <c r="C77" s="19">
        <v>0.59</v>
      </c>
      <c r="D77" s="19">
        <v>0.65</v>
      </c>
      <c r="E77" s="19"/>
      <c r="F77" s="20">
        <v>76</v>
      </c>
      <c r="G77" s="19">
        <v>244</v>
      </c>
      <c r="H77" s="19">
        <v>1</v>
      </c>
      <c r="I77" s="19">
        <v>68</v>
      </c>
      <c r="J77" s="19">
        <v>0</v>
      </c>
      <c r="N77" s="19" t="s">
        <v>114</v>
      </c>
      <c r="O77" s="20">
        <v>76</v>
      </c>
      <c r="P77" s="19">
        <v>0</v>
      </c>
      <c r="R77" s="19">
        <v>0</v>
      </c>
      <c r="U77" s="5"/>
      <c r="V77" s="5"/>
    </row>
    <row r="78" spans="1:22">
      <c r="A78" s="19" t="s">
        <v>38</v>
      </c>
      <c r="B78" s="19" t="s">
        <v>115</v>
      </c>
      <c r="C78" s="19">
        <v>0.74</v>
      </c>
      <c r="D78" s="19">
        <v>0.81</v>
      </c>
      <c r="E78" s="19"/>
      <c r="F78" s="20">
        <v>77</v>
      </c>
      <c r="G78" s="19">
        <v>304</v>
      </c>
      <c r="H78" s="19">
        <v>1</v>
      </c>
      <c r="I78" s="19">
        <v>60</v>
      </c>
      <c r="J78" s="19">
        <v>0</v>
      </c>
      <c r="N78" s="19" t="s">
        <v>115</v>
      </c>
      <c r="O78" s="20">
        <v>77</v>
      </c>
      <c r="P78" s="19">
        <v>0</v>
      </c>
      <c r="R78" s="19">
        <v>0</v>
      </c>
      <c r="U78" s="5"/>
      <c r="V78" s="5"/>
    </row>
    <row r="79" spans="1:22">
      <c r="A79" s="19" t="s">
        <v>38</v>
      </c>
      <c r="B79" s="19" t="s">
        <v>116</v>
      </c>
      <c r="C79" s="19">
        <v>1.05</v>
      </c>
      <c r="D79" s="19">
        <v>1.1299999999999999</v>
      </c>
      <c r="E79" s="19"/>
      <c r="F79" s="20">
        <v>78</v>
      </c>
      <c r="G79" s="19">
        <v>424</v>
      </c>
      <c r="H79" s="19">
        <v>4</v>
      </c>
      <c r="I79" s="19">
        <v>120</v>
      </c>
      <c r="J79" s="19">
        <v>3</v>
      </c>
      <c r="N79" s="19" t="s">
        <v>116</v>
      </c>
      <c r="O79" s="20">
        <v>78</v>
      </c>
      <c r="P79" s="19">
        <v>3</v>
      </c>
      <c r="R79" s="19">
        <v>3</v>
      </c>
      <c r="U79" s="5"/>
      <c r="V79" s="5"/>
    </row>
    <row r="80" spans="1:22">
      <c r="A80" s="19" t="s">
        <v>38</v>
      </c>
      <c r="B80" s="19" t="s">
        <v>117</v>
      </c>
      <c r="C80" s="19">
        <v>1.43</v>
      </c>
      <c r="D80" s="19">
        <v>1.52</v>
      </c>
      <c r="E80" s="19"/>
      <c r="F80" s="20">
        <v>79</v>
      </c>
      <c r="G80" s="19">
        <v>569</v>
      </c>
      <c r="H80" s="19">
        <v>8</v>
      </c>
      <c r="I80" s="19">
        <v>145</v>
      </c>
      <c r="J80" s="19">
        <v>4</v>
      </c>
      <c r="N80" s="19" t="s">
        <v>117</v>
      </c>
      <c r="O80" s="20">
        <v>79</v>
      </c>
      <c r="P80" s="19">
        <v>4</v>
      </c>
      <c r="R80" s="19">
        <v>4</v>
      </c>
      <c r="U80" s="5"/>
      <c r="V80" s="5"/>
    </row>
    <row r="81" spans="1:22">
      <c r="A81" s="19" t="s">
        <v>38</v>
      </c>
      <c r="B81" s="19" t="s">
        <v>118</v>
      </c>
      <c r="C81" s="19">
        <v>1.72</v>
      </c>
      <c r="D81" s="19">
        <v>1.84</v>
      </c>
      <c r="E81" s="19"/>
      <c r="F81" s="20">
        <v>80</v>
      </c>
      <c r="G81" s="19">
        <v>690</v>
      </c>
      <c r="H81" s="19">
        <v>9</v>
      </c>
      <c r="I81" s="19">
        <v>121</v>
      </c>
      <c r="J81" s="19">
        <v>1</v>
      </c>
      <c r="N81" s="19" t="s">
        <v>118</v>
      </c>
      <c r="O81" s="20">
        <v>80</v>
      </c>
      <c r="P81" s="19">
        <v>1</v>
      </c>
      <c r="R81" s="19">
        <v>1</v>
      </c>
      <c r="U81" s="5"/>
      <c r="V81" s="5"/>
    </row>
    <row r="82" spans="1:22">
      <c r="A82" s="19" t="s">
        <v>38</v>
      </c>
      <c r="B82" s="19" t="s">
        <v>119</v>
      </c>
      <c r="C82" s="19">
        <v>2.13</v>
      </c>
      <c r="D82" s="19">
        <v>2.2599999999999998</v>
      </c>
      <c r="E82" s="19"/>
      <c r="F82" s="20">
        <v>81</v>
      </c>
      <c r="G82" s="19">
        <v>846</v>
      </c>
      <c r="H82" s="19">
        <v>10</v>
      </c>
      <c r="I82" s="19">
        <v>156</v>
      </c>
      <c r="J82" s="19">
        <v>1</v>
      </c>
      <c r="N82" s="19" t="s">
        <v>119</v>
      </c>
      <c r="O82" s="20">
        <v>81</v>
      </c>
      <c r="P82" s="19">
        <v>1</v>
      </c>
      <c r="R82" s="19">
        <v>1</v>
      </c>
      <c r="U82" s="5"/>
      <c r="V82" s="5"/>
    </row>
    <row r="83" spans="1:22">
      <c r="A83" s="19" t="s">
        <v>38</v>
      </c>
      <c r="B83" s="19" t="s">
        <v>120</v>
      </c>
      <c r="C83" s="19">
        <v>2.44</v>
      </c>
      <c r="D83" s="19">
        <v>2.6</v>
      </c>
      <c r="E83" s="19"/>
      <c r="F83" s="20">
        <v>82</v>
      </c>
      <c r="G83" s="19">
        <v>971</v>
      </c>
      <c r="H83" s="19">
        <v>12</v>
      </c>
      <c r="I83" s="19">
        <v>125</v>
      </c>
      <c r="J83" s="19">
        <v>2</v>
      </c>
      <c r="N83" s="19" t="s">
        <v>120</v>
      </c>
      <c r="O83" s="20">
        <v>82</v>
      </c>
      <c r="P83" s="19">
        <v>2</v>
      </c>
      <c r="R83" s="19">
        <v>2</v>
      </c>
      <c r="U83" s="5"/>
      <c r="V83" s="5"/>
    </row>
    <row r="84" spans="1:22">
      <c r="A84" s="19" t="s">
        <v>38</v>
      </c>
      <c r="B84" s="19" t="s">
        <v>121</v>
      </c>
      <c r="C84" s="19">
        <v>3.31</v>
      </c>
      <c r="D84" s="19">
        <v>3.48</v>
      </c>
      <c r="E84" s="19"/>
      <c r="F84" s="20">
        <v>83</v>
      </c>
      <c r="G84" s="19">
        <v>1302</v>
      </c>
      <c r="H84" s="19">
        <v>18</v>
      </c>
      <c r="I84" s="19">
        <v>331</v>
      </c>
      <c r="J84" s="19">
        <v>6</v>
      </c>
      <c r="N84" s="19" t="s">
        <v>121</v>
      </c>
      <c r="O84" s="20">
        <v>83</v>
      </c>
      <c r="P84" s="19">
        <v>6</v>
      </c>
      <c r="R84" s="19">
        <v>6</v>
      </c>
      <c r="U84" s="5"/>
      <c r="V84" s="5"/>
    </row>
    <row r="85" spans="1:22">
      <c r="A85" s="19" t="s">
        <v>38</v>
      </c>
      <c r="B85" s="19" t="s">
        <v>122</v>
      </c>
      <c r="C85" s="19">
        <v>3.62</v>
      </c>
      <c r="D85" s="19">
        <v>3.82</v>
      </c>
      <c r="E85" s="19"/>
      <c r="F85" s="20">
        <v>84</v>
      </c>
      <c r="G85" s="19">
        <v>1430</v>
      </c>
      <c r="H85" s="19">
        <v>20</v>
      </c>
      <c r="I85" s="19">
        <v>128</v>
      </c>
      <c r="J85" s="19">
        <v>2</v>
      </c>
      <c r="N85" s="19" t="s">
        <v>122</v>
      </c>
      <c r="O85" s="20">
        <v>84</v>
      </c>
      <c r="P85" s="19">
        <v>2</v>
      </c>
      <c r="R85" s="19">
        <v>2</v>
      </c>
      <c r="U85" s="5"/>
      <c r="V85" s="5"/>
    </row>
    <row r="86" spans="1:22">
      <c r="A86" s="19" t="s">
        <v>38</v>
      </c>
      <c r="B86" s="19" t="s">
        <v>123</v>
      </c>
      <c r="C86" s="19">
        <v>4.1500000000000004</v>
      </c>
      <c r="D86" s="19">
        <v>4.4000000000000004</v>
      </c>
      <c r="E86" s="19"/>
      <c r="F86" s="20">
        <v>85</v>
      </c>
      <c r="G86" s="19">
        <v>1646</v>
      </c>
      <c r="H86" s="19">
        <v>24</v>
      </c>
      <c r="I86" s="19">
        <v>216</v>
      </c>
      <c r="J86" s="19">
        <v>4</v>
      </c>
      <c r="N86" s="19" t="s">
        <v>123</v>
      </c>
      <c r="O86" s="20">
        <v>85</v>
      </c>
      <c r="P86" s="19">
        <v>4</v>
      </c>
      <c r="R86" s="19">
        <v>4</v>
      </c>
      <c r="U86" s="5"/>
      <c r="V86" s="5"/>
    </row>
    <row r="87" spans="1:22">
      <c r="A87" s="19" t="s">
        <v>38</v>
      </c>
      <c r="B87" s="19" t="s">
        <v>124</v>
      </c>
      <c r="C87" s="19">
        <v>4.96</v>
      </c>
      <c r="D87" s="19">
        <v>5.24</v>
      </c>
      <c r="E87" s="19"/>
      <c r="F87" s="20">
        <v>86</v>
      </c>
      <c r="G87" s="19">
        <v>1959</v>
      </c>
      <c r="H87" s="19">
        <v>27</v>
      </c>
      <c r="I87" s="19">
        <v>313</v>
      </c>
      <c r="J87" s="19">
        <v>3</v>
      </c>
      <c r="N87" s="19" t="s">
        <v>124</v>
      </c>
      <c r="O87" s="20">
        <v>86</v>
      </c>
      <c r="P87" s="19">
        <v>3</v>
      </c>
      <c r="R87" s="19">
        <v>3</v>
      </c>
      <c r="U87" s="5"/>
      <c r="V87" s="5"/>
    </row>
    <row r="88" spans="1:22">
      <c r="A88" s="19" t="s">
        <v>38</v>
      </c>
      <c r="B88" s="19" t="s">
        <v>125</v>
      </c>
      <c r="C88" s="19">
        <v>8.68</v>
      </c>
      <c r="D88" s="19">
        <v>9.0500000000000007</v>
      </c>
      <c r="E88" s="19"/>
      <c r="F88" s="20">
        <v>87</v>
      </c>
      <c r="G88" s="19">
        <v>3385</v>
      </c>
      <c r="H88" s="19">
        <v>35</v>
      </c>
      <c r="I88" s="19">
        <v>1426</v>
      </c>
      <c r="J88" s="19">
        <v>8</v>
      </c>
      <c r="N88" s="19" t="s">
        <v>125</v>
      </c>
      <c r="O88" s="20">
        <v>87</v>
      </c>
      <c r="P88" s="19">
        <v>8</v>
      </c>
      <c r="R88" s="19">
        <v>8</v>
      </c>
      <c r="U88" s="5"/>
      <c r="V88" s="5"/>
    </row>
    <row r="89" spans="1:22">
      <c r="A89" s="19" t="s">
        <v>38</v>
      </c>
      <c r="B89" s="19" t="s">
        <v>126</v>
      </c>
      <c r="C89" s="19">
        <v>10.27</v>
      </c>
      <c r="D89" s="19">
        <v>10.74</v>
      </c>
      <c r="E89" s="19"/>
      <c r="F89" s="20">
        <v>88</v>
      </c>
      <c r="G89" s="19">
        <v>4018</v>
      </c>
      <c r="H89" s="19">
        <v>39</v>
      </c>
      <c r="I89" s="19">
        <v>633</v>
      </c>
      <c r="J89" s="19">
        <v>4</v>
      </c>
      <c r="N89" s="19" t="s">
        <v>126</v>
      </c>
      <c r="O89" s="20">
        <v>88</v>
      </c>
      <c r="P89" s="19">
        <v>4</v>
      </c>
      <c r="R89" s="19">
        <v>4</v>
      </c>
      <c r="U89" s="5"/>
      <c r="V89" s="5"/>
    </row>
    <row r="90" spans="1:22">
      <c r="A90" s="19" t="s">
        <v>38</v>
      </c>
      <c r="B90" s="19" t="s">
        <v>127</v>
      </c>
      <c r="C90" s="19">
        <v>11.84</v>
      </c>
      <c r="D90" s="19">
        <v>12.5</v>
      </c>
      <c r="E90" s="19"/>
      <c r="F90" s="20">
        <v>89</v>
      </c>
      <c r="G90" s="19">
        <v>4675</v>
      </c>
      <c r="H90" s="19">
        <v>53</v>
      </c>
      <c r="I90" s="19">
        <v>657</v>
      </c>
      <c r="J90" s="19">
        <v>14</v>
      </c>
      <c r="N90" s="19" t="s">
        <v>127</v>
      </c>
      <c r="O90" s="20">
        <v>89</v>
      </c>
      <c r="P90" s="19">
        <v>14</v>
      </c>
      <c r="R90" s="19">
        <v>14</v>
      </c>
      <c r="U90" s="5"/>
      <c r="V90" s="5"/>
    </row>
    <row r="91" spans="1:22">
      <c r="A91" s="19" t="s">
        <v>38</v>
      </c>
      <c r="B91" s="19" t="s">
        <v>128</v>
      </c>
      <c r="C91" s="19">
        <v>13.58</v>
      </c>
      <c r="D91" s="19">
        <v>14.4</v>
      </c>
      <c r="E91" s="19"/>
      <c r="F91" s="20">
        <v>90</v>
      </c>
      <c r="G91" s="19">
        <v>5386</v>
      </c>
      <c r="H91" s="19">
        <v>60</v>
      </c>
      <c r="I91" s="19">
        <v>711</v>
      </c>
      <c r="J91" s="19">
        <v>7</v>
      </c>
      <c r="N91" s="19" t="s">
        <v>128</v>
      </c>
      <c r="O91" s="20">
        <v>90</v>
      </c>
      <c r="P91" s="19">
        <v>7</v>
      </c>
      <c r="R91" s="19">
        <v>7</v>
      </c>
      <c r="U91" s="5"/>
      <c r="V91" s="5"/>
    </row>
    <row r="92" spans="1:22">
      <c r="A92" s="19" t="s">
        <v>38</v>
      </c>
      <c r="B92" s="19" t="s">
        <v>129</v>
      </c>
      <c r="C92" s="19">
        <v>15.59</v>
      </c>
      <c r="D92" s="19">
        <v>16.72</v>
      </c>
      <c r="E92" s="19"/>
      <c r="F92" s="20">
        <v>91</v>
      </c>
      <c r="G92" s="19">
        <v>6255</v>
      </c>
      <c r="H92" s="19">
        <v>61</v>
      </c>
      <c r="I92" s="19">
        <v>869</v>
      </c>
      <c r="J92" s="19">
        <v>1</v>
      </c>
      <c r="N92" s="19" t="s">
        <v>129</v>
      </c>
      <c r="O92" s="20">
        <v>91</v>
      </c>
      <c r="P92" s="19">
        <v>1</v>
      </c>
      <c r="R92" s="19">
        <v>1</v>
      </c>
      <c r="U92" s="5"/>
      <c r="V92" s="5"/>
    </row>
    <row r="93" spans="1:22">
      <c r="A93" s="19" t="s">
        <v>38</v>
      </c>
      <c r="B93" s="19" t="s">
        <v>130</v>
      </c>
      <c r="C93" s="19">
        <v>18.32</v>
      </c>
      <c r="D93" s="19">
        <v>19.84</v>
      </c>
      <c r="E93" s="19"/>
      <c r="F93" s="20">
        <v>92</v>
      </c>
      <c r="G93" s="19">
        <v>7424</v>
      </c>
      <c r="H93" s="19">
        <v>89</v>
      </c>
      <c r="I93" s="19">
        <v>1169</v>
      </c>
      <c r="J93" s="19">
        <v>28</v>
      </c>
      <c r="N93" s="19" t="s">
        <v>130</v>
      </c>
      <c r="O93" s="20">
        <v>92</v>
      </c>
      <c r="P93" s="19">
        <v>28</v>
      </c>
      <c r="R93" s="19">
        <v>28</v>
      </c>
      <c r="U93" s="5"/>
      <c r="V93" s="5"/>
    </row>
    <row r="94" spans="1:22">
      <c r="A94" s="19" t="s">
        <v>38</v>
      </c>
      <c r="B94" s="19" t="s">
        <v>131</v>
      </c>
      <c r="C94" s="19">
        <v>20.97</v>
      </c>
      <c r="D94" s="19">
        <v>22.82</v>
      </c>
      <c r="E94" s="19"/>
      <c r="F94" s="20">
        <v>93</v>
      </c>
      <c r="G94" s="19">
        <v>8536</v>
      </c>
      <c r="H94" s="19">
        <v>96</v>
      </c>
      <c r="I94" s="19">
        <v>1112</v>
      </c>
      <c r="J94" s="19">
        <v>7</v>
      </c>
      <c r="N94" s="19" t="s">
        <v>131</v>
      </c>
      <c r="O94" s="20">
        <v>93</v>
      </c>
      <c r="P94" s="19">
        <v>7</v>
      </c>
      <c r="R94" s="19">
        <v>7</v>
      </c>
      <c r="U94" s="5"/>
      <c r="V94" s="5"/>
    </row>
    <row r="95" spans="1:22">
      <c r="A95" s="19" t="s">
        <v>38</v>
      </c>
      <c r="B95" s="19" t="s">
        <v>132</v>
      </c>
      <c r="C95" s="19">
        <v>23.39</v>
      </c>
      <c r="D95" s="19">
        <v>25.65</v>
      </c>
      <c r="E95" s="19"/>
      <c r="F95" s="20">
        <v>94</v>
      </c>
      <c r="G95" s="19">
        <v>9595</v>
      </c>
      <c r="H95" s="19">
        <v>109</v>
      </c>
      <c r="I95" s="19">
        <v>1059</v>
      </c>
      <c r="J95" s="19">
        <v>13</v>
      </c>
      <c r="N95" s="19" t="s">
        <v>132</v>
      </c>
      <c r="O95" s="20">
        <v>94</v>
      </c>
      <c r="P95" s="19">
        <v>13</v>
      </c>
      <c r="R95" s="19">
        <v>13</v>
      </c>
      <c r="U95" s="5"/>
      <c r="V95" s="5"/>
    </row>
    <row r="96" spans="1:22">
      <c r="A96" s="19" t="s">
        <v>38</v>
      </c>
      <c r="B96" s="19" t="s">
        <v>133</v>
      </c>
      <c r="C96" s="19">
        <v>27.52</v>
      </c>
      <c r="D96" s="19">
        <v>30.12</v>
      </c>
      <c r="E96" s="19"/>
      <c r="F96" s="20">
        <v>95</v>
      </c>
      <c r="G96" s="19">
        <v>11268</v>
      </c>
      <c r="H96" s="19">
        <v>138</v>
      </c>
      <c r="I96" s="19">
        <v>1673</v>
      </c>
      <c r="J96" s="19">
        <v>29</v>
      </c>
      <c r="N96" s="19" t="s">
        <v>133</v>
      </c>
      <c r="O96" s="20">
        <v>95</v>
      </c>
      <c r="P96" s="19">
        <v>29</v>
      </c>
      <c r="R96" s="19">
        <v>29</v>
      </c>
      <c r="U96" s="5"/>
      <c r="V96" s="5"/>
    </row>
    <row r="97" spans="1:22">
      <c r="A97" s="19" t="s">
        <v>38</v>
      </c>
      <c r="B97" s="19" t="s">
        <v>134</v>
      </c>
      <c r="C97" s="19">
        <v>29.98</v>
      </c>
      <c r="D97" s="19">
        <v>33.46</v>
      </c>
      <c r="E97" s="19"/>
      <c r="F97" s="20">
        <v>96</v>
      </c>
      <c r="G97" s="19">
        <v>12519</v>
      </c>
      <c r="H97" s="19">
        <v>187</v>
      </c>
      <c r="I97" s="19">
        <v>1251</v>
      </c>
      <c r="J97" s="19">
        <v>49</v>
      </c>
      <c r="N97" s="19" t="s">
        <v>134</v>
      </c>
      <c r="O97" s="20">
        <v>96</v>
      </c>
      <c r="P97" s="19">
        <v>49</v>
      </c>
      <c r="R97" s="19">
        <v>49</v>
      </c>
      <c r="U97" s="5"/>
      <c r="V97" s="5"/>
    </row>
    <row r="98" spans="1:22">
      <c r="A98" s="19" t="s">
        <v>38</v>
      </c>
      <c r="B98" s="19" t="s">
        <v>135</v>
      </c>
      <c r="C98" s="19">
        <v>33.28</v>
      </c>
      <c r="D98" s="19">
        <v>37.11</v>
      </c>
      <c r="E98" s="19"/>
      <c r="F98" s="20">
        <v>97</v>
      </c>
      <c r="G98" s="19">
        <v>13882</v>
      </c>
      <c r="H98" s="19">
        <v>231</v>
      </c>
      <c r="I98" s="19">
        <v>1363</v>
      </c>
      <c r="J98" s="19">
        <v>44</v>
      </c>
      <c r="N98" s="19" t="s">
        <v>135</v>
      </c>
      <c r="O98" s="20">
        <v>97</v>
      </c>
      <c r="P98" s="19">
        <v>44</v>
      </c>
      <c r="R98" s="19">
        <v>44</v>
      </c>
      <c r="U98" s="5"/>
      <c r="V98" s="5"/>
    </row>
    <row r="99" spans="1:22">
      <c r="A99" s="19" t="s">
        <v>38</v>
      </c>
      <c r="B99" s="19" t="s">
        <v>136</v>
      </c>
      <c r="C99" s="19">
        <v>37.020000000000003</v>
      </c>
      <c r="D99" s="19">
        <v>41.42</v>
      </c>
      <c r="E99" s="19"/>
      <c r="F99" s="20">
        <v>98</v>
      </c>
      <c r="G99" s="19">
        <v>15496</v>
      </c>
      <c r="H99" s="19">
        <v>280</v>
      </c>
      <c r="I99" s="19">
        <v>1614</v>
      </c>
      <c r="J99" s="19">
        <v>49</v>
      </c>
      <c r="N99" s="19" t="s">
        <v>136</v>
      </c>
      <c r="O99" s="20">
        <v>98</v>
      </c>
      <c r="P99" s="19">
        <v>49</v>
      </c>
      <c r="R99" s="19">
        <v>49</v>
      </c>
      <c r="U99" s="5"/>
      <c r="V99" s="5"/>
    </row>
    <row r="100" spans="1:22">
      <c r="A100" s="19" t="s">
        <v>38</v>
      </c>
      <c r="B100" s="19" t="s">
        <v>137</v>
      </c>
      <c r="C100" s="19">
        <v>39.28</v>
      </c>
      <c r="D100" s="19">
        <v>44.51</v>
      </c>
      <c r="E100" s="19"/>
      <c r="F100" s="20">
        <v>99</v>
      </c>
      <c r="G100" s="19">
        <v>16653</v>
      </c>
      <c r="H100" s="19">
        <v>323</v>
      </c>
      <c r="I100" s="19">
        <v>1157</v>
      </c>
      <c r="J100" s="19">
        <v>43</v>
      </c>
      <c r="N100" s="19" t="s">
        <v>137</v>
      </c>
      <c r="O100" s="20">
        <v>99</v>
      </c>
      <c r="P100" s="19">
        <v>43</v>
      </c>
      <c r="R100" s="19">
        <v>43</v>
      </c>
      <c r="U100" s="5"/>
      <c r="V100" s="5"/>
    </row>
    <row r="101" spans="1:22">
      <c r="A101" s="19" t="s">
        <v>38</v>
      </c>
      <c r="B101" s="19" t="s">
        <v>138</v>
      </c>
      <c r="C101" s="19">
        <v>38.75</v>
      </c>
      <c r="D101" s="19">
        <v>47.8</v>
      </c>
      <c r="E101" s="19"/>
      <c r="F101" s="20">
        <v>100</v>
      </c>
      <c r="G101" s="19">
        <v>17883</v>
      </c>
      <c r="H101" s="19">
        <v>380</v>
      </c>
      <c r="I101" s="19">
        <v>1230</v>
      </c>
      <c r="J101" s="19">
        <v>57</v>
      </c>
      <c r="N101" s="19" t="s">
        <v>138</v>
      </c>
      <c r="O101" s="20">
        <v>100</v>
      </c>
      <c r="P101" s="19">
        <v>57</v>
      </c>
      <c r="R101" s="19">
        <v>57</v>
      </c>
      <c r="U101" s="5"/>
      <c r="V101" s="5"/>
    </row>
    <row r="102" spans="1:22">
      <c r="A102" s="19" t="s">
        <v>38</v>
      </c>
      <c r="B102" s="19" t="s">
        <v>139</v>
      </c>
      <c r="C102" s="19">
        <v>40.78</v>
      </c>
      <c r="D102" s="19">
        <v>51.52</v>
      </c>
      <c r="E102" s="19"/>
      <c r="F102" s="20">
        <v>101</v>
      </c>
      <c r="G102" s="19">
        <v>19274</v>
      </c>
      <c r="H102" s="19">
        <v>435</v>
      </c>
      <c r="I102" s="19">
        <v>1391</v>
      </c>
      <c r="J102" s="19">
        <v>55</v>
      </c>
      <c r="N102" s="19" t="s">
        <v>139</v>
      </c>
      <c r="O102" s="20">
        <v>101</v>
      </c>
      <c r="P102" s="19">
        <v>55</v>
      </c>
      <c r="R102" s="19">
        <v>55</v>
      </c>
      <c r="U102" s="5"/>
      <c r="V102" s="5"/>
    </row>
    <row r="103" spans="1:22">
      <c r="A103" s="19" t="s">
        <v>38</v>
      </c>
      <c r="B103" s="19" t="s">
        <v>140</v>
      </c>
      <c r="C103" s="19">
        <v>42.96</v>
      </c>
      <c r="D103" s="19">
        <v>55.46</v>
      </c>
      <c r="E103" s="19"/>
      <c r="F103" s="20">
        <v>102</v>
      </c>
      <c r="G103" s="19">
        <v>20748</v>
      </c>
      <c r="H103" s="19">
        <v>509</v>
      </c>
      <c r="I103" s="19">
        <v>1474</v>
      </c>
      <c r="J103" s="19">
        <v>74</v>
      </c>
      <c r="N103" s="19" t="s">
        <v>140</v>
      </c>
      <c r="O103" s="20">
        <v>102</v>
      </c>
      <c r="P103" s="19">
        <v>74</v>
      </c>
      <c r="R103" s="19">
        <v>74</v>
      </c>
      <c r="U103" s="5"/>
      <c r="V103" s="5"/>
    </row>
    <row r="104" spans="1:22">
      <c r="A104" s="19" t="s">
        <v>38</v>
      </c>
      <c r="B104" s="19" t="s">
        <v>141</v>
      </c>
      <c r="C104" s="19">
        <v>44.76</v>
      </c>
      <c r="D104" s="19">
        <v>59.16</v>
      </c>
      <c r="E104" s="19"/>
      <c r="F104" s="20">
        <v>103</v>
      </c>
      <c r="G104" s="19">
        <v>22133</v>
      </c>
      <c r="H104" s="19">
        <v>569</v>
      </c>
      <c r="I104" s="19">
        <v>1385</v>
      </c>
      <c r="J104" s="19">
        <v>60</v>
      </c>
      <c r="N104" s="19" t="s">
        <v>141</v>
      </c>
      <c r="O104" s="20">
        <v>103</v>
      </c>
      <c r="P104" s="19">
        <v>60</v>
      </c>
      <c r="R104" s="19">
        <v>60</v>
      </c>
      <c r="U104" s="5"/>
      <c r="V104" s="5"/>
    </row>
    <row r="105" spans="1:22">
      <c r="A105" s="19" t="s">
        <v>38</v>
      </c>
      <c r="B105" s="19" t="s">
        <v>142</v>
      </c>
      <c r="C105" s="19">
        <v>45.56</v>
      </c>
      <c r="D105" s="19">
        <v>62.28</v>
      </c>
      <c r="E105" s="19"/>
      <c r="F105" s="20">
        <v>104</v>
      </c>
      <c r="G105" s="19">
        <v>23301</v>
      </c>
      <c r="H105" s="19">
        <v>653</v>
      </c>
      <c r="I105" s="19">
        <v>1168</v>
      </c>
      <c r="J105" s="19">
        <v>84</v>
      </c>
      <c r="N105" s="19" t="s">
        <v>142</v>
      </c>
      <c r="O105" s="20">
        <v>104</v>
      </c>
      <c r="P105" s="19">
        <v>84</v>
      </c>
      <c r="R105" s="19">
        <v>84</v>
      </c>
      <c r="U105" s="5"/>
      <c r="V105" s="5"/>
    </row>
    <row r="106" spans="1:22">
      <c r="A106" s="19" t="s">
        <v>38</v>
      </c>
      <c r="B106" s="19" t="s">
        <v>143</v>
      </c>
      <c r="C106" s="19">
        <v>45.28</v>
      </c>
      <c r="D106" s="19">
        <v>65.13</v>
      </c>
      <c r="E106" s="19"/>
      <c r="F106" s="20">
        <v>105</v>
      </c>
      <c r="G106" s="19">
        <v>24365</v>
      </c>
      <c r="H106" s="19">
        <v>717</v>
      </c>
      <c r="I106" s="19">
        <v>1064</v>
      </c>
      <c r="J106" s="19">
        <v>64</v>
      </c>
      <c r="N106" s="19" t="s">
        <v>143</v>
      </c>
      <c r="O106" s="20">
        <v>105</v>
      </c>
      <c r="P106" s="19">
        <v>64</v>
      </c>
      <c r="R106" s="19">
        <v>64</v>
      </c>
      <c r="U106" s="5"/>
      <c r="V106" s="5"/>
    </row>
    <row r="107" spans="1:22">
      <c r="A107" s="19" t="s">
        <v>38</v>
      </c>
      <c r="B107" s="19" t="s">
        <v>144</v>
      </c>
      <c r="C107" s="19">
        <v>45.78</v>
      </c>
      <c r="D107" s="19">
        <v>68.599999999999994</v>
      </c>
      <c r="E107" s="19"/>
      <c r="F107" s="20">
        <v>106</v>
      </c>
      <c r="G107" s="19">
        <v>25663</v>
      </c>
      <c r="H107" s="19">
        <v>780</v>
      </c>
      <c r="I107" s="19">
        <v>1298</v>
      </c>
      <c r="J107" s="19">
        <v>63</v>
      </c>
      <c r="N107" s="19" t="s">
        <v>144</v>
      </c>
      <c r="O107" s="20">
        <v>106</v>
      </c>
      <c r="P107" s="19">
        <v>63</v>
      </c>
      <c r="R107" s="19">
        <v>63</v>
      </c>
      <c r="U107" s="5"/>
      <c r="V107" s="5"/>
    </row>
    <row r="108" spans="1:22">
      <c r="A108" s="19" t="s">
        <v>38</v>
      </c>
      <c r="B108" s="19" t="s">
        <v>145</v>
      </c>
      <c r="C108" s="19">
        <v>46.65</v>
      </c>
      <c r="D108" s="19">
        <v>72.290000000000006</v>
      </c>
      <c r="E108" s="19"/>
      <c r="F108" s="20">
        <v>107</v>
      </c>
      <c r="G108" s="19">
        <v>27046</v>
      </c>
      <c r="H108" s="19">
        <v>903</v>
      </c>
      <c r="I108" s="19">
        <v>1383</v>
      </c>
      <c r="J108" s="19">
        <v>123</v>
      </c>
      <c r="N108" s="19" t="s">
        <v>145</v>
      </c>
      <c r="O108" s="20">
        <v>107</v>
      </c>
      <c r="P108" s="19">
        <v>123</v>
      </c>
      <c r="R108" s="19">
        <v>123</v>
      </c>
      <c r="U108" s="5"/>
      <c r="V108" s="5"/>
    </row>
    <row r="109" spans="1:22">
      <c r="A109" s="19" t="s">
        <v>38</v>
      </c>
      <c r="B109" s="19" t="s">
        <v>146</v>
      </c>
      <c r="C109" s="19">
        <v>45.7</v>
      </c>
      <c r="D109" s="19">
        <v>75.819999999999993</v>
      </c>
      <c r="E109" s="19"/>
      <c r="F109" s="20">
        <v>108</v>
      </c>
      <c r="G109" s="19">
        <v>28364</v>
      </c>
      <c r="H109" s="19">
        <v>1010</v>
      </c>
      <c r="I109" s="19">
        <v>1318</v>
      </c>
      <c r="J109" s="19">
        <v>107</v>
      </c>
      <c r="N109" s="19" t="s">
        <v>146</v>
      </c>
      <c r="O109" s="20">
        <v>108</v>
      </c>
      <c r="P109" s="19">
        <v>107</v>
      </c>
      <c r="R109" s="19">
        <v>107</v>
      </c>
      <c r="U109" s="5"/>
      <c r="V109" s="5"/>
    </row>
    <row r="110" spans="1:22">
      <c r="A110" s="19" t="s">
        <v>38</v>
      </c>
      <c r="B110" s="19" t="s">
        <v>147</v>
      </c>
      <c r="C110" s="19">
        <v>46.94</v>
      </c>
      <c r="D110" s="19">
        <v>80.41</v>
      </c>
      <c r="E110" s="19"/>
      <c r="F110" s="20">
        <v>109</v>
      </c>
      <c r="G110" s="19">
        <v>30081</v>
      </c>
      <c r="H110" s="19">
        <v>1193</v>
      </c>
      <c r="I110" s="19">
        <v>1717</v>
      </c>
      <c r="J110" s="19">
        <v>183</v>
      </c>
      <c r="N110" s="19" t="s">
        <v>147</v>
      </c>
      <c r="O110" s="20">
        <v>109</v>
      </c>
      <c r="P110" s="19">
        <v>183</v>
      </c>
      <c r="R110" s="19">
        <v>183</v>
      </c>
      <c r="U110" s="5"/>
      <c r="V110" s="5"/>
    </row>
    <row r="111" spans="1:22">
      <c r="A111" s="19" t="s">
        <v>38</v>
      </c>
      <c r="B111" s="19" t="s">
        <v>148</v>
      </c>
      <c r="C111" s="19">
        <v>48.09</v>
      </c>
      <c r="D111" s="19">
        <v>85.19</v>
      </c>
      <c r="E111" s="19"/>
      <c r="F111" s="20">
        <v>110</v>
      </c>
      <c r="G111" s="19">
        <v>31872</v>
      </c>
      <c r="H111" s="19">
        <v>1309</v>
      </c>
      <c r="I111" s="19">
        <v>1791</v>
      </c>
      <c r="J111" s="19">
        <v>116</v>
      </c>
      <c r="N111" s="19" t="s">
        <v>148</v>
      </c>
      <c r="O111" s="20">
        <v>110</v>
      </c>
      <c r="P111" s="19">
        <v>116</v>
      </c>
      <c r="R111" s="19">
        <v>116</v>
      </c>
      <c r="U111" s="5"/>
      <c r="V111" s="5"/>
    </row>
    <row r="112" spans="1:22">
      <c r="A112" s="19" t="s">
        <v>38</v>
      </c>
      <c r="B112" s="19" t="s">
        <v>149</v>
      </c>
      <c r="C112" s="19">
        <v>47.7</v>
      </c>
      <c r="D112" s="19">
        <v>89.12</v>
      </c>
      <c r="E112" s="19"/>
      <c r="F112" s="20">
        <v>111</v>
      </c>
      <c r="G112" s="19">
        <v>33341</v>
      </c>
      <c r="H112" s="19">
        <v>1467</v>
      </c>
      <c r="I112" s="19">
        <v>1469</v>
      </c>
      <c r="J112" s="19">
        <v>158</v>
      </c>
      <c r="N112" s="19" t="s">
        <v>149</v>
      </c>
      <c r="O112" s="20">
        <v>111</v>
      </c>
      <c r="P112" s="19">
        <v>158</v>
      </c>
      <c r="R112" s="19">
        <v>158</v>
      </c>
      <c r="U112" s="5"/>
      <c r="V112" s="5"/>
    </row>
    <row r="113" spans="1:22">
      <c r="A113" s="19" t="s">
        <v>38</v>
      </c>
      <c r="B113" s="19" t="s">
        <v>150</v>
      </c>
      <c r="C113" s="19">
        <v>48.45</v>
      </c>
      <c r="D113" s="19">
        <v>92.96</v>
      </c>
      <c r="E113" s="19"/>
      <c r="F113" s="20">
        <v>112</v>
      </c>
      <c r="G113" s="19">
        <v>34777</v>
      </c>
      <c r="H113" s="19">
        <v>1580</v>
      </c>
      <c r="I113" s="19">
        <v>1436</v>
      </c>
      <c r="J113" s="19">
        <v>113</v>
      </c>
      <c r="N113" s="19" t="s">
        <v>150</v>
      </c>
      <c r="O113" s="20">
        <v>112</v>
      </c>
      <c r="P113" s="19">
        <v>113</v>
      </c>
      <c r="R113" s="19">
        <v>113</v>
      </c>
      <c r="U113" s="5"/>
      <c r="V113" s="5"/>
    </row>
    <row r="114" spans="1:22">
      <c r="A114" s="19" t="s">
        <v>38</v>
      </c>
      <c r="B114" s="19" t="s">
        <v>151</v>
      </c>
      <c r="C114" s="19">
        <v>50.63</v>
      </c>
      <c r="D114" s="19">
        <v>98.43</v>
      </c>
      <c r="E114" s="19"/>
      <c r="F114" s="20">
        <v>113</v>
      </c>
      <c r="G114" s="19">
        <v>36823</v>
      </c>
      <c r="H114" s="19">
        <v>1690</v>
      </c>
      <c r="I114" s="19">
        <v>2046</v>
      </c>
      <c r="J114" s="19">
        <v>110</v>
      </c>
      <c r="N114" s="19" t="s">
        <v>151</v>
      </c>
      <c r="O114" s="20">
        <v>113</v>
      </c>
      <c r="P114" s="19">
        <v>110</v>
      </c>
      <c r="R114" s="19">
        <v>110</v>
      </c>
      <c r="U114" s="5"/>
      <c r="V114" s="5"/>
    </row>
    <row r="115" spans="1:22">
      <c r="A115" s="19" t="s">
        <v>38</v>
      </c>
      <c r="B115" s="19" t="s">
        <v>152</v>
      </c>
      <c r="C115" s="19">
        <v>51.16</v>
      </c>
      <c r="D115" s="19">
        <v>102.68</v>
      </c>
      <c r="E115" s="19"/>
      <c r="F115" s="20">
        <v>114</v>
      </c>
      <c r="G115" s="19">
        <v>38413</v>
      </c>
      <c r="H115" s="19">
        <v>1834</v>
      </c>
      <c r="I115" s="19">
        <v>1590</v>
      </c>
      <c r="J115" s="19">
        <v>144</v>
      </c>
      <c r="N115" s="19" t="s">
        <v>152</v>
      </c>
      <c r="O115" s="20">
        <v>114</v>
      </c>
      <c r="P115" s="19">
        <v>144</v>
      </c>
      <c r="R115" s="19">
        <v>144</v>
      </c>
      <c r="U115" s="5"/>
      <c r="V115" s="5"/>
    </row>
    <row r="116" spans="1:22">
      <c r="A116" s="19" t="s">
        <v>38</v>
      </c>
      <c r="B116" s="19" t="s">
        <v>153</v>
      </c>
      <c r="C116" s="19">
        <v>51.94</v>
      </c>
      <c r="D116" s="19">
        <v>107.4</v>
      </c>
      <c r="E116" s="19"/>
      <c r="F116" s="20">
        <v>115</v>
      </c>
      <c r="G116" s="19">
        <v>40179</v>
      </c>
      <c r="H116" s="19">
        <v>1974</v>
      </c>
      <c r="I116" s="19">
        <v>1766</v>
      </c>
      <c r="J116" s="19">
        <v>140</v>
      </c>
      <c r="N116" s="19" t="s">
        <v>153</v>
      </c>
      <c r="O116" s="20">
        <v>115</v>
      </c>
      <c r="P116" s="19">
        <v>140</v>
      </c>
      <c r="R116" s="19">
        <v>140</v>
      </c>
      <c r="U116" s="5"/>
      <c r="V116" s="5"/>
    </row>
    <row r="117" spans="1:22">
      <c r="A117" s="19" t="s">
        <v>38</v>
      </c>
      <c r="B117" s="19" t="s">
        <v>154</v>
      </c>
      <c r="C117" s="19">
        <v>53.37</v>
      </c>
      <c r="D117" s="19">
        <v>112.53</v>
      </c>
      <c r="E117" s="19"/>
      <c r="F117" s="20">
        <v>116</v>
      </c>
      <c r="G117" s="19">
        <v>42099</v>
      </c>
      <c r="H117" s="19">
        <v>2146</v>
      </c>
      <c r="I117" s="19">
        <v>1920</v>
      </c>
      <c r="J117" s="19">
        <v>172</v>
      </c>
      <c r="N117" s="19" t="s">
        <v>154</v>
      </c>
      <c r="O117" s="20">
        <v>116</v>
      </c>
      <c r="P117" s="19">
        <v>172</v>
      </c>
      <c r="R117" s="19">
        <v>172</v>
      </c>
      <c r="U117" s="5"/>
      <c r="V117" s="5"/>
    </row>
    <row r="118" spans="1:22">
      <c r="A118" s="19" t="s">
        <v>38</v>
      </c>
      <c r="B118" s="19" t="s">
        <v>155</v>
      </c>
      <c r="C118" s="19">
        <v>55</v>
      </c>
      <c r="D118" s="19">
        <v>117.28</v>
      </c>
      <c r="E118" s="19"/>
      <c r="F118" s="20">
        <v>117</v>
      </c>
      <c r="G118" s="19">
        <v>43877</v>
      </c>
      <c r="H118" s="19">
        <v>2302</v>
      </c>
      <c r="I118" s="19">
        <v>1778</v>
      </c>
      <c r="J118" s="19">
        <v>156</v>
      </c>
      <c r="N118" s="19" t="s">
        <v>155</v>
      </c>
      <c r="O118" s="20">
        <v>117</v>
      </c>
      <c r="P118" s="19">
        <v>156</v>
      </c>
      <c r="R118" s="19">
        <v>156</v>
      </c>
      <c r="U118" s="5"/>
      <c r="V118" s="5"/>
    </row>
    <row r="119" spans="1:22">
      <c r="A119" s="19" t="s">
        <v>38</v>
      </c>
      <c r="B119" s="19" t="s">
        <v>156</v>
      </c>
      <c r="C119" s="19">
        <v>56.07</v>
      </c>
      <c r="D119" s="19">
        <v>121.2</v>
      </c>
      <c r="E119" s="19"/>
      <c r="F119" s="20">
        <v>118</v>
      </c>
      <c r="G119" s="19">
        <v>45341</v>
      </c>
      <c r="H119" s="19">
        <v>2465</v>
      </c>
      <c r="I119" s="19">
        <v>1464</v>
      </c>
      <c r="J119" s="19">
        <v>163</v>
      </c>
      <c r="N119" s="19" t="s">
        <v>156</v>
      </c>
      <c r="O119" s="20">
        <v>118</v>
      </c>
      <c r="P119" s="19">
        <v>163</v>
      </c>
      <c r="R119" s="19">
        <v>163</v>
      </c>
      <c r="U119" s="5"/>
      <c r="V119" s="5"/>
    </row>
    <row r="120" spans="1:22">
      <c r="A120" s="19" t="s">
        <v>38</v>
      </c>
      <c r="B120" s="19" t="s">
        <v>157</v>
      </c>
      <c r="C120" s="19">
        <v>56.72</v>
      </c>
      <c r="D120" s="19">
        <v>125.32</v>
      </c>
      <c r="E120" s="19"/>
      <c r="F120" s="20">
        <v>119</v>
      </c>
      <c r="G120" s="19">
        <v>46884</v>
      </c>
      <c r="H120" s="19">
        <v>2560</v>
      </c>
      <c r="I120" s="19">
        <v>1543</v>
      </c>
      <c r="J120" s="19">
        <v>95</v>
      </c>
      <c r="N120" s="19" t="s">
        <v>157</v>
      </c>
      <c r="O120" s="20">
        <v>119</v>
      </c>
      <c r="P120" s="19">
        <v>95</v>
      </c>
      <c r="R120" s="19">
        <v>95</v>
      </c>
      <c r="U120" s="5"/>
      <c r="V120" s="5"/>
    </row>
    <row r="121" spans="1:22">
      <c r="A121" s="19" t="s">
        <v>38</v>
      </c>
      <c r="B121" s="19" t="s">
        <v>158</v>
      </c>
      <c r="C121" s="19">
        <v>57.32</v>
      </c>
      <c r="D121" s="19">
        <v>129.61000000000001</v>
      </c>
      <c r="E121" s="19"/>
      <c r="F121" s="20">
        <v>120</v>
      </c>
      <c r="G121" s="19">
        <v>48489</v>
      </c>
      <c r="H121" s="19">
        <v>2707</v>
      </c>
      <c r="I121" s="19">
        <v>1605</v>
      </c>
      <c r="J121" s="19">
        <v>147</v>
      </c>
      <c r="N121" s="19" t="s">
        <v>158</v>
      </c>
      <c r="O121" s="20">
        <v>120</v>
      </c>
      <c r="P121" s="19">
        <v>147</v>
      </c>
      <c r="R121" s="19">
        <v>147</v>
      </c>
      <c r="U121" s="5"/>
      <c r="V121" s="5"/>
    </row>
    <row r="122" spans="1:22">
      <c r="A122" s="19" t="s">
        <v>38</v>
      </c>
      <c r="B122" s="19" t="s">
        <v>159</v>
      </c>
      <c r="C122" s="19">
        <v>57.87</v>
      </c>
      <c r="D122" s="19">
        <v>133.69</v>
      </c>
      <c r="E122" s="19"/>
      <c r="F122" s="20">
        <v>121</v>
      </c>
      <c r="G122" s="19">
        <v>50015</v>
      </c>
      <c r="H122" s="19">
        <v>2859</v>
      </c>
      <c r="I122" s="19">
        <v>1526</v>
      </c>
      <c r="J122" s="19">
        <v>152</v>
      </c>
      <c r="N122" s="19" t="s">
        <v>159</v>
      </c>
      <c r="O122" s="20">
        <v>121</v>
      </c>
      <c r="P122" s="19">
        <v>152</v>
      </c>
      <c r="R122" s="19">
        <v>152</v>
      </c>
      <c r="U122" s="5"/>
      <c r="V122" s="5"/>
    </row>
    <row r="123" spans="1:22">
      <c r="A123" s="19" t="s">
        <v>38</v>
      </c>
      <c r="B123" s="19" t="s">
        <v>160</v>
      </c>
      <c r="C123" s="19">
        <v>57.49</v>
      </c>
      <c r="D123" s="19">
        <v>137.88999999999999</v>
      </c>
      <c r="E123" s="19"/>
      <c r="F123" s="20">
        <v>122</v>
      </c>
      <c r="G123" s="19">
        <v>51587</v>
      </c>
      <c r="H123" s="19">
        <v>2996</v>
      </c>
      <c r="I123" s="19">
        <v>1572</v>
      </c>
      <c r="J123" s="19">
        <v>137</v>
      </c>
      <c r="N123" s="19" t="s">
        <v>160</v>
      </c>
      <c r="O123" s="20">
        <v>122</v>
      </c>
      <c r="P123" s="19">
        <v>137</v>
      </c>
      <c r="R123" s="19">
        <v>137</v>
      </c>
      <c r="U123" s="5"/>
      <c r="V123" s="5"/>
    </row>
    <row r="124" spans="1:22">
      <c r="A124" s="19" t="s">
        <v>38</v>
      </c>
      <c r="B124" s="19" t="s">
        <v>161</v>
      </c>
      <c r="C124" s="19">
        <v>57.11</v>
      </c>
      <c r="D124" s="19">
        <v>142.30000000000001</v>
      </c>
      <c r="E124" s="19"/>
      <c r="F124" s="20">
        <v>123</v>
      </c>
      <c r="G124" s="19">
        <v>53236</v>
      </c>
      <c r="H124" s="19">
        <v>3184</v>
      </c>
      <c r="I124" s="19">
        <v>1649</v>
      </c>
      <c r="J124" s="19">
        <v>188</v>
      </c>
      <c r="N124" s="19" t="s">
        <v>161</v>
      </c>
      <c r="O124" s="20">
        <v>123</v>
      </c>
      <c r="P124" s="19">
        <v>188</v>
      </c>
      <c r="R124" s="19">
        <v>188</v>
      </c>
      <c r="U124" s="5"/>
      <c r="V124" s="5"/>
    </row>
    <row r="125" spans="1:22">
      <c r="A125" s="19" t="s">
        <v>38</v>
      </c>
      <c r="B125" s="19" t="s">
        <v>162</v>
      </c>
      <c r="C125" s="19">
        <v>58.06</v>
      </c>
      <c r="D125" s="19">
        <v>147.18</v>
      </c>
      <c r="E125" s="19"/>
      <c r="F125" s="20">
        <v>124</v>
      </c>
      <c r="G125" s="19">
        <v>55061</v>
      </c>
      <c r="H125" s="19">
        <v>3391</v>
      </c>
      <c r="I125" s="19">
        <v>1825</v>
      </c>
      <c r="J125" s="19">
        <v>207</v>
      </c>
      <c r="N125" s="19" t="s">
        <v>162</v>
      </c>
      <c r="O125" s="20">
        <v>124</v>
      </c>
      <c r="P125" s="19">
        <v>207</v>
      </c>
      <c r="R125" s="19">
        <v>207</v>
      </c>
      <c r="U125" s="5"/>
      <c r="V125" s="5"/>
    </row>
    <row r="126" spans="1:22">
      <c r="A126" s="19" t="s">
        <v>38</v>
      </c>
      <c r="B126" s="19" t="s">
        <v>163</v>
      </c>
      <c r="C126" s="19">
        <v>58.64</v>
      </c>
      <c r="D126" s="19">
        <v>151.6</v>
      </c>
      <c r="E126" s="19"/>
      <c r="F126" s="20">
        <v>125</v>
      </c>
      <c r="G126" s="19">
        <v>56714</v>
      </c>
      <c r="H126" s="19">
        <v>3566</v>
      </c>
      <c r="I126" s="19">
        <v>1653</v>
      </c>
      <c r="J126" s="19">
        <v>175</v>
      </c>
      <c r="N126" s="19" t="s">
        <v>163</v>
      </c>
      <c r="O126" s="20">
        <v>125</v>
      </c>
      <c r="P126" s="19">
        <v>175</v>
      </c>
      <c r="R126" s="19">
        <v>175</v>
      </c>
      <c r="U126" s="5"/>
      <c r="V126" s="5"/>
    </row>
    <row r="127" spans="1:22">
      <c r="A127" s="19" t="s">
        <v>38</v>
      </c>
      <c r="B127" s="19" t="s">
        <v>164</v>
      </c>
      <c r="C127" s="19">
        <v>60.55</v>
      </c>
      <c r="D127" s="19">
        <v>158.97</v>
      </c>
      <c r="E127" s="19"/>
      <c r="F127" s="20">
        <v>126</v>
      </c>
      <c r="G127" s="19">
        <v>59474</v>
      </c>
      <c r="H127" s="19">
        <v>3682</v>
      </c>
      <c r="I127" s="19">
        <v>2760</v>
      </c>
      <c r="J127" s="19">
        <v>116</v>
      </c>
      <c r="N127" s="19" t="s">
        <v>164</v>
      </c>
      <c r="O127" s="20">
        <v>126</v>
      </c>
      <c r="P127" s="19">
        <v>116</v>
      </c>
      <c r="R127" s="19">
        <v>116</v>
      </c>
      <c r="U127" s="5"/>
      <c r="V127" s="5"/>
    </row>
    <row r="128" spans="1:22">
      <c r="A128" s="19" t="s">
        <v>38</v>
      </c>
      <c r="B128" s="19" t="s">
        <v>165</v>
      </c>
      <c r="C128" s="19">
        <v>59.77</v>
      </c>
      <c r="D128" s="19">
        <v>162.44</v>
      </c>
      <c r="E128" s="19"/>
      <c r="F128" s="20">
        <v>127</v>
      </c>
      <c r="G128" s="19">
        <v>60772</v>
      </c>
      <c r="H128" s="19">
        <v>3854</v>
      </c>
      <c r="I128" s="19">
        <v>1298</v>
      </c>
      <c r="J128" s="19">
        <v>172</v>
      </c>
      <c r="N128" s="19" t="s">
        <v>165</v>
      </c>
      <c r="O128" s="20">
        <v>127</v>
      </c>
      <c r="P128" s="19">
        <v>172</v>
      </c>
      <c r="R128" s="19">
        <v>172</v>
      </c>
      <c r="U128" s="5"/>
      <c r="V128" s="5"/>
    </row>
    <row r="129" spans="1:22">
      <c r="A129" s="19" t="s">
        <v>38</v>
      </c>
      <c r="B129" s="19" t="s">
        <v>166</v>
      </c>
      <c r="C129" s="19">
        <v>58.45</v>
      </c>
      <c r="D129" s="19">
        <v>165.85</v>
      </c>
      <c r="E129" s="19"/>
      <c r="F129" s="20">
        <v>128</v>
      </c>
      <c r="G129" s="19">
        <v>62046</v>
      </c>
      <c r="H129" s="19">
        <v>4043</v>
      </c>
      <c r="I129" s="19">
        <v>1274</v>
      </c>
      <c r="J129" s="19">
        <v>189</v>
      </c>
      <c r="N129" s="19" t="s">
        <v>166</v>
      </c>
      <c r="O129" s="20">
        <v>128</v>
      </c>
      <c r="P129" s="19">
        <v>189</v>
      </c>
      <c r="R129" s="19">
        <v>189</v>
      </c>
      <c r="U129" s="5"/>
      <c r="V129" s="5"/>
    </row>
    <row r="130" spans="1:22">
      <c r="A130" s="19" t="s">
        <v>38</v>
      </c>
      <c r="B130" s="19" t="s">
        <v>167</v>
      </c>
      <c r="C130" s="19">
        <v>57.19</v>
      </c>
      <c r="D130" s="19">
        <v>169.73</v>
      </c>
      <c r="E130" s="19"/>
      <c r="F130" s="20">
        <v>129</v>
      </c>
      <c r="G130" s="19">
        <v>63496</v>
      </c>
      <c r="H130" s="19">
        <v>4232</v>
      </c>
      <c r="I130" s="19">
        <v>1450</v>
      </c>
      <c r="J130" s="19">
        <v>189</v>
      </c>
      <c r="N130" s="19" t="s">
        <v>167</v>
      </c>
      <c r="O130" s="20">
        <v>129</v>
      </c>
      <c r="P130" s="19">
        <v>189</v>
      </c>
      <c r="R130" s="19">
        <v>189</v>
      </c>
      <c r="U130" s="5"/>
      <c r="V130" s="5"/>
    </row>
    <row r="131" spans="1:22">
      <c r="A131" s="19" t="s">
        <v>38</v>
      </c>
      <c r="B131" s="19" t="s">
        <v>168</v>
      </c>
      <c r="C131" s="19">
        <v>56.25</v>
      </c>
      <c r="D131" s="19">
        <v>173.54</v>
      </c>
      <c r="E131" s="19"/>
      <c r="F131" s="20">
        <v>130</v>
      </c>
      <c r="G131" s="19">
        <v>64922</v>
      </c>
      <c r="H131" s="19">
        <v>4408</v>
      </c>
      <c r="I131" s="19">
        <v>1426</v>
      </c>
      <c r="J131" s="19">
        <v>176</v>
      </c>
      <c r="N131" s="19" t="s">
        <v>168</v>
      </c>
      <c r="O131" s="20">
        <v>130</v>
      </c>
      <c r="P131" s="19">
        <v>176</v>
      </c>
      <c r="R131" s="19">
        <v>176</v>
      </c>
      <c r="U131" s="5"/>
      <c r="V131" s="5"/>
    </row>
    <row r="132" spans="1:22">
      <c r="A132" s="19" t="s">
        <v>38</v>
      </c>
      <c r="B132" s="19" t="s">
        <v>169</v>
      </c>
      <c r="C132" s="19">
        <v>56.38</v>
      </c>
      <c r="D132" s="19">
        <v>177.58</v>
      </c>
      <c r="E132" s="19"/>
      <c r="F132" s="20">
        <v>131</v>
      </c>
      <c r="G132" s="19">
        <v>66434</v>
      </c>
      <c r="H132" s="19">
        <v>4569</v>
      </c>
      <c r="I132" s="19">
        <v>1512</v>
      </c>
      <c r="J132" s="19">
        <v>161</v>
      </c>
      <c r="N132" s="19" t="s">
        <v>169</v>
      </c>
      <c r="O132" s="20">
        <v>131</v>
      </c>
      <c r="P132" s="19">
        <v>161</v>
      </c>
      <c r="R132" s="19">
        <v>161</v>
      </c>
      <c r="U132" s="5"/>
      <c r="V132" s="5"/>
    </row>
    <row r="133" spans="1:22">
      <c r="A133" s="19" t="s">
        <v>38</v>
      </c>
      <c r="B133" s="19" t="s">
        <v>170</v>
      </c>
      <c r="C133" s="19">
        <v>55.65</v>
      </c>
      <c r="D133" s="19">
        <v>180.97</v>
      </c>
      <c r="E133" s="19"/>
      <c r="F133" s="20">
        <v>132</v>
      </c>
      <c r="G133" s="19">
        <v>67702</v>
      </c>
      <c r="H133" s="19">
        <v>4693</v>
      </c>
      <c r="I133" s="19">
        <v>1268</v>
      </c>
      <c r="J133" s="19">
        <v>124</v>
      </c>
      <c r="N133" s="19" t="s">
        <v>170</v>
      </c>
      <c r="O133" s="20">
        <v>132</v>
      </c>
      <c r="P133" s="19">
        <v>124</v>
      </c>
      <c r="R133" s="19">
        <v>124</v>
      </c>
      <c r="U133" s="5"/>
      <c r="V133" s="5"/>
    </row>
    <row r="134" spans="1:22">
      <c r="A134" s="19" t="s">
        <v>38</v>
      </c>
      <c r="B134" s="19" t="s">
        <v>171</v>
      </c>
      <c r="C134" s="19">
        <v>54.42</v>
      </c>
      <c r="D134" s="19">
        <v>184.03</v>
      </c>
      <c r="E134" s="19"/>
      <c r="F134" s="20">
        <v>133</v>
      </c>
      <c r="G134" s="19">
        <v>68848</v>
      </c>
      <c r="H134" s="19">
        <v>4871</v>
      </c>
      <c r="I134" s="19">
        <v>1146</v>
      </c>
      <c r="J134" s="19">
        <v>178</v>
      </c>
      <c r="N134" s="19" t="s">
        <v>171</v>
      </c>
      <c r="O134" s="20">
        <v>133</v>
      </c>
      <c r="P134" s="19">
        <v>178</v>
      </c>
      <c r="R134" s="19">
        <v>178</v>
      </c>
      <c r="U134" s="5"/>
      <c r="V134" s="5"/>
    </row>
    <row r="135" spans="1:22">
      <c r="A135" s="19" t="s">
        <v>38</v>
      </c>
      <c r="B135" s="19" t="s">
        <v>172</v>
      </c>
      <c r="C135" s="19">
        <v>53.37</v>
      </c>
      <c r="D135" s="19">
        <v>187.06</v>
      </c>
      <c r="E135" s="19"/>
      <c r="F135" s="20">
        <v>134</v>
      </c>
      <c r="G135" s="19">
        <v>69981</v>
      </c>
      <c r="H135" s="19">
        <v>4993</v>
      </c>
      <c r="I135" s="19">
        <v>1133</v>
      </c>
      <c r="J135" s="19">
        <v>122</v>
      </c>
      <c r="N135" s="19" t="s">
        <v>172</v>
      </c>
      <c r="O135" s="20">
        <v>134</v>
      </c>
      <c r="P135" s="19">
        <v>122</v>
      </c>
      <c r="R135" s="19">
        <v>122</v>
      </c>
      <c r="U135" s="5"/>
      <c r="V135" s="5"/>
    </row>
    <row r="136" spans="1:22">
      <c r="A136" s="19" t="s">
        <v>38</v>
      </c>
      <c r="B136" s="19" t="s">
        <v>173</v>
      </c>
      <c r="C136" s="19">
        <v>52.31</v>
      </c>
      <c r="D136" s="19">
        <v>190.2</v>
      </c>
      <c r="E136" s="19"/>
      <c r="F136" s="20">
        <v>135</v>
      </c>
      <c r="G136" s="19">
        <v>71157</v>
      </c>
      <c r="H136" s="19">
        <v>5169</v>
      </c>
      <c r="I136" s="19">
        <v>1176</v>
      </c>
      <c r="J136" s="19">
        <v>176</v>
      </c>
      <c r="N136" s="19" t="s">
        <v>173</v>
      </c>
      <c r="O136" s="20">
        <v>135</v>
      </c>
      <c r="P136" s="19">
        <v>176</v>
      </c>
      <c r="R136" s="19">
        <v>176</v>
      </c>
      <c r="U136" s="5"/>
      <c r="V136" s="5"/>
    </row>
    <row r="137" spans="1:22">
      <c r="A137" s="19" t="s">
        <v>38</v>
      </c>
      <c r="B137" s="19" t="s">
        <v>174</v>
      </c>
      <c r="C137" s="19">
        <v>50.9</v>
      </c>
      <c r="D137" s="19">
        <v>193.2</v>
      </c>
      <c r="E137" s="19"/>
      <c r="F137" s="20">
        <v>136</v>
      </c>
      <c r="G137" s="19">
        <v>72278</v>
      </c>
      <c r="H137" s="19">
        <v>5304</v>
      </c>
      <c r="I137" s="19">
        <v>1121</v>
      </c>
      <c r="J137" s="19">
        <v>135</v>
      </c>
      <c r="N137" s="19" t="s">
        <v>174</v>
      </c>
      <c r="O137" s="20">
        <v>136</v>
      </c>
      <c r="P137" s="19">
        <v>135</v>
      </c>
      <c r="R137" s="19">
        <v>135</v>
      </c>
      <c r="U137" s="5"/>
      <c r="V137" s="5"/>
    </row>
    <row r="138" spans="1:22">
      <c r="A138" s="19" t="s">
        <v>38</v>
      </c>
      <c r="B138" s="19" t="s">
        <v>175</v>
      </c>
      <c r="C138" s="19">
        <v>49.02</v>
      </c>
      <c r="D138" s="19">
        <v>196.2</v>
      </c>
      <c r="E138" s="19"/>
      <c r="F138" s="20">
        <v>137</v>
      </c>
      <c r="G138" s="19">
        <v>73401</v>
      </c>
      <c r="H138" s="19">
        <v>5472</v>
      </c>
      <c r="I138" s="19">
        <v>1123</v>
      </c>
      <c r="J138" s="19">
        <v>168</v>
      </c>
      <c r="N138" s="19" t="s">
        <v>175</v>
      </c>
      <c r="O138" s="20">
        <v>137</v>
      </c>
      <c r="P138" s="19">
        <v>168</v>
      </c>
      <c r="R138" s="19">
        <v>168</v>
      </c>
      <c r="U138" s="5"/>
      <c r="V138" s="5"/>
    </row>
    <row r="139" spans="1:22">
      <c r="A139" s="19" t="s">
        <v>38</v>
      </c>
      <c r="B139" s="19" t="s">
        <v>176</v>
      </c>
      <c r="C139" s="19">
        <v>47.81</v>
      </c>
      <c r="D139" s="19">
        <v>199.41</v>
      </c>
      <c r="E139" s="19"/>
      <c r="F139" s="20">
        <v>138</v>
      </c>
      <c r="G139" s="19">
        <v>74602</v>
      </c>
      <c r="H139" s="19">
        <v>5562</v>
      </c>
      <c r="I139" s="19">
        <v>1201</v>
      </c>
      <c r="J139" s="19">
        <v>90</v>
      </c>
      <c r="N139" s="19" t="s">
        <v>176</v>
      </c>
      <c r="O139" s="20">
        <v>138</v>
      </c>
      <c r="P139" s="19">
        <v>90</v>
      </c>
      <c r="R139" s="19">
        <v>90</v>
      </c>
      <c r="U139" s="5"/>
      <c r="V139" s="5"/>
    </row>
    <row r="140" spans="1:22">
      <c r="A140" s="19" t="s">
        <v>38</v>
      </c>
      <c r="B140" s="19" t="s">
        <v>177</v>
      </c>
      <c r="C140" s="19">
        <v>43.78</v>
      </c>
      <c r="D140" s="19">
        <v>202.76</v>
      </c>
      <c r="E140" s="19"/>
      <c r="F140" s="20">
        <v>139</v>
      </c>
      <c r="G140" s="19">
        <v>75853</v>
      </c>
      <c r="H140" s="19">
        <v>5679</v>
      </c>
      <c r="I140" s="19">
        <v>1251</v>
      </c>
      <c r="J140" s="19">
        <v>117</v>
      </c>
      <c r="N140" s="19" t="s">
        <v>177</v>
      </c>
      <c r="O140" s="20">
        <v>139</v>
      </c>
      <c r="P140" s="19">
        <v>117</v>
      </c>
      <c r="R140" s="19">
        <v>117</v>
      </c>
      <c r="U140" s="5"/>
      <c r="V140" s="5"/>
    </row>
    <row r="141" spans="1:22">
      <c r="A141" s="19" t="s">
        <v>38</v>
      </c>
      <c r="B141" s="19" t="s">
        <v>178</v>
      </c>
      <c r="C141" s="19">
        <v>43.35</v>
      </c>
      <c r="D141" s="19">
        <v>205.8</v>
      </c>
      <c r="E141" s="19"/>
      <c r="F141" s="20">
        <v>140</v>
      </c>
      <c r="G141" s="19">
        <v>76991</v>
      </c>
      <c r="H141" s="19">
        <v>5782</v>
      </c>
      <c r="I141" s="19">
        <v>1138</v>
      </c>
      <c r="J141" s="19">
        <v>103</v>
      </c>
      <c r="N141" s="19" t="s">
        <v>178</v>
      </c>
      <c r="O141" s="20">
        <v>140</v>
      </c>
      <c r="P141" s="19">
        <v>103</v>
      </c>
      <c r="R141" s="19">
        <v>103</v>
      </c>
      <c r="U141" s="5"/>
      <c r="V141" s="5"/>
    </row>
    <row r="142" spans="1:22">
      <c r="A142" s="19" t="s">
        <v>38</v>
      </c>
      <c r="B142" s="19" t="s">
        <v>179</v>
      </c>
      <c r="C142" s="19">
        <v>42.81</v>
      </c>
      <c r="D142" s="19">
        <v>208.66</v>
      </c>
      <c r="E142" s="19"/>
      <c r="F142" s="20">
        <v>141</v>
      </c>
      <c r="G142" s="19">
        <v>78061</v>
      </c>
      <c r="H142" s="19">
        <v>5842</v>
      </c>
      <c r="I142" s="19">
        <v>1070</v>
      </c>
      <c r="J142" s="19">
        <v>60</v>
      </c>
      <c r="N142" s="19" t="s">
        <v>179</v>
      </c>
      <c r="O142" s="20">
        <v>141</v>
      </c>
      <c r="P142" s="19">
        <v>60</v>
      </c>
      <c r="R142" s="19">
        <v>60</v>
      </c>
      <c r="U142" s="5"/>
      <c r="V142" s="5"/>
    </row>
    <row r="143" spans="1:22">
      <c r="A143" s="19" t="s">
        <v>38</v>
      </c>
      <c r="B143" s="19" t="s">
        <v>180</v>
      </c>
      <c r="C143" s="19">
        <v>41.71</v>
      </c>
      <c r="D143" s="19">
        <v>211.44</v>
      </c>
      <c r="E143" s="19"/>
      <c r="F143" s="20">
        <v>142</v>
      </c>
      <c r="G143" s="19">
        <v>79101</v>
      </c>
      <c r="H143" s="19">
        <v>5912</v>
      </c>
      <c r="I143" s="19">
        <v>1040</v>
      </c>
      <c r="J143" s="19">
        <v>70</v>
      </c>
      <c r="N143" s="19" t="s">
        <v>180</v>
      </c>
      <c r="O143" s="20">
        <v>142</v>
      </c>
      <c r="P143" s="19">
        <v>70</v>
      </c>
      <c r="R143" s="19">
        <v>70</v>
      </c>
      <c r="U143" s="5"/>
      <c r="V143" s="5"/>
    </row>
    <row r="144" spans="1:22">
      <c r="A144" s="19" t="s">
        <v>38</v>
      </c>
      <c r="B144" s="19" t="s">
        <v>181</v>
      </c>
      <c r="C144" s="19">
        <v>40.549999999999997</v>
      </c>
      <c r="D144" s="19">
        <v>214.08</v>
      </c>
      <c r="E144" s="19"/>
      <c r="F144" s="20">
        <v>143</v>
      </c>
      <c r="G144" s="19">
        <v>80091</v>
      </c>
      <c r="H144" s="19">
        <v>6030</v>
      </c>
      <c r="I144" s="19">
        <v>990</v>
      </c>
      <c r="J144" s="19">
        <v>118</v>
      </c>
      <c r="N144" s="19" t="s">
        <v>181</v>
      </c>
      <c r="O144" s="20">
        <v>143</v>
      </c>
      <c r="P144" s="19">
        <v>118</v>
      </c>
      <c r="R144" s="19">
        <v>118</v>
      </c>
      <c r="U144" s="5"/>
      <c r="V144" s="5"/>
    </row>
    <row r="145" spans="1:22">
      <c r="A145" s="19" t="s">
        <v>38</v>
      </c>
      <c r="B145" s="19" t="s">
        <v>182</v>
      </c>
      <c r="C145" s="19">
        <v>39.770000000000003</v>
      </c>
      <c r="D145" s="19">
        <v>217.35</v>
      </c>
      <c r="E145" s="19"/>
      <c r="F145" s="20">
        <v>144</v>
      </c>
      <c r="G145" s="19">
        <v>81313</v>
      </c>
      <c r="H145" s="19">
        <v>6152</v>
      </c>
      <c r="I145" s="19">
        <v>1222</v>
      </c>
      <c r="J145" s="19">
        <v>122</v>
      </c>
      <c r="N145" s="19" t="s">
        <v>182</v>
      </c>
      <c r="O145" s="20">
        <v>144</v>
      </c>
      <c r="P145" s="19">
        <v>122</v>
      </c>
      <c r="R145" s="19">
        <v>122</v>
      </c>
      <c r="U145" s="5"/>
      <c r="V145" s="5"/>
    </row>
    <row r="146" spans="1:22">
      <c r="A146" s="19" t="s">
        <v>38</v>
      </c>
      <c r="B146" s="19" t="s">
        <v>183</v>
      </c>
      <c r="C146" s="19">
        <v>39.47</v>
      </c>
      <c r="D146" s="19">
        <v>220.44</v>
      </c>
      <c r="E146" s="19"/>
      <c r="F146" s="20">
        <v>145</v>
      </c>
      <c r="G146" s="19">
        <v>82469</v>
      </c>
      <c r="H146" s="19">
        <v>6250</v>
      </c>
      <c r="I146" s="19">
        <v>1156</v>
      </c>
      <c r="J146" s="19">
        <v>98</v>
      </c>
      <c r="N146" s="19" t="s">
        <v>183</v>
      </c>
      <c r="O146" s="20">
        <v>145</v>
      </c>
      <c r="P146" s="19">
        <v>98</v>
      </c>
      <c r="R146" s="19">
        <v>98</v>
      </c>
      <c r="U146" s="5"/>
      <c r="V146" s="5"/>
    </row>
    <row r="147" spans="1:22">
      <c r="A147" s="19" t="s">
        <v>38</v>
      </c>
      <c r="B147" s="19" t="s">
        <v>184</v>
      </c>
      <c r="C147" s="19">
        <v>39.46</v>
      </c>
      <c r="D147" s="19">
        <v>223.49</v>
      </c>
      <c r="E147" s="19"/>
      <c r="F147" s="20">
        <v>146</v>
      </c>
      <c r="G147" s="19">
        <v>83610</v>
      </c>
      <c r="H147" s="19">
        <v>6355</v>
      </c>
      <c r="I147" s="19">
        <v>1141</v>
      </c>
      <c r="J147" s="19">
        <v>105</v>
      </c>
      <c r="N147" s="19" t="s">
        <v>184</v>
      </c>
      <c r="O147" s="20">
        <v>146</v>
      </c>
      <c r="P147" s="19">
        <v>105</v>
      </c>
      <c r="R147" s="19">
        <v>105</v>
      </c>
      <c r="U147" s="5"/>
      <c r="V147" s="5"/>
    </row>
    <row r="148" spans="1:22">
      <c r="A148" s="19" t="s">
        <v>38</v>
      </c>
      <c r="B148" s="19" t="s">
        <v>185</v>
      </c>
      <c r="C148" s="19">
        <v>39.31</v>
      </c>
      <c r="D148" s="19">
        <v>226.37</v>
      </c>
      <c r="E148" s="19"/>
      <c r="F148" s="20">
        <v>147</v>
      </c>
      <c r="G148" s="19">
        <v>84688</v>
      </c>
      <c r="H148" s="19">
        <v>6424</v>
      </c>
      <c r="I148" s="19">
        <v>1078</v>
      </c>
      <c r="J148" s="19">
        <v>69</v>
      </c>
      <c r="N148" s="19" t="s">
        <v>185</v>
      </c>
      <c r="O148" s="20">
        <v>147</v>
      </c>
      <c r="P148" s="19">
        <v>69</v>
      </c>
      <c r="R148" s="19">
        <v>69</v>
      </c>
      <c r="U148" s="5"/>
      <c r="V148" s="5"/>
    </row>
    <row r="149" spans="1:22">
      <c r="A149" s="19" t="s">
        <v>38</v>
      </c>
      <c r="B149" s="19" t="s">
        <v>186</v>
      </c>
      <c r="C149" s="19">
        <v>38.869999999999997</v>
      </c>
      <c r="D149" s="19">
        <v>229.08</v>
      </c>
      <c r="E149" s="19"/>
      <c r="F149" s="20">
        <v>148</v>
      </c>
      <c r="G149" s="19">
        <v>85700</v>
      </c>
      <c r="H149" s="19">
        <v>6545</v>
      </c>
      <c r="I149" s="19">
        <v>1012</v>
      </c>
      <c r="J149" s="19">
        <v>121</v>
      </c>
      <c r="N149" s="19" t="s">
        <v>186</v>
      </c>
      <c r="O149" s="20">
        <v>148</v>
      </c>
      <c r="P149" s="19">
        <v>121</v>
      </c>
      <c r="R149" s="19">
        <v>121</v>
      </c>
      <c r="U149" s="5"/>
      <c r="V149" s="5"/>
    </row>
    <row r="150" spans="1:22">
      <c r="A150" s="19" t="s">
        <v>38</v>
      </c>
      <c r="B150" s="19" t="s">
        <v>187</v>
      </c>
      <c r="C150" s="19">
        <v>38.380000000000003</v>
      </c>
      <c r="D150" s="19">
        <v>231.58</v>
      </c>
      <c r="E150" s="19"/>
      <c r="F150" s="20">
        <v>149</v>
      </c>
      <c r="G150" s="19">
        <v>86636</v>
      </c>
      <c r="H150" s="19">
        <v>6639</v>
      </c>
      <c r="I150" s="19">
        <v>936</v>
      </c>
      <c r="J150" s="19">
        <v>94</v>
      </c>
      <c r="N150" s="19" t="s">
        <v>187</v>
      </c>
      <c r="O150" s="20">
        <v>149</v>
      </c>
      <c r="P150" s="19">
        <v>94</v>
      </c>
      <c r="R150" s="19">
        <v>94</v>
      </c>
      <c r="U150" s="5"/>
      <c r="V150" s="5"/>
    </row>
    <row r="151" spans="1:22">
      <c r="A151" s="19" t="s">
        <v>38</v>
      </c>
      <c r="B151" s="19" t="s">
        <v>188</v>
      </c>
      <c r="C151" s="19">
        <v>37.71</v>
      </c>
      <c r="D151" s="19">
        <v>233.91</v>
      </c>
      <c r="E151" s="19"/>
      <c r="F151" s="20">
        <v>150</v>
      </c>
      <c r="G151" s="19">
        <v>87508</v>
      </c>
      <c r="H151" s="19">
        <v>6765</v>
      </c>
      <c r="I151" s="19">
        <v>872</v>
      </c>
      <c r="J151" s="19">
        <v>126</v>
      </c>
      <c r="N151" s="19" t="s">
        <v>188</v>
      </c>
      <c r="O151" s="20">
        <v>150</v>
      </c>
      <c r="P151" s="19">
        <v>126</v>
      </c>
      <c r="R151" s="19">
        <v>126</v>
      </c>
      <c r="U151" s="5"/>
      <c r="V151" s="5"/>
    </row>
    <row r="152" spans="1:22">
      <c r="A152" s="19" t="s">
        <v>38</v>
      </c>
      <c r="B152" s="19" t="s">
        <v>189</v>
      </c>
      <c r="C152" s="19">
        <v>37.15</v>
      </c>
      <c r="D152" s="19">
        <v>236.56</v>
      </c>
      <c r="E152" s="19"/>
      <c r="F152" s="20">
        <v>151</v>
      </c>
      <c r="G152" s="19">
        <v>88501</v>
      </c>
      <c r="H152" s="19">
        <v>6877</v>
      </c>
      <c r="I152" s="19">
        <v>993</v>
      </c>
      <c r="J152" s="19">
        <v>112</v>
      </c>
      <c r="N152" s="19" t="s">
        <v>189</v>
      </c>
      <c r="O152" s="20">
        <v>151</v>
      </c>
      <c r="P152" s="19">
        <v>112</v>
      </c>
      <c r="R152" s="19">
        <v>112</v>
      </c>
      <c r="U152" s="5"/>
      <c r="V152" s="5"/>
    </row>
    <row r="153" spans="1:22">
      <c r="A153" s="19" t="s">
        <v>38</v>
      </c>
      <c r="B153" s="19" t="s">
        <v>190</v>
      </c>
      <c r="C153" s="19">
        <v>36.229999999999997</v>
      </c>
      <c r="D153" s="19">
        <v>238.99</v>
      </c>
      <c r="E153" s="19"/>
      <c r="F153" s="20">
        <v>152</v>
      </c>
      <c r="G153" s="19">
        <v>89407</v>
      </c>
      <c r="H153" s="19">
        <v>6979</v>
      </c>
      <c r="I153" s="19">
        <v>906</v>
      </c>
      <c r="J153" s="19">
        <v>102</v>
      </c>
      <c r="N153" s="19" t="s">
        <v>190</v>
      </c>
      <c r="O153" s="20">
        <v>152</v>
      </c>
      <c r="P153" s="19">
        <v>102</v>
      </c>
      <c r="R153" s="19">
        <v>102</v>
      </c>
      <c r="U153" s="5"/>
      <c r="V153" s="5"/>
    </row>
    <row r="154" spans="1:22">
      <c r="A154" s="19" t="s">
        <v>38</v>
      </c>
      <c r="B154" s="19" t="s">
        <v>191</v>
      </c>
      <c r="C154" s="19">
        <v>35.25</v>
      </c>
      <c r="D154" s="19">
        <v>241.05</v>
      </c>
      <c r="E154" s="19"/>
      <c r="F154" s="20">
        <v>153</v>
      </c>
      <c r="G154" s="19">
        <v>90179</v>
      </c>
      <c r="H154" s="19">
        <v>7073</v>
      </c>
      <c r="I154" s="19">
        <v>772</v>
      </c>
      <c r="J154" s="19">
        <v>94</v>
      </c>
      <c r="N154" s="19" t="s">
        <v>191</v>
      </c>
      <c r="O154" s="20">
        <v>153</v>
      </c>
      <c r="P154" s="19">
        <v>94</v>
      </c>
      <c r="R154" s="19">
        <v>94</v>
      </c>
      <c r="U154" s="5"/>
      <c r="V154" s="5"/>
    </row>
    <row r="155" spans="1:22">
      <c r="A155" s="19" t="s">
        <v>38</v>
      </c>
      <c r="B155" s="19" t="s">
        <v>192</v>
      </c>
      <c r="C155" s="19">
        <v>34.409999999999997</v>
      </c>
      <c r="D155" s="19">
        <v>243.07</v>
      </c>
      <c r="E155" s="19"/>
      <c r="F155" s="20">
        <v>154</v>
      </c>
      <c r="G155" s="19">
        <v>90936</v>
      </c>
      <c r="H155" s="19">
        <v>7295</v>
      </c>
      <c r="I155" s="19">
        <v>757</v>
      </c>
      <c r="J155" s="19">
        <v>222</v>
      </c>
      <c r="N155" s="19" t="s">
        <v>192</v>
      </c>
      <c r="O155" s="20">
        <v>154</v>
      </c>
      <c r="P155" s="19">
        <v>222</v>
      </c>
      <c r="R155" s="19">
        <v>222</v>
      </c>
      <c r="U155" s="5"/>
      <c r="V155" s="5"/>
    </row>
    <row r="156" spans="1:22">
      <c r="A156" s="19" t="s">
        <v>38</v>
      </c>
      <c r="B156" s="19" t="s">
        <v>193</v>
      </c>
      <c r="C156" s="19">
        <v>33.659999999999997</v>
      </c>
      <c r="D156" s="19">
        <v>245.1</v>
      </c>
      <c r="E156" s="19"/>
      <c r="F156" s="20">
        <v>155</v>
      </c>
      <c r="G156" s="19">
        <v>91694</v>
      </c>
      <c r="H156" s="19">
        <v>7326</v>
      </c>
      <c r="I156" s="19">
        <v>758</v>
      </c>
      <c r="J156" s="19">
        <v>31</v>
      </c>
      <c r="N156" s="19" t="s">
        <v>193</v>
      </c>
      <c r="O156" s="20">
        <v>155</v>
      </c>
      <c r="P156" s="19">
        <v>31</v>
      </c>
      <c r="R156" s="19">
        <v>31</v>
      </c>
      <c r="U156" s="5"/>
      <c r="V156" s="5"/>
    </row>
    <row r="157" spans="1:22">
      <c r="A157" s="19" t="s">
        <v>38</v>
      </c>
      <c r="B157" s="19" t="s">
        <v>194</v>
      </c>
      <c r="C157" s="19">
        <v>32.9</v>
      </c>
      <c r="D157" s="19">
        <v>246.98</v>
      </c>
      <c r="E157" s="19"/>
      <c r="F157" s="20">
        <v>156</v>
      </c>
      <c r="G157" s="19">
        <v>92399</v>
      </c>
      <c r="H157" s="19">
        <v>7395</v>
      </c>
      <c r="I157" s="19">
        <v>705</v>
      </c>
      <c r="J157" s="19">
        <v>69</v>
      </c>
      <c r="N157" s="19" t="s">
        <v>194</v>
      </c>
      <c r="O157" s="20">
        <v>156</v>
      </c>
      <c r="P157" s="19">
        <v>69</v>
      </c>
      <c r="R157" s="19">
        <v>69</v>
      </c>
      <c r="U157" s="5"/>
      <c r="V157" s="5"/>
    </row>
    <row r="158" spans="1:22">
      <c r="A158" s="19" t="s">
        <v>38</v>
      </c>
      <c r="B158" s="19" t="s">
        <v>195</v>
      </c>
      <c r="C158" s="19">
        <v>31.44</v>
      </c>
      <c r="D158" s="19">
        <v>248.79</v>
      </c>
      <c r="E158" s="19"/>
      <c r="F158" s="20">
        <v>157</v>
      </c>
      <c r="G158" s="19">
        <v>93074</v>
      </c>
      <c r="H158" s="19">
        <v>7498</v>
      </c>
      <c r="I158" s="19">
        <v>675</v>
      </c>
      <c r="J158" s="19">
        <v>103</v>
      </c>
      <c r="N158" s="19" t="s">
        <v>195</v>
      </c>
      <c r="O158" s="20">
        <v>157</v>
      </c>
      <c r="P158" s="19">
        <v>103</v>
      </c>
      <c r="R158" s="19">
        <v>103</v>
      </c>
      <c r="U158" s="5"/>
      <c r="V158" s="5"/>
    </row>
    <row r="159" spans="1:22">
      <c r="A159" s="19" t="s">
        <v>38</v>
      </c>
      <c r="B159" s="19" t="s">
        <v>196</v>
      </c>
      <c r="C159" s="19">
        <v>30.06</v>
      </c>
      <c r="D159" s="19">
        <v>250.5</v>
      </c>
      <c r="E159" s="19"/>
      <c r="F159" s="20">
        <v>158</v>
      </c>
      <c r="G159" s="19">
        <v>93715</v>
      </c>
      <c r="H159" s="19">
        <v>7637</v>
      </c>
      <c r="I159" s="19">
        <v>641</v>
      </c>
      <c r="J159" s="19">
        <v>139</v>
      </c>
      <c r="N159" s="19" t="s">
        <v>196</v>
      </c>
      <c r="O159" s="20">
        <v>158</v>
      </c>
      <c r="P159" s="19">
        <v>139</v>
      </c>
      <c r="R159" s="19">
        <v>139</v>
      </c>
      <c r="U159" s="5"/>
      <c r="V159" s="5"/>
    </row>
    <row r="160" spans="1:22">
      <c r="A160" s="19" t="s">
        <v>38</v>
      </c>
      <c r="B160" s="19" t="s">
        <v>197</v>
      </c>
      <c r="C160" s="19">
        <v>28.64</v>
      </c>
      <c r="D160" s="19">
        <v>252.13</v>
      </c>
      <c r="E160" s="19"/>
      <c r="F160" s="20">
        <v>159</v>
      </c>
      <c r="G160" s="19">
        <v>94324</v>
      </c>
      <c r="H160" s="19">
        <v>7703</v>
      </c>
      <c r="I160" s="19">
        <v>609</v>
      </c>
      <c r="J160" s="19">
        <v>66</v>
      </c>
      <c r="N160" s="19" t="s">
        <v>197</v>
      </c>
      <c r="O160" s="20">
        <v>159</v>
      </c>
      <c r="P160" s="19">
        <v>66</v>
      </c>
      <c r="R160" s="19">
        <v>66</v>
      </c>
      <c r="U160" s="5"/>
      <c r="V160" s="5"/>
    </row>
    <row r="161" spans="1:22">
      <c r="A161" s="19" t="s">
        <v>38</v>
      </c>
      <c r="B161" s="19" t="s">
        <v>198</v>
      </c>
      <c r="C161" s="19">
        <v>27.69</v>
      </c>
      <c r="D161" s="19">
        <v>254.06</v>
      </c>
      <c r="E161" s="19"/>
      <c r="F161" s="20">
        <v>160</v>
      </c>
      <c r="G161" s="19">
        <v>95046</v>
      </c>
      <c r="H161" s="19">
        <v>7773</v>
      </c>
      <c r="I161" s="19">
        <v>722</v>
      </c>
      <c r="J161" s="19">
        <v>70</v>
      </c>
      <c r="N161" s="19" t="s">
        <v>198</v>
      </c>
      <c r="O161" s="20">
        <v>160</v>
      </c>
      <c r="P161" s="19">
        <v>70</v>
      </c>
      <c r="R161" s="19">
        <v>70</v>
      </c>
      <c r="U161" s="5"/>
      <c r="V161" s="5"/>
    </row>
    <row r="162" spans="1:22">
      <c r="A162" s="19" t="s">
        <v>38</v>
      </c>
      <c r="B162" s="19" t="s">
        <v>199</v>
      </c>
      <c r="C162" s="19">
        <v>26.7</v>
      </c>
      <c r="D162" s="19">
        <v>255.77</v>
      </c>
      <c r="E162" s="19"/>
      <c r="F162" s="20">
        <v>161</v>
      </c>
      <c r="G162" s="19">
        <v>95688</v>
      </c>
      <c r="H162" s="19">
        <v>7800</v>
      </c>
      <c r="I162" s="19">
        <v>642</v>
      </c>
      <c r="J162" s="19">
        <v>27</v>
      </c>
      <c r="N162" s="19" t="s">
        <v>199</v>
      </c>
      <c r="O162" s="20">
        <v>161</v>
      </c>
      <c r="P162" s="19">
        <v>27</v>
      </c>
      <c r="R162" s="19">
        <v>27</v>
      </c>
      <c r="U162" s="5"/>
      <c r="V162" s="5"/>
    </row>
    <row r="163" spans="1:22">
      <c r="A163" s="19" t="s">
        <v>38</v>
      </c>
      <c r="B163" s="19" t="s">
        <v>200</v>
      </c>
      <c r="C163" s="19">
        <v>25.65</v>
      </c>
      <c r="D163" s="19">
        <v>257.23</v>
      </c>
      <c r="E163" s="19"/>
      <c r="F163" s="20">
        <v>162</v>
      </c>
      <c r="G163" s="19">
        <v>96233</v>
      </c>
      <c r="H163" s="19">
        <v>7835</v>
      </c>
      <c r="I163" s="19">
        <v>545</v>
      </c>
      <c r="J163" s="19">
        <v>35</v>
      </c>
      <c r="N163" s="19" t="s">
        <v>200</v>
      </c>
      <c r="O163" s="20">
        <v>162</v>
      </c>
      <c r="P163" s="19">
        <v>35</v>
      </c>
      <c r="R163" s="19">
        <v>35</v>
      </c>
      <c r="U163" s="5"/>
      <c r="V163" s="5"/>
    </row>
    <row r="164" spans="1:22">
      <c r="A164" s="19" t="s">
        <v>38</v>
      </c>
      <c r="B164" s="19" t="s">
        <v>201</v>
      </c>
      <c r="C164" s="19">
        <v>24.42</v>
      </c>
      <c r="D164" s="19">
        <v>258.32</v>
      </c>
      <c r="E164" s="19"/>
      <c r="F164" s="20">
        <v>163</v>
      </c>
      <c r="G164" s="19">
        <v>96642</v>
      </c>
      <c r="H164" s="19">
        <v>7897</v>
      </c>
      <c r="I164" s="19">
        <v>409</v>
      </c>
      <c r="J164" s="19">
        <v>62</v>
      </c>
      <c r="N164" s="19" t="s">
        <v>201</v>
      </c>
      <c r="O164" s="20">
        <v>163</v>
      </c>
      <c r="P164" s="19">
        <v>62</v>
      </c>
      <c r="R164" s="19">
        <v>62</v>
      </c>
      <c r="U164" s="5"/>
      <c r="V164" s="5"/>
    </row>
    <row r="165" spans="1:22">
      <c r="A165" s="19" t="s">
        <v>38</v>
      </c>
      <c r="B165" s="19" t="s">
        <v>202</v>
      </c>
      <c r="C165" s="19">
        <v>23.02</v>
      </c>
      <c r="D165" s="19">
        <v>259.58999999999997</v>
      </c>
      <c r="E165" s="19"/>
      <c r="F165" s="20">
        <v>164</v>
      </c>
      <c r="G165" s="19">
        <v>97114</v>
      </c>
      <c r="H165" s="19">
        <v>7960</v>
      </c>
      <c r="I165" s="19">
        <v>472</v>
      </c>
      <c r="J165" s="19">
        <v>63</v>
      </c>
      <c r="N165" s="19" t="s">
        <v>202</v>
      </c>
      <c r="O165" s="20">
        <v>164</v>
      </c>
      <c r="P165" s="19">
        <v>63</v>
      </c>
      <c r="R165" s="19">
        <v>63</v>
      </c>
      <c r="U165" s="5"/>
      <c r="V165" s="5"/>
    </row>
    <row r="166" spans="1:22">
      <c r="A166" s="19" t="s">
        <v>38</v>
      </c>
      <c r="B166" s="19" t="s">
        <v>203</v>
      </c>
      <c r="C166" s="19">
        <v>21.68</v>
      </c>
      <c r="D166" s="19">
        <v>260.67</v>
      </c>
      <c r="E166" s="19"/>
      <c r="F166" s="20">
        <v>165</v>
      </c>
      <c r="G166" s="19">
        <v>97519</v>
      </c>
      <c r="H166" s="19">
        <v>7994</v>
      </c>
      <c r="I166" s="19">
        <v>405</v>
      </c>
      <c r="J166" s="19">
        <v>34</v>
      </c>
      <c r="N166" s="19" t="s">
        <v>203</v>
      </c>
      <c r="O166" s="20">
        <v>165</v>
      </c>
      <c r="P166" s="19">
        <v>34</v>
      </c>
      <c r="R166" s="19">
        <v>34</v>
      </c>
      <c r="U166" s="5"/>
      <c r="V166" s="5"/>
    </row>
    <row r="167" spans="1:22">
      <c r="A167" s="19" t="s">
        <v>38</v>
      </c>
      <c r="B167" s="19" t="s">
        <v>204</v>
      </c>
      <c r="C167" s="19">
        <v>20.72</v>
      </c>
      <c r="D167" s="19">
        <v>261.77</v>
      </c>
      <c r="E167" s="19"/>
      <c r="F167" s="20">
        <v>166</v>
      </c>
      <c r="G167" s="19">
        <v>97932</v>
      </c>
      <c r="H167" s="19">
        <v>8049</v>
      </c>
      <c r="I167" s="19">
        <v>413</v>
      </c>
      <c r="J167" s="19">
        <v>55</v>
      </c>
      <c r="N167" s="19" t="s">
        <v>204</v>
      </c>
      <c r="O167" s="20">
        <v>166</v>
      </c>
      <c r="P167" s="19">
        <v>55</v>
      </c>
      <c r="R167" s="19">
        <v>55</v>
      </c>
      <c r="U167" s="5"/>
      <c r="V167" s="5"/>
    </row>
    <row r="168" spans="1:22">
      <c r="A168" s="19" t="s">
        <v>38</v>
      </c>
      <c r="B168" s="19" t="s">
        <v>205</v>
      </c>
      <c r="C168" s="19">
        <v>19.95</v>
      </c>
      <c r="D168" s="19">
        <v>263.02</v>
      </c>
      <c r="E168" s="19"/>
      <c r="F168" s="20">
        <v>167</v>
      </c>
      <c r="G168" s="19">
        <v>98399</v>
      </c>
      <c r="H168" s="19">
        <v>8107</v>
      </c>
      <c r="I168" s="19">
        <v>467</v>
      </c>
      <c r="J168" s="19">
        <v>58</v>
      </c>
      <c r="N168" s="19" t="s">
        <v>205</v>
      </c>
      <c r="O168" s="20">
        <v>167</v>
      </c>
      <c r="P168" s="19">
        <v>58</v>
      </c>
      <c r="R168" s="19">
        <v>58</v>
      </c>
      <c r="U168" s="5"/>
      <c r="V168" s="5"/>
    </row>
    <row r="169" spans="1:22">
      <c r="A169" s="19" t="s">
        <v>38</v>
      </c>
      <c r="B169" s="19" t="s">
        <v>206</v>
      </c>
      <c r="C169" s="19">
        <v>18.93</v>
      </c>
      <c r="D169" s="19">
        <v>264.02999999999997</v>
      </c>
      <c r="E169" s="19"/>
      <c r="F169" s="20">
        <v>168</v>
      </c>
      <c r="G169" s="19">
        <v>98776</v>
      </c>
      <c r="H169" s="19">
        <v>8146</v>
      </c>
      <c r="I169" s="19">
        <v>377</v>
      </c>
      <c r="J169" s="19">
        <v>39</v>
      </c>
      <c r="N169" s="19" t="s">
        <v>206</v>
      </c>
      <c r="O169" s="20">
        <v>168</v>
      </c>
      <c r="P169" s="19">
        <v>39</v>
      </c>
      <c r="R169" s="19">
        <v>39</v>
      </c>
      <c r="U169" s="5"/>
      <c r="V169" s="5"/>
    </row>
    <row r="170" spans="1:22">
      <c r="A170" s="19" t="s">
        <v>38</v>
      </c>
      <c r="B170" s="19" t="s">
        <v>207</v>
      </c>
      <c r="C170" s="19">
        <v>18.010000000000002</v>
      </c>
      <c r="D170" s="19">
        <v>264.99</v>
      </c>
      <c r="E170" s="19"/>
      <c r="F170" s="20">
        <v>169</v>
      </c>
      <c r="G170" s="19">
        <v>99136</v>
      </c>
      <c r="H170" s="19">
        <v>8175</v>
      </c>
      <c r="I170" s="19">
        <v>360</v>
      </c>
      <c r="J170" s="19">
        <v>29</v>
      </c>
      <c r="N170" s="19" t="s">
        <v>207</v>
      </c>
      <c r="O170" s="20">
        <v>169</v>
      </c>
      <c r="P170" s="19">
        <v>29</v>
      </c>
      <c r="R170" s="19">
        <v>29</v>
      </c>
      <c r="U170" s="5"/>
      <c r="V170" s="5"/>
    </row>
    <row r="171" spans="1:22">
      <c r="A171" s="19" t="s">
        <v>38</v>
      </c>
      <c r="B171" s="19" t="s">
        <v>208</v>
      </c>
      <c r="C171" s="19">
        <v>17.059999999999999</v>
      </c>
      <c r="D171" s="19">
        <v>265.85000000000002</v>
      </c>
      <c r="E171" s="19"/>
      <c r="F171" s="20">
        <v>170</v>
      </c>
      <c r="G171" s="19">
        <v>99456</v>
      </c>
      <c r="H171" s="19">
        <v>8213</v>
      </c>
      <c r="I171" s="19">
        <v>320</v>
      </c>
      <c r="J171" s="19">
        <v>38</v>
      </c>
      <c r="N171" s="19" t="s">
        <v>208</v>
      </c>
      <c r="O171" s="20">
        <v>170</v>
      </c>
      <c r="P171" s="19">
        <v>38</v>
      </c>
      <c r="R171" s="19">
        <v>38</v>
      </c>
      <c r="U171" s="5"/>
      <c r="V171" s="5"/>
    </row>
    <row r="172" spans="1:22">
      <c r="A172" s="19" t="s">
        <v>38</v>
      </c>
      <c r="B172" s="19" t="s">
        <v>209</v>
      </c>
      <c r="C172" s="19">
        <v>16.38</v>
      </c>
      <c r="D172" s="19">
        <v>266.88</v>
      </c>
      <c r="E172" s="19"/>
      <c r="F172" s="20">
        <v>171</v>
      </c>
      <c r="G172" s="19">
        <v>99842</v>
      </c>
      <c r="H172" s="19">
        <v>8254</v>
      </c>
      <c r="I172" s="19">
        <v>386</v>
      </c>
      <c r="J172" s="19">
        <v>41</v>
      </c>
      <c r="N172" s="19" t="s">
        <v>209</v>
      </c>
      <c r="O172" s="20">
        <v>171</v>
      </c>
      <c r="P172" s="19">
        <v>41</v>
      </c>
      <c r="R172" s="19">
        <v>41</v>
      </c>
      <c r="U172" s="5"/>
      <c r="V172" s="5"/>
    </row>
    <row r="173" spans="1:22">
      <c r="A173" s="19" t="s">
        <v>38</v>
      </c>
      <c r="B173" s="19" t="s">
        <v>210</v>
      </c>
      <c r="C173" s="19">
        <v>15.73</v>
      </c>
      <c r="D173" s="19">
        <v>267.86</v>
      </c>
      <c r="E173" s="19"/>
      <c r="F173" s="20">
        <v>172</v>
      </c>
      <c r="G173" s="19">
        <v>100209</v>
      </c>
      <c r="H173" s="19">
        <v>8300</v>
      </c>
      <c r="I173" s="19">
        <v>367</v>
      </c>
      <c r="J173" s="19">
        <v>46</v>
      </c>
      <c r="N173" s="19" t="s">
        <v>210</v>
      </c>
      <c r="O173" s="20">
        <v>172</v>
      </c>
      <c r="P173" s="19">
        <v>46</v>
      </c>
      <c r="R173" s="19">
        <v>46</v>
      </c>
      <c r="U173" s="5"/>
      <c r="V173" s="5"/>
    </row>
    <row r="174" spans="1:22">
      <c r="A174" s="19" t="s">
        <v>38</v>
      </c>
      <c r="B174" s="19" t="s">
        <v>211</v>
      </c>
      <c r="C174" s="19">
        <v>14.89</v>
      </c>
      <c r="D174" s="19">
        <v>268.95</v>
      </c>
      <c r="E174" s="19"/>
      <c r="F174" s="20">
        <v>173</v>
      </c>
      <c r="G174" s="19">
        <v>100618</v>
      </c>
      <c r="H174" s="19">
        <v>8346</v>
      </c>
      <c r="I174" s="19">
        <v>409</v>
      </c>
      <c r="J174" s="19">
        <v>46</v>
      </c>
      <c r="N174" s="19" t="s">
        <v>211</v>
      </c>
      <c r="O174" s="20">
        <v>173</v>
      </c>
      <c r="P174" s="19">
        <v>46</v>
      </c>
      <c r="R174" s="19">
        <v>46</v>
      </c>
      <c r="U174" s="5"/>
      <c r="V174" s="5"/>
    </row>
    <row r="175" spans="1:22">
      <c r="A175" s="19" t="s">
        <v>38</v>
      </c>
      <c r="B175" s="19" t="s">
        <v>212</v>
      </c>
      <c r="C175" s="19">
        <v>14.22</v>
      </c>
      <c r="D175" s="19">
        <v>270</v>
      </c>
      <c r="E175" s="19"/>
      <c r="F175" s="20">
        <v>174</v>
      </c>
      <c r="G175" s="19">
        <v>101008</v>
      </c>
      <c r="H175" s="19">
        <v>8410</v>
      </c>
      <c r="I175" s="19">
        <v>390</v>
      </c>
      <c r="J175" s="19">
        <v>64</v>
      </c>
      <c r="N175" s="19" t="s">
        <v>212</v>
      </c>
      <c r="O175" s="20">
        <v>174</v>
      </c>
      <c r="P175" s="19">
        <v>64</v>
      </c>
      <c r="R175" s="19">
        <v>64</v>
      </c>
      <c r="U175" s="5"/>
      <c r="V175" s="5"/>
    </row>
    <row r="176" spans="1:22">
      <c r="A176" s="19" t="s">
        <v>38</v>
      </c>
      <c r="B176" s="19" t="s">
        <v>213</v>
      </c>
      <c r="C176" s="19">
        <v>13.61</v>
      </c>
      <c r="D176" s="19">
        <v>270.85000000000002</v>
      </c>
      <c r="E176" s="19"/>
      <c r="F176" s="20">
        <v>175</v>
      </c>
      <c r="G176" s="19">
        <v>101326</v>
      </c>
      <c r="H176" s="19">
        <v>8430</v>
      </c>
      <c r="I176" s="19">
        <v>318</v>
      </c>
      <c r="J176" s="19">
        <v>20</v>
      </c>
      <c r="N176" s="19" t="s">
        <v>213</v>
      </c>
      <c r="O176" s="20">
        <v>175</v>
      </c>
      <c r="P176" s="19">
        <v>20</v>
      </c>
      <c r="R176" s="19">
        <v>20</v>
      </c>
      <c r="U176" s="5"/>
      <c r="V176" s="5"/>
    </row>
    <row r="177" spans="1:22">
      <c r="A177" s="19" t="s">
        <v>38</v>
      </c>
      <c r="B177" s="19" t="s">
        <v>214</v>
      </c>
      <c r="C177" s="19">
        <v>13.35</v>
      </c>
      <c r="D177" s="19">
        <v>271.68</v>
      </c>
      <c r="E177" s="19"/>
      <c r="F177" s="20">
        <v>176</v>
      </c>
      <c r="G177" s="19">
        <v>101637</v>
      </c>
      <c r="H177" s="19">
        <v>8436</v>
      </c>
      <c r="I177" s="19">
        <v>311</v>
      </c>
      <c r="J177" s="19">
        <v>6</v>
      </c>
      <c r="N177" s="19" t="s">
        <v>214</v>
      </c>
      <c r="O177" s="20">
        <v>176</v>
      </c>
      <c r="P177" s="19">
        <v>6</v>
      </c>
      <c r="R177" s="19">
        <v>6</v>
      </c>
      <c r="U177" s="5"/>
      <c r="V177" s="5"/>
    </row>
    <row r="178" spans="1:22">
      <c r="A178" s="19" t="s">
        <v>38</v>
      </c>
      <c r="B178" s="19" t="s">
        <v>215</v>
      </c>
      <c r="C178" s="19">
        <v>12.96</v>
      </c>
      <c r="D178" s="19">
        <v>272.55</v>
      </c>
      <c r="E178" s="19"/>
      <c r="F178" s="20">
        <v>177</v>
      </c>
      <c r="G178" s="19">
        <v>101963</v>
      </c>
      <c r="H178" s="19">
        <v>8454</v>
      </c>
      <c r="I178" s="19">
        <v>326</v>
      </c>
      <c r="J178" s="19">
        <v>18</v>
      </c>
      <c r="N178" s="19" t="s">
        <v>215</v>
      </c>
      <c r="O178" s="20">
        <v>177</v>
      </c>
      <c r="P178" s="19">
        <v>18</v>
      </c>
      <c r="R178" s="19">
        <v>18</v>
      </c>
      <c r="U178" s="5"/>
      <c r="V178" s="5"/>
    </row>
    <row r="179" spans="1:22">
      <c r="A179" s="19" t="s">
        <v>38</v>
      </c>
      <c r="B179" s="19" t="s">
        <v>216</v>
      </c>
      <c r="C179" s="19">
        <v>12.62</v>
      </c>
      <c r="D179" s="19">
        <v>273.29000000000002</v>
      </c>
      <c r="E179" s="19"/>
      <c r="F179" s="20">
        <v>178</v>
      </c>
      <c r="G179" s="19">
        <v>102242</v>
      </c>
      <c r="H179" s="19">
        <v>8484</v>
      </c>
      <c r="I179" s="19">
        <v>279</v>
      </c>
      <c r="J179" s="19">
        <v>30</v>
      </c>
      <c r="N179" s="19" t="s">
        <v>216</v>
      </c>
      <c r="O179" s="20">
        <v>178</v>
      </c>
      <c r="P179" s="19">
        <v>30</v>
      </c>
      <c r="R179" s="19">
        <v>30</v>
      </c>
      <c r="U179" s="5"/>
      <c r="V179" s="5"/>
    </row>
    <row r="180" spans="1:22">
      <c r="A180" s="19" t="s">
        <v>38</v>
      </c>
      <c r="B180" s="19" t="s">
        <v>217</v>
      </c>
      <c r="C180" s="19">
        <v>12.51</v>
      </c>
      <c r="D180" s="19">
        <v>274.27999999999997</v>
      </c>
      <c r="E180" s="19"/>
      <c r="F180" s="20">
        <v>179</v>
      </c>
      <c r="G180" s="19">
        <v>102611</v>
      </c>
      <c r="H180" s="19">
        <v>8504</v>
      </c>
      <c r="I180" s="19">
        <v>369</v>
      </c>
      <c r="J180" s="19">
        <v>20</v>
      </c>
      <c r="N180" s="19" t="s">
        <v>217</v>
      </c>
      <c r="O180" s="20">
        <v>179</v>
      </c>
      <c r="P180" s="19">
        <v>20</v>
      </c>
      <c r="R180" s="19">
        <v>20</v>
      </c>
      <c r="U180" s="5"/>
      <c r="V180" s="5"/>
    </row>
    <row r="181" spans="1:22">
      <c r="A181" s="19" t="s">
        <v>38</v>
      </c>
      <c r="B181" s="19" t="s">
        <v>218</v>
      </c>
      <c r="C181" s="19">
        <v>11.72</v>
      </c>
      <c r="D181" s="19">
        <v>274.74</v>
      </c>
      <c r="E181" s="19"/>
      <c r="F181" s="20">
        <v>180</v>
      </c>
      <c r="G181" s="19">
        <v>102783</v>
      </c>
      <c r="H181" s="19">
        <v>8508</v>
      </c>
      <c r="I181" s="19">
        <v>172</v>
      </c>
      <c r="J181" s="19">
        <v>4</v>
      </c>
      <c r="N181" s="19" t="s">
        <v>218</v>
      </c>
      <c r="O181" s="20">
        <v>180</v>
      </c>
      <c r="P181" s="19">
        <v>4</v>
      </c>
      <c r="R181" s="19">
        <v>4</v>
      </c>
      <c r="U181" s="5"/>
      <c r="V181" s="5"/>
    </row>
    <row r="182" spans="1:22">
      <c r="A182" s="19" t="s">
        <v>38</v>
      </c>
      <c r="B182" s="19" t="s">
        <v>219</v>
      </c>
      <c r="C182" s="19">
        <v>11.35</v>
      </c>
      <c r="D182" s="19">
        <v>275.38</v>
      </c>
      <c r="E182" s="19"/>
      <c r="F182" s="20">
        <v>181</v>
      </c>
      <c r="G182" s="19">
        <v>103021</v>
      </c>
      <c r="H182" s="19">
        <v>8516</v>
      </c>
      <c r="I182" s="19">
        <v>238</v>
      </c>
      <c r="J182" s="19">
        <v>8</v>
      </c>
      <c r="N182" s="19" t="s">
        <v>219</v>
      </c>
      <c r="O182" s="20">
        <v>181</v>
      </c>
      <c r="P182" s="19">
        <v>8</v>
      </c>
      <c r="R182" s="19">
        <v>8</v>
      </c>
      <c r="U182" s="5"/>
      <c r="V182" s="5"/>
    </row>
    <row r="183" spans="1:22">
      <c r="A183" s="19" t="s">
        <v>38</v>
      </c>
      <c r="B183" s="19" t="s">
        <v>220</v>
      </c>
      <c r="C183" s="19">
        <v>10.97</v>
      </c>
      <c r="D183" s="19">
        <v>275.95999999999998</v>
      </c>
      <c r="E183" s="19"/>
      <c r="F183" s="20">
        <v>182</v>
      </c>
      <c r="G183" s="19">
        <v>103239</v>
      </c>
      <c r="H183" s="19">
        <v>8522</v>
      </c>
      <c r="I183" s="19">
        <v>218</v>
      </c>
      <c r="J183" s="19">
        <v>6</v>
      </c>
      <c r="N183" s="19" t="s">
        <v>220</v>
      </c>
      <c r="O183" s="20">
        <v>182</v>
      </c>
      <c r="P183" s="19">
        <v>6</v>
      </c>
      <c r="R183" s="19">
        <v>6</v>
      </c>
      <c r="U183" s="5"/>
      <c r="V183" s="5"/>
    </row>
    <row r="184" spans="1:22">
      <c r="A184" s="19" t="s">
        <v>38</v>
      </c>
      <c r="B184" s="19" t="s">
        <v>221</v>
      </c>
      <c r="C184" s="19">
        <v>11.9</v>
      </c>
      <c r="D184" s="19">
        <v>277.74</v>
      </c>
      <c r="E184" s="19"/>
      <c r="F184" s="20">
        <v>183</v>
      </c>
      <c r="G184" s="19">
        <v>103907</v>
      </c>
      <c r="H184" s="19">
        <v>8566</v>
      </c>
      <c r="I184" s="19">
        <v>668</v>
      </c>
      <c r="J184" s="19">
        <v>44</v>
      </c>
      <c r="N184" s="19" t="s">
        <v>221</v>
      </c>
      <c r="O184" s="20">
        <v>183</v>
      </c>
      <c r="P184" s="19">
        <v>44</v>
      </c>
      <c r="R184" s="19">
        <v>44</v>
      </c>
      <c r="U184" s="5"/>
      <c r="V184" s="5"/>
    </row>
    <row r="185" spans="1:22">
      <c r="A185" s="19" t="s">
        <v>38</v>
      </c>
      <c r="B185" s="19" t="s">
        <v>222</v>
      </c>
      <c r="C185" s="19">
        <v>11.63</v>
      </c>
      <c r="D185" s="19">
        <v>278.51</v>
      </c>
      <c r="E185" s="19"/>
      <c r="F185" s="20">
        <v>184</v>
      </c>
      <c r="G185" s="19">
        <v>104193</v>
      </c>
      <c r="H185" s="19">
        <v>8591</v>
      </c>
      <c r="I185" s="19">
        <v>286</v>
      </c>
      <c r="J185" s="19">
        <v>25</v>
      </c>
      <c r="N185" s="19" t="s">
        <v>222</v>
      </c>
      <c r="O185" s="20">
        <v>184</v>
      </c>
      <c r="P185" s="19">
        <v>25</v>
      </c>
      <c r="R185" s="19">
        <v>25</v>
      </c>
      <c r="U185" s="5"/>
      <c r="V185" s="5"/>
    </row>
    <row r="186" spans="1:22">
      <c r="A186" s="19" t="s">
        <v>38</v>
      </c>
      <c r="B186" s="19" t="s">
        <v>223</v>
      </c>
      <c r="C186" s="19">
        <v>10.65</v>
      </c>
      <c r="D186" s="19">
        <v>278.51</v>
      </c>
      <c r="E186" s="19"/>
      <c r="F186" s="20">
        <v>185</v>
      </c>
      <c r="G186" s="19">
        <v>104193</v>
      </c>
      <c r="H186" s="19">
        <v>8591</v>
      </c>
      <c r="I186" s="19">
        <v>0</v>
      </c>
      <c r="J186" s="19">
        <v>0</v>
      </c>
      <c r="N186" s="19" t="s">
        <v>223</v>
      </c>
      <c r="O186" s="20">
        <v>185</v>
      </c>
      <c r="P186" s="19">
        <v>0</v>
      </c>
      <c r="R186" s="19">
        <v>0</v>
      </c>
      <c r="U186" s="5"/>
      <c r="V186" s="5"/>
    </row>
    <row r="187" spans="1:22">
      <c r="A187" s="19" t="s">
        <v>38</v>
      </c>
      <c r="B187" s="19" t="s">
        <v>224</v>
      </c>
      <c r="C187" s="19">
        <v>11.07</v>
      </c>
      <c r="D187" s="19">
        <v>280.02</v>
      </c>
      <c r="E187" s="19"/>
      <c r="F187" s="20">
        <v>186</v>
      </c>
      <c r="G187" s="19">
        <v>104760</v>
      </c>
      <c r="H187" s="19">
        <v>8642</v>
      </c>
      <c r="I187" s="19">
        <v>567</v>
      </c>
      <c r="J187" s="19">
        <v>51</v>
      </c>
      <c r="N187" s="19" t="s">
        <v>224</v>
      </c>
      <c r="O187" s="20">
        <v>186</v>
      </c>
      <c r="P187" s="19">
        <v>51</v>
      </c>
      <c r="R187" s="19">
        <v>51</v>
      </c>
      <c r="U187" s="5"/>
      <c r="V187" s="5"/>
    </row>
    <row r="188" spans="1:22">
      <c r="A188" s="19" t="s">
        <v>38</v>
      </c>
      <c r="B188" s="19" t="s">
        <v>225</v>
      </c>
      <c r="C188" s="19">
        <v>10.88</v>
      </c>
      <c r="D188" s="19">
        <v>280.88</v>
      </c>
      <c r="E188" s="19"/>
      <c r="F188" s="20">
        <v>187</v>
      </c>
      <c r="G188" s="19">
        <v>105079</v>
      </c>
      <c r="H188" s="19">
        <v>8663</v>
      </c>
      <c r="I188" s="19">
        <v>319</v>
      </c>
      <c r="J188" s="19">
        <v>21</v>
      </c>
      <c r="N188" s="19" t="s">
        <v>225</v>
      </c>
      <c r="O188" s="20">
        <v>187</v>
      </c>
      <c r="P188" s="19">
        <v>21</v>
      </c>
      <c r="R188" s="19">
        <v>21</v>
      </c>
      <c r="U188" s="5"/>
      <c r="V188" s="5"/>
    </row>
    <row r="189" spans="1:22">
      <c r="A189" s="19" t="s">
        <v>38</v>
      </c>
      <c r="B189" s="19" t="s">
        <v>226</v>
      </c>
      <c r="C189" s="19">
        <v>10.64</v>
      </c>
      <c r="D189" s="19">
        <v>281.48</v>
      </c>
      <c r="E189" s="19"/>
      <c r="F189" s="20">
        <v>188</v>
      </c>
      <c r="G189" s="19">
        <v>105305</v>
      </c>
      <c r="H189" s="19">
        <v>8674</v>
      </c>
      <c r="I189" s="19">
        <v>226</v>
      </c>
      <c r="J189" s="19">
        <v>11</v>
      </c>
      <c r="N189" s="19" t="s">
        <v>226</v>
      </c>
      <c r="O189" s="20">
        <v>188</v>
      </c>
      <c r="P189" s="19">
        <v>11</v>
      </c>
      <c r="R189" s="19">
        <v>11</v>
      </c>
      <c r="U189" s="5"/>
      <c r="V189" s="5"/>
    </row>
    <row r="190" spans="1:22">
      <c r="A190" s="19" t="s">
        <v>38</v>
      </c>
      <c r="B190" s="19" t="s">
        <v>227</v>
      </c>
      <c r="C190" s="19">
        <v>10.39</v>
      </c>
      <c r="D190" s="19">
        <v>282.07</v>
      </c>
      <c r="E190" s="19"/>
      <c r="F190" s="20">
        <v>189</v>
      </c>
      <c r="G190" s="19">
        <v>105524</v>
      </c>
      <c r="H190" s="19">
        <v>8684</v>
      </c>
      <c r="I190" s="19">
        <v>219</v>
      </c>
      <c r="J190" s="19">
        <v>10</v>
      </c>
      <c r="N190" s="19" t="s">
        <v>227</v>
      </c>
      <c r="O190" s="20">
        <v>189</v>
      </c>
      <c r="P190" s="19">
        <v>10</v>
      </c>
      <c r="R190" s="19">
        <v>10</v>
      </c>
      <c r="U190" s="5"/>
      <c r="V190" s="5"/>
    </row>
    <row r="191" spans="1:22">
      <c r="A191" s="19" t="s">
        <v>38</v>
      </c>
      <c r="B191" s="19" t="s">
        <v>228</v>
      </c>
      <c r="C191" s="19">
        <v>10.59</v>
      </c>
      <c r="D191" s="19">
        <v>283.13</v>
      </c>
      <c r="E191" s="19"/>
      <c r="F191" s="20">
        <v>190</v>
      </c>
      <c r="G191" s="19">
        <v>105923</v>
      </c>
      <c r="H191" s="19">
        <v>8693</v>
      </c>
      <c r="I191" s="19">
        <v>399</v>
      </c>
      <c r="J191" s="19">
        <v>9</v>
      </c>
      <c r="N191" s="19" t="s">
        <v>228</v>
      </c>
      <c r="O191" s="20">
        <v>190</v>
      </c>
      <c r="P191" s="19">
        <v>9</v>
      </c>
      <c r="R191" s="19">
        <v>9</v>
      </c>
      <c r="U191" s="5"/>
      <c r="V191" s="5"/>
    </row>
    <row r="192" spans="1:22">
      <c r="A192" s="19" t="s">
        <v>38</v>
      </c>
      <c r="B192" s="19" t="s">
        <v>229</v>
      </c>
      <c r="C192" s="19">
        <v>10.46</v>
      </c>
      <c r="D192" s="19">
        <v>283.75</v>
      </c>
      <c r="E192" s="19"/>
      <c r="F192" s="20">
        <v>191</v>
      </c>
      <c r="G192" s="19">
        <v>106155</v>
      </c>
      <c r="H192" s="19">
        <v>8711</v>
      </c>
      <c r="I192" s="19">
        <v>232</v>
      </c>
      <c r="J192" s="19">
        <v>18</v>
      </c>
      <c r="N192" s="19" t="s">
        <v>229</v>
      </c>
      <c r="O192" s="20">
        <v>191</v>
      </c>
      <c r="P192" s="19">
        <v>18</v>
      </c>
      <c r="R192" s="19">
        <v>18</v>
      </c>
      <c r="U192" s="5"/>
      <c r="V192" s="5"/>
    </row>
    <row r="193" spans="1:22">
      <c r="A193" s="19" t="s">
        <v>38</v>
      </c>
      <c r="B193" s="19" t="s">
        <v>230</v>
      </c>
      <c r="C193" s="19">
        <v>10.19</v>
      </c>
      <c r="D193" s="19">
        <v>284.47000000000003</v>
      </c>
      <c r="E193" s="19"/>
      <c r="F193" s="20">
        <v>192</v>
      </c>
      <c r="G193" s="19">
        <v>106422</v>
      </c>
      <c r="H193" s="19">
        <v>8737</v>
      </c>
      <c r="I193" s="19">
        <v>267</v>
      </c>
      <c r="J193" s="19">
        <v>26</v>
      </c>
      <c r="N193" s="19" t="s">
        <v>230</v>
      </c>
      <c r="O193" s="20">
        <v>192</v>
      </c>
      <c r="P193" s="19">
        <v>26</v>
      </c>
      <c r="R193" s="19">
        <v>26</v>
      </c>
      <c r="U193" s="5"/>
      <c r="V193" s="5"/>
    </row>
    <row r="194" spans="1:22">
      <c r="A194" s="19" t="s">
        <v>38</v>
      </c>
      <c r="B194" s="19" t="s">
        <v>231</v>
      </c>
      <c r="C194" s="19">
        <v>10.72</v>
      </c>
      <c r="D194" s="19">
        <v>285.45999999999998</v>
      </c>
      <c r="E194" s="19"/>
      <c r="F194" s="20">
        <v>193</v>
      </c>
      <c r="G194" s="19">
        <v>106793</v>
      </c>
      <c r="H194" s="19">
        <v>8749</v>
      </c>
      <c r="I194" s="19">
        <v>371</v>
      </c>
      <c r="J194" s="19">
        <v>12</v>
      </c>
      <c r="N194" s="19" t="s">
        <v>231</v>
      </c>
      <c r="O194" s="20">
        <v>193</v>
      </c>
      <c r="P194" s="19">
        <v>12</v>
      </c>
      <c r="R194" s="19">
        <v>12</v>
      </c>
      <c r="U194" s="5"/>
      <c r="V194" s="5"/>
    </row>
    <row r="195" spans="1:22">
      <c r="A195" s="19" t="s">
        <v>38</v>
      </c>
      <c r="B195" s="19" t="s">
        <v>232</v>
      </c>
      <c r="C195" s="19">
        <v>10.94</v>
      </c>
      <c r="D195" s="19">
        <v>286.32</v>
      </c>
      <c r="E195" s="19"/>
      <c r="F195" s="20">
        <v>194</v>
      </c>
      <c r="G195" s="19">
        <v>107114</v>
      </c>
      <c r="H195" s="19">
        <v>8759</v>
      </c>
      <c r="I195" s="19">
        <v>321</v>
      </c>
      <c r="J195" s="19">
        <v>10</v>
      </c>
      <c r="N195" s="19" t="s">
        <v>232</v>
      </c>
      <c r="O195" s="20">
        <v>194</v>
      </c>
      <c r="P195" s="19">
        <v>10</v>
      </c>
      <c r="R195" s="19">
        <v>10</v>
      </c>
      <c r="U195" s="5"/>
      <c r="V195" s="5"/>
    </row>
    <row r="196" spans="1:22">
      <c r="A196" s="19" t="s">
        <v>38</v>
      </c>
      <c r="B196" s="19" t="s">
        <v>233</v>
      </c>
      <c r="C196" s="19">
        <v>10.95</v>
      </c>
      <c r="D196" s="19">
        <v>286.91000000000003</v>
      </c>
      <c r="E196" s="19"/>
      <c r="F196" s="20">
        <v>195</v>
      </c>
      <c r="G196" s="19">
        <v>107335</v>
      </c>
      <c r="H196" s="19">
        <v>8773</v>
      </c>
      <c r="I196" s="19">
        <v>221</v>
      </c>
      <c r="J196" s="19">
        <v>14</v>
      </c>
      <c r="N196" s="19" t="s">
        <v>233</v>
      </c>
      <c r="O196" s="20">
        <v>195</v>
      </c>
      <c r="P196" s="19">
        <v>14</v>
      </c>
      <c r="R196" s="19">
        <v>14</v>
      </c>
      <c r="U196" s="5"/>
      <c r="V196" s="5"/>
    </row>
    <row r="197" spans="1:22">
      <c r="A197" s="19" t="s">
        <v>38</v>
      </c>
      <c r="B197" s="19" t="s">
        <v>234</v>
      </c>
      <c r="C197" s="19">
        <v>9.82</v>
      </c>
      <c r="D197" s="19">
        <v>287.56</v>
      </c>
      <c r="E197" s="19"/>
      <c r="F197" s="20">
        <v>196</v>
      </c>
      <c r="G197" s="19">
        <v>107579</v>
      </c>
      <c r="H197" s="19">
        <v>8783</v>
      </c>
      <c r="I197" s="19">
        <v>244</v>
      </c>
      <c r="J197" s="19">
        <v>10</v>
      </c>
      <c r="N197" s="19" t="s">
        <v>234</v>
      </c>
      <c r="O197" s="20">
        <v>196</v>
      </c>
      <c r="P197" s="19">
        <v>10</v>
      </c>
      <c r="R197" s="19">
        <v>10</v>
      </c>
      <c r="U197" s="5"/>
      <c r="V197" s="5"/>
    </row>
    <row r="198" spans="1:22">
      <c r="A198" s="19" t="s">
        <v>38</v>
      </c>
      <c r="B198" s="19" t="s">
        <v>235</v>
      </c>
      <c r="C198" s="19">
        <v>10.56</v>
      </c>
      <c r="D198" s="19">
        <v>289.07</v>
      </c>
      <c r="E198" s="19"/>
      <c r="F198" s="20">
        <v>197</v>
      </c>
      <c r="G198" s="19">
        <v>108144</v>
      </c>
      <c r="H198" s="19">
        <v>8790</v>
      </c>
      <c r="I198" s="19">
        <v>565</v>
      </c>
      <c r="J198" s="19">
        <v>7</v>
      </c>
      <c r="N198" s="19" t="s">
        <v>235</v>
      </c>
      <c r="O198" s="20">
        <v>197</v>
      </c>
      <c r="P198" s="19">
        <v>7</v>
      </c>
      <c r="R198" s="19">
        <v>7</v>
      </c>
      <c r="U198" s="5"/>
      <c r="V198" s="5"/>
    </row>
    <row r="199" spans="1:22">
      <c r="A199" s="19" t="s">
        <v>38</v>
      </c>
      <c r="B199" s="19" t="s">
        <v>236</v>
      </c>
      <c r="C199" s="19">
        <v>11.45</v>
      </c>
      <c r="D199" s="19">
        <v>289.95</v>
      </c>
      <c r="E199" s="19"/>
      <c r="F199" s="20">
        <v>198</v>
      </c>
      <c r="G199" s="19">
        <v>108475</v>
      </c>
      <c r="H199" s="19">
        <v>8798</v>
      </c>
      <c r="I199" s="19">
        <v>331</v>
      </c>
      <c r="J199" s="19">
        <v>8</v>
      </c>
      <c r="N199" s="19" t="s">
        <v>236</v>
      </c>
      <c r="O199" s="20">
        <v>198</v>
      </c>
      <c r="P199" s="19">
        <v>8</v>
      </c>
      <c r="R199" s="19">
        <v>8</v>
      </c>
      <c r="U199" s="5"/>
      <c r="V199" s="5"/>
    </row>
    <row r="200" spans="1:22">
      <c r="A200" s="19" t="s">
        <v>38</v>
      </c>
      <c r="B200" s="19" t="s">
        <v>237</v>
      </c>
      <c r="C200" s="19">
        <v>10.84</v>
      </c>
      <c r="D200" s="19">
        <v>290.87</v>
      </c>
      <c r="E200" s="19"/>
      <c r="F200" s="20">
        <v>199</v>
      </c>
      <c r="G200" s="19">
        <v>108816</v>
      </c>
      <c r="H200" s="19">
        <v>8810</v>
      </c>
      <c r="I200" s="19">
        <v>341</v>
      </c>
      <c r="J200" s="19">
        <v>12</v>
      </c>
      <c r="N200" s="19" t="s">
        <v>237</v>
      </c>
      <c r="O200" s="20">
        <v>199</v>
      </c>
      <c r="P200" s="19">
        <v>12</v>
      </c>
      <c r="R200" s="19">
        <v>12</v>
      </c>
      <c r="U200" s="5"/>
      <c r="V200" s="5"/>
    </row>
    <row r="201" spans="1:22">
      <c r="A201" s="19" t="s">
        <v>38</v>
      </c>
      <c r="B201" s="19" t="s">
        <v>238</v>
      </c>
      <c r="C201" s="19">
        <v>11.16</v>
      </c>
      <c r="D201" s="19">
        <v>292.02999999999997</v>
      </c>
      <c r="E201" s="19"/>
      <c r="F201" s="20">
        <v>200</v>
      </c>
      <c r="G201" s="19">
        <v>109253</v>
      </c>
      <c r="H201" s="19">
        <v>8827</v>
      </c>
      <c r="I201" s="19">
        <v>437</v>
      </c>
      <c r="J201" s="19">
        <v>17</v>
      </c>
      <c r="N201" s="19" t="s">
        <v>238</v>
      </c>
      <c r="O201" s="20">
        <v>200</v>
      </c>
      <c r="P201" s="19">
        <v>17</v>
      </c>
      <c r="R201" s="19">
        <v>17</v>
      </c>
      <c r="U201" s="5"/>
      <c r="V201" s="5"/>
    </row>
    <row r="202" spans="1:22">
      <c r="A202" s="19" t="s">
        <v>38</v>
      </c>
      <c r="B202" s="19" t="s">
        <v>239</v>
      </c>
      <c r="C202" s="19">
        <v>11.64</v>
      </c>
      <c r="D202" s="19">
        <v>293.12</v>
      </c>
      <c r="E202" s="19"/>
      <c r="F202" s="20">
        <v>201</v>
      </c>
      <c r="G202" s="19">
        <v>109658</v>
      </c>
      <c r="H202" s="19">
        <v>8839</v>
      </c>
      <c r="I202" s="19">
        <v>405</v>
      </c>
      <c r="J202" s="19">
        <v>12</v>
      </c>
      <c r="N202" s="19" t="s">
        <v>239</v>
      </c>
      <c r="O202" s="20">
        <v>201</v>
      </c>
      <c r="P202" s="19">
        <v>12</v>
      </c>
      <c r="R202" s="19">
        <v>12</v>
      </c>
      <c r="U202" s="5"/>
      <c r="V202" s="5"/>
    </row>
    <row r="203" spans="1:22">
      <c r="A203" s="19" t="s">
        <v>38</v>
      </c>
      <c r="B203" s="19" t="s">
        <v>240</v>
      </c>
      <c r="C203" s="19">
        <v>11.05</v>
      </c>
      <c r="D203" s="19">
        <v>293.12</v>
      </c>
      <c r="E203" s="19"/>
      <c r="F203" s="20">
        <v>202</v>
      </c>
      <c r="G203" s="19">
        <v>109658</v>
      </c>
      <c r="H203" s="19">
        <v>8839</v>
      </c>
      <c r="I203" s="19">
        <v>0</v>
      </c>
      <c r="J203" s="19">
        <v>0</v>
      </c>
      <c r="N203" s="19" t="s">
        <v>240</v>
      </c>
      <c r="O203" s="20">
        <v>202</v>
      </c>
      <c r="P203" s="19">
        <v>0</v>
      </c>
      <c r="R203" s="19">
        <v>0</v>
      </c>
      <c r="U203" s="5"/>
      <c r="V203" s="5"/>
    </row>
    <row r="204" spans="1:22">
      <c r="A204" s="19" t="s">
        <v>38</v>
      </c>
      <c r="B204" s="19" t="s">
        <v>241</v>
      </c>
      <c r="C204" s="19">
        <v>11.8</v>
      </c>
      <c r="D204" s="19">
        <v>294.93</v>
      </c>
      <c r="E204" s="19"/>
      <c r="F204" s="20">
        <v>203</v>
      </c>
      <c r="G204" s="19">
        <v>110338</v>
      </c>
      <c r="H204" s="19">
        <v>8852</v>
      </c>
      <c r="I204" s="19">
        <v>680</v>
      </c>
      <c r="J204" s="19">
        <v>13</v>
      </c>
      <c r="N204" s="19" t="s">
        <v>241</v>
      </c>
      <c r="O204" s="20">
        <v>203</v>
      </c>
      <c r="P204" s="19">
        <v>13</v>
      </c>
      <c r="R204" s="19">
        <v>13</v>
      </c>
      <c r="U204" s="5"/>
      <c r="V204" s="5"/>
    </row>
    <row r="205" spans="1:22">
      <c r="A205" s="19" t="s">
        <v>38</v>
      </c>
      <c r="B205" s="19" t="s">
        <v>242</v>
      </c>
      <c r="C205" s="19">
        <v>13.25</v>
      </c>
      <c r="D205" s="19">
        <v>297.01</v>
      </c>
      <c r="E205" s="19"/>
      <c r="F205" s="20">
        <v>204</v>
      </c>
      <c r="G205" s="19">
        <v>111113</v>
      </c>
      <c r="H205" s="19">
        <v>8858</v>
      </c>
      <c r="I205" s="19">
        <v>775</v>
      </c>
      <c r="J205" s="19">
        <v>6</v>
      </c>
      <c r="N205" s="19" t="s">
        <v>242</v>
      </c>
      <c r="O205" s="20">
        <v>204</v>
      </c>
      <c r="P205" s="19">
        <v>6</v>
      </c>
      <c r="R205" s="19">
        <v>6</v>
      </c>
      <c r="U205" s="5"/>
      <c r="V205" s="5"/>
    </row>
    <row r="206" spans="1:22">
      <c r="A206" s="19" t="s">
        <v>38</v>
      </c>
      <c r="B206" s="19" t="s">
        <v>243</v>
      </c>
      <c r="C206" s="19">
        <v>14.07</v>
      </c>
      <c r="D206" s="19">
        <v>298.52999999999997</v>
      </c>
      <c r="E206" s="19"/>
      <c r="F206" s="20">
        <v>205</v>
      </c>
      <c r="G206" s="19">
        <v>111684</v>
      </c>
      <c r="H206" s="19">
        <v>8862</v>
      </c>
      <c r="I206" s="19">
        <v>571</v>
      </c>
      <c r="J206" s="19">
        <v>4</v>
      </c>
      <c r="N206" s="19" t="s">
        <v>243</v>
      </c>
      <c r="O206" s="20">
        <v>205</v>
      </c>
      <c r="P206" s="19">
        <v>4</v>
      </c>
      <c r="R206" s="19">
        <v>4</v>
      </c>
      <c r="U206" s="5"/>
      <c r="V206" s="5"/>
    </row>
    <row r="207" spans="1:22">
      <c r="A207" s="19" t="s">
        <v>38</v>
      </c>
      <c r="B207" s="19" t="s">
        <v>244</v>
      </c>
      <c r="C207" s="19">
        <v>14.53</v>
      </c>
      <c r="D207" s="19">
        <v>299.98</v>
      </c>
      <c r="E207" s="19"/>
      <c r="F207" s="20">
        <v>206</v>
      </c>
      <c r="G207" s="19">
        <v>112227</v>
      </c>
      <c r="H207" s="19">
        <v>8870</v>
      </c>
      <c r="I207" s="19">
        <v>543</v>
      </c>
      <c r="J207" s="19">
        <v>8</v>
      </c>
      <c r="N207" s="19" t="s">
        <v>244</v>
      </c>
      <c r="O207" s="20">
        <v>206</v>
      </c>
      <c r="P207" s="19">
        <v>8</v>
      </c>
      <c r="R207" s="19">
        <v>8</v>
      </c>
      <c r="U207" s="5"/>
      <c r="V207" s="5"/>
    </row>
    <row r="208" spans="1:22">
      <c r="A208" s="19" t="s">
        <v>38</v>
      </c>
      <c r="B208" s="19" t="s">
        <v>245</v>
      </c>
      <c r="C208" s="19">
        <v>14.82</v>
      </c>
      <c r="D208" s="19">
        <v>301.14</v>
      </c>
      <c r="E208" s="19"/>
      <c r="F208" s="20">
        <v>207</v>
      </c>
      <c r="G208" s="19">
        <v>112659</v>
      </c>
      <c r="H208" s="19">
        <v>8874</v>
      </c>
      <c r="I208" s="19">
        <v>432</v>
      </c>
      <c r="J208" s="19">
        <v>4</v>
      </c>
      <c r="N208" s="19" t="s">
        <v>245</v>
      </c>
      <c r="O208" s="20">
        <v>207</v>
      </c>
      <c r="P208" s="19">
        <v>4</v>
      </c>
      <c r="R208" s="19">
        <v>4</v>
      </c>
      <c r="U208" s="5"/>
      <c r="V208" s="5"/>
    </row>
    <row r="209" spans="1:22">
      <c r="A209" s="19" t="s">
        <v>38</v>
      </c>
      <c r="B209" s="19" t="s">
        <v>246</v>
      </c>
      <c r="C209" s="19">
        <v>15.66</v>
      </c>
      <c r="D209" s="19">
        <v>302.57</v>
      </c>
      <c r="E209" s="19"/>
      <c r="F209" s="20">
        <v>208</v>
      </c>
      <c r="G209" s="19">
        <v>113193</v>
      </c>
      <c r="H209" s="19">
        <v>8881</v>
      </c>
      <c r="I209" s="19">
        <v>534</v>
      </c>
      <c r="J209" s="19">
        <v>7</v>
      </c>
      <c r="N209" s="19" t="s">
        <v>246</v>
      </c>
      <c r="O209" s="20">
        <v>208</v>
      </c>
      <c r="P209" s="19">
        <v>7</v>
      </c>
      <c r="R209" s="19">
        <v>7</v>
      </c>
      <c r="U209" s="5"/>
      <c r="V209" s="5"/>
    </row>
    <row r="210" spans="1:22">
      <c r="A210" s="19" t="s">
        <v>38</v>
      </c>
      <c r="B210" s="19" t="s">
        <v>247</v>
      </c>
      <c r="C210" s="19">
        <v>15.94</v>
      </c>
      <c r="D210" s="19">
        <v>303.5</v>
      </c>
      <c r="E210" s="19"/>
      <c r="F210" s="20">
        <v>209</v>
      </c>
      <c r="G210" s="19">
        <v>113543</v>
      </c>
      <c r="H210" s="19">
        <v>8885</v>
      </c>
      <c r="I210" s="19">
        <v>350</v>
      </c>
      <c r="J210" s="19">
        <v>4</v>
      </c>
      <c r="N210" s="19" t="s">
        <v>247</v>
      </c>
      <c r="O210" s="20">
        <v>209</v>
      </c>
      <c r="P210" s="19">
        <v>4</v>
      </c>
      <c r="R210" s="19">
        <v>4</v>
      </c>
      <c r="U210" s="5"/>
      <c r="V210" s="5"/>
    </row>
    <row r="211" spans="1:22">
      <c r="A211" s="19" t="s">
        <v>38</v>
      </c>
      <c r="B211" s="19" t="s">
        <v>248</v>
      </c>
      <c r="C211" s="19">
        <v>15.38</v>
      </c>
      <c r="D211" s="19">
        <v>304.45</v>
      </c>
      <c r="E211" s="19"/>
      <c r="F211" s="20">
        <v>210</v>
      </c>
      <c r="G211" s="19">
        <v>113898</v>
      </c>
      <c r="H211" s="19">
        <v>8890</v>
      </c>
      <c r="I211" s="19">
        <v>355</v>
      </c>
      <c r="J211" s="19">
        <v>5</v>
      </c>
      <c r="N211" s="19" t="s">
        <v>248</v>
      </c>
      <c r="O211" s="20">
        <v>210</v>
      </c>
      <c r="P211" s="19">
        <v>5</v>
      </c>
      <c r="R211" s="19">
        <v>5</v>
      </c>
      <c r="U211" s="5"/>
      <c r="V211" s="5"/>
    </row>
    <row r="212" spans="1:22">
      <c r="A212" s="19" t="s">
        <v>38</v>
      </c>
      <c r="B212" s="19" t="s">
        <v>249</v>
      </c>
      <c r="C212" s="19">
        <v>16.36</v>
      </c>
      <c r="D212" s="19">
        <v>306.32</v>
      </c>
      <c r="E212" s="19"/>
      <c r="F212" s="20">
        <v>211</v>
      </c>
      <c r="G212" s="19">
        <v>114597</v>
      </c>
      <c r="H212" s="19">
        <v>8901</v>
      </c>
      <c r="I212" s="19">
        <v>699</v>
      </c>
      <c r="J212" s="19">
        <v>11</v>
      </c>
      <c r="N212" s="19" t="s">
        <v>249</v>
      </c>
      <c r="O212" s="20">
        <v>211</v>
      </c>
      <c r="P212" s="19">
        <v>11</v>
      </c>
      <c r="R212" s="19">
        <v>11</v>
      </c>
      <c r="U212" s="5"/>
      <c r="V212" s="5"/>
    </row>
    <row r="213" spans="1:22">
      <c r="A213" s="19" t="s">
        <v>38</v>
      </c>
      <c r="B213" s="19" t="s">
        <v>250</v>
      </c>
      <c r="C213" s="19">
        <v>16.48</v>
      </c>
      <c r="D213" s="19">
        <v>307.33999999999997</v>
      </c>
      <c r="E213" s="19"/>
      <c r="F213" s="20">
        <v>212</v>
      </c>
      <c r="G213" s="19">
        <v>114980</v>
      </c>
      <c r="H213" s="19">
        <v>8912</v>
      </c>
      <c r="I213" s="19">
        <v>383</v>
      </c>
      <c r="J213" s="19">
        <v>11</v>
      </c>
      <c r="N213" s="19" t="s">
        <v>250</v>
      </c>
      <c r="O213" s="20">
        <v>212</v>
      </c>
      <c r="P213" s="19">
        <v>11</v>
      </c>
      <c r="R213" s="19">
        <v>11</v>
      </c>
      <c r="U213" s="5"/>
      <c r="V213" s="5"/>
    </row>
    <row r="214" spans="1:22">
      <c r="A214" s="19" t="s">
        <v>38</v>
      </c>
      <c r="B214" s="19" t="s">
        <v>251</v>
      </c>
      <c r="C214" s="19">
        <v>16.579999999999998</v>
      </c>
      <c r="D214" s="19">
        <v>308.61</v>
      </c>
      <c r="E214" s="19"/>
      <c r="F214" s="20">
        <v>213</v>
      </c>
      <c r="G214" s="19">
        <v>115456</v>
      </c>
      <c r="H214" s="19">
        <v>8917</v>
      </c>
      <c r="I214" s="19">
        <v>476</v>
      </c>
      <c r="J214" s="19">
        <v>5</v>
      </c>
      <c r="N214" s="19" t="s">
        <v>251</v>
      </c>
      <c r="O214" s="20">
        <v>213</v>
      </c>
      <c r="P214" s="19">
        <v>5</v>
      </c>
      <c r="R214" s="19">
        <v>5</v>
      </c>
      <c r="U214" s="5"/>
      <c r="V214" s="5"/>
    </row>
    <row r="215" spans="1:22">
      <c r="A215" s="19" t="s">
        <v>38</v>
      </c>
      <c r="B215" s="19" t="s">
        <v>252</v>
      </c>
      <c r="C215" s="19">
        <v>16.38</v>
      </c>
      <c r="D215" s="19">
        <v>309.49</v>
      </c>
      <c r="E215" s="19"/>
      <c r="F215" s="20">
        <v>214</v>
      </c>
      <c r="G215" s="19">
        <v>115785</v>
      </c>
      <c r="H215" s="19">
        <v>8929</v>
      </c>
      <c r="I215" s="19">
        <v>329</v>
      </c>
      <c r="J215" s="19">
        <v>12</v>
      </c>
      <c r="N215" s="19" t="s">
        <v>252</v>
      </c>
      <c r="O215" s="20">
        <v>214</v>
      </c>
      <c r="P215" s="19">
        <v>12</v>
      </c>
      <c r="R215" s="19">
        <v>12</v>
      </c>
      <c r="U215" s="5"/>
      <c r="V215" s="5"/>
    </row>
    <row r="216" spans="1:22">
      <c r="A216" s="19" t="s">
        <v>38</v>
      </c>
      <c r="B216" s="19" t="s">
        <v>253</v>
      </c>
      <c r="C216" s="19">
        <v>17.75</v>
      </c>
      <c r="D216" s="19">
        <v>310.87</v>
      </c>
      <c r="E216" s="19"/>
      <c r="F216" s="20">
        <v>215</v>
      </c>
      <c r="G216" s="19">
        <v>116298</v>
      </c>
      <c r="H216" s="19">
        <v>8935</v>
      </c>
      <c r="I216" s="19">
        <v>513</v>
      </c>
      <c r="J216" s="19">
        <v>6</v>
      </c>
      <c r="N216" s="19" t="s">
        <v>253</v>
      </c>
      <c r="O216" s="20">
        <v>215</v>
      </c>
      <c r="P216" s="19">
        <v>6</v>
      </c>
      <c r="R216" s="19">
        <v>6</v>
      </c>
      <c r="U216" s="5"/>
      <c r="V216" s="5"/>
    </row>
    <row r="217" spans="1:22">
      <c r="A217" s="19" t="s">
        <v>38</v>
      </c>
      <c r="B217" s="19" t="s">
        <v>254</v>
      </c>
      <c r="C217" s="19">
        <v>16.7</v>
      </c>
      <c r="D217" s="19">
        <v>311.63</v>
      </c>
      <c r="E217" s="19"/>
      <c r="F217" s="20">
        <v>216</v>
      </c>
      <c r="G217" s="19">
        <v>116585</v>
      </c>
      <c r="H217" s="19">
        <v>8941</v>
      </c>
      <c r="I217" s="19">
        <v>287</v>
      </c>
      <c r="J217" s="19">
        <v>6</v>
      </c>
      <c r="N217" s="19" t="s">
        <v>254</v>
      </c>
      <c r="O217" s="20">
        <v>216</v>
      </c>
      <c r="P217" s="19">
        <v>6</v>
      </c>
      <c r="R217" s="19">
        <v>6</v>
      </c>
      <c r="U217" s="5"/>
      <c r="V217" s="5"/>
    </row>
    <row r="218" spans="1:22">
      <c r="A218" s="19" t="s">
        <v>38</v>
      </c>
      <c r="B218" s="19" t="s">
        <v>255</v>
      </c>
      <c r="C218" s="19">
        <v>15.39</v>
      </c>
      <c r="D218" s="19">
        <v>312.39</v>
      </c>
      <c r="E218" s="19"/>
      <c r="F218" s="20">
        <v>217</v>
      </c>
      <c r="G218" s="19">
        <v>116870</v>
      </c>
      <c r="H218" s="19">
        <v>8945</v>
      </c>
      <c r="I218" s="19">
        <v>285</v>
      </c>
      <c r="J218" s="19">
        <v>4</v>
      </c>
      <c r="N218" s="19" t="s">
        <v>255</v>
      </c>
      <c r="O218" s="20">
        <v>217</v>
      </c>
      <c r="P218" s="19">
        <v>4</v>
      </c>
      <c r="R218" s="19">
        <v>4</v>
      </c>
      <c r="U218" s="5"/>
      <c r="V218" s="5"/>
    </row>
    <row r="219" spans="1:22">
      <c r="A219" s="19" t="s">
        <v>38</v>
      </c>
      <c r="B219" s="19" t="s">
        <v>256</v>
      </c>
      <c r="C219" s="19">
        <v>14.26</v>
      </c>
      <c r="D219" s="19">
        <v>312.79000000000002</v>
      </c>
      <c r="E219" s="19"/>
      <c r="F219" s="20">
        <v>218</v>
      </c>
      <c r="G219" s="19">
        <v>117017</v>
      </c>
      <c r="H219" s="19">
        <v>8947</v>
      </c>
      <c r="I219" s="19">
        <v>147</v>
      </c>
      <c r="J219" s="19">
        <v>2</v>
      </c>
      <c r="N219" s="19" t="s">
        <v>256</v>
      </c>
      <c r="O219" s="20">
        <v>218</v>
      </c>
      <c r="P219" s="19">
        <v>2</v>
      </c>
      <c r="R219" s="19">
        <v>2</v>
      </c>
      <c r="U219" s="5"/>
      <c r="V219" s="5"/>
    </row>
    <row r="220" spans="1:22">
      <c r="A220" s="19" t="s">
        <v>38</v>
      </c>
      <c r="B220" s="19" t="s">
        <v>257</v>
      </c>
      <c r="C220" s="19">
        <v>14.84</v>
      </c>
      <c r="D220" s="19">
        <v>314.82</v>
      </c>
      <c r="E220" s="19"/>
      <c r="F220" s="20">
        <v>219</v>
      </c>
      <c r="G220" s="19">
        <v>117777</v>
      </c>
      <c r="H220" s="19">
        <v>8958</v>
      </c>
      <c r="I220" s="19">
        <v>760</v>
      </c>
      <c r="J220" s="19">
        <v>11</v>
      </c>
      <c r="N220" s="19" t="s">
        <v>257</v>
      </c>
      <c r="O220" s="20">
        <v>219</v>
      </c>
      <c r="P220" s="19">
        <v>11</v>
      </c>
      <c r="R220" s="19">
        <v>11</v>
      </c>
      <c r="U220" s="5"/>
      <c r="V220" s="5"/>
    </row>
    <row r="221" spans="1:22">
      <c r="A221" s="19" t="s">
        <v>38</v>
      </c>
      <c r="B221" s="19" t="s">
        <v>258</v>
      </c>
      <c r="C221" s="19">
        <v>14.74</v>
      </c>
      <c r="D221" s="19">
        <v>315.87</v>
      </c>
      <c r="E221" s="19"/>
      <c r="F221" s="20">
        <v>220</v>
      </c>
      <c r="G221" s="19">
        <v>118172</v>
      </c>
      <c r="H221" s="19">
        <v>8962</v>
      </c>
      <c r="I221" s="19">
        <v>395</v>
      </c>
      <c r="J221" s="19">
        <v>4</v>
      </c>
      <c r="N221" s="19" t="s">
        <v>258</v>
      </c>
      <c r="O221" s="20">
        <v>220</v>
      </c>
      <c r="P221" s="19">
        <v>4</v>
      </c>
      <c r="R221" s="19">
        <v>4</v>
      </c>
      <c r="U221" s="5"/>
      <c r="V221" s="5"/>
    </row>
    <row r="222" spans="1:22">
      <c r="A222" s="19" t="s">
        <v>38</v>
      </c>
      <c r="B222" s="19" t="s">
        <v>259</v>
      </c>
      <c r="C222" s="19">
        <v>14.31</v>
      </c>
      <c r="D222" s="19">
        <v>316.87</v>
      </c>
      <c r="E222" s="19"/>
      <c r="F222" s="20">
        <v>221</v>
      </c>
      <c r="G222" s="19">
        <v>118546</v>
      </c>
      <c r="H222" s="19">
        <v>8966</v>
      </c>
      <c r="I222" s="19">
        <v>374</v>
      </c>
      <c r="J222" s="19">
        <v>4</v>
      </c>
      <c r="N222" s="19" t="s">
        <v>259</v>
      </c>
      <c r="O222" s="20">
        <v>221</v>
      </c>
      <c r="P222" s="19">
        <v>4</v>
      </c>
      <c r="R222" s="19">
        <v>4</v>
      </c>
      <c r="U222" s="5"/>
      <c r="V222" s="5"/>
    </row>
    <row r="223" spans="1:22">
      <c r="A223" s="19" t="s">
        <v>38</v>
      </c>
      <c r="B223" s="19" t="s">
        <v>260</v>
      </c>
      <c r="C223" s="19">
        <v>14.51</v>
      </c>
      <c r="D223" s="19">
        <v>318.01</v>
      </c>
      <c r="E223" s="19"/>
      <c r="F223" s="20">
        <v>222</v>
      </c>
      <c r="G223" s="19">
        <v>118970</v>
      </c>
      <c r="H223" s="19">
        <v>8970</v>
      </c>
      <c r="I223" s="19">
        <v>424</v>
      </c>
      <c r="J223" s="19">
        <v>4</v>
      </c>
      <c r="N223" s="19" t="s">
        <v>260</v>
      </c>
      <c r="O223" s="20">
        <v>222</v>
      </c>
      <c r="P223" s="19">
        <v>4</v>
      </c>
      <c r="R223" s="19">
        <v>4</v>
      </c>
      <c r="U223" s="5"/>
      <c r="V223" s="5"/>
    </row>
    <row r="224" spans="1:22">
      <c r="A224" s="19" t="s">
        <v>38</v>
      </c>
      <c r="B224" s="19" t="s">
        <v>261</v>
      </c>
      <c r="C224" s="19">
        <v>14.19</v>
      </c>
      <c r="D224" s="19">
        <v>318.64</v>
      </c>
      <c r="E224" s="19"/>
      <c r="F224" s="20">
        <v>223</v>
      </c>
      <c r="G224" s="19">
        <v>119206</v>
      </c>
      <c r="H224" s="19">
        <v>8976</v>
      </c>
      <c r="I224" s="19">
        <v>236</v>
      </c>
      <c r="J224" s="19">
        <v>6</v>
      </c>
      <c r="N224" s="19" t="s">
        <v>261</v>
      </c>
      <c r="O224" s="20">
        <v>223</v>
      </c>
      <c r="P224" s="19">
        <v>6</v>
      </c>
      <c r="R224" s="19">
        <v>6</v>
      </c>
      <c r="U224" s="5"/>
      <c r="V224" s="5"/>
    </row>
    <row r="225" spans="1:22">
      <c r="A225" s="19" t="s">
        <v>38</v>
      </c>
      <c r="B225" s="19" t="s">
        <v>262</v>
      </c>
      <c r="C225" s="19">
        <v>12.97</v>
      </c>
      <c r="D225" s="19">
        <v>319.29000000000002</v>
      </c>
      <c r="E225" s="19"/>
      <c r="F225" s="20">
        <v>224</v>
      </c>
      <c r="G225" s="19">
        <v>119451</v>
      </c>
      <c r="H225" s="19">
        <v>8981</v>
      </c>
      <c r="I225" s="19">
        <v>245</v>
      </c>
      <c r="J225" s="19">
        <v>5</v>
      </c>
      <c r="N225" s="19" t="s">
        <v>262</v>
      </c>
      <c r="O225" s="20">
        <v>224</v>
      </c>
      <c r="P225" s="19">
        <v>5</v>
      </c>
      <c r="R225" s="19">
        <v>5</v>
      </c>
      <c r="U225" s="5"/>
      <c r="V225" s="5"/>
    </row>
    <row r="226" spans="1:22">
      <c r="A226" s="19" t="s">
        <v>38</v>
      </c>
      <c r="B226" s="19" t="s">
        <v>263</v>
      </c>
      <c r="C226" s="19">
        <v>13.73</v>
      </c>
      <c r="D226" s="19">
        <v>321.07</v>
      </c>
      <c r="E226" s="19"/>
      <c r="F226" s="20">
        <v>225</v>
      </c>
      <c r="G226" s="19">
        <v>120117</v>
      </c>
      <c r="H226" s="19">
        <v>8987</v>
      </c>
      <c r="I226" s="19">
        <v>666</v>
      </c>
      <c r="J226" s="19">
        <v>6</v>
      </c>
      <c r="N226" s="19" t="s">
        <v>263</v>
      </c>
      <c r="O226" s="20">
        <v>225</v>
      </c>
      <c r="P226" s="19">
        <v>6</v>
      </c>
      <c r="R226" s="19">
        <v>6</v>
      </c>
      <c r="U226" s="5"/>
      <c r="V226" s="5"/>
    </row>
    <row r="227" spans="1:22">
      <c r="A227" s="19" t="s">
        <v>38</v>
      </c>
      <c r="B227" s="19" t="s">
        <v>264</v>
      </c>
      <c r="C227" s="19">
        <v>13.23</v>
      </c>
      <c r="D227" s="19">
        <v>321.85000000000002</v>
      </c>
      <c r="E227" s="19"/>
      <c r="F227" s="20">
        <v>226</v>
      </c>
      <c r="G227" s="19">
        <v>120406</v>
      </c>
      <c r="H227" s="19">
        <v>8991</v>
      </c>
      <c r="I227" s="19">
        <v>289</v>
      </c>
      <c r="J227" s="19">
        <v>4</v>
      </c>
      <c r="N227" s="19" t="s">
        <v>264</v>
      </c>
      <c r="O227" s="20">
        <v>226</v>
      </c>
      <c r="P227" s="19">
        <v>4</v>
      </c>
      <c r="R227" s="19">
        <v>4</v>
      </c>
      <c r="U227" s="5"/>
      <c r="V227" s="5"/>
    </row>
    <row r="228" spans="1:22">
      <c r="A228" s="19" t="s">
        <v>38</v>
      </c>
      <c r="B228" s="19" t="s">
        <v>265</v>
      </c>
      <c r="C228" s="19">
        <v>13.48</v>
      </c>
      <c r="D228" s="19">
        <v>322.98</v>
      </c>
      <c r="E228" s="19"/>
      <c r="F228" s="20">
        <v>227</v>
      </c>
      <c r="G228" s="19">
        <v>120829</v>
      </c>
      <c r="H228" s="19">
        <v>9006</v>
      </c>
      <c r="I228" s="19">
        <v>423</v>
      </c>
      <c r="J228" s="19">
        <v>15</v>
      </c>
      <c r="N228" s="19" t="s">
        <v>265</v>
      </c>
      <c r="O228" s="20">
        <v>227</v>
      </c>
      <c r="P228" s="19">
        <v>15</v>
      </c>
      <c r="R228" s="19">
        <v>15</v>
      </c>
      <c r="U228" s="5"/>
      <c r="V228" s="5"/>
    </row>
    <row r="229" spans="1:22">
      <c r="A229" s="19" t="s">
        <v>38</v>
      </c>
      <c r="B229" s="19" t="s">
        <v>266</v>
      </c>
      <c r="C229" s="19">
        <v>13.19</v>
      </c>
      <c r="D229" s="19">
        <v>324.06</v>
      </c>
      <c r="E229" s="19"/>
      <c r="F229" s="20">
        <v>228</v>
      </c>
      <c r="G229" s="19">
        <v>121234</v>
      </c>
      <c r="H229" s="19">
        <v>9015</v>
      </c>
      <c r="I229" s="19">
        <v>405</v>
      </c>
      <c r="J229" s="19">
        <v>9</v>
      </c>
      <c r="N229" s="19" t="s">
        <v>266</v>
      </c>
      <c r="O229" s="20">
        <v>228</v>
      </c>
      <c r="P229" s="19">
        <v>9</v>
      </c>
      <c r="R229" s="19">
        <v>9</v>
      </c>
      <c r="U229" s="5"/>
      <c r="V229" s="5"/>
    </row>
    <row r="230" spans="1:22">
      <c r="A230" s="19" t="s">
        <v>38</v>
      </c>
      <c r="B230" s="19" t="s">
        <v>267</v>
      </c>
      <c r="C230" s="19">
        <v>13.54</v>
      </c>
      <c r="D230" s="19">
        <v>325.18</v>
      </c>
      <c r="E230" s="19"/>
      <c r="F230" s="20">
        <v>229</v>
      </c>
      <c r="G230" s="19">
        <v>121652</v>
      </c>
      <c r="H230" s="19">
        <v>9020</v>
      </c>
      <c r="I230" s="19">
        <v>418</v>
      </c>
      <c r="J230" s="19">
        <v>5</v>
      </c>
      <c r="N230" s="19" t="s">
        <v>267</v>
      </c>
      <c r="O230" s="20">
        <v>229</v>
      </c>
      <c r="P230" s="19">
        <v>5</v>
      </c>
      <c r="R230" s="19">
        <v>5</v>
      </c>
      <c r="U230" s="5"/>
      <c r="V230" s="5"/>
    </row>
    <row r="231" spans="1:22">
      <c r="A231" s="19" t="s">
        <v>38</v>
      </c>
      <c r="B231" s="19" t="s">
        <v>268</v>
      </c>
      <c r="C231" s="19">
        <v>13.42</v>
      </c>
      <c r="D231" s="19">
        <v>325.81</v>
      </c>
      <c r="E231" s="19"/>
      <c r="F231" s="20">
        <v>230</v>
      </c>
      <c r="G231" s="19">
        <v>121889</v>
      </c>
      <c r="H231" s="19">
        <v>9024</v>
      </c>
      <c r="I231" s="19">
        <v>237</v>
      </c>
      <c r="J231" s="19">
        <v>4</v>
      </c>
      <c r="N231" s="19" t="s">
        <v>268</v>
      </c>
      <c r="O231" s="20">
        <v>230</v>
      </c>
      <c r="P231" s="19">
        <v>4</v>
      </c>
      <c r="R231" s="19">
        <v>4</v>
      </c>
      <c r="U231" s="5"/>
      <c r="V231" s="5"/>
    </row>
    <row r="232" spans="1:22">
      <c r="A232" s="19" t="s">
        <v>38</v>
      </c>
      <c r="B232" s="19" t="s">
        <v>269</v>
      </c>
      <c r="C232" s="19">
        <v>13.55</v>
      </c>
      <c r="D232" s="19">
        <v>326.33999999999997</v>
      </c>
      <c r="E232" s="19"/>
      <c r="F232" s="20">
        <v>231</v>
      </c>
      <c r="G232" s="19">
        <v>122087</v>
      </c>
      <c r="H232" s="19">
        <v>9026</v>
      </c>
      <c r="I232" s="19">
        <v>198</v>
      </c>
      <c r="J232" s="19">
        <v>2</v>
      </c>
      <c r="N232" s="19" t="s">
        <v>269</v>
      </c>
      <c r="O232" s="20">
        <v>231</v>
      </c>
      <c r="P232" s="19">
        <v>2</v>
      </c>
      <c r="R232" s="19">
        <v>2</v>
      </c>
      <c r="U232" s="5"/>
      <c r="V232" s="5"/>
    </row>
    <row r="233" spans="1:22">
      <c r="A233" s="19" t="s">
        <v>38</v>
      </c>
      <c r="B233" s="19" t="s">
        <v>270</v>
      </c>
      <c r="C233" s="19">
        <v>13.62</v>
      </c>
      <c r="D233" s="19">
        <v>328.44</v>
      </c>
      <c r="E233" s="19"/>
      <c r="F233" s="20">
        <v>232</v>
      </c>
      <c r="G233" s="19">
        <v>122872</v>
      </c>
      <c r="H233" s="19">
        <v>9032</v>
      </c>
      <c r="I233" s="19">
        <v>785</v>
      </c>
      <c r="J233" s="19">
        <v>6</v>
      </c>
      <c r="N233" s="19" t="s">
        <v>270</v>
      </c>
      <c r="O233" s="20">
        <v>232</v>
      </c>
      <c r="P233" s="19">
        <v>6</v>
      </c>
      <c r="R233" s="19">
        <v>6</v>
      </c>
      <c r="U233" s="5"/>
      <c r="V233" s="5"/>
    </row>
    <row r="234" spans="1:22">
      <c r="A234" s="19" t="s">
        <v>38</v>
      </c>
      <c r="B234" s="19" t="s">
        <v>271</v>
      </c>
      <c r="C234" s="19">
        <v>13.32</v>
      </c>
      <c r="D234" s="19">
        <v>329.19</v>
      </c>
      <c r="E234" s="19"/>
      <c r="F234" s="20">
        <v>233</v>
      </c>
      <c r="G234" s="19">
        <v>123154</v>
      </c>
      <c r="H234" s="19">
        <v>9045</v>
      </c>
      <c r="I234" s="19">
        <v>282</v>
      </c>
      <c r="J234" s="19">
        <v>13</v>
      </c>
      <c r="N234" s="19" t="s">
        <v>271</v>
      </c>
      <c r="O234" s="20">
        <v>233</v>
      </c>
      <c r="P234" s="19">
        <v>13</v>
      </c>
      <c r="R234" s="19">
        <v>13</v>
      </c>
      <c r="U234" s="5"/>
      <c r="V234" s="5"/>
    </row>
    <row r="235" spans="1:22">
      <c r="A235" s="19" t="s">
        <v>38</v>
      </c>
      <c r="B235" s="19" t="s">
        <v>272</v>
      </c>
      <c r="C235" s="19">
        <v>13.22</v>
      </c>
      <c r="D235" s="19">
        <v>330.09</v>
      </c>
      <c r="E235" s="19"/>
      <c r="F235" s="20">
        <v>234</v>
      </c>
      <c r="G235" s="19">
        <v>123490</v>
      </c>
      <c r="H235" s="19">
        <v>9049</v>
      </c>
      <c r="I235" s="19">
        <v>336</v>
      </c>
      <c r="J235" s="19">
        <v>4</v>
      </c>
      <c r="N235" s="19" t="s">
        <v>272</v>
      </c>
      <c r="O235" s="20">
        <v>234</v>
      </c>
      <c r="P235" s="19">
        <v>4</v>
      </c>
      <c r="R235" s="19">
        <v>4</v>
      </c>
      <c r="U235" s="5"/>
      <c r="V235" s="5"/>
    </row>
    <row r="236" spans="1:22">
      <c r="A236" s="19" t="s">
        <v>38</v>
      </c>
      <c r="B236" s="19" t="s">
        <v>273</v>
      </c>
      <c r="C236" s="19">
        <v>13.11</v>
      </c>
      <c r="D236" s="19">
        <v>331.11</v>
      </c>
      <c r="E236" s="19"/>
      <c r="F236" s="20">
        <v>235</v>
      </c>
      <c r="G236" s="19">
        <v>123873</v>
      </c>
      <c r="H236" s="19">
        <v>9054</v>
      </c>
      <c r="I236" s="19">
        <v>383</v>
      </c>
      <c r="J236" s="19">
        <v>5</v>
      </c>
      <c r="N236" s="19" t="s">
        <v>273</v>
      </c>
      <c r="O236" s="20">
        <v>235</v>
      </c>
      <c r="P236" s="19">
        <v>5</v>
      </c>
      <c r="R236" s="19">
        <v>5</v>
      </c>
      <c r="U236" s="5"/>
      <c r="V236" s="5"/>
    </row>
    <row r="237" spans="1:22">
      <c r="A237" s="19" t="s">
        <v>38</v>
      </c>
      <c r="B237" s="19" t="s">
        <v>274</v>
      </c>
      <c r="C237" s="19">
        <v>13.81</v>
      </c>
      <c r="D237" s="19">
        <v>332.45</v>
      </c>
      <c r="E237" s="19"/>
      <c r="F237" s="20">
        <v>236</v>
      </c>
      <c r="G237" s="19">
        <v>124372</v>
      </c>
      <c r="H237" s="19">
        <v>9064</v>
      </c>
      <c r="I237" s="19">
        <v>499</v>
      </c>
      <c r="J237" s="19">
        <v>10</v>
      </c>
      <c r="N237" s="19" t="s">
        <v>274</v>
      </c>
      <c r="O237" s="20">
        <v>236</v>
      </c>
      <c r="P237" s="19">
        <v>10</v>
      </c>
      <c r="R237" s="19">
        <v>10</v>
      </c>
      <c r="U237" s="5"/>
      <c r="V237" s="5"/>
    </row>
    <row r="238" spans="1:22">
      <c r="A238" s="19" t="s">
        <v>38</v>
      </c>
      <c r="B238" s="19" t="s">
        <v>275</v>
      </c>
      <c r="C238" s="19">
        <v>13.84</v>
      </c>
      <c r="D238" s="19">
        <v>333.13</v>
      </c>
      <c r="E238" s="19"/>
      <c r="F238" s="20">
        <v>237</v>
      </c>
      <c r="G238" s="19">
        <v>124629</v>
      </c>
      <c r="H238" s="19">
        <v>9071</v>
      </c>
      <c r="I238" s="19">
        <v>257</v>
      </c>
      <c r="J238" s="19">
        <v>7</v>
      </c>
      <c r="N238" s="19" t="s">
        <v>275</v>
      </c>
      <c r="O238" s="20">
        <v>237</v>
      </c>
      <c r="P238" s="19">
        <v>7</v>
      </c>
      <c r="R238" s="19">
        <v>7</v>
      </c>
      <c r="U238" s="5"/>
      <c r="V238" s="5"/>
    </row>
    <row r="239" spans="1:22">
      <c r="A239" s="19" t="s">
        <v>38</v>
      </c>
      <c r="B239" s="19" t="s">
        <v>276</v>
      </c>
      <c r="C239" s="19">
        <v>12.77</v>
      </c>
      <c r="D239" s="19">
        <v>333.85</v>
      </c>
      <c r="E239" s="19"/>
      <c r="F239" s="20">
        <v>238</v>
      </c>
      <c r="G239" s="19">
        <v>124896</v>
      </c>
      <c r="H239" s="19">
        <v>9073</v>
      </c>
      <c r="I239" s="19">
        <v>267</v>
      </c>
      <c r="J239" s="19">
        <v>2</v>
      </c>
      <c r="N239" s="19" t="s">
        <v>276</v>
      </c>
      <c r="O239" s="20">
        <v>238</v>
      </c>
      <c r="P239" s="19">
        <v>2</v>
      </c>
      <c r="R239" s="19">
        <v>2</v>
      </c>
      <c r="U239" s="5"/>
      <c r="V239" s="5"/>
    </row>
    <row r="240" spans="1:22">
      <c r="A240" s="19" t="s">
        <v>38</v>
      </c>
      <c r="B240" s="19" t="s">
        <v>277</v>
      </c>
      <c r="C240" s="19">
        <v>14.01</v>
      </c>
      <c r="D240" s="19">
        <v>335.86</v>
      </c>
      <c r="E240" s="19"/>
      <c r="F240" s="20">
        <v>239</v>
      </c>
      <c r="G240" s="19">
        <v>125647</v>
      </c>
      <c r="H240" s="19">
        <v>9083</v>
      </c>
      <c r="I240" s="19">
        <v>751</v>
      </c>
      <c r="J240" s="19">
        <v>10</v>
      </c>
      <c r="N240" s="19" t="s">
        <v>277</v>
      </c>
      <c r="O240" s="20">
        <v>239</v>
      </c>
      <c r="P240" s="19">
        <v>10</v>
      </c>
      <c r="R240" s="19">
        <v>10</v>
      </c>
      <c r="U240" s="5"/>
      <c r="V240" s="5"/>
    </row>
    <row r="241" spans="1:22">
      <c r="A241" s="19" t="s">
        <v>38</v>
      </c>
      <c r="B241" s="19" t="s">
        <v>278</v>
      </c>
      <c r="C241" s="19">
        <v>13.74</v>
      </c>
      <c r="D241" s="19">
        <v>336.72</v>
      </c>
      <c r="E241" s="19"/>
      <c r="F241" s="20">
        <v>240</v>
      </c>
      <c r="G241" s="19">
        <v>125969</v>
      </c>
      <c r="H241" s="19">
        <v>9090</v>
      </c>
      <c r="I241" s="19">
        <v>322</v>
      </c>
      <c r="J241" s="19">
        <v>7</v>
      </c>
      <c r="N241" s="19" t="s">
        <v>278</v>
      </c>
      <c r="O241" s="20">
        <v>240</v>
      </c>
      <c r="P241" s="19">
        <v>7</v>
      </c>
      <c r="R241" s="19">
        <v>7</v>
      </c>
      <c r="U241" s="5"/>
      <c r="V241" s="5"/>
    </row>
    <row r="242" spans="1:22">
      <c r="A242" s="19" t="s">
        <v>38</v>
      </c>
      <c r="B242" s="19" t="s">
        <v>279</v>
      </c>
      <c r="C242" s="19">
        <v>13.85</v>
      </c>
      <c r="D242" s="19">
        <v>337.91</v>
      </c>
      <c r="E242" s="19"/>
      <c r="F242" s="20">
        <v>241</v>
      </c>
      <c r="G242" s="19">
        <v>126417</v>
      </c>
      <c r="H242" s="19">
        <v>9094</v>
      </c>
      <c r="I242" s="19">
        <v>448</v>
      </c>
      <c r="J242" s="19">
        <v>4</v>
      </c>
      <c r="N242" s="19" t="s">
        <v>279</v>
      </c>
      <c r="O242" s="20">
        <v>241</v>
      </c>
      <c r="P242" s="19">
        <v>4</v>
      </c>
      <c r="R242" s="19">
        <v>4</v>
      </c>
      <c r="U242" s="5"/>
      <c r="V242" s="5"/>
    </row>
    <row r="243" spans="1:22">
      <c r="A243" s="19" t="s">
        <v>38</v>
      </c>
      <c r="B243" s="19" t="s">
        <v>280</v>
      </c>
      <c r="C243" s="19">
        <v>13.89</v>
      </c>
      <c r="D243" s="19">
        <v>339.07</v>
      </c>
      <c r="E243" s="19"/>
      <c r="F243" s="20">
        <v>242</v>
      </c>
      <c r="G243" s="19">
        <v>126848</v>
      </c>
      <c r="H243" s="19">
        <v>9102</v>
      </c>
      <c r="I243" s="19">
        <v>431</v>
      </c>
      <c r="J243" s="19">
        <v>8</v>
      </c>
      <c r="N243" s="19" t="s">
        <v>280</v>
      </c>
      <c r="O243" s="20">
        <v>242</v>
      </c>
      <c r="P243" s="19">
        <v>8</v>
      </c>
      <c r="R243" s="19">
        <v>8</v>
      </c>
      <c r="U243" s="5"/>
      <c r="V243" s="5"/>
    </row>
    <row r="244" spans="1:22">
      <c r="A244" s="19" t="s">
        <v>38</v>
      </c>
      <c r="B244" s="19" t="s">
        <v>281</v>
      </c>
      <c r="C244" s="19">
        <v>14.62</v>
      </c>
      <c r="D244" s="19">
        <v>340.43</v>
      </c>
      <c r="E244" s="19"/>
      <c r="F244" s="20">
        <v>243</v>
      </c>
      <c r="G244" s="19">
        <v>127358</v>
      </c>
      <c r="H244" s="19">
        <v>9108</v>
      </c>
      <c r="I244" s="19">
        <v>510</v>
      </c>
      <c r="J244" s="19">
        <v>6</v>
      </c>
      <c r="N244" s="19" t="s">
        <v>281</v>
      </c>
      <c r="O244" s="20">
        <v>243</v>
      </c>
      <c r="P244" s="19">
        <v>6</v>
      </c>
      <c r="R244" s="19">
        <v>6</v>
      </c>
      <c r="U244" s="5"/>
      <c r="V244" s="5"/>
    </row>
    <row r="245" spans="1:22">
      <c r="A245" s="19" t="s">
        <v>38</v>
      </c>
      <c r="B245" s="19" t="s">
        <v>282</v>
      </c>
      <c r="C245" s="19">
        <v>14.93</v>
      </c>
      <c r="D245" s="19">
        <v>341.27</v>
      </c>
      <c r="E245" s="19"/>
      <c r="F245" s="20">
        <v>244</v>
      </c>
      <c r="G245" s="19">
        <v>127673</v>
      </c>
      <c r="H245" s="19">
        <v>9113</v>
      </c>
      <c r="I245" s="19">
        <v>315</v>
      </c>
      <c r="J245" s="19">
        <v>5</v>
      </c>
      <c r="N245" s="19" t="s">
        <v>282</v>
      </c>
      <c r="O245" s="20">
        <v>244</v>
      </c>
      <c r="P245" s="19">
        <v>5</v>
      </c>
      <c r="R245" s="19">
        <v>5</v>
      </c>
      <c r="U245" s="5"/>
      <c r="V245" s="5"/>
    </row>
    <row r="246" spans="1:22">
      <c r="A246" s="19" t="s">
        <v>38</v>
      </c>
      <c r="B246" s="19" t="s">
        <v>283</v>
      </c>
      <c r="C246" s="19">
        <v>13.55</v>
      </c>
      <c r="D246" s="19">
        <v>341.98</v>
      </c>
      <c r="E246" s="19"/>
      <c r="F246" s="20">
        <v>245</v>
      </c>
      <c r="G246" s="19">
        <v>127940</v>
      </c>
      <c r="H246" s="19">
        <v>9117</v>
      </c>
      <c r="I246" s="19">
        <v>267</v>
      </c>
      <c r="J246" s="19">
        <v>4</v>
      </c>
      <c r="N246" s="19" t="s">
        <v>283</v>
      </c>
      <c r="O246" s="20">
        <v>245</v>
      </c>
      <c r="P246" s="19">
        <v>4</v>
      </c>
      <c r="R246" s="19">
        <v>4</v>
      </c>
      <c r="U246" s="5"/>
      <c r="V246" s="5"/>
    </row>
    <row r="247" spans="1:22">
      <c r="A247" s="19" t="s">
        <v>38</v>
      </c>
      <c r="B247" s="19" t="s">
        <v>284</v>
      </c>
      <c r="C247" s="19">
        <v>15.49</v>
      </c>
      <c r="D247" s="19">
        <v>344.68</v>
      </c>
      <c r="E247" s="19"/>
      <c r="F247" s="20">
        <v>246</v>
      </c>
      <c r="G247" s="19">
        <v>128948</v>
      </c>
      <c r="H247" s="19">
        <v>9126</v>
      </c>
      <c r="I247" s="19">
        <v>1008</v>
      </c>
      <c r="J247" s="19">
        <v>9</v>
      </c>
      <c r="N247" s="19" t="s">
        <v>284</v>
      </c>
      <c r="O247" s="20">
        <v>246</v>
      </c>
      <c r="P247" s="19">
        <v>9</v>
      </c>
      <c r="R247" s="19">
        <v>9</v>
      </c>
      <c r="U247" s="5"/>
      <c r="V247" s="5"/>
    </row>
    <row r="248" spans="1:22">
      <c r="A248" s="19" t="s">
        <v>38</v>
      </c>
      <c r="B248" s="19" t="s">
        <v>285</v>
      </c>
      <c r="C248" s="19">
        <v>15.86</v>
      </c>
      <c r="D248" s="19">
        <v>345.95</v>
      </c>
      <c r="E248" s="19"/>
      <c r="F248" s="20">
        <v>247</v>
      </c>
      <c r="G248" s="19">
        <v>129425</v>
      </c>
      <c r="H248" s="19">
        <v>9132</v>
      </c>
      <c r="I248" s="19">
        <v>477</v>
      </c>
      <c r="J248" s="19">
        <v>6</v>
      </c>
      <c r="N248" s="19" t="s">
        <v>285</v>
      </c>
      <c r="O248" s="20">
        <v>247</v>
      </c>
      <c r="P248" s="19">
        <v>6</v>
      </c>
      <c r="R248" s="19">
        <v>6</v>
      </c>
      <c r="U248" s="5"/>
      <c r="V248" s="5"/>
    </row>
    <row r="249" spans="1:22">
      <c r="A249" s="19" t="s">
        <v>38</v>
      </c>
      <c r="B249" s="19" t="s">
        <v>286</v>
      </c>
      <c r="C249" s="19">
        <v>16.170000000000002</v>
      </c>
      <c r="D249" s="19">
        <v>347.29</v>
      </c>
      <c r="E249" s="19"/>
      <c r="F249" s="20">
        <v>248</v>
      </c>
      <c r="G249" s="19">
        <v>129923</v>
      </c>
      <c r="H249" s="19">
        <v>9135</v>
      </c>
      <c r="I249" s="19">
        <v>498</v>
      </c>
      <c r="J249" s="19">
        <v>3</v>
      </c>
      <c r="N249" s="19" t="s">
        <v>286</v>
      </c>
      <c r="O249" s="20">
        <v>248</v>
      </c>
      <c r="P249" s="19">
        <v>3</v>
      </c>
      <c r="R249" s="19">
        <v>3</v>
      </c>
      <c r="U249" s="5"/>
      <c r="V249" s="5"/>
    </row>
    <row r="250" spans="1:22">
      <c r="A250" s="19" t="s">
        <v>38</v>
      </c>
      <c r="B250" s="19" t="s">
        <v>287</v>
      </c>
      <c r="C250" s="19">
        <v>16.36</v>
      </c>
      <c r="D250" s="19">
        <v>348.81</v>
      </c>
      <c r="E250" s="19"/>
      <c r="F250" s="20">
        <v>249</v>
      </c>
      <c r="G250" s="19">
        <v>130493</v>
      </c>
      <c r="H250" s="19">
        <v>9141</v>
      </c>
      <c r="I250" s="19">
        <v>570</v>
      </c>
      <c r="J250" s="19">
        <v>6</v>
      </c>
      <c r="N250" s="19" t="s">
        <v>287</v>
      </c>
      <c r="O250" s="20">
        <v>249</v>
      </c>
      <c r="P250" s="19">
        <v>6</v>
      </c>
      <c r="R250" s="19">
        <v>6</v>
      </c>
      <c r="U250" s="5"/>
      <c r="V250" s="5"/>
    </row>
    <row r="251" spans="1:22">
      <c r="A251" s="19" t="s">
        <v>38</v>
      </c>
      <c r="B251" s="19" t="s">
        <v>288</v>
      </c>
      <c r="C251" s="19">
        <v>17.36</v>
      </c>
      <c r="D251" s="19">
        <v>350.5</v>
      </c>
      <c r="E251" s="19"/>
      <c r="F251" s="20">
        <v>250</v>
      </c>
      <c r="G251" s="19">
        <v>131124</v>
      </c>
      <c r="H251" s="19">
        <v>9141</v>
      </c>
      <c r="I251" s="19">
        <v>631</v>
      </c>
      <c r="J251" s="19">
        <v>0</v>
      </c>
      <c r="N251" s="19" t="s">
        <v>288</v>
      </c>
      <c r="O251" s="20">
        <v>250</v>
      </c>
      <c r="P251" s="19">
        <v>0</v>
      </c>
      <c r="R251" s="19">
        <v>0</v>
      </c>
      <c r="U251" s="5"/>
      <c r="V251" s="5"/>
    </row>
    <row r="252" spans="1:22">
      <c r="A252" s="19" t="s">
        <v>38</v>
      </c>
      <c r="B252" s="19" t="s">
        <v>289</v>
      </c>
      <c r="C252" s="19">
        <v>17.64</v>
      </c>
      <c r="D252" s="19">
        <v>351.49</v>
      </c>
      <c r="E252" s="19"/>
      <c r="F252" s="20">
        <v>251</v>
      </c>
      <c r="G252" s="19">
        <v>131495</v>
      </c>
      <c r="H252" s="19">
        <v>9143</v>
      </c>
      <c r="I252" s="19">
        <v>371</v>
      </c>
      <c r="J252" s="19">
        <v>2</v>
      </c>
      <c r="N252" s="19" t="s">
        <v>289</v>
      </c>
      <c r="O252" s="20">
        <v>251</v>
      </c>
      <c r="P252" s="19">
        <v>2</v>
      </c>
      <c r="R252" s="19">
        <v>2</v>
      </c>
      <c r="U252" s="5"/>
      <c r="V252" s="5"/>
    </row>
    <row r="253" spans="1:22">
      <c r="A253" s="19" t="s">
        <v>38</v>
      </c>
      <c r="B253" s="19" t="s">
        <v>290</v>
      </c>
      <c r="C253" s="19">
        <v>16.7</v>
      </c>
      <c r="D253" s="19">
        <v>352.56</v>
      </c>
      <c r="E253" s="19"/>
      <c r="F253" s="20">
        <v>252</v>
      </c>
      <c r="G253" s="19">
        <v>131895</v>
      </c>
      <c r="H253" s="19">
        <v>9145</v>
      </c>
      <c r="I253" s="19">
        <v>400</v>
      </c>
      <c r="J253" s="19">
        <v>2</v>
      </c>
      <c r="N253" s="19" t="s">
        <v>290</v>
      </c>
      <c r="O253" s="20">
        <v>252</v>
      </c>
      <c r="P253" s="19">
        <v>2</v>
      </c>
      <c r="R253" s="19">
        <v>2</v>
      </c>
      <c r="U253" s="5"/>
      <c r="V253" s="5"/>
    </row>
    <row r="254" spans="1:22">
      <c r="A254" s="19" t="s">
        <v>38</v>
      </c>
      <c r="B254" s="19" t="s">
        <v>291</v>
      </c>
      <c r="C254" s="19">
        <v>16.5</v>
      </c>
      <c r="D254" s="19">
        <v>353.22</v>
      </c>
      <c r="E254" s="19"/>
      <c r="F254" s="20">
        <v>253</v>
      </c>
      <c r="G254" s="19">
        <v>132142</v>
      </c>
      <c r="H254" s="19">
        <v>9146</v>
      </c>
      <c r="I254" s="19">
        <v>247</v>
      </c>
      <c r="J254" s="19">
        <v>1</v>
      </c>
      <c r="N254" s="19" t="s">
        <v>291</v>
      </c>
      <c r="O254" s="20">
        <v>253</v>
      </c>
      <c r="P254" s="19">
        <v>1</v>
      </c>
      <c r="R254" s="19">
        <v>1</v>
      </c>
      <c r="U254" s="5"/>
      <c r="V254" s="5"/>
    </row>
    <row r="255" spans="1:22">
      <c r="A255" s="19" t="s">
        <v>38</v>
      </c>
      <c r="B255" s="19" t="s">
        <v>292</v>
      </c>
      <c r="C255" s="19">
        <v>19.600000000000001</v>
      </c>
      <c r="D255" s="19">
        <v>357.51</v>
      </c>
      <c r="E255" s="19"/>
      <c r="F255" s="20">
        <v>254</v>
      </c>
      <c r="G255" s="19">
        <v>133748</v>
      </c>
      <c r="H255" s="19">
        <v>9153</v>
      </c>
      <c r="I255" s="19">
        <v>1606</v>
      </c>
      <c r="J255" s="19">
        <v>7</v>
      </c>
      <c r="N255" s="19" t="s">
        <v>292</v>
      </c>
      <c r="O255" s="20">
        <v>254</v>
      </c>
      <c r="P255" s="19">
        <v>7</v>
      </c>
      <c r="R255" s="19">
        <v>7</v>
      </c>
      <c r="U255" s="5"/>
      <c r="V255" s="5"/>
    </row>
    <row r="256" spans="1:22">
      <c r="A256" s="19" t="s">
        <v>38</v>
      </c>
      <c r="B256" s="19" t="s">
        <v>293</v>
      </c>
      <c r="C256" s="19">
        <v>19.899999999999999</v>
      </c>
      <c r="D256" s="19">
        <v>358.97</v>
      </c>
      <c r="E256" s="19"/>
      <c r="F256" s="20">
        <v>255</v>
      </c>
      <c r="G256" s="19">
        <v>134294</v>
      </c>
      <c r="H256" s="19">
        <v>9155</v>
      </c>
      <c r="I256" s="19">
        <v>546</v>
      </c>
      <c r="J256" s="19">
        <v>2</v>
      </c>
      <c r="N256" s="19" t="s">
        <v>293</v>
      </c>
      <c r="O256" s="20">
        <v>255</v>
      </c>
      <c r="P256" s="19">
        <v>2</v>
      </c>
      <c r="R256" s="19">
        <v>2</v>
      </c>
      <c r="U256" s="5"/>
      <c r="V256" s="5"/>
    </row>
    <row r="257" spans="1:22">
      <c r="A257" s="19" t="s">
        <v>38</v>
      </c>
      <c r="B257" s="19" t="s">
        <v>294</v>
      </c>
      <c r="C257" s="19">
        <v>20.22</v>
      </c>
      <c r="D257" s="19">
        <v>360.65</v>
      </c>
      <c r="E257" s="19"/>
      <c r="F257" s="20">
        <v>256</v>
      </c>
      <c r="G257" s="19">
        <v>134924</v>
      </c>
      <c r="H257" s="19">
        <v>9163</v>
      </c>
      <c r="I257" s="19">
        <v>630</v>
      </c>
      <c r="J257" s="19">
        <v>8</v>
      </c>
      <c r="N257" s="19" t="s">
        <v>294</v>
      </c>
      <c r="O257" s="20">
        <v>256</v>
      </c>
      <c r="P257" s="19">
        <v>8</v>
      </c>
      <c r="R257" s="19">
        <v>8</v>
      </c>
      <c r="U257" s="5"/>
      <c r="V257" s="5"/>
    </row>
    <row r="258" spans="1:22">
      <c r="A258" s="19" t="s">
        <v>38</v>
      </c>
      <c r="B258" s="19" t="s">
        <v>295</v>
      </c>
      <c r="C258" s="19">
        <v>21.26</v>
      </c>
      <c r="D258" s="19">
        <v>362.53</v>
      </c>
      <c r="E258" s="19"/>
      <c r="F258" s="20">
        <v>257</v>
      </c>
      <c r="G258" s="19">
        <v>135626</v>
      </c>
      <c r="H258" s="19">
        <v>9163</v>
      </c>
      <c r="I258" s="19">
        <v>702</v>
      </c>
      <c r="J258" s="19">
        <v>0</v>
      </c>
      <c r="N258" s="19" t="s">
        <v>295</v>
      </c>
      <c r="O258" s="20">
        <v>257</v>
      </c>
      <c r="P258" s="19">
        <v>0</v>
      </c>
      <c r="R258" s="19">
        <v>0</v>
      </c>
      <c r="U258" s="5"/>
      <c r="V258" s="5"/>
    </row>
    <row r="259" spans="1:22">
      <c r="A259" s="19" t="s">
        <v>38</v>
      </c>
      <c r="B259" s="19" t="s">
        <v>296</v>
      </c>
      <c r="C259" s="19">
        <v>21.92</v>
      </c>
      <c r="D259" s="19">
        <v>363.91</v>
      </c>
      <c r="E259" s="19"/>
      <c r="F259" s="20">
        <v>258</v>
      </c>
      <c r="G259" s="19">
        <v>136141</v>
      </c>
      <c r="H259" s="19">
        <v>9170</v>
      </c>
      <c r="I259" s="19">
        <v>515</v>
      </c>
      <c r="J259" s="19">
        <v>7</v>
      </c>
      <c r="N259" s="19" t="s">
        <v>296</v>
      </c>
      <c r="O259" s="20">
        <v>258</v>
      </c>
      <c r="P259" s="19">
        <v>7</v>
      </c>
      <c r="R259" s="19">
        <v>7</v>
      </c>
      <c r="U259" s="5"/>
      <c r="V259" s="5"/>
    </row>
    <row r="260" spans="1:22">
      <c r="A260" s="19" t="s">
        <v>38</v>
      </c>
      <c r="B260" s="19" t="s">
        <v>297</v>
      </c>
      <c r="C260" s="19">
        <v>20.61</v>
      </c>
      <c r="D260" s="19">
        <v>365.29</v>
      </c>
      <c r="E260" s="19"/>
      <c r="F260" s="20">
        <v>259</v>
      </c>
      <c r="G260" s="19">
        <v>136659</v>
      </c>
      <c r="H260" s="19">
        <v>9171</v>
      </c>
      <c r="I260" s="19">
        <v>518</v>
      </c>
      <c r="J260" s="19">
        <v>1</v>
      </c>
      <c r="N260" s="19" t="s">
        <v>297</v>
      </c>
      <c r="O260" s="20">
        <v>259</v>
      </c>
      <c r="P260" s="19">
        <v>1</v>
      </c>
      <c r="R260" s="19">
        <v>1</v>
      </c>
      <c r="U260" s="5"/>
      <c r="V260" s="5"/>
    </row>
    <row r="261" spans="1:22">
      <c r="A261" s="19" t="s">
        <v>38</v>
      </c>
      <c r="B261" s="19" t="s">
        <v>298</v>
      </c>
      <c r="C261" s="19">
        <v>22.95</v>
      </c>
      <c r="D261" s="19">
        <v>368.9</v>
      </c>
      <c r="E261" s="19"/>
      <c r="F261" s="20">
        <v>260</v>
      </c>
      <c r="G261" s="19">
        <v>138010</v>
      </c>
      <c r="H261" s="19">
        <v>9179</v>
      </c>
      <c r="I261" s="19">
        <v>1351</v>
      </c>
      <c r="J261" s="19">
        <v>8</v>
      </c>
      <c r="N261" s="19" t="s">
        <v>298</v>
      </c>
      <c r="O261" s="20">
        <v>260</v>
      </c>
      <c r="P261" s="19">
        <v>8</v>
      </c>
      <c r="R261" s="19">
        <v>8</v>
      </c>
      <c r="U261" s="5"/>
      <c r="V261" s="5"/>
    </row>
    <row r="262" spans="1:22">
      <c r="A262" s="19" t="s">
        <v>38</v>
      </c>
      <c r="B262" s="19" t="s">
        <v>299</v>
      </c>
      <c r="C262" s="19">
        <v>23.74</v>
      </c>
      <c r="D262" s="19">
        <v>371.02</v>
      </c>
      <c r="E262" s="19"/>
      <c r="F262" s="20">
        <v>261</v>
      </c>
      <c r="G262" s="19">
        <v>138803</v>
      </c>
      <c r="H262" s="19">
        <v>9188</v>
      </c>
      <c r="I262" s="19">
        <v>793</v>
      </c>
      <c r="J262" s="19">
        <v>9</v>
      </c>
      <c r="N262" s="19" t="s">
        <v>299</v>
      </c>
      <c r="O262" s="20">
        <v>261</v>
      </c>
      <c r="P262" s="19">
        <v>9</v>
      </c>
      <c r="R262" s="19">
        <v>9</v>
      </c>
      <c r="U262" s="5"/>
      <c r="V262" s="5"/>
    </row>
    <row r="263" spans="1:22">
      <c r="A263" s="19" t="s">
        <v>38</v>
      </c>
      <c r="B263" s="19" t="s">
        <v>300</v>
      </c>
      <c r="C263" s="19">
        <v>24.74</v>
      </c>
      <c r="D263" s="19">
        <v>373.54</v>
      </c>
      <c r="E263" s="19"/>
      <c r="F263" s="20">
        <v>262</v>
      </c>
      <c r="G263" s="19">
        <v>139747</v>
      </c>
      <c r="H263" s="19">
        <v>9193</v>
      </c>
      <c r="I263" s="19">
        <v>944</v>
      </c>
      <c r="J263" s="19">
        <v>5</v>
      </c>
      <c r="N263" s="19" t="s">
        <v>300</v>
      </c>
      <c r="O263" s="20">
        <v>262</v>
      </c>
      <c r="P263" s="19">
        <v>5</v>
      </c>
      <c r="R263" s="19">
        <v>5</v>
      </c>
      <c r="U263" s="5"/>
      <c r="V263" s="5"/>
    </row>
    <row r="264" spans="1:22">
      <c r="A264" s="19" t="s">
        <v>38</v>
      </c>
      <c r="B264" s="19" t="s">
        <v>301</v>
      </c>
      <c r="C264" s="19">
        <v>26.04</v>
      </c>
      <c r="D264" s="19">
        <v>376.54</v>
      </c>
      <c r="E264" s="19"/>
      <c r="F264" s="20">
        <v>263</v>
      </c>
      <c r="G264" s="19">
        <v>140867</v>
      </c>
      <c r="H264" s="19">
        <v>9200</v>
      </c>
      <c r="I264" s="19">
        <v>1120</v>
      </c>
      <c r="J264" s="19">
        <v>7</v>
      </c>
      <c r="N264" s="19" t="s">
        <v>301</v>
      </c>
      <c r="O264" s="20">
        <v>263</v>
      </c>
      <c r="P264" s="19">
        <v>7</v>
      </c>
      <c r="R264" s="19">
        <v>7</v>
      </c>
      <c r="U264" s="5"/>
      <c r="V264" s="5"/>
    </row>
    <row r="265" spans="1:22">
      <c r="A265" s="19" t="s">
        <v>38</v>
      </c>
      <c r="B265" s="19" t="s">
        <v>302</v>
      </c>
      <c r="C265" s="19">
        <v>27.84</v>
      </c>
      <c r="D265" s="19">
        <v>379.33</v>
      </c>
      <c r="E265" s="19"/>
      <c r="F265" s="20">
        <v>264</v>
      </c>
      <c r="G265" s="19">
        <v>141911</v>
      </c>
      <c r="H265" s="19">
        <v>9205</v>
      </c>
      <c r="I265" s="19">
        <v>1044</v>
      </c>
      <c r="J265" s="19">
        <v>5</v>
      </c>
      <c r="N265" s="19" t="s">
        <v>302</v>
      </c>
      <c r="O265" s="20">
        <v>264</v>
      </c>
      <c r="P265" s="19">
        <v>5</v>
      </c>
      <c r="R265" s="19">
        <v>5</v>
      </c>
      <c r="U265" s="5"/>
      <c r="V265" s="5"/>
    </row>
    <row r="266" spans="1:22">
      <c r="A266" s="19" t="s">
        <v>38</v>
      </c>
      <c r="B266" s="19" t="s">
        <v>303</v>
      </c>
      <c r="C266" s="19">
        <v>29.08</v>
      </c>
      <c r="D266" s="19">
        <v>381.64</v>
      </c>
      <c r="E266" s="19"/>
      <c r="F266" s="20">
        <v>265</v>
      </c>
      <c r="G266" s="19">
        <v>142774</v>
      </c>
      <c r="H266" s="19">
        <v>9211</v>
      </c>
      <c r="I266" s="19">
        <v>863</v>
      </c>
      <c r="J266" s="19">
        <v>6</v>
      </c>
      <c r="N266" s="19" t="s">
        <v>303</v>
      </c>
      <c r="O266" s="20">
        <v>265</v>
      </c>
      <c r="P266" s="19">
        <v>6</v>
      </c>
      <c r="R266" s="19">
        <v>6</v>
      </c>
      <c r="U266" s="5"/>
      <c r="V266" s="5"/>
    </row>
    <row r="267" spans="1:22">
      <c r="A267" s="19" t="s">
        <v>38</v>
      </c>
      <c r="B267" s="19" t="s">
        <v>304</v>
      </c>
      <c r="C267" s="19">
        <v>30.76</v>
      </c>
      <c r="D267" s="19">
        <v>383.97</v>
      </c>
      <c r="E267" s="19"/>
      <c r="F267" s="20">
        <v>266</v>
      </c>
      <c r="G267" s="19">
        <v>143649</v>
      </c>
      <c r="H267" s="19">
        <v>9217</v>
      </c>
      <c r="I267" s="19">
        <v>875</v>
      </c>
      <c r="J267" s="19">
        <v>6</v>
      </c>
      <c r="N267" s="19" t="s">
        <v>304</v>
      </c>
      <c r="O267" s="20">
        <v>266</v>
      </c>
      <c r="P267" s="19">
        <v>6</v>
      </c>
      <c r="R267" s="19">
        <v>6</v>
      </c>
      <c r="U267" s="5"/>
      <c r="V267" s="5"/>
    </row>
    <row r="268" spans="1:22">
      <c r="A268" s="19" t="s">
        <v>38</v>
      </c>
      <c r="B268" s="19" t="s">
        <v>305</v>
      </c>
      <c r="C268" s="19">
        <v>31.19</v>
      </c>
      <c r="D268" s="19">
        <v>388.7</v>
      </c>
      <c r="E268" s="19"/>
      <c r="F268" s="20">
        <v>267</v>
      </c>
      <c r="G268" s="19">
        <v>145415</v>
      </c>
      <c r="H268" s="19">
        <v>9228</v>
      </c>
      <c r="I268" s="19">
        <v>1766</v>
      </c>
      <c r="J268" s="19">
        <v>11</v>
      </c>
      <c r="N268" s="19" t="s">
        <v>305</v>
      </c>
      <c r="O268" s="20">
        <v>267</v>
      </c>
      <c r="P268" s="19">
        <v>11</v>
      </c>
      <c r="R268" s="19">
        <v>11</v>
      </c>
      <c r="U268" s="5"/>
      <c r="V268" s="5"/>
    </row>
    <row r="269" spans="1:22">
      <c r="A269" s="19" t="s">
        <v>38</v>
      </c>
      <c r="B269" s="19" t="s">
        <v>306</v>
      </c>
      <c r="C269" s="19">
        <v>33.06</v>
      </c>
      <c r="D269" s="19">
        <v>392.03</v>
      </c>
      <c r="E269" s="19"/>
      <c r="F269" s="20">
        <v>268</v>
      </c>
      <c r="G269" s="19">
        <v>146663</v>
      </c>
      <c r="H269" s="19">
        <v>9234</v>
      </c>
      <c r="I269" s="19">
        <v>1248</v>
      </c>
      <c r="J269" s="19">
        <v>6</v>
      </c>
      <c r="N269" s="19" t="s">
        <v>306</v>
      </c>
      <c r="O269" s="20">
        <v>268</v>
      </c>
      <c r="P269" s="19">
        <v>6</v>
      </c>
      <c r="R269" s="19">
        <v>6</v>
      </c>
      <c r="U269" s="5"/>
      <c r="V269" s="5"/>
    </row>
    <row r="270" spans="1:22">
      <c r="A270" s="19" t="s">
        <v>38</v>
      </c>
      <c r="B270" s="19" t="s">
        <v>307</v>
      </c>
      <c r="C270" s="19">
        <v>34.29</v>
      </c>
      <c r="D270" s="19">
        <v>394.94</v>
      </c>
      <c r="E270" s="19"/>
      <c r="F270" s="20">
        <v>269</v>
      </c>
      <c r="G270" s="19">
        <v>147753</v>
      </c>
      <c r="H270" s="19">
        <v>9243</v>
      </c>
      <c r="I270" s="19">
        <v>1090</v>
      </c>
      <c r="J270" s="19">
        <v>9</v>
      </c>
      <c r="N270" s="19" t="s">
        <v>307</v>
      </c>
      <c r="O270" s="20">
        <v>269</v>
      </c>
      <c r="P270" s="19">
        <v>9</v>
      </c>
      <c r="R270" s="19">
        <v>9</v>
      </c>
      <c r="U270" s="5"/>
      <c r="V270" s="5"/>
    </row>
    <row r="271" spans="1:22">
      <c r="A271" s="19" t="s">
        <v>38</v>
      </c>
      <c r="B271" s="19" t="s">
        <v>308</v>
      </c>
      <c r="C271" s="19">
        <v>36</v>
      </c>
      <c r="D271" s="19">
        <v>398.53</v>
      </c>
      <c r="E271" s="19"/>
      <c r="F271" s="20">
        <v>270</v>
      </c>
      <c r="G271" s="19">
        <v>149094</v>
      </c>
      <c r="H271" s="19">
        <v>9249</v>
      </c>
      <c r="I271" s="19">
        <v>1341</v>
      </c>
      <c r="J271" s="19">
        <v>6</v>
      </c>
      <c r="N271" s="19" t="s">
        <v>308</v>
      </c>
      <c r="O271" s="20">
        <v>270</v>
      </c>
      <c r="P271" s="19">
        <v>6</v>
      </c>
      <c r="R271" s="19">
        <v>6</v>
      </c>
      <c r="U271" s="5"/>
      <c r="V271" s="5"/>
    </row>
    <row r="272" spans="1:22">
      <c r="A272" s="19" t="s">
        <v>38</v>
      </c>
      <c r="B272" s="19" t="s">
        <v>309</v>
      </c>
      <c r="C272" s="19">
        <v>38.26</v>
      </c>
      <c r="D272" s="19">
        <v>402.17</v>
      </c>
      <c r="E272" s="19"/>
      <c r="F272" s="20">
        <v>271</v>
      </c>
      <c r="G272" s="19">
        <v>150456</v>
      </c>
      <c r="H272" s="19">
        <v>9255</v>
      </c>
      <c r="I272" s="19">
        <v>1362</v>
      </c>
      <c r="J272" s="19">
        <v>6</v>
      </c>
      <c r="N272" s="19" t="s">
        <v>309</v>
      </c>
      <c r="O272" s="20">
        <v>271</v>
      </c>
      <c r="P272" s="19">
        <v>6</v>
      </c>
      <c r="R272" s="19">
        <v>6</v>
      </c>
      <c r="U272" s="5"/>
      <c r="V272" s="5"/>
    </row>
    <row r="273" spans="1:30">
      <c r="A273" s="19" t="s">
        <v>38</v>
      </c>
      <c r="B273" s="19" t="s">
        <v>310</v>
      </c>
      <c r="C273" s="19">
        <v>40.130000000000003</v>
      </c>
      <c r="D273" s="19">
        <v>405.42</v>
      </c>
      <c r="E273" s="19"/>
      <c r="F273" s="20">
        <v>272</v>
      </c>
      <c r="G273" s="19">
        <v>151671</v>
      </c>
      <c r="H273" s="19">
        <v>9262</v>
      </c>
      <c r="I273" s="19">
        <v>1215</v>
      </c>
      <c r="J273" s="19">
        <v>7</v>
      </c>
      <c r="N273" s="19" t="s">
        <v>310</v>
      </c>
      <c r="O273" s="20">
        <v>272</v>
      </c>
      <c r="P273" s="19">
        <v>7</v>
      </c>
      <c r="R273" s="19">
        <v>7</v>
      </c>
      <c r="U273" s="5"/>
      <c r="V273" s="5"/>
    </row>
    <row r="274" spans="1:30">
      <c r="A274" s="19" t="s">
        <v>38</v>
      </c>
      <c r="B274" s="19" t="s">
        <v>311</v>
      </c>
      <c r="C274" s="19">
        <v>40.4</v>
      </c>
      <c r="D274" s="19">
        <v>409.3</v>
      </c>
      <c r="E274" s="19"/>
      <c r="F274" s="20">
        <v>273</v>
      </c>
      <c r="G274" s="19">
        <v>153125</v>
      </c>
      <c r="H274" s="19">
        <v>9268</v>
      </c>
      <c r="I274" s="19">
        <v>1454</v>
      </c>
      <c r="J274" s="19">
        <v>6</v>
      </c>
      <c r="N274" s="19" t="s">
        <v>311</v>
      </c>
      <c r="O274" s="20">
        <v>273</v>
      </c>
      <c r="P274" s="19">
        <v>6</v>
      </c>
      <c r="R274" s="19">
        <v>6</v>
      </c>
      <c r="U274" s="5"/>
      <c r="V274" s="5"/>
    </row>
    <row r="275" spans="1:30">
      <c r="A275" s="19" t="s">
        <v>38</v>
      </c>
      <c r="B275" s="19" t="s">
        <v>312</v>
      </c>
      <c r="C275" s="19">
        <v>44.1</v>
      </c>
      <c r="D275" s="19">
        <v>415.12</v>
      </c>
      <c r="E275" s="19"/>
      <c r="F275" s="20">
        <v>274</v>
      </c>
      <c r="G275" s="19">
        <v>155301</v>
      </c>
      <c r="H275" s="19">
        <v>9278</v>
      </c>
      <c r="I275" s="19">
        <v>2176</v>
      </c>
      <c r="J275" s="19">
        <v>10</v>
      </c>
      <c r="N275" s="19" t="s">
        <v>312</v>
      </c>
      <c r="O275" s="20">
        <v>274</v>
      </c>
      <c r="P275" s="19">
        <v>10</v>
      </c>
      <c r="R275" s="19">
        <v>10</v>
      </c>
      <c r="U275" s="5"/>
      <c r="V275" s="5"/>
    </row>
    <row r="276" spans="1:30">
      <c r="A276" s="19" t="s">
        <v>38</v>
      </c>
      <c r="B276" s="19" t="s">
        <v>313</v>
      </c>
      <c r="C276" s="19">
        <v>46.01</v>
      </c>
      <c r="D276" s="19">
        <v>419.56</v>
      </c>
      <c r="E276" s="19"/>
      <c r="F276" s="20">
        <v>275</v>
      </c>
      <c r="G276" s="19">
        <v>156961</v>
      </c>
      <c r="H276" s="19">
        <v>9291</v>
      </c>
      <c r="I276" s="19">
        <v>1660</v>
      </c>
      <c r="J276" s="19">
        <v>13</v>
      </c>
      <c r="N276" s="19" t="s">
        <v>313</v>
      </c>
      <c r="O276" s="20">
        <v>275</v>
      </c>
      <c r="P276" s="19">
        <v>13</v>
      </c>
      <c r="R276" s="19">
        <v>13</v>
      </c>
      <c r="U276" s="5"/>
      <c r="V276" s="5"/>
    </row>
    <row r="277" spans="1:30">
      <c r="A277" s="19" t="s">
        <v>38</v>
      </c>
      <c r="B277" s="19" t="s">
        <v>314</v>
      </c>
      <c r="C277" s="19">
        <v>47.82</v>
      </c>
      <c r="D277" s="19">
        <v>424.36</v>
      </c>
      <c r="E277" s="19"/>
      <c r="F277" s="20">
        <v>276</v>
      </c>
      <c r="G277" s="19">
        <v>158758</v>
      </c>
      <c r="H277" s="19">
        <v>9297</v>
      </c>
      <c r="I277" s="19">
        <v>1797</v>
      </c>
      <c r="J277" s="19">
        <v>6</v>
      </c>
      <c r="N277" s="19" t="s">
        <v>314</v>
      </c>
      <c r="O277" s="20">
        <v>276</v>
      </c>
      <c r="P277" s="19">
        <v>6</v>
      </c>
      <c r="R277" s="19">
        <v>6</v>
      </c>
      <c r="U277" s="5"/>
      <c r="V277" s="5"/>
    </row>
    <row r="278" spans="1:30">
      <c r="A278" s="19" t="s">
        <v>38</v>
      </c>
      <c r="B278" s="19" t="s">
        <v>315</v>
      </c>
      <c r="C278" s="19">
        <v>49.78</v>
      </c>
      <c r="D278" s="19">
        <v>429.11</v>
      </c>
      <c r="E278" s="19"/>
      <c r="F278" s="20">
        <v>277</v>
      </c>
      <c r="G278" s="19">
        <v>160535</v>
      </c>
      <c r="H278" s="19">
        <v>9319</v>
      </c>
      <c r="I278" s="19">
        <v>1777</v>
      </c>
      <c r="J278" s="19">
        <v>22</v>
      </c>
      <c r="N278" s="19" t="s">
        <v>315</v>
      </c>
      <c r="O278" s="20">
        <v>277</v>
      </c>
      <c r="P278" s="19">
        <v>22</v>
      </c>
      <c r="R278" s="19">
        <v>22</v>
      </c>
      <c r="U278" s="5"/>
      <c r="V278" s="5"/>
    </row>
    <row r="279" spans="1:30">
      <c r="A279" s="19" t="s">
        <v>38</v>
      </c>
      <c r="B279" s="19" t="s">
        <v>316</v>
      </c>
      <c r="C279" s="19">
        <v>53.15</v>
      </c>
      <c r="D279" s="19">
        <v>434.79</v>
      </c>
      <c r="E279" s="19"/>
      <c r="F279" s="20">
        <v>278</v>
      </c>
      <c r="G279" s="19">
        <v>162659</v>
      </c>
      <c r="H279" s="19">
        <v>9409</v>
      </c>
      <c r="I279" s="19">
        <v>2124</v>
      </c>
      <c r="J279" s="19">
        <v>90</v>
      </c>
      <c r="N279" s="19" t="s">
        <v>316</v>
      </c>
      <c r="O279" s="20">
        <v>278</v>
      </c>
      <c r="P279" s="19">
        <v>90</v>
      </c>
      <c r="R279" s="19">
        <v>90</v>
      </c>
      <c r="U279" s="5"/>
      <c r="V279" s="5"/>
    </row>
    <row r="280" spans="1:30">
      <c r="A280" s="19" t="s">
        <v>38</v>
      </c>
      <c r="B280" s="19" t="s">
        <v>317</v>
      </c>
      <c r="C280" s="19">
        <v>55.66</v>
      </c>
      <c r="D280" s="19">
        <v>439.63</v>
      </c>
      <c r="E280" s="19"/>
      <c r="F280" s="20">
        <v>279</v>
      </c>
      <c r="G280" s="19">
        <v>164471</v>
      </c>
      <c r="H280" s="19">
        <v>9462</v>
      </c>
      <c r="I280" s="19">
        <v>1812</v>
      </c>
      <c r="J280" s="19">
        <v>53</v>
      </c>
      <c r="N280" s="19" t="s">
        <v>317</v>
      </c>
      <c r="O280" s="20">
        <v>279</v>
      </c>
      <c r="P280" s="19">
        <v>53</v>
      </c>
      <c r="R280" s="19">
        <v>53</v>
      </c>
      <c r="U280" s="5"/>
      <c r="V280" s="5"/>
    </row>
    <row r="281" spans="1:30" ht="17" thickBot="1">
      <c r="A281" s="19" t="s">
        <v>38</v>
      </c>
      <c r="B281" s="19" t="s">
        <v>318</v>
      </c>
      <c r="C281" s="19">
        <v>55.44</v>
      </c>
      <c r="D281" s="19">
        <v>444.14</v>
      </c>
      <c r="E281" s="19"/>
      <c r="F281" s="20">
        <v>280</v>
      </c>
      <c r="G281" s="19">
        <v>166156</v>
      </c>
      <c r="H281" s="19">
        <v>9481</v>
      </c>
      <c r="I281" s="19">
        <v>1685</v>
      </c>
      <c r="J281" s="19">
        <v>19</v>
      </c>
      <c r="N281" s="19" t="s">
        <v>318</v>
      </c>
      <c r="O281" s="20">
        <v>280</v>
      </c>
      <c r="P281" s="19">
        <v>19</v>
      </c>
      <c r="R281" s="19">
        <v>19</v>
      </c>
      <c r="U281" s="19">
        <v>9481</v>
      </c>
      <c r="V281" s="5"/>
    </row>
    <row r="282" spans="1:30" ht="17" thickBot="1">
      <c r="A282" s="15" t="s">
        <v>38</v>
      </c>
      <c r="B282" s="16" t="s">
        <v>326</v>
      </c>
      <c r="C282" s="16"/>
      <c r="D282" s="16"/>
      <c r="E282" s="16"/>
      <c r="F282" s="17">
        <v>281</v>
      </c>
      <c r="G282" s="16">
        <v>168960</v>
      </c>
      <c r="H282" s="16">
        <v>9504</v>
      </c>
      <c r="I282" s="16">
        <v>2804</v>
      </c>
      <c r="J282" s="24">
        <v>23</v>
      </c>
      <c r="N282" s="16" t="s">
        <v>326</v>
      </c>
      <c r="O282" s="17">
        <v>281</v>
      </c>
      <c r="P282" s="24">
        <v>23</v>
      </c>
      <c r="R282" s="24">
        <f>S282</f>
        <v>12.142857142857142</v>
      </c>
      <c r="S282" s="5">
        <f t="shared" ref="S282:S288" si="0">SUM(R252:R281)/28</f>
        <v>12.142857142857142</v>
      </c>
      <c r="U282" s="5">
        <f>U281+S282</f>
        <v>9493.1428571428569</v>
      </c>
      <c r="V282" s="5"/>
      <c r="Z282" s="5">
        <f t="shared" ref="Z282:Z300" si="1">(S282-P282)^2</f>
        <v>117.87755102040818</v>
      </c>
      <c r="AD282" s="5">
        <f>(U282-H282)^2</f>
        <v>117.8775510204138</v>
      </c>
    </row>
    <row r="283" spans="1:30" ht="17" thickBot="1">
      <c r="A283" s="18" t="s">
        <v>38</v>
      </c>
      <c r="B283" s="19" t="s">
        <v>327</v>
      </c>
      <c r="C283" s="19"/>
      <c r="D283" s="19"/>
      <c r="E283" s="19"/>
      <c r="F283" s="20">
        <v>282</v>
      </c>
      <c r="G283" s="19">
        <v>171323</v>
      </c>
      <c r="H283" s="19">
        <v>9530</v>
      </c>
      <c r="I283" s="19">
        <v>2363</v>
      </c>
      <c r="J283" s="25">
        <v>26</v>
      </c>
      <c r="N283" s="19" t="s">
        <v>327</v>
      </c>
      <c r="O283" s="20">
        <v>282</v>
      </c>
      <c r="P283" s="25">
        <v>26</v>
      </c>
      <c r="R283" s="24">
        <f t="shared" ref="R283:R300" si="2">S283</f>
        <v>12.505102040816327</v>
      </c>
      <c r="S283" s="5">
        <f t="shared" si="0"/>
        <v>12.505102040816327</v>
      </c>
      <c r="U283" s="5">
        <f t="shared" ref="U283:U300" si="3">U282+S283</f>
        <v>9505.6479591836724</v>
      </c>
      <c r="V283" s="5"/>
      <c r="Z283" s="5">
        <f t="shared" si="1"/>
        <v>182.11227092877965</v>
      </c>
      <c r="AD283" s="5">
        <f>(U283-H283)^2</f>
        <v>593.02189192008757</v>
      </c>
    </row>
    <row r="284" spans="1:30" ht="17" thickBot="1">
      <c r="A284" s="18" t="s">
        <v>38</v>
      </c>
      <c r="B284" s="19" t="s">
        <v>328</v>
      </c>
      <c r="C284" s="19"/>
      <c r="D284" s="19"/>
      <c r="E284" s="19"/>
      <c r="F284" s="20">
        <v>283</v>
      </c>
      <c r="G284" s="19">
        <v>173123</v>
      </c>
      <c r="H284" s="19">
        <v>9541</v>
      </c>
      <c r="I284" s="19">
        <v>1800</v>
      </c>
      <c r="J284" s="25">
        <v>11</v>
      </c>
      <c r="N284" s="19" t="s">
        <v>328</v>
      </c>
      <c r="O284" s="20">
        <v>283</v>
      </c>
      <c r="P284" s="25">
        <v>11</v>
      </c>
      <c r="R284" s="24">
        <f t="shared" si="2"/>
        <v>12.880284256559767</v>
      </c>
      <c r="S284" s="5">
        <f t="shared" si="0"/>
        <v>12.880284256559767</v>
      </c>
      <c r="U284" s="5">
        <f t="shared" si="3"/>
        <v>9518.5282434402325</v>
      </c>
      <c r="V284" s="5"/>
      <c r="Z284" s="5">
        <f t="shared" si="1"/>
        <v>3.5354688854665151</v>
      </c>
      <c r="AD284" s="5">
        <f>(U284-H284)^2</f>
        <v>504.97984288145489</v>
      </c>
    </row>
    <row r="285" spans="1:30" ht="17" thickBot="1">
      <c r="A285" s="18" t="s">
        <v>38</v>
      </c>
      <c r="B285" s="19" t="s">
        <v>329</v>
      </c>
      <c r="C285" s="19"/>
      <c r="D285" s="19"/>
      <c r="E285" s="19"/>
      <c r="F285" s="20">
        <v>284</v>
      </c>
      <c r="G285" s="19">
        <v>175559</v>
      </c>
      <c r="H285" s="19">
        <v>9557</v>
      </c>
      <c r="I285" s="19">
        <v>2436</v>
      </c>
      <c r="J285" s="25">
        <v>16</v>
      </c>
      <c r="N285" s="19" t="s">
        <v>329</v>
      </c>
      <c r="O285" s="20">
        <v>284</v>
      </c>
      <c r="P285" s="25">
        <v>16</v>
      </c>
      <c r="R285" s="24">
        <f t="shared" si="2"/>
        <v>13.304580122865474</v>
      </c>
      <c r="S285" s="5">
        <f t="shared" si="0"/>
        <v>13.304580122865474</v>
      </c>
      <c r="U285" s="5">
        <f t="shared" si="3"/>
        <v>9531.8328235630979</v>
      </c>
      <c r="V285" s="5"/>
      <c r="Z285" s="5">
        <f t="shared" si="1"/>
        <v>7.2652883140519036</v>
      </c>
      <c r="AD285" s="5">
        <f>(U285-H285)^2</f>
        <v>633.38676980615935</v>
      </c>
    </row>
    <row r="286" spans="1:30" ht="17" thickBot="1">
      <c r="A286" s="18" t="s">
        <v>38</v>
      </c>
      <c r="B286" s="19" t="s">
        <v>330</v>
      </c>
      <c r="C286" s="19"/>
      <c r="D286" s="19"/>
      <c r="E286" s="19"/>
      <c r="F286" s="20">
        <v>285</v>
      </c>
      <c r="G286" s="19">
        <v>178117</v>
      </c>
      <c r="H286" s="19">
        <v>9585</v>
      </c>
      <c r="I286" s="19">
        <v>2558</v>
      </c>
      <c r="J286" s="25">
        <v>28</v>
      </c>
      <c r="N286" s="19" t="s">
        <v>330</v>
      </c>
      <c r="O286" s="20">
        <v>285</v>
      </c>
      <c r="P286" s="25">
        <v>28</v>
      </c>
      <c r="R286" s="24">
        <f t="shared" si="2"/>
        <v>13.529743698682097</v>
      </c>
      <c r="S286" s="5">
        <f t="shared" si="0"/>
        <v>13.529743698682097</v>
      </c>
      <c r="U286" s="5">
        <f t="shared" si="3"/>
        <v>9545.36256726178</v>
      </c>
      <c r="V286" s="5"/>
      <c r="Z286" s="5">
        <f t="shared" si="1"/>
        <v>209.38831742583048</v>
      </c>
      <c r="AD286" s="5">
        <f t="shared" ref="AD286:AD299" si="4">(U286-H286)^2</f>
        <v>1571.1260740769158</v>
      </c>
    </row>
    <row r="287" spans="1:30" ht="17" thickBot="1">
      <c r="A287" s="18" t="s">
        <v>38</v>
      </c>
      <c r="B287" s="19" t="s">
        <v>331</v>
      </c>
      <c r="C287" s="19"/>
      <c r="D287" s="19"/>
      <c r="E287" s="19"/>
      <c r="F287" s="20">
        <v>286</v>
      </c>
      <c r="G287" s="19">
        <v>178117</v>
      </c>
      <c r="H287" s="19">
        <v>9585</v>
      </c>
      <c r="I287" s="19">
        <v>0</v>
      </c>
      <c r="J287" s="25">
        <v>0</v>
      </c>
      <c r="N287" s="19" t="s">
        <v>331</v>
      </c>
      <c r="O287" s="20">
        <v>286</v>
      </c>
      <c r="P287" s="25">
        <v>0</v>
      </c>
      <c r="R287" s="24">
        <f t="shared" si="2"/>
        <v>13.941520259349314</v>
      </c>
      <c r="S287" s="5">
        <f t="shared" si="0"/>
        <v>13.941520259349314</v>
      </c>
      <c r="U287" s="5">
        <f t="shared" si="3"/>
        <v>9559.30408752113</v>
      </c>
      <c r="V287" s="5"/>
      <c r="Z287" s="5">
        <f t="shared" si="1"/>
        <v>194.36598714184737</v>
      </c>
      <c r="AD287" s="5">
        <f t="shared" si="4"/>
        <v>660.27991812174764</v>
      </c>
    </row>
    <row r="288" spans="1:30" ht="17" thickBot="1">
      <c r="A288" s="18" t="s">
        <v>38</v>
      </c>
      <c r="B288" s="19" t="s">
        <v>332</v>
      </c>
      <c r="C288" s="19"/>
      <c r="D288" s="19"/>
      <c r="E288" s="19"/>
      <c r="F288" s="20">
        <v>287</v>
      </c>
      <c r="G288" s="19">
        <v>178117</v>
      </c>
      <c r="H288" s="19">
        <v>9585</v>
      </c>
      <c r="I288" s="19">
        <v>0</v>
      </c>
      <c r="J288" s="25">
        <v>0</v>
      </c>
      <c r="N288" s="19" t="s">
        <v>332</v>
      </c>
      <c r="O288" s="20">
        <v>287</v>
      </c>
      <c r="P288" s="25">
        <v>0</v>
      </c>
      <c r="R288" s="24">
        <f t="shared" si="2"/>
        <v>14.153717411468932</v>
      </c>
      <c r="S288" s="5">
        <f t="shared" si="0"/>
        <v>14.153717411468932</v>
      </c>
      <c r="U288" s="5">
        <f t="shared" si="3"/>
        <v>9573.4578049325992</v>
      </c>
      <c r="V288" s="5"/>
      <c r="Z288" s="5">
        <f t="shared" si="1"/>
        <v>200.32771656371881</v>
      </c>
      <c r="AD288" s="5">
        <f t="shared" si="4"/>
        <v>133.22226697393197</v>
      </c>
    </row>
    <row r="289" spans="1:31" ht="17" thickBot="1">
      <c r="A289" s="18" t="s">
        <v>38</v>
      </c>
      <c r="B289" s="19" t="s">
        <v>333</v>
      </c>
      <c r="C289" s="19"/>
      <c r="D289" s="19"/>
      <c r="E289" s="19"/>
      <c r="F289" s="20">
        <v>288</v>
      </c>
      <c r="G289" s="19">
        <v>182839</v>
      </c>
      <c r="H289" s="19">
        <v>9627</v>
      </c>
      <c r="I289" s="19">
        <v>4722</v>
      </c>
      <c r="J289" s="25">
        <v>42</v>
      </c>
      <c r="N289" s="19" t="s">
        <v>333</v>
      </c>
      <c r="O289" s="20">
        <v>288</v>
      </c>
      <c r="P289" s="25">
        <v>42</v>
      </c>
      <c r="R289" s="24">
        <f t="shared" si="2"/>
        <v>14.659207319021395</v>
      </c>
      <c r="S289" s="5">
        <f t="shared" ref="S289:S300" si="5">SUM(R259:R288)/28</f>
        <v>14.659207319021395</v>
      </c>
      <c r="U289" s="5">
        <f t="shared" si="3"/>
        <v>9588.1170122516214</v>
      </c>
      <c r="V289" s="5"/>
      <c r="Z289" s="5">
        <f t="shared" si="1"/>
        <v>747.51894442425328</v>
      </c>
      <c r="AD289" s="5">
        <f t="shared" si="4"/>
        <v>1511.886736240559</v>
      </c>
    </row>
    <row r="290" spans="1:31" ht="17" thickBot="1">
      <c r="A290" s="18" t="s">
        <v>38</v>
      </c>
      <c r="B290" s="19" t="s">
        <v>334</v>
      </c>
      <c r="C290" s="19"/>
      <c r="D290" s="19"/>
      <c r="E290" s="19"/>
      <c r="F290" s="20">
        <v>289</v>
      </c>
      <c r="G290" s="19">
        <v>186881</v>
      </c>
      <c r="H290" s="19">
        <v>9654</v>
      </c>
      <c r="I290" s="19">
        <v>4042</v>
      </c>
      <c r="J290" s="25">
        <v>27</v>
      </c>
      <c r="N290" s="19" t="s">
        <v>334</v>
      </c>
      <c r="O290" s="20">
        <v>289</v>
      </c>
      <c r="P290" s="25">
        <v>27</v>
      </c>
      <c r="R290" s="24">
        <f t="shared" si="2"/>
        <v>14.932750437557873</v>
      </c>
      <c r="S290" s="5">
        <f t="shared" si="5"/>
        <v>14.932750437557873</v>
      </c>
      <c r="U290" s="5">
        <f t="shared" si="3"/>
        <v>9603.0497626891793</v>
      </c>
      <c r="V290" s="5"/>
      <c r="Z290" s="5">
        <f t="shared" si="1"/>
        <v>145.61851200225971</v>
      </c>
      <c r="AD290" s="5">
        <f t="shared" si="4"/>
        <v>2595.9266820289499</v>
      </c>
    </row>
    <row r="291" spans="1:31" ht="17" thickBot="1">
      <c r="A291" s="18" t="s">
        <v>38</v>
      </c>
      <c r="B291" s="19" t="s">
        <v>335</v>
      </c>
      <c r="C291" s="19"/>
      <c r="D291" s="19"/>
      <c r="E291" s="19"/>
      <c r="F291" s="20">
        <v>290</v>
      </c>
      <c r="G291" s="19">
        <v>189387</v>
      </c>
      <c r="H291" s="19">
        <v>9664</v>
      </c>
      <c r="I291" s="19">
        <v>2506</v>
      </c>
      <c r="J291" s="25">
        <v>10</v>
      </c>
      <c r="N291" s="19" t="s">
        <v>335</v>
      </c>
      <c r="O291" s="20">
        <v>290</v>
      </c>
      <c r="P291" s="25">
        <v>10</v>
      </c>
      <c r="R291" s="24">
        <f t="shared" si="2"/>
        <v>15.430348667470655</v>
      </c>
      <c r="S291" s="5">
        <f t="shared" si="5"/>
        <v>15.430348667470655</v>
      </c>
      <c r="U291" s="5">
        <f t="shared" si="3"/>
        <v>9618.48011135665</v>
      </c>
      <c r="V291" s="5"/>
      <c r="Z291" s="5">
        <f t="shared" si="1"/>
        <v>29.48868665030032</v>
      </c>
      <c r="AD291" s="5">
        <f t="shared" si="4"/>
        <v>2072.060262102983</v>
      </c>
    </row>
    <row r="292" spans="1:31" ht="17" thickBot="1">
      <c r="A292" s="18" t="s">
        <v>38</v>
      </c>
      <c r="B292" s="19" t="s">
        <v>336</v>
      </c>
      <c r="C292" s="19"/>
      <c r="D292" s="19"/>
      <c r="E292" s="19"/>
      <c r="F292" s="20">
        <v>291</v>
      </c>
      <c r="G292" s="19">
        <v>191732</v>
      </c>
      <c r="H292" s="19">
        <v>9699</v>
      </c>
      <c r="I292" s="19">
        <v>2345</v>
      </c>
      <c r="J292" s="25">
        <v>35</v>
      </c>
      <c r="N292" s="19" t="s">
        <v>336</v>
      </c>
      <c r="O292" s="20">
        <v>291</v>
      </c>
      <c r="P292" s="25">
        <v>35</v>
      </c>
      <c r="R292" s="24">
        <f t="shared" si="2"/>
        <v>15.695718262737463</v>
      </c>
      <c r="S292" s="5">
        <f t="shared" si="5"/>
        <v>15.695718262737463</v>
      </c>
      <c r="U292" s="5">
        <f t="shared" si="3"/>
        <v>9634.1758296193875</v>
      </c>
      <c r="V292" s="5"/>
      <c r="Z292" s="5">
        <f t="shared" si="1"/>
        <v>372.65529339160781</v>
      </c>
      <c r="AA292" s="5">
        <f>SUM(Z282:Z291)/11</f>
        <v>167.04534030517422</v>
      </c>
      <c r="AD292" s="5">
        <f t="shared" si="4"/>
        <v>4202.1730655346773</v>
      </c>
      <c r="AE292" s="5">
        <f>SUM(AD282:AD292)/11</f>
        <v>1326.9037327916253</v>
      </c>
    </row>
    <row r="293" spans="1:31" ht="17" thickBot="1">
      <c r="A293" s="18" t="s">
        <v>38</v>
      </c>
      <c r="B293" s="19" t="s">
        <v>337</v>
      </c>
      <c r="C293" s="19"/>
      <c r="D293" s="19"/>
      <c r="E293" s="19"/>
      <c r="F293" s="20">
        <v>292</v>
      </c>
      <c r="G293" s="19">
        <v>194106</v>
      </c>
      <c r="H293" s="19">
        <v>9722</v>
      </c>
      <c r="I293" s="19">
        <v>2374</v>
      </c>
      <c r="J293" s="25">
        <v>23</v>
      </c>
      <c r="N293" s="19" t="s">
        <v>337</v>
      </c>
      <c r="O293" s="20">
        <v>292</v>
      </c>
      <c r="P293" s="25">
        <v>23</v>
      </c>
      <c r="R293" s="24">
        <f t="shared" si="2"/>
        <v>15.93485105783523</v>
      </c>
      <c r="S293" s="5">
        <f t="shared" si="5"/>
        <v>15.93485105783523</v>
      </c>
      <c r="U293" s="5">
        <f t="shared" si="3"/>
        <v>9650.1106806772223</v>
      </c>
      <c r="V293" s="5"/>
      <c r="Z293" s="5">
        <f t="shared" si="1"/>
        <v>49.916329574971968</v>
      </c>
      <c r="AD293" s="5">
        <f t="shared" si="4"/>
        <v>5168.0742326923046</v>
      </c>
    </row>
    <row r="294" spans="1:31" ht="17" thickBot="1">
      <c r="A294" s="18" t="s">
        <v>38</v>
      </c>
      <c r="B294" s="19" t="s">
        <v>338</v>
      </c>
      <c r="C294" s="19"/>
      <c r="D294" s="19"/>
      <c r="E294" s="19"/>
      <c r="F294" s="20">
        <v>293</v>
      </c>
      <c r="G294" s="19">
        <v>196321</v>
      </c>
      <c r="H294" s="19">
        <v>9746</v>
      </c>
      <c r="I294" s="19">
        <v>2215</v>
      </c>
      <c r="J294" s="25">
        <v>24</v>
      </c>
      <c r="N294" s="19" t="s">
        <v>338</v>
      </c>
      <c r="O294" s="20">
        <v>293</v>
      </c>
      <c r="P294" s="25">
        <v>24</v>
      </c>
      <c r="R294" s="24">
        <f t="shared" si="2"/>
        <v>16.325381452757917</v>
      </c>
      <c r="S294" s="5">
        <f t="shared" si="5"/>
        <v>16.325381452757917</v>
      </c>
      <c r="U294" s="5">
        <f t="shared" si="3"/>
        <v>9666.4360621299802</v>
      </c>
      <c r="V294" s="5"/>
      <c r="Z294" s="5">
        <f t="shared" si="1"/>
        <v>58.899769845672189</v>
      </c>
      <c r="AD294" s="5">
        <f t="shared" si="4"/>
        <v>6330.4202093843705</v>
      </c>
    </row>
    <row r="295" spans="1:31" ht="17" thickBot="1">
      <c r="A295" s="18" t="s">
        <v>38</v>
      </c>
      <c r="B295" s="19" t="s">
        <v>339</v>
      </c>
      <c r="C295" s="19"/>
      <c r="D295" s="19"/>
      <c r="E295" s="19"/>
      <c r="F295" s="20">
        <v>294</v>
      </c>
      <c r="G295" s="19">
        <v>198148</v>
      </c>
      <c r="H295" s="19">
        <v>9760</v>
      </c>
      <c r="I295" s="19">
        <v>1827</v>
      </c>
      <c r="J295" s="25">
        <v>14</v>
      </c>
      <c r="N295" s="19" t="s">
        <v>339</v>
      </c>
      <c r="O295" s="20">
        <v>294</v>
      </c>
      <c r="P295" s="25">
        <v>14</v>
      </c>
      <c r="R295" s="24">
        <f t="shared" si="2"/>
        <v>16.658430790356412</v>
      </c>
      <c r="S295" s="5">
        <f t="shared" si="5"/>
        <v>16.658430790356412</v>
      </c>
      <c r="U295" s="5">
        <f t="shared" si="3"/>
        <v>9683.0944929203361</v>
      </c>
      <c r="V295" s="5"/>
      <c r="Z295" s="5">
        <f t="shared" si="1"/>
        <v>7.0672542671150191</v>
      </c>
      <c r="AD295" s="5">
        <f t="shared" si="4"/>
        <v>5914.4570191802413</v>
      </c>
    </row>
    <row r="296" spans="1:31" ht="17" thickBot="1">
      <c r="A296" s="18" t="s">
        <v>38</v>
      </c>
      <c r="B296" s="19" t="s">
        <v>340</v>
      </c>
      <c r="C296" s="19"/>
      <c r="D296" s="19"/>
      <c r="E296" s="19"/>
      <c r="F296" s="20">
        <v>295</v>
      </c>
      <c r="G296" s="19">
        <v>201437</v>
      </c>
      <c r="H296" s="19">
        <v>9778</v>
      </c>
      <c r="I296" s="19">
        <v>3289</v>
      </c>
      <c r="J296" s="25">
        <v>18</v>
      </c>
      <c r="N296" s="19" t="s">
        <v>340</v>
      </c>
      <c r="O296" s="20">
        <v>295</v>
      </c>
      <c r="P296" s="25">
        <v>18</v>
      </c>
      <c r="R296" s="24">
        <f t="shared" si="2"/>
        <v>17.074803318583427</v>
      </c>
      <c r="S296" s="5">
        <f t="shared" si="5"/>
        <v>17.074803318583427</v>
      </c>
      <c r="U296" s="5">
        <f t="shared" si="3"/>
        <v>9700.1692962389188</v>
      </c>
      <c r="V296" s="5"/>
      <c r="Z296" s="5">
        <f t="shared" si="1"/>
        <v>0.85598889930423894</v>
      </c>
      <c r="AD296" s="5">
        <f t="shared" si="4"/>
        <v>6057.618447945174</v>
      </c>
    </row>
    <row r="297" spans="1:31" ht="17" thickBot="1">
      <c r="A297" s="18" t="s">
        <v>38</v>
      </c>
      <c r="B297" s="19" t="s">
        <v>341</v>
      </c>
      <c r="C297" s="19"/>
      <c r="D297" s="19"/>
      <c r="E297" s="19"/>
      <c r="F297" s="20">
        <v>296</v>
      </c>
      <c r="G297" s="19">
        <v>203688</v>
      </c>
      <c r="H297" s="19">
        <v>9794</v>
      </c>
      <c r="I297" s="19">
        <v>2251</v>
      </c>
      <c r="J297" s="25">
        <v>16</v>
      </c>
      <c r="N297" s="19" t="s">
        <v>341</v>
      </c>
      <c r="O297" s="20">
        <v>296</v>
      </c>
      <c r="P297" s="25">
        <v>16</v>
      </c>
      <c r="R297" s="24">
        <f t="shared" si="2"/>
        <v>17.470332008532836</v>
      </c>
      <c r="S297" s="5">
        <f t="shared" si="5"/>
        <v>17.470332008532836</v>
      </c>
      <c r="U297" s="5">
        <f t="shared" si="3"/>
        <v>9717.6396282474525</v>
      </c>
      <c r="V297" s="5"/>
      <c r="Z297" s="5">
        <f t="shared" si="1"/>
        <v>2.161876215316203</v>
      </c>
      <c r="AD297" s="5">
        <f t="shared" si="4"/>
        <v>5830.9063741872551</v>
      </c>
    </row>
    <row r="298" spans="1:31" ht="17" thickBot="1">
      <c r="A298" s="18" t="s">
        <v>38</v>
      </c>
      <c r="B298" s="19" t="s">
        <v>342</v>
      </c>
      <c r="C298" s="19"/>
      <c r="D298" s="19"/>
      <c r="E298" s="19"/>
      <c r="F298" s="20">
        <v>297</v>
      </c>
      <c r="G298" s="19">
        <v>206360</v>
      </c>
      <c r="H298" s="19">
        <v>9829</v>
      </c>
      <c r="I298" s="19">
        <v>2672</v>
      </c>
      <c r="J298" s="25">
        <v>35</v>
      </c>
      <c r="N298" s="19" t="s">
        <v>342</v>
      </c>
      <c r="O298" s="20">
        <v>297</v>
      </c>
      <c r="P298" s="25">
        <v>35</v>
      </c>
      <c r="R298" s="24">
        <f t="shared" si="2"/>
        <v>17.879986723123295</v>
      </c>
      <c r="S298" s="5">
        <f t="shared" si="5"/>
        <v>17.879986723123295</v>
      </c>
      <c r="U298" s="5">
        <f t="shared" si="3"/>
        <v>9735.5196149705753</v>
      </c>
      <c r="V298" s="5"/>
      <c r="Z298" s="5">
        <f t="shared" si="1"/>
        <v>293.09485460043464</v>
      </c>
      <c r="AD298" s="5">
        <f t="shared" si="4"/>
        <v>8738.5823852494941</v>
      </c>
    </row>
    <row r="299" spans="1:31" ht="17" thickBot="1">
      <c r="A299" s="18" t="s">
        <v>38</v>
      </c>
      <c r="B299" s="19" t="s">
        <v>343</v>
      </c>
      <c r="C299" s="19"/>
      <c r="D299" s="19"/>
      <c r="E299" s="19"/>
      <c r="F299" s="20">
        <v>298</v>
      </c>
      <c r="G299" s="19">
        <v>209148</v>
      </c>
      <c r="H299" s="19">
        <v>9862</v>
      </c>
      <c r="I299" s="19">
        <v>2788</v>
      </c>
      <c r="J299" s="25">
        <v>33</v>
      </c>
      <c r="N299" s="19" t="s">
        <v>343</v>
      </c>
      <c r="O299" s="20">
        <v>298</v>
      </c>
      <c r="P299" s="25">
        <v>33</v>
      </c>
      <c r="R299" s="24">
        <f t="shared" si="2"/>
        <v>18.125700534663412</v>
      </c>
      <c r="S299" s="5">
        <f t="shared" si="5"/>
        <v>18.125700534663412</v>
      </c>
      <c r="U299" s="5">
        <f t="shared" si="3"/>
        <v>9753.6453155052386</v>
      </c>
      <c r="V299" s="5"/>
      <c r="Z299" s="5">
        <f t="shared" si="1"/>
        <v>221.2447845845123</v>
      </c>
      <c r="AD299" s="5">
        <f t="shared" si="4"/>
        <v>11740.737651959284</v>
      </c>
    </row>
    <row r="300" spans="1:31" ht="17" thickBot="1">
      <c r="A300" s="21" t="s">
        <v>38</v>
      </c>
      <c r="B300" s="22" t="s">
        <v>344</v>
      </c>
      <c r="C300" s="22"/>
      <c r="D300" s="22"/>
      <c r="E300" s="22"/>
      <c r="F300" s="23">
        <v>299</v>
      </c>
      <c r="G300" s="22">
        <v>211732</v>
      </c>
      <c r="H300" s="22">
        <v>9888</v>
      </c>
      <c r="I300" s="22">
        <v>2584</v>
      </c>
      <c r="J300" s="26">
        <v>26</v>
      </c>
      <c r="N300" s="22" t="s">
        <v>344</v>
      </c>
      <c r="O300" s="23">
        <v>299</v>
      </c>
      <c r="P300" s="26">
        <v>26</v>
      </c>
      <c r="R300" s="24">
        <f t="shared" si="2"/>
        <v>18.558761268044247</v>
      </c>
      <c r="S300" s="5">
        <f t="shared" si="5"/>
        <v>18.558761268044247</v>
      </c>
      <c r="U300" s="5">
        <f t="shared" si="3"/>
        <v>9772.2040767732833</v>
      </c>
      <c r="V300" s="5"/>
      <c r="Z300" s="5">
        <f t="shared" si="1"/>
        <v>55.372033865958464</v>
      </c>
      <c r="AD300" s="5">
        <f>(U300-H300)^2</f>
        <v>13408.695835927667</v>
      </c>
    </row>
    <row r="301" spans="1:31">
      <c r="U301" s="5"/>
      <c r="V301" s="5"/>
    </row>
    <row r="302" spans="1:31">
      <c r="U302" s="5"/>
      <c r="V302" s="5"/>
    </row>
    <row r="303" spans="1:31">
      <c r="U303" s="5"/>
      <c r="V303" s="5"/>
    </row>
    <row r="304" spans="1:31">
      <c r="U304" s="5"/>
      <c r="V304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93CB0-03C5-C14B-8547-E8F29A5A24EF}">
  <dimension ref="A1"/>
  <sheetViews>
    <sheetView workbookViewId="0">
      <selection sqref="A1:A11"/>
    </sheetView>
  </sheetViews>
  <sheetFormatPr baseColWidth="10" defaultRowHeight="16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D1837-7331-704B-81AA-D9A77D9C706B}">
  <dimension ref="A1"/>
  <sheetViews>
    <sheetView workbookViewId="0">
      <selection activeCell="AD52" sqref="AD52"/>
    </sheetView>
  </sheetViews>
  <sheetFormatPr baseColWidth="10" defaultRowHeight="16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F90C2-D549-2D4D-BDCE-C41AA4212ACD}">
  <dimension ref="A1:J281"/>
  <sheetViews>
    <sheetView workbookViewId="0">
      <pane ySplit="1" topLeftCell="A2" activePane="bottomLeft" state="frozen"/>
      <selection pane="bottomLeft" activeCell="H23" sqref="H23:H281"/>
    </sheetView>
  </sheetViews>
  <sheetFormatPr baseColWidth="10" defaultRowHeight="16"/>
  <sheetData>
    <row r="1" spans="1:10">
      <c r="A1" t="s">
        <v>32</v>
      </c>
      <c r="B1" t="s">
        <v>33</v>
      </c>
      <c r="C1" t="s">
        <v>34</v>
      </c>
      <c r="D1" t="s">
        <v>35</v>
      </c>
      <c r="F1" t="s">
        <v>319</v>
      </c>
      <c r="G1" t="s">
        <v>321</v>
      </c>
      <c r="H1" t="s">
        <v>325</v>
      </c>
      <c r="J1" t="s">
        <v>320</v>
      </c>
    </row>
    <row r="2" spans="1:10">
      <c r="A2" t="s">
        <v>323</v>
      </c>
      <c r="B2" t="s">
        <v>39</v>
      </c>
      <c r="C2">
        <v>0</v>
      </c>
      <c r="D2">
        <v>0</v>
      </c>
      <c r="F2">
        <v>1</v>
      </c>
      <c r="G2">
        <v>0</v>
      </c>
      <c r="H2">
        <v>0</v>
      </c>
      <c r="J2">
        <v>0</v>
      </c>
    </row>
    <row r="3" spans="1:10">
      <c r="A3" t="s">
        <v>323</v>
      </c>
      <c r="B3" t="s">
        <v>40</v>
      </c>
      <c r="C3">
        <v>0</v>
      </c>
      <c r="D3">
        <v>0</v>
      </c>
      <c r="F3">
        <v>2</v>
      </c>
      <c r="G3">
        <f t="shared" ref="G3:G66" si="0">C3-C2</f>
        <v>0</v>
      </c>
      <c r="H3">
        <v>0</v>
      </c>
      <c r="J3">
        <f t="shared" ref="J3:J66" si="1">D3-D2</f>
        <v>0</v>
      </c>
    </row>
    <row r="4" spans="1:10">
      <c r="A4" t="s">
        <v>323</v>
      </c>
      <c r="B4" t="s">
        <v>41</v>
      </c>
      <c r="C4">
        <v>0</v>
      </c>
      <c r="D4">
        <v>0</v>
      </c>
      <c r="F4">
        <v>3</v>
      </c>
      <c r="G4">
        <f t="shared" si="0"/>
        <v>0</v>
      </c>
      <c r="H4">
        <v>0</v>
      </c>
      <c r="J4">
        <f t="shared" si="1"/>
        <v>0</v>
      </c>
    </row>
    <row r="5" spans="1:10">
      <c r="A5" t="s">
        <v>323</v>
      </c>
      <c r="B5" t="s">
        <v>42</v>
      </c>
      <c r="C5">
        <v>0</v>
      </c>
      <c r="D5">
        <v>0</v>
      </c>
      <c r="F5">
        <v>4</v>
      </c>
      <c r="G5">
        <f t="shared" si="0"/>
        <v>0</v>
      </c>
      <c r="H5">
        <v>0</v>
      </c>
      <c r="J5">
        <f t="shared" si="1"/>
        <v>0</v>
      </c>
    </row>
    <row r="6" spans="1:10">
      <c r="A6" t="s">
        <v>323</v>
      </c>
      <c r="B6" t="s">
        <v>43</v>
      </c>
      <c r="C6">
        <v>0</v>
      </c>
      <c r="D6">
        <v>0</v>
      </c>
      <c r="F6">
        <v>5</v>
      </c>
      <c r="G6">
        <f t="shared" si="0"/>
        <v>0</v>
      </c>
      <c r="H6">
        <v>0</v>
      </c>
      <c r="J6">
        <f t="shared" si="1"/>
        <v>0</v>
      </c>
    </row>
    <row r="7" spans="1:10">
      <c r="A7" t="s">
        <v>323</v>
      </c>
      <c r="B7" t="s">
        <v>44</v>
      </c>
      <c r="C7">
        <v>0</v>
      </c>
      <c r="D7">
        <v>0</v>
      </c>
      <c r="F7">
        <v>6</v>
      </c>
      <c r="G7">
        <f t="shared" si="0"/>
        <v>0</v>
      </c>
      <c r="H7">
        <v>0</v>
      </c>
      <c r="J7">
        <f t="shared" si="1"/>
        <v>0</v>
      </c>
    </row>
    <row r="8" spans="1:10">
      <c r="A8" t="s">
        <v>323</v>
      </c>
      <c r="B8" t="s">
        <v>45</v>
      </c>
      <c r="C8">
        <v>0</v>
      </c>
      <c r="D8">
        <v>0</v>
      </c>
      <c r="F8">
        <v>7</v>
      </c>
      <c r="G8">
        <f t="shared" si="0"/>
        <v>0</v>
      </c>
      <c r="H8">
        <v>0</v>
      </c>
      <c r="J8">
        <f t="shared" si="1"/>
        <v>0</v>
      </c>
    </row>
    <row r="9" spans="1:10">
      <c r="A9" t="s">
        <v>323</v>
      </c>
      <c r="B9" t="s">
        <v>46</v>
      </c>
      <c r="C9">
        <v>0</v>
      </c>
      <c r="D9">
        <v>0</v>
      </c>
      <c r="F9">
        <v>8</v>
      </c>
      <c r="G9">
        <f t="shared" si="0"/>
        <v>0</v>
      </c>
      <c r="H9">
        <v>0</v>
      </c>
      <c r="J9">
        <f t="shared" si="1"/>
        <v>0</v>
      </c>
    </row>
    <row r="10" spans="1:10">
      <c r="A10" t="s">
        <v>323</v>
      </c>
      <c r="B10" t="s">
        <v>47</v>
      </c>
      <c r="C10">
        <v>0</v>
      </c>
      <c r="D10">
        <v>0</v>
      </c>
      <c r="F10">
        <v>9</v>
      </c>
      <c r="G10">
        <f t="shared" si="0"/>
        <v>0</v>
      </c>
      <c r="H10">
        <v>0</v>
      </c>
      <c r="J10">
        <f t="shared" si="1"/>
        <v>0</v>
      </c>
    </row>
    <row r="11" spans="1:10">
      <c r="A11" t="s">
        <v>323</v>
      </c>
      <c r="B11" t="s">
        <v>48</v>
      </c>
      <c r="C11">
        <v>0</v>
      </c>
      <c r="D11">
        <v>0</v>
      </c>
      <c r="F11">
        <v>10</v>
      </c>
      <c r="G11">
        <f t="shared" si="0"/>
        <v>0</v>
      </c>
      <c r="H11">
        <v>0</v>
      </c>
      <c r="J11">
        <f t="shared" si="1"/>
        <v>0</v>
      </c>
    </row>
    <row r="12" spans="1:10">
      <c r="A12" t="s">
        <v>323</v>
      </c>
      <c r="B12" t="s">
        <v>49</v>
      </c>
      <c r="C12">
        <v>0</v>
      </c>
      <c r="D12">
        <v>0</v>
      </c>
      <c r="F12">
        <v>11</v>
      </c>
      <c r="G12">
        <f t="shared" si="0"/>
        <v>0</v>
      </c>
      <c r="H12">
        <v>0</v>
      </c>
      <c r="J12">
        <f t="shared" si="1"/>
        <v>0</v>
      </c>
    </row>
    <row r="13" spans="1:10">
      <c r="A13" t="s">
        <v>323</v>
      </c>
      <c r="B13" t="s">
        <v>50</v>
      </c>
      <c r="C13">
        <v>0</v>
      </c>
      <c r="D13">
        <v>0</v>
      </c>
      <c r="F13">
        <v>12</v>
      </c>
      <c r="G13">
        <f t="shared" si="0"/>
        <v>0</v>
      </c>
      <c r="H13">
        <v>0</v>
      </c>
      <c r="J13">
        <f t="shared" si="1"/>
        <v>0</v>
      </c>
    </row>
    <row r="14" spans="1:10">
      <c r="A14" t="s">
        <v>323</v>
      </c>
      <c r="B14" t="s">
        <v>51</v>
      </c>
      <c r="C14">
        <v>0</v>
      </c>
      <c r="D14">
        <v>0</v>
      </c>
      <c r="F14">
        <v>13</v>
      </c>
      <c r="G14">
        <f t="shared" si="0"/>
        <v>0</v>
      </c>
      <c r="H14">
        <v>0</v>
      </c>
      <c r="J14">
        <f t="shared" si="1"/>
        <v>0</v>
      </c>
    </row>
    <row r="15" spans="1:10">
      <c r="A15" t="s">
        <v>323</v>
      </c>
      <c r="B15" t="s">
        <v>52</v>
      </c>
      <c r="C15">
        <v>0</v>
      </c>
      <c r="D15">
        <v>0</v>
      </c>
      <c r="F15">
        <v>14</v>
      </c>
      <c r="G15">
        <f t="shared" si="0"/>
        <v>0</v>
      </c>
      <c r="H15">
        <v>0</v>
      </c>
      <c r="J15">
        <f t="shared" si="1"/>
        <v>0</v>
      </c>
    </row>
    <row r="16" spans="1:10">
      <c r="A16" t="s">
        <v>323</v>
      </c>
      <c r="B16" t="s">
        <v>53</v>
      </c>
      <c r="C16">
        <v>0</v>
      </c>
      <c r="D16">
        <v>0</v>
      </c>
      <c r="F16">
        <v>15</v>
      </c>
      <c r="G16">
        <f t="shared" si="0"/>
        <v>0</v>
      </c>
      <c r="H16">
        <v>0</v>
      </c>
      <c r="J16">
        <f t="shared" si="1"/>
        <v>0</v>
      </c>
    </row>
    <row r="17" spans="1:10">
      <c r="A17" t="s">
        <v>323</v>
      </c>
      <c r="B17" t="s">
        <v>54</v>
      </c>
      <c r="C17">
        <v>0</v>
      </c>
      <c r="D17">
        <v>0</v>
      </c>
      <c r="F17">
        <v>16</v>
      </c>
      <c r="G17">
        <f t="shared" si="0"/>
        <v>0</v>
      </c>
      <c r="H17">
        <v>0</v>
      </c>
      <c r="J17">
        <f t="shared" si="1"/>
        <v>0</v>
      </c>
    </row>
    <row r="18" spans="1:10">
      <c r="A18" t="s">
        <v>323</v>
      </c>
      <c r="B18" t="s">
        <v>55</v>
      </c>
      <c r="C18">
        <v>0</v>
      </c>
      <c r="D18">
        <v>0</v>
      </c>
      <c r="F18">
        <v>17</v>
      </c>
      <c r="G18">
        <f t="shared" si="0"/>
        <v>0</v>
      </c>
      <c r="H18">
        <v>0</v>
      </c>
      <c r="J18">
        <f t="shared" si="1"/>
        <v>0</v>
      </c>
    </row>
    <row r="19" spans="1:10">
      <c r="A19" t="s">
        <v>323</v>
      </c>
      <c r="B19" t="s">
        <v>56</v>
      </c>
      <c r="C19">
        <v>0</v>
      </c>
      <c r="D19">
        <v>0</v>
      </c>
      <c r="F19">
        <v>18</v>
      </c>
      <c r="G19">
        <f t="shared" si="0"/>
        <v>0</v>
      </c>
      <c r="H19">
        <v>0</v>
      </c>
      <c r="J19">
        <f t="shared" si="1"/>
        <v>0</v>
      </c>
    </row>
    <row r="20" spans="1:10">
      <c r="A20" t="s">
        <v>323</v>
      </c>
      <c r="B20" t="s">
        <v>57</v>
      </c>
      <c r="C20">
        <v>0</v>
      </c>
      <c r="D20">
        <v>0</v>
      </c>
      <c r="F20">
        <v>19</v>
      </c>
      <c r="G20">
        <f t="shared" si="0"/>
        <v>0</v>
      </c>
      <c r="H20">
        <v>0</v>
      </c>
      <c r="J20">
        <f t="shared" si="1"/>
        <v>0</v>
      </c>
    </row>
    <row r="21" spans="1:10">
      <c r="A21" t="s">
        <v>323</v>
      </c>
      <c r="B21" t="s">
        <v>58</v>
      </c>
      <c r="C21">
        <v>0</v>
      </c>
      <c r="D21">
        <v>0</v>
      </c>
      <c r="F21">
        <v>20</v>
      </c>
      <c r="G21">
        <f t="shared" si="0"/>
        <v>0</v>
      </c>
      <c r="H21">
        <v>0</v>
      </c>
      <c r="J21">
        <f t="shared" si="1"/>
        <v>0</v>
      </c>
    </row>
    <row r="22" spans="1:10">
      <c r="A22" t="s">
        <v>323</v>
      </c>
      <c r="B22" t="s">
        <v>59</v>
      </c>
      <c r="C22">
        <v>0</v>
      </c>
      <c r="D22">
        <v>0</v>
      </c>
      <c r="F22">
        <v>21</v>
      </c>
      <c r="G22">
        <f t="shared" si="0"/>
        <v>0</v>
      </c>
      <c r="H22">
        <v>0</v>
      </c>
      <c r="J22">
        <f t="shared" si="1"/>
        <v>0</v>
      </c>
    </row>
    <row r="23" spans="1:10">
      <c r="A23" t="s">
        <v>323</v>
      </c>
      <c r="B23" t="s">
        <v>60</v>
      </c>
      <c r="C23">
        <v>0</v>
      </c>
      <c r="D23">
        <v>0</v>
      </c>
      <c r="F23">
        <v>22</v>
      </c>
      <c r="G23">
        <f t="shared" si="0"/>
        <v>0</v>
      </c>
      <c r="H23">
        <f>SUM(G2:G22)/21/7</f>
        <v>0</v>
      </c>
      <c r="J23">
        <f t="shared" si="1"/>
        <v>0</v>
      </c>
    </row>
    <row r="24" spans="1:10">
      <c r="A24" t="s">
        <v>323</v>
      </c>
      <c r="B24" t="s">
        <v>61</v>
      </c>
      <c r="C24">
        <v>0</v>
      </c>
      <c r="D24">
        <v>0</v>
      </c>
      <c r="F24">
        <v>23</v>
      </c>
      <c r="G24">
        <f t="shared" si="0"/>
        <v>0</v>
      </c>
      <c r="H24">
        <f t="shared" ref="H24:H87" si="2">SUM(G3:G23)/21/7</f>
        <v>0</v>
      </c>
      <c r="J24">
        <f t="shared" si="1"/>
        <v>0</v>
      </c>
    </row>
    <row r="25" spans="1:10">
      <c r="A25" t="s">
        <v>323</v>
      </c>
      <c r="B25" t="s">
        <v>62</v>
      </c>
      <c r="C25">
        <v>0</v>
      </c>
      <c r="D25">
        <v>0</v>
      </c>
      <c r="F25">
        <v>24</v>
      </c>
      <c r="G25">
        <f t="shared" si="0"/>
        <v>0</v>
      </c>
      <c r="H25">
        <f t="shared" si="2"/>
        <v>0</v>
      </c>
      <c r="J25">
        <f t="shared" si="1"/>
        <v>0</v>
      </c>
    </row>
    <row r="26" spans="1:10">
      <c r="A26" t="s">
        <v>323</v>
      </c>
      <c r="B26" t="s">
        <v>63</v>
      </c>
      <c r="C26">
        <v>0</v>
      </c>
      <c r="D26">
        <v>0</v>
      </c>
      <c r="F26">
        <v>25</v>
      </c>
      <c r="G26">
        <f t="shared" si="0"/>
        <v>0</v>
      </c>
      <c r="H26">
        <f t="shared" si="2"/>
        <v>0</v>
      </c>
      <c r="J26">
        <f t="shared" si="1"/>
        <v>0</v>
      </c>
    </row>
    <row r="27" spans="1:10">
      <c r="A27" t="s">
        <v>323</v>
      </c>
      <c r="B27" t="s">
        <v>64</v>
      </c>
      <c r="C27">
        <v>0</v>
      </c>
      <c r="D27">
        <v>0</v>
      </c>
      <c r="F27">
        <v>26</v>
      </c>
      <c r="G27">
        <f t="shared" si="0"/>
        <v>0</v>
      </c>
      <c r="H27">
        <f t="shared" si="2"/>
        <v>0</v>
      </c>
      <c r="J27">
        <f t="shared" si="1"/>
        <v>0</v>
      </c>
    </row>
    <row r="28" spans="1:10">
      <c r="A28" t="s">
        <v>323</v>
      </c>
      <c r="B28" t="s">
        <v>65</v>
      </c>
      <c r="C28">
        <v>0</v>
      </c>
      <c r="D28">
        <v>0</v>
      </c>
      <c r="F28">
        <v>27</v>
      </c>
      <c r="G28">
        <f t="shared" si="0"/>
        <v>0</v>
      </c>
      <c r="H28">
        <f t="shared" si="2"/>
        <v>0</v>
      </c>
      <c r="J28">
        <f t="shared" si="1"/>
        <v>0</v>
      </c>
    </row>
    <row r="29" spans="1:10">
      <c r="A29" t="s">
        <v>323</v>
      </c>
      <c r="B29" t="s">
        <v>66</v>
      </c>
      <c r="C29">
        <v>0</v>
      </c>
      <c r="D29">
        <v>0</v>
      </c>
      <c r="F29">
        <v>28</v>
      </c>
      <c r="G29">
        <f t="shared" si="0"/>
        <v>0</v>
      </c>
      <c r="H29">
        <f t="shared" si="2"/>
        <v>0</v>
      </c>
      <c r="J29">
        <f t="shared" si="1"/>
        <v>0</v>
      </c>
    </row>
    <row r="30" spans="1:10">
      <c r="A30" t="s">
        <v>323</v>
      </c>
      <c r="B30" t="s">
        <v>67</v>
      </c>
      <c r="C30">
        <v>0</v>
      </c>
      <c r="D30">
        <v>0</v>
      </c>
      <c r="F30">
        <v>29</v>
      </c>
      <c r="G30">
        <f t="shared" si="0"/>
        <v>0</v>
      </c>
      <c r="H30">
        <f t="shared" si="2"/>
        <v>0</v>
      </c>
      <c r="J30">
        <f t="shared" si="1"/>
        <v>0</v>
      </c>
    </row>
    <row r="31" spans="1:10">
      <c r="A31" t="s">
        <v>323</v>
      </c>
      <c r="B31" t="s">
        <v>68</v>
      </c>
      <c r="C31">
        <v>0</v>
      </c>
      <c r="D31">
        <v>0</v>
      </c>
      <c r="F31">
        <v>30</v>
      </c>
      <c r="G31">
        <f t="shared" si="0"/>
        <v>0</v>
      </c>
      <c r="H31">
        <f t="shared" si="2"/>
        <v>0</v>
      </c>
      <c r="J31">
        <f t="shared" si="1"/>
        <v>0</v>
      </c>
    </row>
    <row r="32" spans="1:10">
      <c r="A32" t="s">
        <v>323</v>
      </c>
      <c r="B32" t="s">
        <v>69</v>
      </c>
      <c r="C32">
        <v>0</v>
      </c>
      <c r="D32">
        <v>0</v>
      </c>
      <c r="F32">
        <v>31</v>
      </c>
      <c r="G32">
        <f t="shared" si="0"/>
        <v>0</v>
      </c>
      <c r="H32">
        <f t="shared" si="2"/>
        <v>0</v>
      </c>
      <c r="J32">
        <f t="shared" si="1"/>
        <v>0</v>
      </c>
    </row>
    <row r="33" spans="1:10">
      <c r="A33" t="s">
        <v>323</v>
      </c>
      <c r="B33" t="s">
        <v>70</v>
      </c>
      <c r="C33">
        <v>0</v>
      </c>
      <c r="D33">
        <v>0</v>
      </c>
      <c r="F33">
        <v>32</v>
      </c>
      <c r="G33">
        <f t="shared" si="0"/>
        <v>0</v>
      </c>
      <c r="H33">
        <f t="shared" si="2"/>
        <v>0</v>
      </c>
      <c r="J33">
        <f t="shared" si="1"/>
        <v>0</v>
      </c>
    </row>
    <row r="34" spans="1:10">
      <c r="A34" t="s">
        <v>323</v>
      </c>
      <c r="B34" t="s">
        <v>71</v>
      </c>
      <c r="C34">
        <v>2</v>
      </c>
      <c r="D34">
        <v>0</v>
      </c>
      <c r="F34">
        <v>33</v>
      </c>
      <c r="G34">
        <f t="shared" si="0"/>
        <v>2</v>
      </c>
      <c r="H34">
        <f t="shared" si="2"/>
        <v>0</v>
      </c>
      <c r="J34">
        <f t="shared" si="1"/>
        <v>0</v>
      </c>
    </row>
    <row r="35" spans="1:10">
      <c r="A35" t="s">
        <v>323</v>
      </c>
      <c r="B35" t="s">
        <v>72</v>
      </c>
      <c r="C35">
        <v>2</v>
      </c>
      <c r="D35">
        <v>0</v>
      </c>
      <c r="F35">
        <v>34</v>
      </c>
      <c r="G35">
        <f t="shared" si="0"/>
        <v>0</v>
      </c>
      <c r="H35">
        <f t="shared" si="2"/>
        <v>1.3605442176870748E-2</v>
      </c>
      <c r="J35">
        <f t="shared" si="1"/>
        <v>0</v>
      </c>
    </row>
    <row r="36" spans="1:10">
      <c r="A36" t="s">
        <v>323</v>
      </c>
      <c r="B36" t="s">
        <v>73</v>
      </c>
      <c r="C36">
        <v>2</v>
      </c>
      <c r="D36">
        <v>0</v>
      </c>
      <c r="F36">
        <v>35</v>
      </c>
      <c r="G36">
        <f t="shared" si="0"/>
        <v>0</v>
      </c>
      <c r="H36">
        <f t="shared" si="2"/>
        <v>1.3605442176870748E-2</v>
      </c>
      <c r="J36">
        <f t="shared" si="1"/>
        <v>0</v>
      </c>
    </row>
    <row r="37" spans="1:10">
      <c r="A37" t="s">
        <v>323</v>
      </c>
      <c r="B37" t="s">
        <v>74</v>
      </c>
      <c r="C37">
        <v>2</v>
      </c>
      <c r="D37">
        <v>0</v>
      </c>
      <c r="F37">
        <v>36</v>
      </c>
      <c r="G37">
        <f t="shared" si="0"/>
        <v>0</v>
      </c>
      <c r="H37">
        <f t="shared" si="2"/>
        <v>1.3605442176870748E-2</v>
      </c>
      <c r="J37">
        <f t="shared" si="1"/>
        <v>0</v>
      </c>
    </row>
    <row r="38" spans="1:10">
      <c r="A38" t="s">
        <v>323</v>
      </c>
      <c r="B38" t="s">
        <v>75</v>
      </c>
      <c r="C38">
        <v>3</v>
      </c>
      <c r="D38">
        <v>0</v>
      </c>
      <c r="F38">
        <v>37</v>
      </c>
      <c r="G38">
        <f t="shared" si="0"/>
        <v>1</v>
      </c>
      <c r="H38">
        <f t="shared" si="2"/>
        <v>1.3605442176870748E-2</v>
      </c>
      <c r="J38">
        <f t="shared" si="1"/>
        <v>0</v>
      </c>
    </row>
    <row r="39" spans="1:10">
      <c r="A39" t="s">
        <v>323</v>
      </c>
      <c r="B39" t="s">
        <v>76</v>
      </c>
      <c r="C39">
        <v>3</v>
      </c>
      <c r="D39">
        <v>0</v>
      </c>
      <c r="F39">
        <v>38</v>
      </c>
      <c r="G39">
        <f t="shared" si="0"/>
        <v>0</v>
      </c>
      <c r="H39">
        <f t="shared" si="2"/>
        <v>2.0408163265306121E-2</v>
      </c>
      <c r="J39">
        <f t="shared" si="1"/>
        <v>0</v>
      </c>
    </row>
    <row r="40" spans="1:10">
      <c r="A40" t="s">
        <v>323</v>
      </c>
      <c r="B40" t="s">
        <v>77</v>
      </c>
      <c r="C40">
        <v>4</v>
      </c>
      <c r="D40">
        <v>0</v>
      </c>
      <c r="F40">
        <v>39</v>
      </c>
      <c r="G40">
        <f t="shared" si="0"/>
        <v>1</v>
      </c>
      <c r="H40">
        <f t="shared" si="2"/>
        <v>2.0408163265306121E-2</v>
      </c>
      <c r="J40">
        <f t="shared" si="1"/>
        <v>0</v>
      </c>
    </row>
    <row r="41" spans="1:10">
      <c r="A41" t="s">
        <v>323</v>
      </c>
      <c r="B41" t="s">
        <v>78</v>
      </c>
      <c r="C41">
        <v>4</v>
      </c>
      <c r="D41">
        <v>0</v>
      </c>
      <c r="F41">
        <v>40</v>
      </c>
      <c r="G41">
        <f t="shared" si="0"/>
        <v>0</v>
      </c>
      <c r="H41">
        <f t="shared" si="2"/>
        <v>2.7210884353741496E-2</v>
      </c>
      <c r="J41">
        <f t="shared" si="1"/>
        <v>0</v>
      </c>
    </row>
    <row r="42" spans="1:10">
      <c r="A42" t="s">
        <v>323</v>
      </c>
      <c r="B42" t="s">
        <v>79</v>
      </c>
      <c r="C42">
        <v>4</v>
      </c>
      <c r="D42">
        <v>0</v>
      </c>
      <c r="F42">
        <v>41</v>
      </c>
      <c r="G42">
        <f t="shared" si="0"/>
        <v>0</v>
      </c>
      <c r="H42">
        <f t="shared" si="2"/>
        <v>2.7210884353741496E-2</v>
      </c>
      <c r="J42">
        <f t="shared" si="1"/>
        <v>0</v>
      </c>
    </row>
    <row r="43" spans="1:10">
      <c r="A43" t="s">
        <v>323</v>
      </c>
      <c r="B43" t="s">
        <v>80</v>
      </c>
      <c r="C43">
        <v>8</v>
      </c>
      <c r="D43">
        <v>0</v>
      </c>
      <c r="F43">
        <v>42</v>
      </c>
      <c r="G43">
        <f t="shared" si="0"/>
        <v>4</v>
      </c>
      <c r="H43">
        <f t="shared" si="2"/>
        <v>2.7210884353741496E-2</v>
      </c>
      <c r="J43">
        <f t="shared" si="1"/>
        <v>0</v>
      </c>
    </row>
    <row r="44" spans="1:10">
      <c r="A44" t="s">
        <v>323</v>
      </c>
      <c r="B44" t="s">
        <v>81</v>
      </c>
      <c r="C44">
        <v>9</v>
      </c>
      <c r="D44">
        <v>0</v>
      </c>
      <c r="F44">
        <v>43</v>
      </c>
      <c r="G44">
        <f t="shared" si="0"/>
        <v>1</v>
      </c>
      <c r="H44">
        <f t="shared" si="2"/>
        <v>5.4421768707482991E-2</v>
      </c>
      <c r="J44">
        <f t="shared" si="1"/>
        <v>0</v>
      </c>
    </row>
    <row r="45" spans="1:10">
      <c r="A45" t="s">
        <v>323</v>
      </c>
      <c r="B45" t="s">
        <v>82</v>
      </c>
      <c r="C45">
        <v>9</v>
      </c>
      <c r="D45">
        <v>0</v>
      </c>
      <c r="F45">
        <v>44</v>
      </c>
      <c r="G45">
        <f t="shared" si="0"/>
        <v>0</v>
      </c>
      <c r="H45">
        <f t="shared" si="2"/>
        <v>6.1224489795918366E-2</v>
      </c>
      <c r="J45">
        <f t="shared" si="1"/>
        <v>0</v>
      </c>
    </row>
    <row r="46" spans="1:10">
      <c r="A46" t="s">
        <v>323</v>
      </c>
      <c r="B46" t="s">
        <v>83</v>
      </c>
      <c r="C46">
        <v>10</v>
      </c>
      <c r="D46">
        <v>0</v>
      </c>
      <c r="F46">
        <v>45</v>
      </c>
      <c r="G46">
        <f t="shared" si="0"/>
        <v>1</v>
      </c>
      <c r="H46">
        <f t="shared" si="2"/>
        <v>6.1224489795918366E-2</v>
      </c>
      <c r="J46">
        <f t="shared" si="1"/>
        <v>0</v>
      </c>
    </row>
    <row r="47" spans="1:10">
      <c r="A47" t="s">
        <v>323</v>
      </c>
      <c r="B47" t="s">
        <v>84</v>
      </c>
      <c r="C47">
        <v>10</v>
      </c>
      <c r="D47">
        <v>0</v>
      </c>
      <c r="F47">
        <v>46</v>
      </c>
      <c r="G47">
        <f t="shared" si="0"/>
        <v>0</v>
      </c>
      <c r="H47">
        <f t="shared" si="2"/>
        <v>6.8027210884353734E-2</v>
      </c>
      <c r="J47">
        <f t="shared" si="1"/>
        <v>0</v>
      </c>
    </row>
    <row r="48" spans="1:10">
      <c r="A48" t="s">
        <v>323</v>
      </c>
      <c r="B48" t="s">
        <v>85</v>
      </c>
      <c r="C48">
        <v>10</v>
      </c>
      <c r="D48">
        <v>0</v>
      </c>
      <c r="F48">
        <v>47</v>
      </c>
      <c r="G48">
        <f t="shared" si="0"/>
        <v>0</v>
      </c>
      <c r="H48">
        <f t="shared" si="2"/>
        <v>6.8027210884353734E-2</v>
      </c>
      <c r="J48">
        <f t="shared" si="1"/>
        <v>0</v>
      </c>
    </row>
    <row r="49" spans="1:10">
      <c r="A49" t="s">
        <v>323</v>
      </c>
      <c r="B49" t="s">
        <v>86</v>
      </c>
      <c r="C49">
        <v>10</v>
      </c>
      <c r="D49">
        <v>0</v>
      </c>
      <c r="F49">
        <v>48</v>
      </c>
      <c r="G49">
        <f t="shared" si="0"/>
        <v>0</v>
      </c>
      <c r="H49">
        <f t="shared" si="2"/>
        <v>6.8027210884353734E-2</v>
      </c>
      <c r="J49">
        <f t="shared" si="1"/>
        <v>0</v>
      </c>
    </row>
    <row r="50" spans="1:10">
      <c r="A50" t="s">
        <v>323</v>
      </c>
      <c r="B50" t="s">
        <v>87</v>
      </c>
      <c r="C50">
        <v>10</v>
      </c>
      <c r="D50">
        <v>0</v>
      </c>
      <c r="F50">
        <v>49</v>
      </c>
      <c r="G50">
        <f t="shared" si="0"/>
        <v>0</v>
      </c>
      <c r="H50">
        <f t="shared" si="2"/>
        <v>6.8027210884353734E-2</v>
      </c>
      <c r="J50">
        <f t="shared" si="1"/>
        <v>0</v>
      </c>
    </row>
    <row r="51" spans="1:10">
      <c r="A51" t="s">
        <v>323</v>
      </c>
      <c r="B51" t="s">
        <v>88</v>
      </c>
      <c r="C51">
        <v>10</v>
      </c>
      <c r="D51">
        <v>0</v>
      </c>
      <c r="F51">
        <v>50</v>
      </c>
      <c r="G51">
        <f t="shared" si="0"/>
        <v>0</v>
      </c>
      <c r="H51">
        <f t="shared" si="2"/>
        <v>6.8027210884353734E-2</v>
      </c>
      <c r="J51">
        <f t="shared" si="1"/>
        <v>0</v>
      </c>
    </row>
    <row r="52" spans="1:10">
      <c r="A52" t="s">
        <v>323</v>
      </c>
      <c r="B52" t="s">
        <v>89</v>
      </c>
      <c r="C52">
        <v>10</v>
      </c>
      <c r="D52">
        <v>0</v>
      </c>
      <c r="F52">
        <v>51</v>
      </c>
      <c r="G52">
        <f t="shared" si="0"/>
        <v>0</v>
      </c>
      <c r="H52">
        <f t="shared" si="2"/>
        <v>6.8027210884353734E-2</v>
      </c>
      <c r="J52">
        <f t="shared" si="1"/>
        <v>0</v>
      </c>
    </row>
    <row r="53" spans="1:10">
      <c r="A53" t="s">
        <v>323</v>
      </c>
      <c r="B53" t="s">
        <v>90</v>
      </c>
      <c r="C53">
        <v>10</v>
      </c>
      <c r="D53">
        <v>0</v>
      </c>
      <c r="F53">
        <v>52</v>
      </c>
      <c r="G53">
        <f t="shared" si="0"/>
        <v>0</v>
      </c>
      <c r="H53">
        <f t="shared" si="2"/>
        <v>6.8027210884353734E-2</v>
      </c>
      <c r="J53">
        <f t="shared" si="1"/>
        <v>0</v>
      </c>
    </row>
    <row r="54" spans="1:10">
      <c r="A54" t="s">
        <v>323</v>
      </c>
      <c r="B54" t="s">
        <v>91</v>
      </c>
      <c r="C54">
        <v>10</v>
      </c>
      <c r="D54">
        <v>0</v>
      </c>
      <c r="F54">
        <v>53</v>
      </c>
      <c r="G54">
        <f t="shared" si="0"/>
        <v>0</v>
      </c>
      <c r="H54">
        <f t="shared" si="2"/>
        <v>6.8027210884353734E-2</v>
      </c>
      <c r="J54">
        <f t="shared" si="1"/>
        <v>0</v>
      </c>
    </row>
    <row r="55" spans="1:10">
      <c r="A55" t="s">
        <v>323</v>
      </c>
      <c r="B55" t="s">
        <v>92</v>
      </c>
      <c r="C55">
        <v>10</v>
      </c>
      <c r="D55">
        <v>0</v>
      </c>
      <c r="F55">
        <v>54</v>
      </c>
      <c r="G55">
        <f t="shared" si="0"/>
        <v>0</v>
      </c>
      <c r="H55">
        <f t="shared" si="2"/>
        <v>6.8027210884353734E-2</v>
      </c>
      <c r="J55">
        <f t="shared" si="1"/>
        <v>0</v>
      </c>
    </row>
    <row r="56" spans="1:10">
      <c r="A56" t="s">
        <v>323</v>
      </c>
      <c r="B56" t="s">
        <v>93</v>
      </c>
      <c r="C56">
        <v>11</v>
      </c>
      <c r="D56">
        <v>0</v>
      </c>
      <c r="F56">
        <v>55</v>
      </c>
      <c r="G56">
        <f t="shared" si="0"/>
        <v>1</v>
      </c>
      <c r="H56">
        <f t="shared" si="2"/>
        <v>5.4421768707482991E-2</v>
      </c>
      <c r="J56">
        <f t="shared" si="1"/>
        <v>0</v>
      </c>
    </row>
    <row r="57" spans="1:10">
      <c r="A57" t="s">
        <v>323</v>
      </c>
      <c r="B57" t="s">
        <v>94</v>
      </c>
      <c r="C57">
        <v>11</v>
      </c>
      <c r="D57">
        <v>0</v>
      </c>
      <c r="F57">
        <v>56</v>
      </c>
      <c r="G57">
        <f t="shared" si="0"/>
        <v>0</v>
      </c>
      <c r="H57">
        <f t="shared" si="2"/>
        <v>6.1224489795918366E-2</v>
      </c>
      <c r="J57">
        <f t="shared" si="1"/>
        <v>0</v>
      </c>
    </row>
    <row r="58" spans="1:10">
      <c r="A58" t="s">
        <v>323</v>
      </c>
      <c r="B58" t="s">
        <v>95</v>
      </c>
      <c r="C58">
        <v>11</v>
      </c>
      <c r="D58">
        <v>0</v>
      </c>
      <c r="F58">
        <v>57</v>
      </c>
      <c r="G58">
        <f t="shared" si="0"/>
        <v>0</v>
      </c>
      <c r="H58">
        <f t="shared" si="2"/>
        <v>6.1224489795918366E-2</v>
      </c>
      <c r="J58">
        <f t="shared" si="1"/>
        <v>0</v>
      </c>
    </row>
    <row r="59" spans="1:10">
      <c r="A59" t="s">
        <v>323</v>
      </c>
      <c r="B59" t="s">
        <v>96</v>
      </c>
      <c r="C59">
        <v>13</v>
      </c>
      <c r="D59">
        <v>0</v>
      </c>
      <c r="F59">
        <v>58</v>
      </c>
      <c r="G59">
        <f t="shared" si="0"/>
        <v>2</v>
      </c>
      <c r="H59">
        <f t="shared" si="2"/>
        <v>6.1224489795918366E-2</v>
      </c>
      <c r="J59">
        <f t="shared" si="1"/>
        <v>0</v>
      </c>
    </row>
    <row r="60" spans="1:10">
      <c r="A60" t="s">
        <v>323</v>
      </c>
      <c r="B60" t="s">
        <v>97</v>
      </c>
      <c r="C60">
        <v>18</v>
      </c>
      <c r="D60">
        <v>0</v>
      </c>
      <c r="F60">
        <v>59</v>
      </c>
      <c r="G60">
        <f t="shared" si="0"/>
        <v>5</v>
      </c>
      <c r="H60">
        <f t="shared" si="2"/>
        <v>6.8027210884353734E-2</v>
      </c>
      <c r="J60">
        <f t="shared" si="1"/>
        <v>0</v>
      </c>
    </row>
    <row r="61" spans="1:10">
      <c r="A61" t="s">
        <v>323</v>
      </c>
      <c r="B61" t="s">
        <v>98</v>
      </c>
      <c r="C61">
        <v>22</v>
      </c>
      <c r="D61">
        <v>0</v>
      </c>
      <c r="F61">
        <v>60</v>
      </c>
      <c r="G61">
        <f t="shared" si="0"/>
        <v>4</v>
      </c>
      <c r="H61">
        <f t="shared" si="2"/>
        <v>0.10204081632653061</v>
      </c>
      <c r="J61">
        <f t="shared" si="1"/>
        <v>0</v>
      </c>
    </row>
    <row r="62" spans="1:10">
      <c r="A62" t="s">
        <v>323</v>
      </c>
      <c r="B62" t="s">
        <v>99</v>
      </c>
      <c r="C62">
        <v>30</v>
      </c>
      <c r="D62">
        <v>0</v>
      </c>
      <c r="F62">
        <v>61</v>
      </c>
      <c r="G62">
        <f t="shared" si="0"/>
        <v>8</v>
      </c>
      <c r="H62">
        <f t="shared" si="2"/>
        <v>0.12244897959183673</v>
      </c>
      <c r="J62">
        <f t="shared" si="1"/>
        <v>0</v>
      </c>
    </row>
    <row r="63" spans="1:10">
      <c r="A63" t="s">
        <v>323</v>
      </c>
      <c r="B63" t="s">
        <v>100</v>
      </c>
      <c r="C63">
        <v>42</v>
      </c>
      <c r="D63">
        <v>0</v>
      </c>
      <c r="F63">
        <v>62</v>
      </c>
      <c r="G63">
        <f t="shared" si="0"/>
        <v>12</v>
      </c>
      <c r="H63">
        <f t="shared" si="2"/>
        <v>0.17687074829931973</v>
      </c>
      <c r="J63">
        <f t="shared" si="1"/>
        <v>0</v>
      </c>
    </row>
    <row r="64" spans="1:10">
      <c r="A64" t="s">
        <v>323</v>
      </c>
      <c r="B64" t="s">
        <v>101</v>
      </c>
      <c r="C64">
        <v>47</v>
      </c>
      <c r="D64">
        <v>0</v>
      </c>
      <c r="F64">
        <v>63</v>
      </c>
      <c r="G64">
        <f t="shared" si="0"/>
        <v>5</v>
      </c>
      <c r="H64">
        <f t="shared" si="2"/>
        <v>0.25850340136054423</v>
      </c>
      <c r="J64">
        <f t="shared" si="1"/>
        <v>0</v>
      </c>
    </row>
    <row r="65" spans="1:10">
      <c r="A65" t="s">
        <v>323</v>
      </c>
      <c r="B65" t="s">
        <v>102</v>
      </c>
      <c r="C65">
        <v>69</v>
      </c>
      <c r="D65">
        <v>0</v>
      </c>
      <c r="F65">
        <v>64</v>
      </c>
      <c r="G65">
        <f t="shared" si="0"/>
        <v>22</v>
      </c>
      <c r="H65">
        <f t="shared" si="2"/>
        <v>0.26530612244897961</v>
      </c>
      <c r="J65">
        <f t="shared" si="1"/>
        <v>0</v>
      </c>
    </row>
    <row r="66" spans="1:10">
      <c r="A66" t="s">
        <v>323</v>
      </c>
      <c r="B66" t="s">
        <v>103</v>
      </c>
      <c r="C66">
        <v>109</v>
      </c>
      <c r="D66">
        <v>0</v>
      </c>
      <c r="F66">
        <v>65</v>
      </c>
      <c r="G66">
        <f t="shared" si="0"/>
        <v>40</v>
      </c>
      <c r="H66">
        <f t="shared" si="2"/>
        <v>0.40816326530612246</v>
      </c>
      <c r="J66">
        <f t="shared" si="1"/>
        <v>0</v>
      </c>
    </row>
    <row r="67" spans="1:10">
      <c r="A67" t="s">
        <v>323</v>
      </c>
      <c r="B67" t="s">
        <v>104</v>
      </c>
      <c r="C67">
        <v>164</v>
      </c>
      <c r="D67">
        <v>0</v>
      </c>
      <c r="F67">
        <v>66</v>
      </c>
      <c r="G67">
        <f t="shared" ref="G67:G130" si="3">C67-C66</f>
        <v>55</v>
      </c>
      <c r="H67">
        <f t="shared" si="2"/>
        <v>0.68027210884353739</v>
      </c>
      <c r="J67">
        <f t="shared" ref="J67:J130" si="4">D67-D66</f>
        <v>0</v>
      </c>
    </row>
    <row r="68" spans="1:10">
      <c r="A68" t="s">
        <v>323</v>
      </c>
      <c r="B68" t="s">
        <v>105</v>
      </c>
      <c r="C68">
        <v>220</v>
      </c>
      <c r="D68">
        <v>0</v>
      </c>
      <c r="F68">
        <v>67</v>
      </c>
      <c r="G68">
        <f t="shared" si="3"/>
        <v>56</v>
      </c>
      <c r="H68">
        <f t="shared" si="2"/>
        <v>1.0476190476190477</v>
      </c>
      <c r="J68">
        <f t="shared" si="4"/>
        <v>0</v>
      </c>
    </row>
    <row r="69" spans="1:10">
      <c r="A69" t="s">
        <v>323</v>
      </c>
      <c r="B69" t="s">
        <v>106</v>
      </c>
      <c r="C69">
        <v>271</v>
      </c>
      <c r="D69">
        <v>1</v>
      </c>
      <c r="F69">
        <v>68</v>
      </c>
      <c r="G69">
        <f t="shared" si="3"/>
        <v>51</v>
      </c>
      <c r="H69">
        <f t="shared" si="2"/>
        <v>1.4285714285714286</v>
      </c>
      <c r="J69">
        <f t="shared" si="4"/>
        <v>1</v>
      </c>
    </row>
    <row r="70" spans="1:10">
      <c r="A70" t="s">
        <v>323</v>
      </c>
      <c r="B70" t="s">
        <v>107</v>
      </c>
      <c r="C70">
        <v>352</v>
      </c>
      <c r="D70">
        <v>2</v>
      </c>
      <c r="F70">
        <v>69</v>
      </c>
      <c r="G70">
        <f t="shared" si="3"/>
        <v>81</v>
      </c>
      <c r="H70">
        <f t="shared" si="2"/>
        <v>1.7755102040816326</v>
      </c>
      <c r="J70">
        <f t="shared" si="4"/>
        <v>1</v>
      </c>
    </row>
    <row r="71" spans="1:10">
      <c r="A71" t="s">
        <v>323</v>
      </c>
      <c r="B71" t="s">
        <v>108</v>
      </c>
      <c r="C71">
        <v>412</v>
      </c>
      <c r="D71">
        <v>2</v>
      </c>
      <c r="F71">
        <v>70</v>
      </c>
      <c r="G71">
        <f t="shared" si="3"/>
        <v>60</v>
      </c>
      <c r="H71">
        <f t="shared" si="2"/>
        <v>2.3265306122448979</v>
      </c>
      <c r="J71">
        <f t="shared" si="4"/>
        <v>0</v>
      </c>
    </row>
    <row r="72" spans="1:10">
      <c r="A72" t="s">
        <v>323</v>
      </c>
      <c r="B72" t="s">
        <v>109</v>
      </c>
      <c r="C72">
        <v>469</v>
      </c>
      <c r="D72">
        <v>3</v>
      </c>
      <c r="F72">
        <v>71</v>
      </c>
      <c r="G72">
        <f t="shared" si="3"/>
        <v>57</v>
      </c>
      <c r="H72">
        <f t="shared" si="2"/>
        <v>2.7346938775510203</v>
      </c>
      <c r="J72">
        <f t="shared" si="4"/>
        <v>1</v>
      </c>
    </row>
    <row r="73" spans="1:10">
      <c r="A73" t="s">
        <v>323</v>
      </c>
      <c r="B73" t="s">
        <v>110</v>
      </c>
      <c r="C73">
        <v>617</v>
      </c>
      <c r="D73">
        <v>7</v>
      </c>
      <c r="F73">
        <v>72</v>
      </c>
      <c r="G73">
        <f t="shared" si="3"/>
        <v>148</v>
      </c>
      <c r="H73">
        <f t="shared" si="2"/>
        <v>3.1224489795918369</v>
      </c>
      <c r="J73">
        <f t="shared" si="4"/>
        <v>4</v>
      </c>
    </row>
    <row r="74" spans="1:10">
      <c r="A74" t="s">
        <v>323</v>
      </c>
      <c r="B74" t="s">
        <v>111</v>
      </c>
      <c r="C74">
        <v>876</v>
      </c>
      <c r="D74">
        <v>7</v>
      </c>
      <c r="F74">
        <v>73</v>
      </c>
      <c r="G74">
        <f t="shared" si="3"/>
        <v>259</v>
      </c>
      <c r="H74">
        <f t="shared" si="2"/>
        <v>4.129251700680272</v>
      </c>
      <c r="J74">
        <f t="shared" si="4"/>
        <v>0</v>
      </c>
    </row>
    <row r="75" spans="1:10">
      <c r="A75" t="s">
        <v>323</v>
      </c>
      <c r="B75" t="s">
        <v>112</v>
      </c>
      <c r="C75">
        <v>1282</v>
      </c>
      <c r="D75">
        <v>9</v>
      </c>
      <c r="F75">
        <v>74</v>
      </c>
      <c r="G75">
        <f t="shared" si="3"/>
        <v>406</v>
      </c>
      <c r="H75">
        <f t="shared" si="2"/>
        <v>5.8911564625850348</v>
      </c>
      <c r="J75">
        <f t="shared" si="4"/>
        <v>2</v>
      </c>
    </row>
    <row r="76" spans="1:10">
      <c r="A76" t="s">
        <v>323</v>
      </c>
      <c r="B76" t="s">
        <v>113</v>
      </c>
      <c r="C76">
        <v>1766</v>
      </c>
      <c r="D76">
        <v>10</v>
      </c>
      <c r="F76">
        <v>75</v>
      </c>
      <c r="G76">
        <f t="shared" si="3"/>
        <v>484</v>
      </c>
      <c r="H76">
        <f t="shared" si="2"/>
        <v>8.6530612244897949</v>
      </c>
      <c r="J76">
        <f t="shared" si="4"/>
        <v>1</v>
      </c>
    </row>
    <row r="77" spans="1:10">
      <c r="A77" t="s">
        <v>323</v>
      </c>
      <c r="B77" t="s">
        <v>114</v>
      </c>
      <c r="C77">
        <v>2244</v>
      </c>
      <c r="D77">
        <v>29</v>
      </c>
      <c r="F77">
        <v>76</v>
      </c>
      <c r="G77">
        <f t="shared" si="3"/>
        <v>478</v>
      </c>
      <c r="H77">
        <f t="shared" si="2"/>
        <v>11.945578231292517</v>
      </c>
      <c r="J77">
        <f t="shared" si="4"/>
        <v>19</v>
      </c>
    </row>
    <row r="78" spans="1:10">
      <c r="A78" t="s">
        <v>323</v>
      </c>
      <c r="B78" t="s">
        <v>115</v>
      </c>
      <c r="C78">
        <v>2605</v>
      </c>
      <c r="D78">
        <v>43</v>
      </c>
      <c r="F78">
        <v>77</v>
      </c>
      <c r="G78">
        <f t="shared" si="3"/>
        <v>361</v>
      </c>
      <c r="H78">
        <f t="shared" si="2"/>
        <v>15.19047619047619</v>
      </c>
      <c r="J78">
        <f t="shared" si="4"/>
        <v>14</v>
      </c>
    </row>
    <row r="79" spans="1:10">
      <c r="A79" t="s">
        <v>323</v>
      </c>
      <c r="B79" t="s">
        <v>116</v>
      </c>
      <c r="C79">
        <v>3047</v>
      </c>
      <c r="D79">
        <v>65</v>
      </c>
      <c r="F79">
        <v>78</v>
      </c>
      <c r="G79">
        <f t="shared" si="3"/>
        <v>442</v>
      </c>
      <c r="H79">
        <f t="shared" si="2"/>
        <v>17.646258503401359</v>
      </c>
      <c r="J79">
        <f t="shared" si="4"/>
        <v>22</v>
      </c>
    </row>
    <row r="80" spans="1:10">
      <c r="A80" t="s">
        <v>323</v>
      </c>
      <c r="B80" t="s">
        <v>117</v>
      </c>
      <c r="C80">
        <v>3658</v>
      </c>
      <c r="D80">
        <v>82</v>
      </c>
      <c r="F80">
        <v>79</v>
      </c>
      <c r="G80">
        <f t="shared" si="3"/>
        <v>611</v>
      </c>
      <c r="H80">
        <f t="shared" si="2"/>
        <v>20.653061224489797</v>
      </c>
      <c r="J80">
        <f t="shared" si="4"/>
        <v>17</v>
      </c>
    </row>
    <row r="81" spans="1:10">
      <c r="A81" t="s">
        <v>323</v>
      </c>
      <c r="B81" t="s">
        <v>118</v>
      </c>
      <c r="C81">
        <v>4427</v>
      </c>
      <c r="D81">
        <v>116</v>
      </c>
      <c r="F81">
        <v>80</v>
      </c>
      <c r="G81">
        <f t="shared" si="3"/>
        <v>769</v>
      </c>
      <c r="H81">
        <f t="shared" si="2"/>
        <v>24.795918367346939</v>
      </c>
      <c r="J81">
        <f t="shared" si="4"/>
        <v>34</v>
      </c>
    </row>
    <row r="82" spans="1:10">
      <c r="A82" t="s">
        <v>323</v>
      </c>
      <c r="B82" t="s">
        <v>119</v>
      </c>
      <c r="C82">
        <v>5426</v>
      </c>
      <c r="D82">
        <v>162</v>
      </c>
      <c r="F82">
        <v>81</v>
      </c>
      <c r="G82">
        <f t="shared" si="3"/>
        <v>999</v>
      </c>
      <c r="H82">
        <f t="shared" si="2"/>
        <v>29.993197278911566</v>
      </c>
      <c r="J82">
        <f t="shared" si="4"/>
        <v>46</v>
      </c>
    </row>
    <row r="83" spans="1:10">
      <c r="A83" t="s">
        <v>323</v>
      </c>
      <c r="B83" t="s">
        <v>120</v>
      </c>
      <c r="C83">
        <v>6481</v>
      </c>
      <c r="D83">
        <v>194</v>
      </c>
      <c r="F83">
        <v>82</v>
      </c>
      <c r="G83">
        <f t="shared" si="3"/>
        <v>1055</v>
      </c>
      <c r="H83">
        <f t="shared" si="2"/>
        <v>36.761904761904759</v>
      </c>
      <c r="J83">
        <f t="shared" si="4"/>
        <v>32</v>
      </c>
    </row>
    <row r="84" spans="1:10">
      <c r="A84" t="s">
        <v>323</v>
      </c>
      <c r="B84" t="s">
        <v>121</v>
      </c>
      <c r="C84">
        <v>7736</v>
      </c>
      <c r="D84">
        <v>252</v>
      </c>
      <c r="F84">
        <v>83</v>
      </c>
      <c r="G84">
        <f t="shared" si="3"/>
        <v>1255</v>
      </c>
      <c r="H84">
        <f t="shared" si="2"/>
        <v>43.884353741496604</v>
      </c>
      <c r="J84">
        <f t="shared" si="4"/>
        <v>58</v>
      </c>
    </row>
    <row r="85" spans="1:10">
      <c r="A85" t="s">
        <v>323</v>
      </c>
      <c r="B85" t="s">
        <v>122</v>
      </c>
      <c r="C85">
        <v>8934</v>
      </c>
      <c r="D85">
        <v>288</v>
      </c>
      <c r="F85">
        <v>84</v>
      </c>
      <c r="G85">
        <f t="shared" si="3"/>
        <v>1198</v>
      </c>
      <c r="H85">
        <f t="shared" si="2"/>
        <v>52.34013605442177</v>
      </c>
      <c r="J85">
        <f t="shared" si="4"/>
        <v>36</v>
      </c>
    </row>
    <row r="86" spans="1:10">
      <c r="A86" t="s">
        <v>323</v>
      </c>
      <c r="B86" t="s">
        <v>123</v>
      </c>
      <c r="C86">
        <v>10312</v>
      </c>
      <c r="D86">
        <v>364</v>
      </c>
      <c r="F86">
        <v>85</v>
      </c>
      <c r="G86">
        <f t="shared" si="3"/>
        <v>1378</v>
      </c>
      <c r="H86">
        <f t="shared" si="2"/>
        <v>60.455782312925173</v>
      </c>
      <c r="J86">
        <f t="shared" si="4"/>
        <v>76</v>
      </c>
    </row>
    <row r="87" spans="1:10">
      <c r="A87" t="s">
        <v>323</v>
      </c>
      <c r="B87" t="s">
        <v>124</v>
      </c>
      <c r="C87">
        <v>12650</v>
      </c>
      <c r="D87">
        <v>512</v>
      </c>
      <c r="F87">
        <v>86</v>
      </c>
      <c r="G87">
        <f t="shared" si="3"/>
        <v>2338</v>
      </c>
      <c r="H87">
        <f t="shared" si="2"/>
        <v>69.680272108843539</v>
      </c>
      <c r="J87">
        <f t="shared" si="4"/>
        <v>148</v>
      </c>
    </row>
    <row r="88" spans="1:10">
      <c r="A88" t="s">
        <v>323</v>
      </c>
      <c r="B88" t="s">
        <v>125</v>
      </c>
      <c r="C88">
        <v>15025</v>
      </c>
      <c r="D88">
        <v>703</v>
      </c>
      <c r="F88">
        <v>87</v>
      </c>
      <c r="G88">
        <f t="shared" si="3"/>
        <v>2375</v>
      </c>
      <c r="H88">
        <f t="shared" ref="H88:H151" si="5">SUM(G67:G87)/21/7</f>
        <v>85.312925170068027</v>
      </c>
      <c r="J88">
        <f t="shared" si="4"/>
        <v>191</v>
      </c>
    </row>
    <row r="89" spans="1:10">
      <c r="A89" t="s">
        <v>323</v>
      </c>
      <c r="B89" t="s">
        <v>126</v>
      </c>
      <c r="C89">
        <v>17717</v>
      </c>
      <c r="D89">
        <v>884</v>
      </c>
      <c r="F89">
        <v>88</v>
      </c>
      <c r="G89">
        <f t="shared" si="3"/>
        <v>2692</v>
      </c>
      <c r="H89">
        <f t="shared" si="5"/>
        <v>101.09523809523809</v>
      </c>
      <c r="J89">
        <f t="shared" si="4"/>
        <v>181</v>
      </c>
    </row>
    <row r="90" spans="1:10">
      <c r="A90" t="s">
        <v>323</v>
      </c>
      <c r="B90" t="s">
        <v>127</v>
      </c>
      <c r="C90">
        <v>20804</v>
      </c>
      <c r="D90">
        <v>1172</v>
      </c>
      <c r="F90">
        <v>89</v>
      </c>
      <c r="G90">
        <f t="shared" si="3"/>
        <v>3087</v>
      </c>
      <c r="H90">
        <f t="shared" si="5"/>
        <v>119.02721088435374</v>
      </c>
      <c r="J90">
        <f t="shared" si="4"/>
        <v>288</v>
      </c>
    </row>
    <row r="91" spans="1:10">
      <c r="A91" t="s">
        <v>323</v>
      </c>
      <c r="B91" t="s">
        <v>128</v>
      </c>
      <c r="C91">
        <v>24001</v>
      </c>
      <c r="D91">
        <v>1464</v>
      </c>
      <c r="F91">
        <v>90</v>
      </c>
      <c r="G91">
        <f t="shared" si="3"/>
        <v>3197</v>
      </c>
      <c r="H91">
        <f t="shared" si="5"/>
        <v>139.68027210884355</v>
      </c>
      <c r="J91">
        <f t="shared" si="4"/>
        <v>292</v>
      </c>
    </row>
    <row r="92" spans="1:10">
      <c r="A92" t="s">
        <v>323</v>
      </c>
      <c r="B92" t="s">
        <v>129</v>
      </c>
      <c r="C92">
        <v>26823</v>
      </c>
      <c r="D92">
        <v>1676</v>
      </c>
      <c r="F92">
        <v>91</v>
      </c>
      <c r="G92">
        <f t="shared" si="3"/>
        <v>2822</v>
      </c>
      <c r="H92">
        <f t="shared" si="5"/>
        <v>160.87755102040816</v>
      </c>
      <c r="J92">
        <f t="shared" si="4"/>
        <v>212</v>
      </c>
    </row>
    <row r="93" spans="1:10">
      <c r="A93" t="s">
        <v>323</v>
      </c>
      <c r="B93" t="s">
        <v>130</v>
      </c>
      <c r="C93">
        <v>29681</v>
      </c>
      <c r="D93">
        <v>2050</v>
      </c>
      <c r="F93">
        <v>92</v>
      </c>
      <c r="G93">
        <f t="shared" si="3"/>
        <v>2858</v>
      </c>
      <c r="H93">
        <f t="shared" si="5"/>
        <v>179.66666666666669</v>
      </c>
      <c r="J93">
        <f t="shared" si="4"/>
        <v>374</v>
      </c>
    </row>
    <row r="94" spans="1:10">
      <c r="A94" t="s">
        <v>323</v>
      </c>
      <c r="B94" t="s">
        <v>131</v>
      </c>
      <c r="C94">
        <v>33954</v>
      </c>
      <c r="D94">
        <v>2453</v>
      </c>
      <c r="F94">
        <v>93</v>
      </c>
      <c r="G94">
        <f t="shared" si="3"/>
        <v>4273</v>
      </c>
      <c r="H94">
        <f t="shared" si="5"/>
        <v>198.72108843537416</v>
      </c>
      <c r="J94">
        <f t="shared" si="4"/>
        <v>403</v>
      </c>
    </row>
    <row r="95" spans="1:10">
      <c r="A95" t="s">
        <v>323</v>
      </c>
      <c r="B95" t="s">
        <v>132</v>
      </c>
      <c r="C95">
        <v>38468</v>
      </c>
      <c r="D95">
        <v>3125</v>
      </c>
      <c r="F95">
        <v>94</v>
      </c>
      <c r="G95">
        <f t="shared" si="3"/>
        <v>4514</v>
      </c>
      <c r="H95">
        <f t="shared" si="5"/>
        <v>226.78231292517006</v>
      </c>
      <c r="J95">
        <f t="shared" si="4"/>
        <v>672</v>
      </c>
    </row>
    <row r="96" spans="1:10">
      <c r="A96" t="s">
        <v>323</v>
      </c>
      <c r="B96" t="s">
        <v>133</v>
      </c>
      <c r="C96">
        <v>43381</v>
      </c>
      <c r="D96">
        <v>3782</v>
      </c>
      <c r="F96">
        <v>95</v>
      </c>
      <c r="G96">
        <f t="shared" si="3"/>
        <v>4913</v>
      </c>
      <c r="H96">
        <f t="shared" si="5"/>
        <v>255.72789115646259</v>
      </c>
      <c r="J96">
        <f t="shared" si="4"/>
        <v>657</v>
      </c>
    </row>
    <row r="97" spans="1:10">
      <c r="A97" t="s">
        <v>323</v>
      </c>
      <c r="B97" t="s">
        <v>134</v>
      </c>
      <c r="C97">
        <v>48249</v>
      </c>
      <c r="D97">
        <v>4518</v>
      </c>
      <c r="F97">
        <v>96</v>
      </c>
      <c r="G97">
        <f t="shared" si="3"/>
        <v>4868</v>
      </c>
      <c r="H97">
        <f t="shared" si="5"/>
        <v>286.38775510204084</v>
      </c>
      <c r="J97">
        <f t="shared" si="4"/>
        <v>736</v>
      </c>
    </row>
    <row r="98" spans="1:10">
      <c r="A98" t="s">
        <v>323</v>
      </c>
      <c r="B98" t="s">
        <v>135</v>
      </c>
      <c r="C98">
        <v>53160</v>
      </c>
      <c r="D98">
        <v>5274</v>
      </c>
      <c r="F98">
        <v>97</v>
      </c>
      <c r="G98">
        <f t="shared" si="3"/>
        <v>4911</v>
      </c>
      <c r="H98">
        <f t="shared" si="5"/>
        <v>316.21088435374151</v>
      </c>
      <c r="J98">
        <f t="shared" si="4"/>
        <v>756</v>
      </c>
    </row>
    <row r="99" spans="1:10">
      <c r="A99" t="s">
        <v>323</v>
      </c>
      <c r="B99" t="s">
        <v>136</v>
      </c>
      <c r="C99">
        <v>57180</v>
      </c>
      <c r="D99">
        <v>5873</v>
      </c>
      <c r="F99">
        <v>98</v>
      </c>
      <c r="G99">
        <f t="shared" si="3"/>
        <v>4020</v>
      </c>
      <c r="H99">
        <f t="shared" si="5"/>
        <v>346.36734693877548</v>
      </c>
      <c r="J99">
        <f t="shared" si="4"/>
        <v>599</v>
      </c>
    </row>
    <row r="100" spans="1:10">
      <c r="A100" t="s">
        <v>323</v>
      </c>
      <c r="B100" t="s">
        <v>137</v>
      </c>
      <c r="C100">
        <v>60772</v>
      </c>
      <c r="D100">
        <v>6440</v>
      </c>
      <c r="F100">
        <v>99</v>
      </c>
      <c r="G100">
        <f t="shared" si="3"/>
        <v>3592</v>
      </c>
      <c r="H100">
        <f t="shared" si="5"/>
        <v>371.25850340136054</v>
      </c>
      <c r="J100">
        <f t="shared" si="4"/>
        <v>567</v>
      </c>
    </row>
    <row r="101" spans="1:10">
      <c r="A101" t="s">
        <v>323</v>
      </c>
      <c r="B101" t="s">
        <v>138</v>
      </c>
      <c r="C101">
        <v>66054</v>
      </c>
      <c r="D101">
        <v>7545</v>
      </c>
      <c r="F101">
        <v>100</v>
      </c>
      <c r="G101">
        <f t="shared" si="3"/>
        <v>5282</v>
      </c>
      <c r="H101">
        <f t="shared" si="5"/>
        <v>392.68707482993199</v>
      </c>
      <c r="J101">
        <f t="shared" si="4"/>
        <v>1105</v>
      </c>
    </row>
    <row r="102" spans="1:10">
      <c r="A102" t="s">
        <v>323</v>
      </c>
      <c r="B102" t="s">
        <v>139</v>
      </c>
      <c r="C102">
        <v>71504</v>
      </c>
      <c r="D102">
        <v>8575</v>
      </c>
      <c r="F102">
        <v>101</v>
      </c>
      <c r="G102">
        <f t="shared" si="3"/>
        <v>5450</v>
      </c>
      <c r="H102">
        <f t="shared" si="5"/>
        <v>424.46258503401361</v>
      </c>
      <c r="J102">
        <f t="shared" si="4"/>
        <v>1030</v>
      </c>
    </row>
    <row r="103" spans="1:10">
      <c r="A103" t="s">
        <v>323</v>
      </c>
      <c r="B103" t="s">
        <v>140</v>
      </c>
      <c r="C103">
        <v>76635</v>
      </c>
      <c r="D103">
        <v>9691</v>
      </c>
      <c r="F103">
        <v>102</v>
      </c>
      <c r="G103">
        <f t="shared" si="3"/>
        <v>5131</v>
      </c>
      <c r="H103">
        <f t="shared" si="5"/>
        <v>456.30612244897964</v>
      </c>
      <c r="J103">
        <f t="shared" si="4"/>
        <v>1116</v>
      </c>
    </row>
    <row r="104" spans="1:10">
      <c r="A104" t="s">
        <v>323</v>
      </c>
      <c r="B104" t="s">
        <v>141</v>
      </c>
      <c r="C104">
        <v>81493</v>
      </c>
      <c r="D104">
        <v>10813</v>
      </c>
      <c r="F104">
        <v>103</v>
      </c>
      <c r="G104">
        <f t="shared" si="3"/>
        <v>4858</v>
      </c>
      <c r="H104">
        <f t="shared" si="5"/>
        <v>484.41496598639458</v>
      </c>
      <c r="J104">
        <f t="shared" si="4"/>
        <v>1122</v>
      </c>
    </row>
    <row r="105" spans="1:10">
      <c r="A105" t="s">
        <v>323</v>
      </c>
      <c r="B105" t="s">
        <v>142</v>
      </c>
      <c r="C105">
        <v>85806</v>
      </c>
      <c r="D105">
        <v>11656</v>
      </c>
      <c r="F105">
        <v>104</v>
      </c>
      <c r="G105">
        <f t="shared" si="3"/>
        <v>4313</v>
      </c>
      <c r="H105">
        <f t="shared" si="5"/>
        <v>510.28571428571428</v>
      </c>
      <c r="J105">
        <f t="shared" si="4"/>
        <v>843</v>
      </c>
    </row>
    <row r="106" spans="1:10">
      <c r="A106" t="s">
        <v>323</v>
      </c>
      <c r="B106" t="s">
        <v>143</v>
      </c>
      <c r="C106">
        <v>89385</v>
      </c>
      <c r="D106">
        <v>12313</v>
      </c>
      <c r="F106">
        <v>105</v>
      </c>
      <c r="G106">
        <f t="shared" si="3"/>
        <v>3579</v>
      </c>
      <c r="H106">
        <f t="shared" si="5"/>
        <v>531.08843537414964</v>
      </c>
      <c r="J106">
        <f t="shared" si="4"/>
        <v>657</v>
      </c>
    </row>
    <row r="107" spans="1:10">
      <c r="A107" t="s">
        <v>323</v>
      </c>
      <c r="B107" t="s">
        <v>144</v>
      </c>
      <c r="C107">
        <v>92874</v>
      </c>
      <c r="D107">
        <v>13037</v>
      </c>
      <c r="F107">
        <v>106</v>
      </c>
      <c r="G107">
        <f t="shared" si="3"/>
        <v>3489</v>
      </c>
      <c r="H107">
        <f t="shared" si="5"/>
        <v>547.28571428571433</v>
      </c>
      <c r="J107">
        <f t="shared" si="4"/>
        <v>724</v>
      </c>
    </row>
    <row r="108" spans="1:10">
      <c r="A108" t="s">
        <v>323</v>
      </c>
      <c r="B108" t="s">
        <v>145</v>
      </c>
      <c r="C108">
        <v>97052</v>
      </c>
      <c r="D108">
        <v>14113</v>
      </c>
      <c r="F108">
        <v>107</v>
      </c>
      <c r="G108">
        <f t="shared" si="3"/>
        <v>4178</v>
      </c>
      <c r="H108">
        <f t="shared" si="5"/>
        <v>561.64625850340133</v>
      </c>
      <c r="J108">
        <f t="shared" si="4"/>
        <v>1076</v>
      </c>
    </row>
    <row r="109" spans="1:10">
      <c r="A109" t="s">
        <v>323</v>
      </c>
      <c r="B109" t="s">
        <v>146</v>
      </c>
      <c r="C109">
        <v>101378</v>
      </c>
      <c r="D109">
        <v>14993</v>
      </c>
      <c r="F109">
        <v>108</v>
      </c>
      <c r="G109">
        <f t="shared" si="3"/>
        <v>4326</v>
      </c>
      <c r="H109">
        <f t="shared" si="5"/>
        <v>574.16326530612253</v>
      </c>
      <c r="J109">
        <f t="shared" si="4"/>
        <v>880</v>
      </c>
    </row>
    <row r="110" spans="1:10">
      <c r="A110" t="s">
        <v>323</v>
      </c>
      <c r="B110" t="s">
        <v>147</v>
      </c>
      <c r="C110">
        <v>106443</v>
      </c>
      <c r="D110">
        <v>16029</v>
      </c>
      <c r="F110">
        <v>109</v>
      </c>
      <c r="G110">
        <f t="shared" si="3"/>
        <v>5065</v>
      </c>
      <c r="H110">
        <f t="shared" si="5"/>
        <v>587.43537414965988</v>
      </c>
      <c r="J110">
        <f t="shared" si="4"/>
        <v>1036</v>
      </c>
    </row>
    <row r="111" spans="1:10">
      <c r="A111" t="s">
        <v>323</v>
      </c>
      <c r="B111" t="s">
        <v>148</v>
      </c>
      <c r="C111">
        <v>111735</v>
      </c>
      <c r="D111">
        <v>16942</v>
      </c>
      <c r="F111">
        <v>110</v>
      </c>
      <c r="G111">
        <f t="shared" si="3"/>
        <v>5292</v>
      </c>
      <c r="H111">
        <f t="shared" si="5"/>
        <v>603.57823129251699</v>
      </c>
      <c r="J111">
        <f t="shared" si="4"/>
        <v>913</v>
      </c>
    </row>
    <row r="112" spans="1:10">
      <c r="A112" t="s">
        <v>323</v>
      </c>
      <c r="B112" t="s">
        <v>149</v>
      </c>
      <c r="C112">
        <v>116691</v>
      </c>
      <c r="D112">
        <v>18047</v>
      </c>
      <c r="F112">
        <v>111</v>
      </c>
      <c r="G112">
        <f t="shared" si="3"/>
        <v>4956</v>
      </c>
      <c r="H112">
        <f t="shared" si="5"/>
        <v>618.57823129251699</v>
      </c>
      <c r="J112">
        <f t="shared" si="4"/>
        <v>1105</v>
      </c>
    </row>
    <row r="113" spans="1:10">
      <c r="A113" t="s">
        <v>323</v>
      </c>
      <c r="B113" t="s">
        <v>150</v>
      </c>
      <c r="C113">
        <v>121412</v>
      </c>
      <c r="D113">
        <v>18479</v>
      </c>
      <c r="F113">
        <v>112</v>
      </c>
      <c r="G113">
        <f t="shared" si="3"/>
        <v>4721</v>
      </c>
      <c r="H113">
        <f t="shared" si="5"/>
        <v>630.54421768707482</v>
      </c>
      <c r="J113">
        <f t="shared" si="4"/>
        <v>432</v>
      </c>
    </row>
    <row r="114" spans="1:10">
      <c r="A114" t="s">
        <v>323</v>
      </c>
      <c r="B114" t="s">
        <v>151</v>
      </c>
      <c r="C114">
        <v>125265</v>
      </c>
      <c r="D114">
        <v>19049</v>
      </c>
      <c r="F114">
        <v>113</v>
      </c>
      <c r="G114">
        <f t="shared" si="3"/>
        <v>3853</v>
      </c>
      <c r="H114">
        <f t="shared" si="5"/>
        <v>643.46258503401361</v>
      </c>
      <c r="J114">
        <f t="shared" si="4"/>
        <v>570</v>
      </c>
    </row>
    <row r="115" spans="1:10">
      <c r="A115" t="s">
        <v>323</v>
      </c>
      <c r="B115" t="s">
        <v>152</v>
      </c>
      <c r="C115">
        <v>130119</v>
      </c>
      <c r="D115">
        <v>20273</v>
      </c>
      <c r="F115">
        <v>114</v>
      </c>
      <c r="G115">
        <f t="shared" si="3"/>
        <v>4854</v>
      </c>
      <c r="H115">
        <f t="shared" si="5"/>
        <v>650.23129251700686</v>
      </c>
      <c r="J115">
        <f t="shared" si="4"/>
        <v>1224</v>
      </c>
    </row>
    <row r="116" spans="1:10">
      <c r="A116" t="s">
        <v>323</v>
      </c>
      <c r="B116" t="s">
        <v>153</v>
      </c>
      <c r="C116">
        <v>134879</v>
      </c>
      <c r="D116">
        <v>21120</v>
      </c>
      <c r="F116">
        <v>115</v>
      </c>
      <c r="G116">
        <f t="shared" si="3"/>
        <v>4760</v>
      </c>
      <c r="H116">
        <f t="shared" si="5"/>
        <v>654.18367346938783</v>
      </c>
      <c r="J116">
        <f t="shared" si="4"/>
        <v>847</v>
      </c>
    </row>
    <row r="117" spans="1:10">
      <c r="A117" t="s">
        <v>323</v>
      </c>
      <c r="B117" t="s">
        <v>154</v>
      </c>
      <c r="C117">
        <v>140366</v>
      </c>
      <c r="D117">
        <v>21802</v>
      </c>
      <c r="F117">
        <v>116</v>
      </c>
      <c r="G117">
        <f t="shared" si="3"/>
        <v>5487</v>
      </c>
      <c r="H117">
        <f t="shared" si="5"/>
        <v>655.85714285714289</v>
      </c>
      <c r="J117">
        <f t="shared" si="4"/>
        <v>682</v>
      </c>
    </row>
    <row r="118" spans="1:10">
      <c r="A118" t="s">
        <v>323</v>
      </c>
      <c r="B118" t="s">
        <v>155</v>
      </c>
      <c r="C118">
        <v>145524</v>
      </c>
      <c r="D118">
        <v>22812</v>
      </c>
      <c r="F118">
        <v>117</v>
      </c>
      <c r="G118">
        <f t="shared" si="3"/>
        <v>5158</v>
      </c>
      <c r="H118">
        <f t="shared" si="5"/>
        <v>659.7619047619047</v>
      </c>
      <c r="J118">
        <f t="shared" si="4"/>
        <v>1010</v>
      </c>
    </row>
    <row r="119" spans="1:10">
      <c r="A119" t="s">
        <v>323</v>
      </c>
      <c r="B119" t="s">
        <v>156</v>
      </c>
      <c r="C119">
        <v>150494</v>
      </c>
      <c r="D119">
        <v>23627</v>
      </c>
      <c r="F119">
        <v>118</v>
      </c>
      <c r="G119">
        <f t="shared" si="3"/>
        <v>4970</v>
      </c>
      <c r="H119">
        <f t="shared" si="5"/>
        <v>661.73469387755097</v>
      </c>
      <c r="J119">
        <f t="shared" si="4"/>
        <v>815</v>
      </c>
    </row>
    <row r="120" spans="1:10">
      <c r="A120" t="s">
        <v>323</v>
      </c>
      <c r="B120" t="s">
        <v>157</v>
      </c>
      <c r="C120">
        <v>154242</v>
      </c>
      <c r="D120">
        <v>23991</v>
      </c>
      <c r="F120">
        <v>119</v>
      </c>
      <c r="G120">
        <f t="shared" si="3"/>
        <v>3748</v>
      </c>
      <c r="H120">
        <f t="shared" si="5"/>
        <v>662.13605442176868</v>
      </c>
      <c r="J120">
        <f t="shared" si="4"/>
        <v>364</v>
      </c>
    </row>
    <row r="121" spans="1:10">
      <c r="A121" t="s">
        <v>323</v>
      </c>
      <c r="B121" t="s">
        <v>158</v>
      </c>
      <c r="C121">
        <v>157715</v>
      </c>
      <c r="D121">
        <v>24311</v>
      </c>
      <c r="F121">
        <v>120</v>
      </c>
      <c r="G121">
        <f t="shared" si="3"/>
        <v>3473</v>
      </c>
      <c r="H121">
        <f t="shared" si="5"/>
        <v>660.28571428571433</v>
      </c>
      <c r="J121">
        <f t="shared" si="4"/>
        <v>320</v>
      </c>
    </row>
    <row r="122" spans="1:10">
      <c r="A122" t="s">
        <v>323</v>
      </c>
      <c r="B122" t="s">
        <v>159</v>
      </c>
      <c r="C122">
        <v>162421</v>
      </c>
      <c r="D122">
        <v>25280</v>
      </c>
      <c r="F122">
        <v>121</v>
      </c>
      <c r="G122">
        <f t="shared" si="3"/>
        <v>4706</v>
      </c>
      <c r="H122">
        <f t="shared" si="5"/>
        <v>659.47619047619048</v>
      </c>
      <c r="J122">
        <f t="shared" si="4"/>
        <v>969</v>
      </c>
    </row>
    <row r="123" spans="1:10">
      <c r="A123" t="s">
        <v>323</v>
      </c>
      <c r="B123" t="s">
        <v>160</v>
      </c>
      <c r="C123">
        <v>167150</v>
      </c>
      <c r="D123">
        <v>26049</v>
      </c>
      <c r="F123">
        <v>122</v>
      </c>
      <c r="G123">
        <f t="shared" si="3"/>
        <v>4729</v>
      </c>
      <c r="H123">
        <f t="shared" si="5"/>
        <v>655.55782312925169</v>
      </c>
      <c r="J123">
        <f t="shared" si="4"/>
        <v>769</v>
      </c>
    </row>
    <row r="124" spans="1:10">
      <c r="A124" t="s">
        <v>323</v>
      </c>
      <c r="B124" t="s">
        <v>161</v>
      </c>
      <c r="C124">
        <v>172592</v>
      </c>
      <c r="D124">
        <v>26683</v>
      </c>
      <c r="F124">
        <v>123</v>
      </c>
      <c r="G124">
        <f t="shared" si="3"/>
        <v>5442</v>
      </c>
      <c r="H124">
        <f t="shared" si="5"/>
        <v>650.65306122448976</v>
      </c>
      <c r="J124">
        <f t="shared" si="4"/>
        <v>634</v>
      </c>
    </row>
    <row r="125" spans="1:10">
      <c r="A125" t="s">
        <v>323</v>
      </c>
      <c r="B125" t="s">
        <v>162</v>
      </c>
      <c r="C125">
        <v>177558</v>
      </c>
      <c r="D125">
        <v>27381</v>
      </c>
      <c r="F125">
        <v>124</v>
      </c>
      <c r="G125">
        <f t="shared" si="3"/>
        <v>4966</v>
      </c>
      <c r="H125">
        <f t="shared" si="5"/>
        <v>652.76870748299314</v>
      </c>
      <c r="J125">
        <f t="shared" si="4"/>
        <v>698</v>
      </c>
    </row>
    <row r="126" spans="1:10">
      <c r="A126" t="s">
        <v>323</v>
      </c>
      <c r="B126" t="s">
        <v>163</v>
      </c>
      <c r="C126">
        <v>182295</v>
      </c>
      <c r="D126">
        <v>27965</v>
      </c>
      <c r="F126">
        <v>125</v>
      </c>
      <c r="G126">
        <f t="shared" si="3"/>
        <v>4737</v>
      </c>
      <c r="H126">
        <f t="shared" si="5"/>
        <v>653.50340136054422</v>
      </c>
      <c r="J126">
        <f t="shared" si="4"/>
        <v>584</v>
      </c>
    </row>
    <row r="127" spans="1:10">
      <c r="A127" t="s">
        <v>323</v>
      </c>
      <c r="B127" t="s">
        <v>164</v>
      </c>
      <c r="C127">
        <v>185524</v>
      </c>
      <c r="D127">
        <v>28218</v>
      </c>
      <c r="F127">
        <v>126</v>
      </c>
      <c r="G127">
        <f t="shared" si="3"/>
        <v>3229</v>
      </c>
      <c r="H127">
        <f t="shared" si="5"/>
        <v>656.38775510204073</v>
      </c>
      <c r="J127">
        <f t="shared" si="4"/>
        <v>253</v>
      </c>
    </row>
    <row r="128" spans="1:10">
      <c r="A128" t="s">
        <v>323</v>
      </c>
      <c r="B128" t="s">
        <v>165</v>
      </c>
      <c r="C128">
        <v>188506</v>
      </c>
      <c r="D128">
        <v>28490</v>
      </c>
      <c r="F128">
        <v>127</v>
      </c>
      <c r="G128">
        <f t="shared" si="3"/>
        <v>2982</v>
      </c>
      <c r="H128">
        <f t="shared" si="5"/>
        <v>654.00680272108843</v>
      </c>
      <c r="J128">
        <f t="shared" si="4"/>
        <v>272</v>
      </c>
    </row>
    <row r="129" spans="1:10">
      <c r="A129" t="s">
        <v>323</v>
      </c>
      <c r="B129" t="s">
        <v>166</v>
      </c>
      <c r="C129">
        <v>191895</v>
      </c>
      <c r="D129">
        <v>29216</v>
      </c>
      <c r="F129">
        <v>128</v>
      </c>
      <c r="G129">
        <f t="shared" si="3"/>
        <v>3389</v>
      </c>
      <c r="H129">
        <f t="shared" si="5"/>
        <v>650.55782312925169</v>
      </c>
      <c r="J129">
        <f t="shared" si="4"/>
        <v>726</v>
      </c>
    </row>
    <row r="130" spans="1:10">
      <c r="A130" t="s">
        <v>323</v>
      </c>
      <c r="B130" t="s">
        <v>167</v>
      </c>
      <c r="C130">
        <v>195577</v>
      </c>
      <c r="D130">
        <v>29863</v>
      </c>
      <c r="F130">
        <v>129</v>
      </c>
      <c r="G130">
        <f t="shared" si="3"/>
        <v>3682</v>
      </c>
      <c r="H130">
        <f t="shared" si="5"/>
        <v>645.19047619047615</v>
      </c>
      <c r="J130">
        <f t="shared" si="4"/>
        <v>647</v>
      </c>
    </row>
    <row r="131" spans="1:10">
      <c r="A131" t="s">
        <v>323</v>
      </c>
      <c r="B131" t="s">
        <v>168</v>
      </c>
      <c r="C131">
        <v>199404</v>
      </c>
      <c r="D131">
        <v>30321</v>
      </c>
      <c r="F131">
        <v>130</v>
      </c>
      <c r="G131">
        <f t="shared" ref="G131:G194" si="6">C131-C130</f>
        <v>3827</v>
      </c>
      <c r="H131">
        <f t="shared" si="5"/>
        <v>640.80952380952385</v>
      </c>
      <c r="J131">
        <f t="shared" ref="J131:J194" si="7">D131-D130</f>
        <v>458</v>
      </c>
    </row>
    <row r="132" spans="1:10">
      <c r="A132" t="s">
        <v>323</v>
      </c>
      <c r="B132" t="s">
        <v>169</v>
      </c>
      <c r="C132">
        <v>203171</v>
      </c>
      <c r="D132">
        <v>30900</v>
      </c>
      <c r="F132">
        <v>131</v>
      </c>
      <c r="G132">
        <f t="shared" si="6"/>
        <v>3767</v>
      </c>
      <c r="H132">
        <f t="shared" si="5"/>
        <v>632.38775510204073</v>
      </c>
      <c r="J132">
        <f t="shared" si="7"/>
        <v>579</v>
      </c>
    </row>
    <row r="133" spans="1:10">
      <c r="A133" t="s">
        <v>323</v>
      </c>
      <c r="B133" t="s">
        <v>170</v>
      </c>
      <c r="C133">
        <v>206234</v>
      </c>
      <c r="D133">
        <v>31175</v>
      </c>
      <c r="F133">
        <v>132</v>
      </c>
      <c r="G133">
        <f t="shared" si="6"/>
        <v>3063</v>
      </c>
      <c r="H133">
        <f t="shared" si="5"/>
        <v>622.01360544217698</v>
      </c>
      <c r="J133">
        <f t="shared" si="7"/>
        <v>275</v>
      </c>
    </row>
    <row r="134" spans="1:10">
      <c r="A134" t="s">
        <v>323</v>
      </c>
      <c r="B134" t="s">
        <v>171</v>
      </c>
      <c r="C134">
        <v>208391</v>
      </c>
      <c r="D134">
        <v>31392</v>
      </c>
      <c r="F134">
        <v>133</v>
      </c>
      <c r="G134">
        <f t="shared" si="6"/>
        <v>2157</v>
      </c>
      <c r="H134">
        <f t="shared" si="5"/>
        <v>609.13605442176868</v>
      </c>
      <c r="J134">
        <f t="shared" si="7"/>
        <v>217</v>
      </c>
    </row>
    <row r="135" spans="1:10">
      <c r="A135" t="s">
        <v>323</v>
      </c>
      <c r="B135" t="s">
        <v>172</v>
      </c>
      <c r="C135">
        <v>210720</v>
      </c>
      <c r="D135">
        <v>31579</v>
      </c>
      <c r="F135">
        <v>134</v>
      </c>
      <c r="G135">
        <f t="shared" si="6"/>
        <v>2329</v>
      </c>
      <c r="H135">
        <f t="shared" si="5"/>
        <v>591.69387755102048</v>
      </c>
      <c r="J135">
        <f t="shared" si="7"/>
        <v>187</v>
      </c>
    </row>
    <row r="136" spans="1:10">
      <c r="A136" t="s">
        <v>323</v>
      </c>
      <c r="B136" t="s">
        <v>173</v>
      </c>
      <c r="C136">
        <v>214306</v>
      </c>
      <c r="D136">
        <v>32193</v>
      </c>
      <c r="F136">
        <v>135</v>
      </c>
      <c r="G136">
        <f t="shared" si="6"/>
        <v>3586</v>
      </c>
      <c r="H136">
        <f t="shared" si="5"/>
        <v>581.32653061224494</v>
      </c>
      <c r="J136">
        <f t="shared" si="7"/>
        <v>614</v>
      </c>
    </row>
    <row r="137" spans="1:10">
      <c r="A137" t="s">
        <v>323</v>
      </c>
      <c r="B137" t="s">
        <v>174</v>
      </c>
      <c r="C137">
        <v>217708</v>
      </c>
      <c r="D137">
        <v>32640</v>
      </c>
      <c r="F137">
        <v>136</v>
      </c>
      <c r="G137">
        <f t="shared" si="6"/>
        <v>3402</v>
      </c>
      <c r="H137">
        <f t="shared" si="5"/>
        <v>572.7006802721088</v>
      </c>
      <c r="J137">
        <f t="shared" si="7"/>
        <v>447</v>
      </c>
    </row>
    <row r="138" spans="1:10">
      <c r="A138" t="s">
        <v>323</v>
      </c>
      <c r="B138" t="s">
        <v>175</v>
      </c>
      <c r="C138">
        <v>221015</v>
      </c>
      <c r="D138">
        <v>32992</v>
      </c>
      <c r="F138">
        <v>137</v>
      </c>
      <c r="G138">
        <f t="shared" si="6"/>
        <v>3307</v>
      </c>
      <c r="H138">
        <f t="shared" si="5"/>
        <v>563.46258503401361</v>
      </c>
      <c r="J138">
        <f t="shared" si="7"/>
        <v>352</v>
      </c>
    </row>
    <row r="139" spans="1:10">
      <c r="A139" t="s">
        <v>323</v>
      </c>
      <c r="B139" t="s">
        <v>176</v>
      </c>
      <c r="C139">
        <v>223643</v>
      </c>
      <c r="D139">
        <v>33342</v>
      </c>
      <c r="F139">
        <v>138</v>
      </c>
      <c r="G139">
        <f t="shared" si="6"/>
        <v>2628</v>
      </c>
      <c r="H139">
        <f t="shared" si="5"/>
        <v>548.63265306122446</v>
      </c>
      <c r="J139">
        <f t="shared" si="7"/>
        <v>350</v>
      </c>
    </row>
    <row r="140" spans="1:10">
      <c r="A140" t="s">
        <v>323</v>
      </c>
      <c r="B140" t="s">
        <v>177</v>
      </c>
      <c r="C140">
        <v>226169</v>
      </c>
      <c r="D140">
        <v>33753</v>
      </c>
      <c r="F140">
        <v>139</v>
      </c>
      <c r="G140">
        <f t="shared" si="6"/>
        <v>2526</v>
      </c>
      <c r="H140">
        <f t="shared" si="5"/>
        <v>531.42176870748301</v>
      </c>
      <c r="J140">
        <f t="shared" si="7"/>
        <v>411</v>
      </c>
    </row>
    <row r="141" spans="1:10">
      <c r="A141" t="s">
        <v>323</v>
      </c>
      <c r="B141" t="s">
        <v>178</v>
      </c>
      <c r="C141">
        <v>228248</v>
      </c>
      <c r="D141">
        <v>33820</v>
      </c>
      <c r="F141">
        <v>140</v>
      </c>
      <c r="G141">
        <f t="shared" si="6"/>
        <v>2079</v>
      </c>
      <c r="H141">
        <f t="shared" si="5"/>
        <v>514.79591836734687</v>
      </c>
      <c r="J141">
        <f t="shared" si="7"/>
        <v>67</v>
      </c>
    </row>
    <row r="142" spans="1:10">
      <c r="A142" t="s">
        <v>323</v>
      </c>
      <c r="B142" t="s">
        <v>179</v>
      </c>
      <c r="C142">
        <v>230086</v>
      </c>
      <c r="D142">
        <v>33966</v>
      </c>
      <c r="F142">
        <v>141</v>
      </c>
      <c r="G142">
        <f t="shared" si="6"/>
        <v>1838</v>
      </c>
      <c r="H142">
        <f t="shared" si="5"/>
        <v>503.44217687074831</v>
      </c>
      <c r="J142">
        <f t="shared" si="7"/>
        <v>146</v>
      </c>
    </row>
    <row r="143" spans="1:10">
      <c r="A143" t="s">
        <v>323</v>
      </c>
      <c r="B143" t="s">
        <v>180</v>
      </c>
      <c r="C143">
        <v>232675</v>
      </c>
      <c r="D143">
        <v>34466</v>
      </c>
      <c r="F143">
        <v>142</v>
      </c>
      <c r="G143">
        <f t="shared" si="6"/>
        <v>2589</v>
      </c>
      <c r="H143">
        <f t="shared" si="5"/>
        <v>492.3197278911565</v>
      </c>
      <c r="J143">
        <f t="shared" si="7"/>
        <v>500</v>
      </c>
    </row>
    <row r="144" spans="1:10">
      <c r="A144" t="s">
        <v>323</v>
      </c>
      <c r="B144" t="s">
        <v>181</v>
      </c>
      <c r="C144">
        <v>235727</v>
      </c>
      <c r="D144">
        <v>34794</v>
      </c>
      <c r="F144">
        <v>143</v>
      </c>
      <c r="G144">
        <f t="shared" si="6"/>
        <v>3052</v>
      </c>
      <c r="H144">
        <f t="shared" si="5"/>
        <v>477.91836734693879</v>
      </c>
      <c r="J144">
        <f t="shared" si="7"/>
        <v>328</v>
      </c>
    </row>
    <row r="145" spans="1:10">
      <c r="A145" t="s">
        <v>323</v>
      </c>
      <c r="B145" t="s">
        <v>182</v>
      </c>
      <c r="C145">
        <v>238445</v>
      </c>
      <c r="D145">
        <v>35067</v>
      </c>
      <c r="F145">
        <v>144</v>
      </c>
      <c r="G145">
        <f t="shared" si="6"/>
        <v>2718</v>
      </c>
      <c r="H145">
        <f t="shared" si="5"/>
        <v>466.51020408163265</v>
      </c>
      <c r="J145">
        <f t="shared" si="7"/>
        <v>273</v>
      </c>
    </row>
    <row r="146" spans="1:10">
      <c r="A146" t="s">
        <v>323</v>
      </c>
      <c r="B146" t="s">
        <v>183</v>
      </c>
      <c r="C146">
        <v>241019</v>
      </c>
      <c r="D146">
        <v>35358</v>
      </c>
      <c r="F146">
        <v>145</v>
      </c>
      <c r="G146">
        <f t="shared" si="6"/>
        <v>2574</v>
      </c>
      <c r="H146">
        <f t="shared" si="5"/>
        <v>447.97959183673464</v>
      </c>
      <c r="J146">
        <f t="shared" si="7"/>
        <v>291</v>
      </c>
    </row>
    <row r="147" spans="1:10">
      <c r="A147" t="s">
        <v>323</v>
      </c>
      <c r="B147" t="s">
        <v>184</v>
      </c>
      <c r="C147">
        <v>243081</v>
      </c>
      <c r="D147">
        <v>35578</v>
      </c>
      <c r="F147">
        <v>146</v>
      </c>
      <c r="G147">
        <f t="shared" si="6"/>
        <v>2062</v>
      </c>
      <c r="H147">
        <f t="shared" si="5"/>
        <v>431.70748299319723</v>
      </c>
      <c r="J147">
        <f t="shared" si="7"/>
        <v>220</v>
      </c>
    </row>
    <row r="148" spans="1:10">
      <c r="A148" t="s">
        <v>323</v>
      </c>
      <c r="B148" t="s">
        <v>185</v>
      </c>
      <c r="C148">
        <v>244608</v>
      </c>
      <c r="D148">
        <v>35957</v>
      </c>
      <c r="F148">
        <v>147</v>
      </c>
      <c r="G148">
        <f t="shared" si="6"/>
        <v>1527</v>
      </c>
      <c r="H148">
        <f t="shared" si="5"/>
        <v>413.51020408163265</v>
      </c>
      <c r="J148">
        <f t="shared" si="7"/>
        <v>379</v>
      </c>
    </row>
    <row r="149" spans="1:10">
      <c r="A149" t="s">
        <v>323</v>
      </c>
      <c r="B149" t="s">
        <v>186</v>
      </c>
      <c r="C149">
        <v>245972</v>
      </c>
      <c r="D149">
        <v>36061</v>
      </c>
      <c r="F149">
        <v>148</v>
      </c>
      <c r="G149">
        <f t="shared" si="6"/>
        <v>1364</v>
      </c>
      <c r="H149">
        <f t="shared" si="5"/>
        <v>401.93197278911566</v>
      </c>
      <c r="J149">
        <f t="shared" si="7"/>
        <v>104</v>
      </c>
    </row>
    <row r="150" spans="1:10">
      <c r="A150" t="s">
        <v>323</v>
      </c>
      <c r="B150" t="s">
        <v>187</v>
      </c>
      <c r="C150">
        <v>247596</v>
      </c>
      <c r="D150">
        <v>36192</v>
      </c>
      <c r="F150">
        <v>149</v>
      </c>
      <c r="G150">
        <f t="shared" si="6"/>
        <v>1624</v>
      </c>
      <c r="H150">
        <f t="shared" si="5"/>
        <v>390.92517006802717</v>
      </c>
      <c r="J150">
        <f t="shared" si="7"/>
        <v>131</v>
      </c>
    </row>
    <row r="151" spans="1:10">
      <c r="A151" t="s">
        <v>323</v>
      </c>
      <c r="B151" t="s">
        <v>188</v>
      </c>
      <c r="C151">
        <v>249268</v>
      </c>
      <c r="D151">
        <v>36614</v>
      </c>
      <c r="F151">
        <v>150</v>
      </c>
      <c r="G151">
        <f t="shared" si="6"/>
        <v>1672</v>
      </c>
      <c r="H151">
        <f t="shared" si="5"/>
        <v>378.91836734693879</v>
      </c>
      <c r="J151">
        <f t="shared" si="7"/>
        <v>422</v>
      </c>
    </row>
    <row r="152" spans="1:10">
      <c r="A152" t="s">
        <v>323</v>
      </c>
      <c r="B152" t="s">
        <v>189</v>
      </c>
      <c r="C152">
        <v>251103</v>
      </c>
      <c r="D152">
        <v>36957</v>
      </c>
      <c r="F152">
        <v>151</v>
      </c>
      <c r="G152">
        <f t="shared" si="6"/>
        <v>1835</v>
      </c>
      <c r="H152">
        <f t="shared" ref="H152:H215" si="8">SUM(G131:G151)/21/7</f>
        <v>365.24489795918367</v>
      </c>
      <c r="J152">
        <f t="shared" si="7"/>
        <v>343</v>
      </c>
    </row>
    <row r="153" spans="1:10">
      <c r="A153" t="s">
        <v>323</v>
      </c>
      <c r="B153" t="s">
        <v>190</v>
      </c>
      <c r="C153">
        <v>252863</v>
      </c>
      <c r="D153">
        <v>37231</v>
      </c>
      <c r="F153">
        <v>152</v>
      </c>
      <c r="G153">
        <f t="shared" si="6"/>
        <v>1760</v>
      </c>
      <c r="H153">
        <f t="shared" si="8"/>
        <v>351.69387755102036</v>
      </c>
      <c r="J153">
        <f t="shared" si="7"/>
        <v>274</v>
      </c>
    </row>
    <row r="154" spans="1:10">
      <c r="A154" t="s">
        <v>323</v>
      </c>
      <c r="B154" t="s">
        <v>191</v>
      </c>
      <c r="C154">
        <v>254390</v>
      </c>
      <c r="D154">
        <v>37385</v>
      </c>
      <c r="F154">
        <v>153</v>
      </c>
      <c r="G154">
        <f t="shared" si="6"/>
        <v>1527</v>
      </c>
      <c r="H154">
        <f t="shared" si="8"/>
        <v>338.0408163265306</v>
      </c>
      <c r="J154">
        <f t="shared" si="7"/>
        <v>154</v>
      </c>
    </row>
    <row r="155" spans="1:10">
      <c r="A155" t="s">
        <v>323</v>
      </c>
      <c r="B155" t="s">
        <v>192</v>
      </c>
      <c r="C155">
        <v>255515</v>
      </c>
      <c r="D155">
        <v>37445</v>
      </c>
      <c r="F155">
        <v>154</v>
      </c>
      <c r="G155">
        <f t="shared" si="6"/>
        <v>1125</v>
      </c>
      <c r="H155">
        <f t="shared" si="8"/>
        <v>327.59183673469391</v>
      </c>
      <c r="J155">
        <f t="shared" si="7"/>
        <v>60</v>
      </c>
    </row>
    <row r="156" spans="1:10">
      <c r="A156" t="s">
        <v>323</v>
      </c>
      <c r="B156" t="s">
        <v>193</v>
      </c>
      <c r="C156">
        <v>256594</v>
      </c>
      <c r="D156">
        <v>37531</v>
      </c>
      <c r="F156">
        <v>155</v>
      </c>
      <c r="G156">
        <f t="shared" si="6"/>
        <v>1079</v>
      </c>
      <c r="H156">
        <f t="shared" si="8"/>
        <v>320.57142857142856</v>
      </c>
      <c r="J156">
        <f t="shared" si="7"/>
        <v>86</v>
      </c>
    </row>
    <row r="157" spans="1:10">
      <c r="A157" t="s">
        <v>323</v>
      </c>
      <c r="B157" t="s">
        <v>194</v>
      </c>
      <c r="C157">
        <v>258035</v>
      </c>
      <c r="D157">
        <v>37780</v>
      </c>
      <c r="F157">
        <v>156</v>
      </c>
      <c r="G157">
        <f t="shared" si="6"/>
        <v>1441</v>
      </c>
      <c r="H157">
        <f t="shared" si="8"/>
        <v>312.06802721088434</v>
      </c>
      <c r="J157">
        <f t="shared" si="7"/>
        <v>249</v>
      </c>
    </row>
    <row r="158" spans="1:10">
      <c r="A158" t="s">
        <v>323</v>
      </c>
      <c r="B158" t="s">
        <v>195</v>
      </c>
      <c r="C158">
        <v>259519</v>
      </c>
      <c r="D158">
        <v>38034</v>
      </c>
      <c r="F158">
        <v>157</v>
      </c>
      <c r="G158">
        <f t="shared" si="6"/>
        <v>1484</v>
      </c>
      <c r="H158">
        <f t="shared" si="8"/>
        <v>297.47619047619048</v>
      </c>
      <c r="J158">
        <f t="shared" si="7"/>
        <v>254</v>
      </c>
    </row>
    <row r="159" spans="1:10">
      <c r="A159" t="s">
        <v>323</v>
      </c>
      <c r="B159" t="s">
        <v>196</v>
      </c>
      <c r="C159">
        <v>260875</v>
      </c>
      <c r="D159">
        <v>38164</v>
      </c>
      <c r="F159">
        <v>158</v>
      </c>
      <c r="G159">
        <f t="shared" si="6"/>
        <v>1356</v>
      </c>
      <c r="H159">
        <f t="shared" si="8"/>
        <v>284.42857142857144</v>
      </c>
      <c r="J159">
        <f t="shared" si="7"/>
        <v>130</v>
      </c>
    </row>
    <row r="160" spans="1:10">
      <c r="A160" t="s">
        <v>323</v>
      </c>
      <c r="B160" t="s">
        <v>197</v>
      </c>
      <c r="C160">
        <v>262118</v>
      </c>
      <c r="D160">
        <v>38422</v>
      </c>
      <c r="F160">
        <v>159</v>
      </c>
      <c r="G160">
        <f t="shared" si="6"/>
        <v>1243</v>
      </c>
      <c r="H160">
        <f t="shared" si="8"/>
        <v>271.15646258503403</v>
      </c>
      <c r="J160">
        <f t="shared" si="7"/>
        <v>258</v>
      </c>
    </row>
    <row r="161" spans="1:10">
      <c r="A161" t="s">
        <v>323</v>
      </c>
      <c r="B161" t="s">
        <v>198</v>
      </c>
      <c r="C161">
        <v>263238</v>
      </c>
      <c r="D161">
        <v>38565</v>
      </c>
      <c r="F161">
        <v>160</v>
      </c>
      <c r="G161">
        <f t="shared" si="6"/>
        <v>1120</v>
      </c>
      <c r="H161">
        <f t="shared" si="8"/>
        <v>261.73469387755102</v>
      </c>
      <c r="J161">
        <f t="shared" si="7"/>
        <v>143</v>
      </c>
    </row>
    <row r="162" spans="1:10">
      <c r="A162" t="s">
        <v>323</v>
      </c>
      <c r="B162" t="s">
        <v>199</v>
      </c>
      <c r="C162">
        <v>264039</v>
      </c>
      <c r="D162">
        <v>38619</v>
      </c>
      <c r="F162">
        <v>161</v>
      </c>
      <c r="G162">
        <f t="shared" si="6"/>
        <v>801</v>
      </c>
      <c r="H162">
        <f t="shared" si="8"/>
        <v>252.17006802721087</v>
      </c>
      <c r="J162">
        <f t="shared" si="7"/>
        <v>54</v>
      </c>
    </row>
    <row r="163" spans="1:10">
      <c r="A163" t="s">
        <v>323</v>
      </c>
      <c r="B163" t="s">
        <v>200</v>
      </c>
      <c r="C163">
        <v>264760</v>
      </c>
      <c r="D163">
        <v>38666</v>
      </c>
      <c r="F163">
        <v>162</v>
      </c>
      <c r="G163">
        <f t="shared" si="6"/>
        <v>721</v>
      </c>
      <c r="H163">
        <f t="shared" si="8"/>
        <v>243.47619047619045</v>
      </c>
      <c r="J163">
        <f t="shared" si="7"/>
        <v>47</v>
      </c>
    </row>
    <row r="164" spans="1:10">
      <c r="A164" t="s">
        <v>323</v>
      </c>
      <c r="B164" t="s">
        <v>201</v>
      </c>
      <c r="C164">
        <v>265859</v>
      </c>
      <c r="D164">
        <v>38861</v>
      </c>
      <c r="F164">
        <v>163</v>
      </c>
      <c r="G164">
        <f t="shared" si="6"/>
        <v>1099</v>
      </c>
      <c r="H164">
        <f t="shared" si="8"/>
        <v>235.87755102040816</v>
      </c>
      <c r="J164">
        <f t="shared" si="7"/>
        <v>195</v>
      </c>
    </row>
    <row r="165" spans="1:10">
      <c r="A165" t="s">
        <v>323</v>
      </c>
      <c r="B165" t="s">
        <v>202</v>
      </c>
      <c r="C165">
        <v>267017</v>
      </c>
      <c r="D165">
        <v>39025</v>
      </c>
      <c r="F165">
        <v>164</v>
      </c>
      <c r="G165">
        <f t="shared" si="6"/>
        <v>1158</v>
      </c>
      <c r="H165">
        <f t="shared" si="8"/>
        <v>225.74149659863946</v>
      </c>
      <c r="J165">
        <f t="shared" si="7"/>
        <v>164</v>
      </c>
    </row>
    <row r="166" spans="1:10">
      <c r="A166" t="s">
        <v>323</v>
      </c>
      <c r="B166" t="s">
        <v>203</v>
      </c>
      <c r="C166">
        <v>268216</v>
      </c>
      <c r="D166">
        <v>39101</v>
      </c>
      <c r="F166">
        <v>165</v>
      </c>
      <c r="G166">
        <f t="shared" si="6"/>
        <v>1199</v>
      </c>
      <c r="H166">
        <f t="shared" si="8"/>
        <v>212.85714285714286</v>
      </c>
      <c r="J166">
        <f t="shared" si="7"/>
        <v>76</v>
      </c>
    </row>
    <row r="167" spans="1:10">
      <c r="A167" t="s">
        <v>323</v>
      </c>
      <c r="B167" t="s">
        <v>204</v>
      </c>
      <c r="C167">
        <v>269233</v>
      </c>
      <c r="D167">
        <v>39232</v>
      </c>
      <c r="F167">
        <v>166</v>
      </c>
      <c r="G167">
        <f t="shared" si="6"/>
        <v>1017</v>
      </c>
      <c r="H167">
        <f t="shared" si="8"/>
        <v>202.52380952380955</v>
      </c>
      <c r="J167">
        <f t="shared" si="7"/>
        <v>131</v>
      </c>
    </row>
    <row r="168" spans="1:10">
      <c r="A168" t="s">
        <v>323</v>
      </c>
      <c r="B168" t="s">
        <v>205</v>
      </c>
      <c r="C168">
        <v>270285</v>
      </c>
      <c r="D168">
        <v>39339</v>
      </c>
      <c r="F168">
        <v>167</v>
      </c>
      <c r="G168">
        <f t="shared" si="6"/>
        <v>1052</v>
      </c>
      <c r="H168">
        <f t="shared" si="8"/>
        <v>191.93197278911566</v>
      </c>
      <c r="J168">
        <f t="shared" si="7"/>
        <v>107</v>
      </c>
    </row>
    <row r="169" spans="1:10">
      <c r="A169" t="s">
        <v>323</v>
      </c>
      <c r="B169" t="s">
        <v>206</v>
      </c>
      <c r="C169">
        <v>271175</v>
      </c>
      <c r="D169">
        <v>39366</v>
      </c>
      <c r="F169">
        <v>168</v>
      </c>
      <c r="G169">
        <f t="shared" si="6"/>
        <v>890</v>
      </c>
      <c r="H169">
        <f t="shared" si="8"/>
        <v>185.0612244897959</v>
      </c>
      <c r="J169">
        <f t="shared" si="7"/>
        <v>27</v>
      </c>
    </row>
    <row r="170" spans="1:10">
      <c r="A170" t="s">
        <v>323</v>
      </c>
      <c r="B170" t="s">
        <v>207</v>
      </c>
      <c r="C170">
        <v>271997</v>
      </c>
      <c r="D170">
        <v>39395</v>
      </c>
      <c r="F170">
        <v>169</v>
      </c>
      <c r="G170">
        <f t="shared" si="6"/>
        <v>822</v>
      </c>
      <c r="H170">
        <f t="shared" si="8"/>
        <v>180.72789115646259</v>
      </c>
      <c r="J170">
        <f t="shared" si="7"/>
        <v>29</v>
      </c>
    </row>
    <row r="171" spans="1:10">
      <c r="A171" t="s">
        <v>323</v>
      </c>
      <c r="B171" t="s">
        <v>208</v>
      </c>
      <c r="C171">
        <v>273040</v>
      </c>
      <c r="D171">
        <v>39515</v>
      </c>
      <c r="F171">
        <v>170</v>
      </c>
      <c r="G171">
        <f t="shared" si="6"/>
        <v>1043</v>
      </c>
      <c r="H171">
        <f t="shared" si="8"/>
        <v>177.0408163265306</v>
      </c>
      <c r="J171">
        <f t="shared" si="7"/>
        <v>120</v>
      </c>
    </row>
    <row r="172" spans="1:10">
      <c r="A172" t="s">
        <v>323</v>
      </c>
      <c r="B172" t="s">
        <v>209</v>
      </c>
      <c r="C172">
        <v>274142</v>
      </c>
      <c r="D172">
        <v>39625</v>
      </c>
      <c r="F172">
        <v>171</v>
      </c>
      <c r="G172">
        <f t="shared" si="6"/>
        <v>1102</v>
      </c>
      <c r="H172">
        <f t="shared" si="8"/>
        <v>173.08843537414967</v>
      </c>
      <c r="J172">
        <f t="shared" si="7"/>
        <v>110</v>
      </c>
    </row>
    <row r="173" spans="1:10">
      <c r="A173" t="s">
        <v>323</v>
      </c>
      <c r="B173" t="s">
        <v>210</v>
      </c>
      <c r="C173">
        <v>275155</v>
      </c>
      <c r="D173">
        <v>39692</v>
      </c>
      <c r="F173">
        <v>172</v>
      </c>
      <c r="G173">
        <f t="shared" si="6"/>
        <v>1013</v>
      </c>
      <c r="H173">
        <f t="shared" si="8"/>
        <v>169.21088435374148</v>
      </c>
      <c r="J173">
        <f t="shared" si="7"/>
        <v>67</v>
      </c>
    </row>
    <row r="174" spans="1:10">
      <c r="A174" t="s">
        <v>323</v>
      </c>
      <c r="B174" t="s">
        <v>211</v>
      </c>
      <c r="C174">
        <v>276182</v>
      </c>
      <c r="D174">
        <v>39776</v>
      </c>
      <c r="F174">
        <v>173</v>
      </c>
      <c r="G174">
        <f t="shared" si="6"/>
        <v>1027</v>
      </c>
      <c r="H174">
        <f t="shared" si="8"/>
        <v>163.61904761904762</v>
      </c>
      <c r="J174">
        <f t="shared" si="7"/>
        <v>84</v>
      </c>
    </row>
    <row r="175" spans="1:10">
      <c r="A175" t="s">
        <v>323</v>
      </c>
      <c r="B175" t="s">
        <v>212</v>
      </c>
      <c r="C175">
        <v>277168</v>
      </c>
      <c r="D175">
        <v>39847</v>
      </c>
      <c r="F175">
        <v>174</v>
      </c>
      <c r="G175">
        <f t="shared" si="6"/>
        <v>986</v>
      </c>
      <c r="H175">
        <f t="shared" si="8"/>
        <v>158.63265306122449</v>
      </c>
      <c r="J175">
        <f t="shared" si="7"/>
        <v>71</v>
      </c>
    </row>
    <row r="176" spans="1:10">
      <c r="A176" t="s">
        <v>323</v>
      </c>
      <c r="B176" t="s">
        <v>213</v>
      </c>
      <c r="C176">
        <v>277855</v>
      </c>
      <c r="D176">
        <v>39878</v>
      </c>
      <c r="F176">
        <v>175</v>
      </c>
      <c r="G176">
        <f t="shared" si="6"/>
        <v>687</v>
      </c>
      <c r="H176">
        <f t="shared" si="8"/>
        <v>154.95238095238096</v>
      </c>
      <c r="J176">
        <f t="shared" si="7"/>
        <v>31</v>
      </c>
    </row>
    <row r="177" spans="1:10">
      <c r="A177" t="s">
        <v>323</v>
      </c>
      <c r="B177" t="s">
        <v>214</v>
      </c>
      <c r="C177">
        <v>278494</v>
      </c>
      <c r="D177">
        <v>39892</v>
      </c>
      <c r="F177">
        <v>176</v>
      </c>
      <c r="G177">
        <f t="shared" si="6"/>
        <v>639</v>
      </c>
      <c r="H177">
        <f t="shared" si="8"/>
        <v>151.97278911564626</v>
      </c>
      <c r="J177">
        <f t="shared" si="7"/>
        <v>14</v>
      </c>
    </row>
    <row r="178" spans="1:10">
      <c r="A178" t="s">
        <v>323</v>
      </c>
      <c r="B178" t="s">
        <v>215</v>
      </c>
      <c r="C178">
        <v>279390</v>
      </c>
      <c r="D178">
        <v>39986</v>
      </c>
      <c r="F178">
        <v>177</v>
      </c>
      <c r="G178">
        <f t="shared" si="6"/>
        <v>896</v>
      </c>
      <c r="H178">
        <f t="shared" si="8"/>
        <v>148.9795918367347</v>
      </c>
      <c r="J178">
        <f t="shared" si="7"/>
        <v>94</v>
      </c>
    </row>
    <row r="179" spans="1:10">
      <c r="A179" t="s">
        <v>323</v>
      </c>
      <c r="B179" t="s">
        <v>216</v>
      </c>
      <c r="C179">
        <v>280276</v>
      </c>
      <c r="D179">
        <v>40073</v>
      </c>
      <c r="F179">
        <v>178</v>
      </c>
      <c r="G179">
        <f t="shared" si="6"/>
        <v>886</v>
      </c>
      <c r="H179">
        <f t="shared" si="8"/>
        <v>145.27210884353741</v>
      </c>
      <c r="J179">
        <f t="shared" si="7"/>
        <v>87</v>
      </c>
    </row>
    <row r="180" spans="1:10">
      <c r="A180" t="s">
        <v>323</v>
      </c>
      <c r="B180" t="s">
        <v>217</v>
      </c>
      <c r="C180">
        <v>281054</v>
      </c>
      <c r="D180">
        <v>40172</v>
      </c>
      <c r="F180">
        <v>179</v>
      </c>
      <c r="G180">
        <f t="shared" si="6"/>
        <v>778</v>
      </c>
      <c r="H180">
        <f t="shared" si="8"/>
        <v>141.20408163265307</v>
      </c>
      <c r="J180">
        <f t="shared" si="7"/>
        <v>99</v>
      </c>
    </row>
    <row r="181" spans="1:10">
      <c r="A181" t="s">
        <v>323</v>
      </c>
      <c r="B181" t="s">
        <v>218</v>
      </c>
      <c r="C181">
        <v>281775</v>
      </c>
      <c r="D181">
        <v>40249</v>
      </c>
      <c r="F181">
        <v>180</v>
      </c>
      <c r="G181">
        <f t="shared" si="6"/>
        <v>721</v>
      </c>
      <c r="H181">
        <f t="shared" si="8"/>
        <v>137.27210884353741</v>
      </c>
      <c r="J181">
        <f t="shared" si="7"/>
        <v>77</v>
      </c>
    </row>
    <row r="182" spans="1:10">
      <c r="A182" t="s">
        <v>323</v>
      </c>
      <c r="B182" t="s">
        <v>219</v>
      </c>
      <c r="C182">
        <v>282446</v>
      </c>
      <c r="D182">
        <v>40289</v>
      </c>
      <c r="F182">
        <v>181</v>
      </c>
      <c r="G182">
        <f t="shared" si="6"/>
        <v>671</v>
      </c>
      <c r="H182">
        <f t="shared" si="8"/>
        <v>133.72108843537416</v>
      </c>
      <c r="J182">
        <f t="shared" si="7"/>
        <v>40</v>
      </c>
    </row>
    <row r="183" spans="1:10">
      <c r="A183" t="s">
        <v>323</v>
      </c>
      <c r="B183" t="s">
        <v>220</v>
      </c>
      <c r="C183">
        <v>283095</v>
      </c>
      <c r="D183">
        <v>40320</v>
      </c>
      <c r="F183">
        <v>182</v>
      </c>
      <c r="G183">
        <f t="shared" si="6"/>
        <v>649</v>
      </c>
      <c r="H183">
        <f t="shared" si="8"/>
        <v>130.66666666666666</v>
      </c>
      <c r="J183">
        <f t="shared" si="7"/>
        <v>31</v>
      </c>
    </row>
    <row r="184" spans="1:10">
      <c r="A184" t="s">
        <v>323</v>
      </c>
      <c r="B184" t="s">
        <v>221</v>
      </c>
      <c r="C184">
        <v>283541</v>
      </c>
      <c r="D184">
        <v>40341</v>
      </c>
      <c r="F184">
        <v>183</v>
      </c>
      <c r="G184">
        <f t="shared" si="6"/>
        <v>446</v>
      </c>
      <c r="H184">
        <f t="shared" si="8"/>
        <v>129.63265306122449</v>
      </c>
      <c r="J184">
        <f t="shared" si="7"/>
        <v>21</v>
      </c>
    </row>
    <row r="185" spans="1:10">
      <c r="A185" t="s">
        <v>323</v>
      </c>
      <c r="B185" t="s">
        <v>222</v>
      </c>
      <c r="C185">
        <v>284271</v>
      </c>
      <c r="D185">
        <v>40394</v>
      </c>
      <c r="F185">
        <v>184</v>
      </c>
      <c r="G185">
        <f t="shared" si="6"/>
        <v>730</v>
      </c>
      <c r="H185">
        <f t="shared" si="8"/>
        <v>127.76190476190477</v>
      </c>
      <c r="J185">
        <f t="shared" si="7"/>
        <v>53</v>
      </c>
    </row>
    <row r="186" spans="1:10">
      <c r="A186" t="s">
        <v>323</v>
      </c>
      <c r="B186" t="s">
        <v>223</v>
      </c>
      <c r="C186">
        <v>284888</v>
      </c>
      <c r="D186">
        <v>40491</v>
      </c>
      <c r="F186">
        <v>185</v>
      </c>
      <c r="G186">
        <f t="shared" si="6"/>
        <v>617</v>
      </c>
      <c r="H186">
        <f t="shared" si="8"/>
        <v>125.25170068027212</v>
      </c>
      <c r="J186">
        <f t="shared" si="7"/>
        <v>97</v>
      </c>
    </row>
    <row r="187" spans="1:10">
      <c r="A187" t="s">
        <v>323</v>
      </c>
      <c r="B187" t="s">
        <v>224</v>
      </c>
      <c r="C187">
        <v>285539</v>
      </c>
      <c r="D187">
        <v>40532</v>
      </c>
      <c r="F187">
        <v>186</v>
      </c>
      <c r="G187">
        <f t="shared" si="6"/>
        <v>651</v>
      </c>
      <c r="H187">
        <f t="shared" si="8"/>
        <v>121.57142857142857</v>
      </c>
      <c r="J187">
        <f t="shared" si="7"/>
        <v>41</v>
      </c>
    </row>
    <row r="188" spans="1:10">
      <c r="A188" t="s">
        <v>323</v>
      </c>
      <c r="B188" t="s">
        <v>225</v>
      </c>
      <c r="C188">
        <v>286141</v>
      </c>
      <c r="D188">
        <v>40581</v>
      </c>
      <c r="F188">
        <v>187</v>
      </c>
      <c r="G188">
        <f t="shared" si="6"/>
        <v>602</v>
      </c>
      <c r="H188">
        <f t="shared" si="8"/>
        <v>117.84353741496599</v>
      </c>
      <c r="J188">
        <f t="shared" si="7"/>
        <v>49</v>
      </c>
    </row>
    <row r="189" spans="1:10">
      <c r="A189" t="s">
        <v>323</v>
      </c>
      <c r="B189" t="s">
        <v>226</v>
      </c>
      <c r="C189">
        <v>286720</v>
      </c>
      <c r="D189">
        <v>40613</v>
      </c>
      <c r="F189">
        <v>188</v>
      </c>
      <c r="G189">
        <f t="shared" si="6"/>
        <v>579</v>
      </c>
      <c r="H189">
        <f t="shared" si="8"/>
        <v>115.0204081632653</v>
      </c>
      <c r="J189">
        <f t="shared" si="7"/>
        <v>32</v>
      </c>
    </row>
    <row r="190" spans="1:10">
      <c r="A190" t="s">
        <v>323</v>
      </c>
      <c r="B190" t="s">
        <v>227</v>
      </c>
      <c r="C190">
        <v>287121</v>
      </c>
      <c r="D190">
        <v>40632</v>
      </c>
      <c r="F190">
        <v>189</v>
      </c>
      <c r="G190">
        <f t="shared" si="6"/>
        <v>401</v>
      </c>
      <c r="H190">
        <f t="shared" si="8"/>
        <v>111.80272108843538</v>
      </c>
      <c r="J190">
        <f t="shared" si="7"/>
        <v>19</v>
      </c>
    </row>
    <row r="191" spans="1:10">
      <c r="A191" t="s">
        <v>323</v>
      </c>
      <c r="B191" t="s">
        <v>228</v>
      </c>
      <c r="C191">
        <v>287676</v>
      </c>
      <c r="D191">
        <v>40643</v>
      </c>
      <c r="F191">
        <v>190</v>
      </c>
      <c r="G191">
        <f t="shared" si="6"/>
        <v>555</v>
      </c>
      <c r="H191">
        <f t="shared" si="8"/>
        <v>108.47619047619048</v>
      </c>
      <c r="J191">
        <f t="shared" si="7"/>
        <v>11</v>
      </c>
    </row>
    <row r="192" spans="1:10">
      <c r="A192" t="s">
        <v>323</v>
      </c>
      <c r="B192" t="s">
        <v>229</v>
      </c>
      <c r="C192">
        <v>288380</v>
      </c>
      <c r="D192">
        <v>40697</v>
      </c>
      <c r="F192">
        <v>191</v>
      </c>
      <c r="G192">
        <f t="shared" si="6"/>
        <v>704</v>
      </c>
      <c r="H192">
        <f t="shared" si="8"/>
        <v>106.65986394557822</v>
      </c>
      <c r="J192">
        <f t="shared" si="7"/>
        <v>54</v>
      </c>
    </row>
    <row r="193" spans="1:10">
      <c r="A193" t="s">
        <v>323</v>
      </c>
      <c r="B193" t="s">
        <v>230</v>
      </c>
      <c r="C193">
        <v>288977</v>
      </c>
      <c r="D193">
        <v>40754</v>
      </c>
      <c r="F193">
        <v>192</v>
      </c>
      <c r="G193">
        <f t="shared" si="6"/>
        <v>597</v>
      </c>
      <c r="H193">
        <f t="shared" si="8"/>
        <v>104.35374149659864</v>
      </c>
      <c r="J193">
        <f t="shared" si="7"/>
        <v>57</v>
      </c>
    </row>
    <row r="194" spans="1:10">
      <c r="A194" t="s">
        <v>323</v>
      </c>
      <c r="B194" t="s">
        <v>231</v>
      </c>
      <c r="C194">
        <v>289670</v>
      </c>
      <c r="D194">
        <v>40785</v>
      </c>
      <c r="F194">
        <v>193</v>
      </c>
      <c r="G194">
        <f t="shared" si="6"/>
        <v>693</v>
      </c>
      <c r="H194">
        <f t="shared" si="8"/>
        <v>100.91836734693878</v>
      </c>
      <c r="J194">
        <f t="shared" si="7"/>
        <v>31</v>
      </c>
    </row>
    <row r="195" spans="1:10">
      <c r="A195" t="s">
        <v>323</v>
      </c>
      <c r="B195" t="s">
        <v>232</v>
      </c>
      <c r="C195">
        <v>290385</v>
      </c>
      <c r="D195">
        <v>40819</v>
      </c>
      <c r="F195">
        <v>194</v>
      </c>
      <c r="G195">
        <f t="shared" ref="G195:G258" si="9">C195-C194</f>
        <v>715</v>
      </c>
      <c r="H195">
        <f t="shared" si="8"/>
        <v>98.741496598639444</v>
      </c>
      <c r="J195">
        <f t="shared" ref="J195:J258" si="10">D195-D194</f>
        <v>34</v>
      </c>
    </row>
    <row r="196" spans="1:10">
      <c r="A196" t="s">
        <v>323</v>
      </c>
      <c r="B196" t="s">
        <v>233</v>
      </c>
      <c r="C196">
        <v>290950</v>
      </c>
      <c r="D196">
        <v>40836</v>
      </c>
      <c r="F196">
        <v>195</v>
      </c>
      <c r="G196">
        <f t="shared" si="9"/>
        <v>565</v>
      </c>
      <c r="H196">
        <f t="shared" si="8"/>
        <v>96.61904761904762</v>
      </c>
      <c r="J196">
        <f t="shared" si="10"/>
        <v>17</v>
      </c>
    </row>
    <row r="197" spans="1:10">
      <c r="A197" t="s">
        <v>323</v>
      </c>
      <c r="B197" t="s">
        <v>234</v>
      </c>
      <c r="C197">
        <v>291392</v>
      </c>
      <c r="D197">
        <v>40845</v>
      </c>
      <c r="F197">
        <v>196</v>
      </c>
      <c r="G197">
        <f t="shared" si="9"/>
        <v>442</v>
      </c>
      <c r="H197">
        <f t="shared" si="8"/>
        <v>93.75510204081634</v>
      </c>
      <c r="J197">
        <f t="shared" si="10"/>
        <v>9</v>
      </c>
    </row>
    <row r="198" spans="1:10">
      <c r="A198" t="s">
        <v>323</v>
      </c>
      <c r="B198" t="s">
        <v>235</v>
      </c>
      <c r="C198">
        <v>291753</v>
      </c>
      <c r="D198">
        <v>40855</v>
      </c>
      <c r="F198">
        <v>197</v>
      </c>
      <c r="G198">
        <f t="shared" si="9"/>
        <v>361</v>
      </c>
      <c r="H198">
        <f t="shared" si="8"/>
        <v>92.088435374149654</v>
      </c>
      <c r="J198">
        <f t="shared" si="10"/>
        <v>10</v>
      </c>
    </row>
    <row r="199" spans="1:10">
      <c r="A199" t="s">
        <v>323</v>
      </c>
      <c r="B199" t="s">
        <v>236</v>
      </c>
      <c r="C199">
        <v>292479</v>
      </c>
      <c r="D199">
        <v>40899</v>
      </c>
      <c r="F199">
        <v>198</v>
      </c>
      <c r="G199">
        <f t="shared" si="9"/>
        <v>726</v>
      </c>
      <c r="H199">
        <f t="shared" si="8"/>
        <v>90.197278911564624</v>
      </c>
      <c r="J199">
        <f t="shared" si="10"/>
        <v>44</v>
      </c>
    </row>
    <row r="200" spans="1:10">
      <c r="A200" t="s">
        <v>323</v>
      </c>
      <c r="B200" t="s">
        <v>237</v>
      </c>
      <c r="C200">
        <v>293164</v>
      </c>
      <c r="D200">
        <v>40925</v>
      </c>
      <c r="F200">
        <v>199</v>
      </c>
      <c r="G200">
        <f t="shared" si="9"/>
        <v>685</v>
      </c>
      <c r="H200">
        <f t="shared" si="8"/>
        <v>89.040816326530617</v>
      </c>
      <c r="J200">
        <f t="shared" si="10"/>
        <v>26</v>
      </c>
    </row>
    <row r="201" spans="1:10">
      <c r="A201" t="s">
        <v>323</v>
      </c>
      <c r="B201" t="s">
        <v>238</v>
      </c>
      <c r="C201">
        <v>293936</v>
      </c>
      <c r="D201">
        <v>40949</v>
      </c>
      <c r="F201">
        <v>200</v>
      </c>
      <c r="G201">
        <f t="shared" si="9"/>
        <v>772</v>
      </c>
      <c r="H201">
        <f t="shared" si="8"/>
        <v>87.673469387755091</v>
      </c>
      <c r="J201">
        <f t="shared" si="10"/>
        <v>24</v>
      </c>
    </row>
    <row r="202" spans="1:10">
      <c r="A202" t="s">
        <v>323</v>
      </c>
      <c r="B202" t="s">
        <v>239</v>
      </c>
      <c r="C202">
        <v>294640</v>
      </c>
      <c r="D202">
        <v>40975</v>
      </c>
      <c r="F202">
        <v>201</v>
      </c>
      <c r="G202">
        <f t="shared" si="9"/>
        <v>704</v>
      </c>
      <c r="H202">
        <f t="shared" si="8"/>
        <v>87.632653061224488</v>
      </c>
      <c r="J202">
        <f t="shared" si="10"/>
        <v>26</v>
      </c>
    </row>
    <row r="203" spans="1:10">
      <c r="A203" t="s">
        <v>323</v>
      </c>
      <c r="B203" t="s">
        <v>240</v>
      </c>
      <c r="C203">
        <v>295209</v>
      </c>
      <c r="D203">
        <v>40984</v>
      </c>
      <c r="F203">
        <v>202</v>
      </c>
      <c r="G203">
        <f t="shared" si="9"/>
        <v>569</v>
      </c>
      <c r="H203">
        <f t="shared" si="8"/>
        <v>87.517006802721085</v>
      </c>
      <c r="J203">
        <f t="shared" si="10"/>
        <v>9</v>
      </c>
    </row>
    <row r="204" spans="1:10">
      <c r="A204" t="s">
        <v>323</v>
      </c>
      <c r="B204" t="s">
        <v>241</v>
      </c>
      <c r="C204">
        <v>295702</v>
      </c>
      <c r="D204">
        <v>40995</v>
      </c>
      <c r="F204">
        <v>203</v>
      </c>
      <c r="G204">
        <f t="shared" si="9"/>
        <v>493</v>
      </c>
      <c r="H204">
        <f t="shared" si="8"/>
        <v>86.823129251700692</v>
      </c>
      <c r="J204">
        <f t="shared" si="10"/>
        <v>11</v>
      </c>
    </row>
    <row r="205" spans="1:10">
      <c r="A205" t="s">
        <v>323</v>
      </c>
      <c r="B205" t="s">
        <v>242</v>
      </c>
      <c r="C205">
        <v>296115</v>
      </c>
      <c r="D205">
        <v>41005</v>
      </c>
      <c r="F205">
        <v>204</v>
      </c>
      <c r="G205">
        <f t="shared" si="9"/>
        <v>413</v>
      </c>
      <c r="H205">
        <f t="shared" si="8"/>
        <v>85.761904761904773</v>
      </c>
      <c r="J205">
        <f t="shared" si="10"/>
        <v>10</v>
      </c>
    </row>
    <row r="206" spans="1:10">
      <c r="A206" t="s">
        <v>323</v>
      </c>
      <c r="B206" t="s">
        <v>243</v>
      </c>
      <c r="C206">
        <v>296908</v>
      </c>
      <c r="D206">
        <v>41030</v>
      </c>
      <c r="F206">
        <v>205</v>
      </c>
      <c r="G206">
        <f t="shared" si="9"/>
        <v>793</v>
      </c>
      <c r="H206">
        <f t="shared" si="8"/>
        <v>85.5374149659864</v>
      </c>
      <c r="J206">
        <f t="shared" si="10"/>
        <v>25</v>
      </c>
    </row>
    <row r="207" spans="1:10">
      <c r="A207" t="s">
        <v>323</v>
      </c>
      <c r="B207" t="s">
        <v>244</v>
      </c>
      <c r="C207">
        <v>297659</v>
      </c>
      <c r="D207">
        <v>41047</v>
      </c>
      <c r="F207">
        <v>206</v>
      </c>
      <c r="G207">
        <f t="shared" si="9"/>
        <v>751</v>
      </c>
      <c r="H207">
        <f t="shared" si="8"/>
        <v>85.965986394557831</v>
      </c>
      <c r="J207">
        <f t="shared" si="10"/>
        <v>17</v>
      </c>
    </row>
    <row r="208" spans="1:10">
      <c r="A208" t="s">
        <v>323</v>
      </c>
      <c r="B208" t="s">
        <v>245</v>
      </c>
      <c r="C208">
        <v>298432</v>
      </c>
      <c r="D208">
        <v>41056</v>
      </c>
      <c r="F208">
        <v>207</v>
      </c>
      <c r="G208">
        <f t="shared" si="9"/>
        <v>773</v>
      </c>
      <c r="H208">
        <f t="shared" si="8"/>
        <v>86.877551020408163</v>
      </c>
      <c r="J208">
        <f t="shared" si="10"/>
        <v>9</v>
      </c>
    </row>
    <row r="209" spans="1:10">
      <c r="A209" t="s">
        <v>323</v>
      </c>
      <c r="B209" t="s">
        <v>246</v>
      </c>
      <c r="C209">
        <v>299163</v>
      </c>
      <c r="D209">
        <v>41088</v>
      </c>
      <c r="F209">
        <v>208</v>
      </c>
      <c r="G209">
        <f t="shared" si="9"/>
        <v>731</v>
      </c>
      <c r="H209">
        <f t="shared" si="8"/>
        <v>87.707482993197274</v>
      </c>
      <c r="J209">
        <f t="shared" si="10"/>
        <v>32</v>
      </c>
    </row>
    <row r="210" spans="1:10">
      <c r="A210" t="s">
        <v>323</v>
      </c>
      <c r="B210" t="s">
        <v>247</v>
      </c>
      <c r="C210">
        <v>299830</v>
      </c>
      <c r="D210">
        <v>41103</v>
      </c>
      <c r="F210">
        <v>209</v>
      </c>
      <c r="G210">
        <f t="shared" si="9"/>
        <v>667</v>
      </c>
      <c r="H210">
        <f t="shared" si="8"/>
        <v>88.585034013605437</v>
      </c>
      <c r="J210">
        <f t="shared" si="10"/>
        <v>15</v>
      </c>
    </row>
    <row r="211" spans="1:10">
      <c r="A211" t="s">
        <v>323</v>
      </c>
      <c r="B211" t="s">
        <v>248</v>
      </c>
      <c r="C211">
        <v>300251</v>
      </c>
      <c r="D211">
        <v>41111</v>
      </c>
      <c r="F211">
        <v>210</v>
      </c>
      <c r="G211">
        <f t="shared" si="9"/>
        <v>421</v>
      </c>
      <c r="H211">
        <f t="shared" si="8"/>
        <v>89.183673469387756</v>
      </c>
      <c r="J211">
        <f t="shared" si="10"/>
        <v>8</v>
      </c>
    </row>
    <row r="212" spans="1:10">
      <c r="A212" t="s">
        <v>323</v>
      </c>
      <c r="B212" t="s">
        <v>249</v>
      </c>
      <c r="C212">
        <v>300622</v>
      </c>
      <c r="D212">
        <v>41114</v>
      </c>
      <c r="F212">
        <v>211</v>
      </c>
      <c r="G212">
        <f t="shared" si="9"/>
        <v>371</v>
      </c>
      <c r="H212">
        <f t="shared" si="8"/>
        <v>89.319727891156461</v>
      </c>
      <c r="J212">
        <f t="shared" si="10"/>
        <v>3</v>
      </c>
    </row>
    <row r="213" spans="1:10">
      <c r="A213" t="s">
        <v>323</v>
      </c>
      <c r="B213" t="s">
        <v>250</v>
      </c>
      <c r="C213">
        <v>300692</v>
      </c>
      <c r="D213">
        <v>41135</v>
      </c>
      <c r="F213">
        <v>212</v>
      </c>
      <c r="G213">
        <f t="shared" si="9"/>
        <v>70</v>
      </c>
      <c r="H213">
        <f t="shared" si="8"/>
        <v>88.068027210884352</v>
      </c>
      <c r="J213">
        <f t="shared" si="10"/>
        <v>21</v>
      </c>
    </row>
    <row r="214" spans="1:10">
      <c r="A214" t="s">
        <v>323</v>
      </c>
      <c r="B214" t="s">
        <v>251</v>
      </c>
      <c r="C214">
        <v>301455</v>
      </c>
      <c r="D214">
        <v>41169</v>
      </c>
      <c r="F214">
        <v>213</v>
      </c>
      <c r="G214">
        <f t="shared" si="9"/>
        <v>763</v>
      </c>
      <c r="H214">
        <f t="shared" si="8"/>
        <v>83.75510204081634</v>
      </c>
      <c r="J214">
        <f t="shared" si="10"/>
        <v>34</v>
      </c>
    </row>
    <row r="215" spans="1:10">
      <c r="A215" t="s">
        <v>323</v>
      </c>
      <c r="B215" t="s">
        <v>252</v>
      </c>
      <c r="C215">
        <v>302301</v>
      </c>
      <c r="D215">
        <v>41169</v>
      </c>
      <c r="F215">
        <v>214</v>
      </c>
      <c r="G215">
        <f t="shared" si="9"/>
        <v>846</v>
      </c>
      <c r="H215">
        <f t="shared" si="8"/>
        <v>84.884353741496597</v>
      </c>
      <c r="J215">
        <f t="shared" si="10"/>
        <v>0</v>
      </c>
    </row>
    <row r="216" spans="1:10">
      <c r="A216" t="s">
        <v>323</v>
      </c>
      <c r="B216" t="s">
        <v>253</v>
      </c>
      <c r="C216">
        <v>303181</v>
      </c>
      <c r="D216">
        <v>41189</v>
      </c>
      <c r="F216">
        <v>215</v>
      </c>
      <c r="G216">
        <f t="shared" si="9"/>
        <v>880</v>
      </c>
      <c r="H216">
        <f t="shared" ref="H216:H279" si="11">SUM(G195:G215)/21/7</f>
        <v>85.925170068027214</v>
      </c>
      <c r="J216">
        <f t="shared" si="10"/>
        <v>20</v>
      </c>
    </row>
    <row r="217" spans="1:10">
      <c r="A217" t="s">
        <v>323</v>
      </c>
      <c r="B217" t="s">
        <v>254</v>
      </c>
      <c r="C217">
        <v>303952</v>
      </c>
      <c r="D217">
        <v>41202</v>
      </c>
      <c r="F217">
        <v>216</v>
      </c>
      <c r="G217">
        <f t="shared" si="9"/>
        <v>771</v>
      </c>
      <c r="H217">
        <f t="shared" si="11"/>
        <v>87.047619047619051</v>
      </c>
      <c r="J217">
        <f t="shared" si="10"/>
        <v>13</v>
      </c>
    </row>
    <row r="218" spans="1:10">
      <c r="A218" t="s">
        <v>323</v>
      </c>
      <c r="B218" t="s">
        <v>255</v>
      </c>
      <c r="C218">
        <v>304695</v>
      </c>
      <c r="D218">
        <v>41207</v>
      </c>
      <c r="F218">
        <v>217</v>
      </c>
      <c r="G218">
        <f t="shared" si="9"/>
        <v>743</v>
      </c>
      <c r="H218">
        <f t="shared" si="11"/>
        <v>88.448979591836732</v>
      </c>
      <c r="J218">
        <f t="shared" si="10"/>
        <v>5</v>
      </c>
    </row>
    <row r="219" spans="1:10">
      <c r="A219" t="s">
        <v>323</v>
      </c>
      <c r="B219" t="s">
        <v>256</v>
      </c>
      <c r="C219">
        <v>305623</v>
      </c>
      <c r="D219">
        <v>41208</v>
      </c>
      <c r="F219">
        <v>218</v>
      </c>
      <c r="G219">
        <f t="shared" si="9"/>
        <v>928</v>
      </c>
      <c r="H219">
        <f t="shared" si="11"/>
        <v>90.496598639455783</v>
      </c>
      <c r="J219">
        <f t="shared" si="10"/>
        <v>1</v>
      </c>
    </row>
    <row r="220" spans="1:10">
      <c r="A220" t="s">
        <v>323</v>
      </c>
      <c r="B220" t="s">
        <v>257</v>
      </c>
      <c r="C220">
        <v>306293</v>
      </c>
      <c r="D220">
        <v>41226</v>
      </c>
      <c r="F220">
        <v>219</v>
      </c>
      <c r="G220">
        <f t="shared" si="9"/>
        <v>670</v>
      </c>
      <c r="H220">
        <f t="shared" si="11"/>
        <v>94.353741496598644</v>
      </c>
      <c r="J220">
        <f t="shared" si="10"/>
        <v>18</v>
      </c>
    </row>
    <row r="221" spans="1:10">
      <c r="A221" t="s">
        <v>323</v>
      </c>
      <c r="B221" t="s">
        <v>258</v>
      </c>
      <c r="C221">
        <v>307184</v>
      </c>
      <c r="D221">
        <v>41240</v>
      </c>
      <c r="F221">
        <v>220</v>
      </c>
      <c r="G221">
        <f t="shared" si="9"/>
        <v>891</v>
      </c>
      <c r="H221">
        <f t="shared" si="11"/>
        <v>93.972789115646265</v>
      </c>
      <c r="J221">
        <f t="shared" si="10"/>
        <v>14</v>
      </c>
    </row>
    <row r="222" spans="1:10">
      <c r="A222" t="s">
        <v>323</v>
      </c>
      <c r="B222" t="s">
        <v>259</v>
      </c>
      <c r="C222">
        <v>308134</v>
      </c>
      <c r="D222">
        <v>41258</v>
      </c>
      <c r="F222">
        <v>221</v>
      </c>
      <c r="G222">
        <f t="shared" si="9"/>
        <v>950</v>
      </c>
      <c r="H222">
        <f t="shared" si="11"/>
        <v>95.374149659863946</v>
      </c>
      <c r="J222">
        <f t="shared" si="10"/>
        <v>18</v>
      </c>
    </row>
    <row r="223" spans="1:10">
      <c r="A223" t="s">
        <v>323</v>
      </c>
      <c r="B223" t="s">
        <v>260</v>
      </c>
      <c r="C223">
        <v>309005</v>
      </c>
      <c r="D223">
        <v>41270</v>
      </c>
      <c r="F223">
        <v>222</v>
      </c>
      <c r="G223">
        <f t="shared" si="9"/>
        <v>871</v>
      </c>
      <c r="H223">
        <f t="shared" si="11"/>
        <v>96.585034013605437</v>
      </c>
      <c r="J223">
        <f t="shared" si="10"/>
        <v>12</v>
      </c>
    </row>
    <row r="224" spans="1:10">
      <c r="A224" t="s">
        <v>323</v>
      </c>
      <c r="B224" t="s">
        <v>261</v>
      </c>
      <c r="C224">
        <v>309763</v>
      </c>
      <c r="D224">
        <v>41273</v>
      </c>
      <c r="F224">
        <v>223</v>
      </c>
      <c r="G224">
        <f t="shared" si="9"/>
        <v>758</v>
      </c>
      <c r="H224">
        <f t="shared" si="11"/>
        <v>97.721088435374142</v>
      </c>
      <c r="J224">
        <f t="shared" si="10"/>
        <v>3</v>
      </c>
    </row>
    <row r="225" spans="1:10">
      <c r="A225" t="s">
        <v>323</v>
      </c>
      <c r="B225" t="s">
        <v>262</v>
      </c>
      <c r="C225">
        <v>310825</v>
      </c>
      <c r="D225">
        <v>41278</v>
      </c>
      <c r="F225">
        <v>224</v>
      </c>
      <c r="G225">
        <f t="shared" si="9"/>
        <v>1062</v>
      </c>
      <c r="H225">
        <f t="shared" si="11"/>
        <v>99.006802721088434</v>
      </c>
      <c r="J225">
        <f t="shared" si="10"/>
        <v>5</v>
      </c>
    </row>
    <row r="226" spans="1:10">
      <c r="A226" t="s">
        <v>323</v>
      </c>
      <c r="B226" t="s">
        <v>263</v>
      </c>
      <c r="C226">
        <v>311641</v>
      </c>
      <c r="D226">
        <v>41296</v>
      </c>
      <c r="F226">
        <v>225</v>
      </c>
      <c r="G226">
        <f t="shared" si="9"/>
        <v>816</v>
      </c>
      <c r="H226">
        <f t="shared" si="11"/>
        <v>102.87755102040816</v>
      </c>
      <c r="J226">
        <f t="shared" si="10"/>
        <v>18</v>
      </c>
    </row>
    <row r="227" spans="1:10">
      <c r="A227" t="s">
        <v>323</v>
      </c>
      <c r="B227" t="s">
        <v>264</v>
      </c>
      <c r="C227">
        <v>312789</v>
      </c>
      <c r="D227">
        <v>41309</v>
      </c>
      <c r="F227">
        <v>226</v>
      </c>
      <c r="G227">
        <f t="shared" si="9"/>
        <v>1148</v>
      </c>
      <c r="H227">
        <f t="shared" si="11"/>
        <v>105.61904761904762</v>
      </c>
      <c r="J227">
        <f t="shared" si="10"/>
        <v>13</v>
      </c>
    </row>
    <row r="228" spans="1:10">
      <c r="A228" t="s">
        <v>323</v>
      </c>
      <c r="B228" t="s">
        <v>265</v>
      </c>
      <c r="C228">
        <v>313798</v>
      </c>
      <c r="D228">
        <v>41329</v>
      </c>
      <c r="F228">
        <v>227</v>
      </c>
      <c r="G228">
        <f t="shared" si="9"/>
        <v>1009</v>
      </c>
      <c r="H228">
        <f t="shared" si="11"/>
        <v>108.03401360544217</v>
      </c>
      <c r="J228">
        <f t="shared" si="10"/>
        <v>20</v>
      </c>
    </row>
    <row r="229" spans="1:10">
      <c r="A229" t="s">
        <v>323</v>
      </c>
      <c r="B229" t="s">
        <v>266</v>
      </c>
      <c r="C229">
        <v>314927</v>
      </c>
      <c r="D229">
        <v>41347</v>
      </c>
      <c r="F229">
        <v>228</v>
      </c>
      <c r="G229">
        <f t="shared" si="9"/>
        <v>1129</v>
      </c>
      <c r="H229">
        <f t="shared" si="11"/>
        <v>109.78911564625851</v>
      </c>
      <c r="J229">
        <f t="shared" si="10"/>
        <v>18</v>
      </c>
    </row>
    <row r="230" spans="1:10">
      <c r="A230" t="s">
        <v>323</v>
      </c>
      <c r="B230" t="s">
        <v>267</v>
      </c>
      <c r="C230">
        <v>316367</v>
      </c>
      <c r="D230">
        <v>41358</v>
      </c>
      <c r="F230">
        <v>229</v>
      </c>
      <c r="G230">
        <f t="shared" si="9"/>
        <v>1440</v>
      </c>
      <c r="H230">
        <f t="shared" si="11"/>
        <v>112.21088435374149</v>
      </c>
      <c r="J230">
        <f t="shared" si="10"/>
        <v>11</v>
      </c>
    </row>
    <row r="231" spans="1:10">
      <c r="A231" t="s">
        <v>323</v>
      </c>
      <c r="B231" t="s">
        <v>268</v>
      </c>
      <c r="C231">
        <v>317444</v>
      </c>
      <c r="D231">
        <v>41361</v>
      </c>
      <c r="F231">
        <v>230</v>
      </c>
      <c r="G231">
        <f t="shared" si="9"/>
        <v>1077</v>
      </c>
      <c r="H231">
        <f t="shared" si="11"/>
        <v>117.03401360544217</v>
      </c>
      <c r="J231">
        <f t="shared" si="10"/>
        <v>3</v>
      </c>
    </row>
    <row r="232" spans="1:10">
      <c r="A232" t="s">
        <v>323</v>
      </c>
      <c r="B232" t="s">
        <v>269</v>
      </c>
      <c r="C232">
        <v>318484</v>
      </c>
      <c r="D232">
        <v>41366</v>
      </c>
      <c r="F232">
        <v>231</v>
      </c>
      <c r="G232">
        <f t="shared" si="9"/>
        <v>1040</v>
      </c>
      <c r="H232">
        <f t="shared" si="11"/>
        <v>119.82312925170069</v>
      </c>
      <c r="J232">
        <f t="shared" si="10"/>
        <v>5</v>
      </c>
    </row>
    <row r="233" spans="1:10">
      <c r="A233" t="s">
        <v>323</v>
      </c>
      <c r="B233" t="s">
        <v>270</v>
      </c>
      <c r="C233">
        <v>319197</v>
      </c>
      <c r="D233">
        <v>41369</v>
      </c>
      <c r="F233">
        <v>232</v>
      </c>
      <c r="G233">
        <f t="shared" si="9"/>
        <v>713</v>
      </c>
      <c r="H233">
        <f t="shared" si="11"/>
        <v>124.03401360544217</v>
      </c>
      <c r="J233">
        <f t="shared" si="10"/>
        <v>3</v>
      </c>
    </row>
    <row r="234" spans="1:10">
      <c r="A234" t="s">
        <v>323</v>
      </c>
      <c r="B234" t="s">
        <v>271</v>
      </c>
      <c r="C234">
        <v>320286</v>
      </c>
      <c r="D234">
        <v>41381</v>
      </c>
      <c r="F234">
        <v>233</v>
      </c>
      <c r="G234">
        <f t="shared" si="9"/>
        <v>1089</v>
      </c>
      <c r="H234">
        <f t="shared" si="11"/>
        <v>126.36054421768708</v>
      </c>
      <c r="J234">
        <f t="shared" si="10"/>
        <v>12</v>
      </c>
    </row>
    <row r="235" spans="1:10">
      <c r="A235" t="s">
        <v>323</v>
      </c>
      <c r="B235" t="s">
        <v>272</v>
      </c>
      <c r="C235">
        <v>321098</v>
      </c>
      <c r="D235">
        <v>41397</v>
      </c>
      <c r="F235">
        <v>234</v>
      </c>
      <c r="G235">
        <f t="shared" si="9"/>
        <v>812</v>
      </c>
      <c r="H235">
        <f t="shared" si="11"/>
        <v>133.29251700680271</v>
      </c>
      <c r="J235">
        <f t="shared" si="10"/>
        <v>16</v>
      </c>
    </row>
    <row r="236" spans="1:10">
      <c r="A236" t="s">
        <v>323</v>
      </c>
      <c r="B236" t="s">
        <v>273</v>
      </c>
      <c r="C236">
        <v>322280</v>
      </c>
      <c r="D236">
        <v>41403</v>
      </c>
      <c r="F236">
        <v>235</v>
      </c>
      <c r="G236">
        <f t="shared" si="9"/>
        <v>1182</v>
      </c>
      <c r="H236">
        <f t="shared" si="11"/>
        <v>133.62585034013605</v>
      </c>
      <c r="J236">
        <f t="shared" si="10"/>
        <v>6</v>
      </c>
    </row>
    <row r="237" spans="1:10">
      <c r="A237" t="s">
        <v>323</v>
      </c>
      <c r="B237" t="s">
        <v>274</v>
      </c>
      <c r="C237">
        <v>323313</v>
      </c>
      <c r="D237">
        <v>41405</v>
      </c>
      <c r="F237">
        <v>236</v>
      </c>
      <c r="G237">
        <f t="shared" si="9"/>
        <v>1033</v>
      </c>
      <c r="H237">
        <f t="shared" si="11"/>
        <v>135.91156462585033</v>
      </c>
      <c r="J237">
        <f t="shared" si="10"/>
        <v>2</v>
      </c>
    </row>
    <row r="238" spans="1:10">
      <c r="A238" t="s">
        <v>323</v>
      </c>
      <c r="B238" t="s">
        <v>275</v>
      </c>
      <c r="C238">
        <v>324601</v>
      </c>
      <c r="D238">
        <v>41423</v>
      </c>
      <c r="F238">
        <v>237</v>
      </c>
      <c r="G238">
        <f t="shared" si="9"/>
        <v>1288</v>
      </c>
      <c r="H238">
        <f t="shared" si="11"/>
        <v>136.95238095238093</v>
      </c>
      <c r="J238">
        <f t="shared" si="10"/>
        <v>18</v>
      </c>
    </row>
    <row r="239" spans="1:10">
      <c r="A239" t="s">
        <v>323</v>
      </c>
      <c r="B239" t="s">
        <v>276</v>
      </c>
      <c r="C239">
        <v>325642</v>
      </c>
      <c r="D239">
        <v>41429</v>
      </c>
      <c r="F239">
        <v>238</v>
      </c>
      <c r="G239">
        <f t="shared" si="9"/>
        <v>1041</v>
      </c>
      <c r="H239">
        <f t="shared" si="11"/>
        <v>140.46938775510205</v>
      </c>
      <c r="J239">
        <f t="shared" si="10"/>
        <v>6</v>
      </c>
    </row>
    <row r="240" spans="1:10">
      <c r="A240" t="s">
        <v>323</v>
      </c>
      <c r="B240" t="s">
        <v>277</v>
      </c>
      <c r="C240">
        <v>326614</v>
      </c>
      <c r="D240">
        <v>41433</v>
      </c>
      <c r="F240">
        <v>239</v>
      </c>
      <c r="G240">
        <f t="shared" si="9"/>
        <v>972</v>
      </c>
      <c r="H240">
        <f t="shared" si="11"/>
        <v>142.49659863945578</v>
      </c>
      <c r="J240">
        <f t="shared" si="10"/>
        <v>4</v>
      </c>
    </row>
    <row r="241" spans="1:10">
      <c r="A241" t="s">
        <v>323</v>
      </c>
      <c r="B241" t="s">
        <v>278</v>
      </c>
      <c r="C241">
        <v>327798</v>
      </c>
      <c r="D241">
        <v>41449</v>
      </c>
      <c r="F241">
        <v>240</v>
      </c>
      <c r="G241">
        <f t="shared" si="9"/>
        <v>1184</v>
      </c>
      <c r="H241">
        <f t="shared" si="11"/>
        <v>142.79591836734693</v>
      </c>
      <c r="J241">
        <f t="shared" si="10"/>
        <v>16</v>
      </c>
    </row>
    <row r="242" spans="1:10">
      <c r="A242" t="s">
        <v>323</v>
      </c>
      <c r="B242" t="s">
        <v>279</v>
      </c>
      <c r="C242">
        <v>328846</v>
      </c>
      <c r="D242">
        <v>41465</v>
      </c>
      <c r="F242">
        <v>241</v>
      </c>
      <c r="G242">
        <f t="shared" si="9"/>
        <v>1048</v>
      </c>
      <c r="H242">
        <f t="shared" si="11"/>
        <v>146.29251700680271</v>
      </c>
      <c r="J242">
        <f t="shared" si="10"/>
        <v>16</v>
      </c>
    </row>
    <row r="243" spans="1:10">
      <c r="A243" t="s">
        <v>323</v>
      </c>
      <c r="B243" t="s">
        <v>280</v>
      </c>
      <c r="C243">
        <v>330368</v>
      </c>
      <c r="D243">
        <v>41477</v>
      </c>
      <c r="F243">
        <v>242</v>
      </c>
      <c r="G243">
        <f t="shared" si="9"/>
        <v>1522</v>
      </c>
      <c r="H243">
        <f t="shared" si="11"/>
        <v>147.36054421768708</v>
      </c>
      <c r="J243">
        <f t="shared" si="10"/>
        <v>12</v>
      </c>
    </row>
    <row r="244" spans="1:10">
      <c r="A244" t="s">
        <v>323</v>
      </c>
      <c r="B244" t="s">
        <v>281</v>
      </c>
      <c r="C244">
        <v>331644</v>
      </c>
      <c r="D244">
        <v>41486</v>
      </c>
      <c r="F244">
        <v>243</v>
      </c>
      <c r="G244">
        <f t="shared" si="9"/>
        <v>1276</v>
      </c>
      <c r="H244">
        <f t="shared" si="11"/>
        <v>151.25170068027211</v>
      </c>
      <c r="J244">
        <f t="shared" si="10"/>
        <v>9</v>
      </c>
    </row>
    <row r="245" spans="1:10">
      <c r="A245" t="s">
        <v>323</v>
      </c>
      <c r="B245" t="s">
        <v>282</v>
      </c>
      <c r="C245">
        <v>332752</v>
      </c>
      <c r="D245">
        <v>41498</v>
      </c>
      <c r="F245">
        <v>244</v>
      </c>
      <c r="G245">
        <f t="shared" si="9"/>
        <v>1108</v>
      </c>
      <c r="H245">
        <f t="shared" si="11"/>
        <v>154.00680272108843</v>
      </c>
      <c r="J245">
        <f t="shared" si="10"/>
        <v>12</v>
      </c>
    </row>
    <row r="246" spans="1:10">
      <c r="A246" t="s">
        <v>323</v>
      </c>
      <c r="B246" t="s">
        <v>283</v>
      </c>
      <c r="C246">
        <v>334467</v>
      </c>
      <c r="D246">
        <v>41499</v>
      </c>
      <c r="F246">
        <v>245</v>
      </c>
      <c r="G246">
        <f t="shared" si="9"/>
        <v>1715</v>
      </c>
      <c r="H246">
        <f t="shared" si="11"/>
        <v>156.38775510204081</v>
      </c>
      <c r="J246">
        <f t="shared" si="10"/>
        <v>1</v>
      </c>
    </row>
    <row r="247" spans="1:10">
      <c r="A247" t="s">
        <v>323</v>
      </c>
      <c r="B247" t="s">
        <v>284</v>
      </c>
      <c r="C247">
        <v>335873</v>
      </c>
      <c r="D247">
        <v>41501</v>
      </c>
      <c r="F247">
        <v>246</v>
      </c>
      <c r="G247">
        <f t="shared" si="9"/>
        <v>1406</v>
      </c>
      <c r="H247">
        <f t="shared" si="11"/>
        <v>160.82993197278913</v>
      </c>
      <c r="J247">
        <f t="shared" si="10"/>
        <v>2</v>
      </c>
    </row>
    <row r="248" spans="1:10">
      <c r="A248" t="s">
        <v>323</v>
      </c>
      <c r="B248" t="s">
        <v>285</v>
      </c>
      <c r="C248">
        <v>337168</v>
      </c>
      <c r="D248">
        <v>41504</v>
      </c>
      <c r="F248">
        <v>247</v>
      </c>
      <c r="G248">
        <f t="shared" si="9"/>
        <v>1295</v>
      </c>
      <c r="H248">
        <f t="shared" si="11"/>
        <v>164.84353741496599</v>
      </c>
      <c r="J248">
        <f t="shared" si="10"/>
        <v>3</v>
      </c>
    </row>
    <row r="249" spans="1:10">
      <c r="A249" t="s">
        <v>323</v>
      </c>
      <c r="B249" t="s">
        <v>286</v>
      </c>
      <c r="C249">
        <v>338676</v>
      </c>
      <c r="D249">
        <v>41514</v>
      </c>
      <c r="F249">
        <v>248</v>
      </c>
      <c r="G249">
        <f t="shared" si="9"/>
        <v>1508</v>
      </c>
      <c r="H249">
        <f t="shared" si="11"/>
        <v>165.84353741496599</v>
      </c>
      <c r="J249">
        <f t="shared" si="10"/>
        <v>10</v>
      </c>
    </row>
    <row r="250" spans="1:10">
      <c r="A250" t="s">
        <v>323</v>
      </c>
      <c r="B250" t="s">
        <v>287</v>
      </c>
      <c r="C250">
        <v>340411</v>
      </c>
      <c r="D250">
        <v>41527</v>
      </c>
      <c r="F250">
        <v>249</v>
      </c>
      <c r="G250">
        <f t="shared" si="9"/>
        <v>1735</v>
      </c>
      <c r="H250">
        <f t="shared" si="11"/>
        <v>169.23809523809524</v>
      </c>
      <c r="J250">
        <f t="shared" si="10"/>
        <v>13</v>
      </c>
    </row>
    <row r="251" spans="1:10">
      <c r="A251" t="s">
        <v>323</v>
      </c>
      <c r="B251" t="s">
        <v>288</v>
      </c>
      <c r="C251">
        <v>342351</v>
      </c>
      <c r="D251">
        <v>41537</v>
      </c>
      <c r="F251">
        <v>250</v>
      </c>
      <c r="G251">
        <f t="shared" si="9"/>
        <v>1940</v>
      </c>
      <c r="H251">
        <f t="shared" si="11"/>
        <v>173.36054421768708</v>
      </c>
      <c r="J251">
        <f t="shared" si="10"/>
        <v>10</v>
      </c>
    </row>
    <row r="252" spans="1:10">
      <c r="A252" t="s">
        <v>323</v>
      </c>
      <c r="B252" t="s">
        <v>289</v>
      </c>
      <c r="C252">
        <v>344164</v>
      </c>
      <c r="D252">
        <v>41549</v>
      </c>
      <c r="F252">
        <v>251</v>
      </c>
      <c r="G252">
        <f t="shared" si="9"/>
        <v>1813</v>
      </c>
      <c r="H252">
        <f t="shared" si="11"/>
        <v>176.76190476190476</v>
      </c>
      <c r="J252">
        <f t="shared" si="10"/>
        <v>12</v>
      </c>
    </row>
    <row r="253" spans="1:10">
      <c r="A253" t="s">
        <v>323</v>
      </c>
      <c r="B253" t="s">
        <v>290</v>
      </c>
      <c r="C253">
        <v>347152</v>
      </c>
      <c r="D253">
        <v>41551</v>
      </c>
      <c r="F253">
        <v>252</v>
      </c>
      <c r="G253">
        <f t="shared" si="9"/>
        <v>2988</v>
      </c>
      <c r="H253">
        <f t="shared" si="11"/>
        <v>181.76870748299319</v>
      </c>
      <c r="J253">
        <f t="shared" si="10"/>
        <v>2</v>
      </c>
    </row>
    <row r="254" spans="1:10">
      <c r="A254" t="s">
        <v>323</v>
      </c>
      <c r="B254" t="s">
        <v>291</v>
      </c>
      <c r="C254">
        <v>350100</v>
      </c>
      <c r="D254">
        <v>41554</v>
      </c>
      <c r="F254">
        <v>253</v>
      </c>
      <c r="G254">
        <f t="shared" si="9"/>
        <v>2948</v>
      </c>
      <c r="H254">
        <f t="shared" si="11"/>
        <v>195.0204081632653</v>
      </c>
      <c r="J254">
        <f t="shared" si="10"/>
        <v>3</v>
      </c>
    </row>
    <row r="255" spans="1:10">
      <c r="A255" t="s">
        <v>323</v>
      </c>
      <c r="B255" t="s">
        <v>292</v>
      </c>
      <c r="C255">
        <v>352560</v>
      </c>
      <c r="D255">
        <v>41586</v>
      </c>
      <c r="F255">
        <v>254</v>
      </c>
      <c r="G255">
        <f t="shared" si="9"/>
        <v>2460</v>
      </c>
      <c r="H255">
        <f t="shared" si="11"/>
        <v>210.22448979591837</v>
      </c>
      <c r="J255">
        <f t="shared" si="10"/>
        <v>32</v>
      </c>
    </row>
    <row r="256" spans="1:10">
      <c r="A256" t="s">
        <v>323</v>
      </c>
      <c r="B256" t="s">
        <v>293</v>
      </c>
      <c r="C256">
        <v>355219</v>
      </c>
      <c r="D256">
        <v>41594</v>
      </c>
      <c r="F256">
        <v>255</v>
      </c>
      <c r="G256">
        <f t="shared" si="9"/>
        <v>2659</v>
      </c>
      <c r="H256">
        <f t="shared" si="11"/>
        <v>219.55102040816328</v>
      </c>
      <c r="J256">
        <f t="shared" si="10"/>
        <v>8</v>
      </c>
    </row>
    <row r="257" spans="1:10">
      <c r="A257" t="s">
        <v>323</v>
      </c>
      <c r="B257" t="s">
        <v>294</v>
      </c>
      <c r="C257">
        <v>358138</v>
      </c>
      <c r="D257">
        <v>41608</v>
      </c>
      <c r="F257">
        <v>256</v>
      </c>
      <c r="G257">
        <f t="shared" si="9"/>
        <v>2919</v>
      </c>
      <c r="H257">
        <f t="shared" si="11"/>
        <v>232.1156462585034</v>
      </c>
      <c r="J257">
        <f t="shared" si="10"/>
        <v>14</v>
      </c>
    </row>
    <row r="258" spans="1:10">
      <c r="A258" t="s">
        <v>323</v>
      </c>
      <c r="B258" t="s">
        <v>295</v>
      </c>
      <c r="C258">
        <v>361677</v>
      </c>
      <c r="D258">
        <v>41614</v>
      </c>
      <c r="F258">
        <v>257</v>
      </c>
      <c r="G258">
        <f t="shared" si="9"/>
        <v>3539</v>
      </c>
      <c r="H258">
        <f t="shared" si="11"/>
        <v>243.93197278911566</v>
      </c>
      <c r="J258">
        <f t="shared" si="10"/>
        <v>6</v>
      </c>
    </row>
    <row r="259" spans="1:10">
      <c r="A259" t="s">
        <v>323</v>
      </c>
      <c r="B259" t="s">
        <v>296</v>
      </c>
      <c r="C259">
        <v>365174</v>
      </c>
      <c r="D259">
        <v>41623</v>
      </c>
      <c r="F259">
        <v>258</v>
      </c>
      <c r="G259">
        <f t="shared" ref="G259:G281" si="12">C259-C258</f>
        <v>3497</v>
      </c>
      <c r="H259">
        <f t="shared" si="11"/>
        <v>260.9795918367347</v>
      </c>
      <c r="J259">
        <f t="shared" ref="J259:J281" si="13">D259-D258</f>
        <v>9</v>
      </c>
    </row>
    <row r="260" spans="1:10">
      <c r="A260" t="s">
        <v>323</v>
      </c>
      <c r="B260" t="s">
        <v>297</v>
      </c>
      <c r="C260">
        <v>368504</v>
      </c>
      <c r="D260">
        <v>41628</v>
      </c>
      <c r="F260">
        <v>259</v>
      </c>
      <c r="G260">
        <f t="shared" si="12"/>
        <v>3330</v>
      </c>
      <c r="H260">
        <f t="shared" si="11"/>
        <v>276.00680272108843</v>
      </c>
      <c r="J260">
        <f t="shared" si="13"/>
        <v>5</v>
      </c>
    </row>
    <row r="261" spans="1:10">
      <c r="A261" t="s">
        <v>323</v>
      </c>
      <c r="B261" t="s">
        <v>298</v>
      </c>
      <c r="C261">
        <v>371125</v>
      </c>
      <c r="D261">
        <v>41637</v>
      </c>
      <c r="F261">
        <v>260</v>
      </c>
      <c r="G261">
        <f t="shared" si="12"/>
        <v>2621</v>
      </c>
      <c r="H261">
        <f t="shared" si="11"/>
        <v>291.57823129251699</v>
      </c>
      <c r="J261">
        <f t="shared" si="13"/>
        <v>9</v>
      </c>
    </row>
    <row r="262" spans="1:10">
      <c r="A262" t="s">
        <v>323</v>
      </c>
      <c r="B262" t="s">
        <v>299</v>
      </c>
      <c r="C262">
        <v>374228</v>
      </c>
      <c r="D262">
        <v>41664</v>
      </c>
      <c r="F262">
        <v>261</v>
      </c>
      <c r="G262">
        <f t="shared" si="12"/>
        <v>3103</v>
      </c>
      <c r="H262">
        <f t="shared" si="11"/>
        <v>302.79591836734693</v>
      </c>
      <c r="J262">
        <f t="shared" si="13"/>
        <v>27</v>
      </c>
    </row>
    <row r="263" spans="1:10">
      <c r="A263" t="s">
        <v>323</v>
      </c>
      <c r="B263" t="s">
        <v>300</v>
      </c>
      <c r="C263">
        <v>378219</v>
      </c>
      <c r="D263">
        <v>41684</v>
      </c>
      <c r="F263">
        <v>262</v>
      </c>
      <c r="G263">
        <f t="shared" si="12"/>
        <v>3991</v>
      </c>
      <c r="H263">
        <f t="shared" si="11"/>
        <v>315.8503401360544</v>
      </c>
      <c r="J263">
        <f t="shared" si="13"/>
        <v>20</v>
      </c>
    </row>
    <row r="264" spans="1:10">
      <c r="A264" t="s">
        <v>323</v>
      </c>
      <c r="B264" t="s">
        <v>301</v>
      </c>
      <c r="C264">
        <v>381614</v>
      </c>
      <c r="D264">
        <v>41705</v>
      </c>
      <c r="F264">
        <v>263</v>
      </c>
      <c r="G264">
        <f t="shared" si="12"/>
        <v>3395</v>
      </c>
      <c r="H264">
        <f t="shared" si="11"/>
        <v>335.8707482993197</v>
      </c>
      <c r="J264">
        <f t="shared" si="13"/>
        <v>21</v>
      </c>
    </row>
    <row r="265" spans="1:10">
      <c r="A265" t="s">
        <v>323</v>
      </c>
      <c r="B265" t="s">
        <v>302</v>
      </c>
      <c r="C265">
        <v>385936</v>
      </c>
      <c r="D265">
        <v>41732</v>
      </c>
      <c r="F265">
        <v>264</v>
      </c>
      <c r="G265">
        <f t="shared" si="12"/>
        <v>4322</v>
      </c>
      <c r="H265">
        <f t="shared" si="11"/>
        <v>348.61224489795916</v>
      </c>
      <c r="J265">
        <f t="shared" si="13"/>
        <v>27</v>
      </c>
    </row>
    <row r="266" spans="1:10">
      <c r="A266" t="s">
        <v>323</v>
      </c>
      <c r="B266" t="s">
        <v>303</v>
      </c>
      <c r="C266">
        <v>390358</v>
      </c>
      <c r="D266">
        <v>41759</v>
      </c>
      <c r="F266">
        <v>265</v>
      </c>
      <c r="G266">
        <f t="shared" si="12"/>
        <v>4422</v>
      </c>
      <c r="H266">
        <f t="shared" si="11"/>
        <v>369.33333333333337</v>
      </c>
      <c r="J266">
        <f t="shared" si="13"/>
        <v>27</v>
      </c>
    </row>
    <row r="267" spans="1:10">
      <c r="A267" t="s">
        <v>323</v>
      </c>
      <c r="B267" t="s">
        <v>304</v>
      </c>
      <c r="C267">
        <v>394257</v>
      </c>
      <c r="D267">
        <v>41777</v>
      </c>
      <c r="F267">
        <v>266</v>
      </c>
      <c r="G267">
        <f t="shared" si="12"/>
        <v>3899</v>
      </c>
      <c r="H267">
        <f t="shared" si="11"/>
        <v>391.87755102040819</v>
      </c>
      <c r="J267">
        <f t="shared" si="13"/>
        <v>18</v>
      </c>
    </row>
    <row r="268" spans="1:10">
      <c r="A268" t="s">
        <v>323</v>
      </c>
      <c r="B268" t="s">
        <v>305</v>
      </c>
      <c r="C268">
        <v>398625</v>
      </c>
      <c r="D268">
        <v>41788</v>
      </c>
      <c r="F268">
        <v>267</v>
      </c>
      <c r="G268">
        <f t="shared" si="12"/>
        <v>4368</v>
      </c>
      <c r="H268">
        <f t="shared" si="11"/>
        <v>406.73469387755102</v>
      </c>
      <c r="J268">
        <f t="shared" si="13"/>
        <v>11</v>
      </c>
    </row>
    <row r="269" spans="1:10">
      <c r="A269" t="s">
        <v>323</v>
      </c>
      <c r="B269" t="s">
        <v>306</v>
      </c>
      <c r="C269">
        <v>403551</v>
      </c>
      <c r="D269">
        <v>41825</v>
      </c>
      <c r="F269">
        <v>268</v>
      </c>
      <c r="G269">
        <f t="shared" si="12"/>
        <v>4926</v>
      </c>
      <c r="H269">
        <f t="shared" si="11"/>
        <v>426.88435374149657</v>
      </c>
      <c r="J269">
        <f t="shared" si="13"/>
        <v>37</v>
      </c>
    </row>
    <row r="270" spans="1:10">
      <c r="A270" t="s">
        <v>323</v>
      </c>
      <c r="B270" t="s">
        <v>307</v>
      </c>
      <c r="C270">
        <v>409729</v>
      </c>
      <c r="D270">
        <v>41862</v>
      </c>
      <c r="F270">
        <v>269</v>
      </c>
      <c r="G270">
        <f t="shared" si="12"/>
        <v>6178</v>
      </c>
      <c r="H270">
        <f t="shared" si="11"/>
        <v>451.58503401360542</v>
      </c>
      <c r="J270">
        <f t="shared" si="13"/>
        <v>37</v>
      </c>
    </row>
    <row r="271" spans="1:10">
      <c r="A271" t="s">
        <v>323</v>
      </c>
      <c r="B271" t="s">
        <v>308</v>
      </c>
      <c r="C271">
        <v>416363</v>
      </c>
      <c r="D271">
        <v>41902</v>
      </c>
      <c r="F271">
        <v>270</v>
      </c>
      <c r="G271">
        <f t="shared" si="12"/>
        <v>6634</v>
      </c>
      <c r="H271">
        <f t="shared" si="11"/>
        <v>483.35374149659862</v>
      </c>
      <c r="J271">
        <f t="shared" si="13"/>
        <v>40</v>
      </c>
    </row>
    <row r="272" spans="1:10">
      <c r="A272" t="s">
        <v>323</v>
      </c>
      <c r="B272" t="s">
        <v>309</v>
      </c>
      <c r="C272">
        <v>423236</v>
      </c>
      <c r="D272">
        <v>41936</v>
      </c>
      <c r="F272">
        <v>271</v>
      </c>
      <c r="G272">
        <f t="shared" si="12"/>
        <v>6873</v>
      </c>
      <c r="H272">
        <f t="shared" si="11"/>
        <v>516.6802721088435</v>
      </c>
      <c r="J272">
        <f t="shared" si="13"/>
        <v>34</v>
      </c>
    </row>
    <row r="273" spans="1:10">
      <c r="A273" t="s">
        <v>323</v>
      </c>
      <c r="B273" t="s">
        <v>310</v>
      </c>
      <c r="C273">
        <v>429277</v>
      </c>
      <c r="D273">
        <v>41971</v>
      </c>
      <c r="F273">
        <v>272</v>
      </c>
      <c r="G273">
        <f t="shared" si="12"/>
        <v>6041</v>
      </c>
      <c r="H273">
        <f t="shared" si="11"/>
        <v>550.23809523809518</v>
      </c>
      <c r="J273">
        <f t="shared" si="13"/>
        <v>35</v>
      </c>
    </row>
    <row r="274" spans="1:10">
      <c r="A274" t="s">
        <v>323</v>
      </c>
      <c r="B274" t="s">
        <v>311</v>
      </c>
      <c r="C274">
        <v>434969</v>
      </c>
      <c r="D274">
        <v>41988</v>
      </c>
      <c r="F274">
        <v>273</v>
      </c>
      <c r="G274">
        <f t="shared" si="12"/>
        <v>5692</v>
      </c>
      <c r="H274">
        <f t="shared" si="11"/>
        <v>579</v>
      </c>
      <c r="J274">
        <f t="shared" si="13"/>
        <v>17</v>
      </c>
    </row>
    <row r="275" spans="1:10">
      <c r="A275" t="s">
        <v>323</v>
      </c>
      <c r="B275" t="s">
        <v>312</v>
      </c>
      <c r="C275">
        <v>439013</v>
      </c>
      <c r="D275">
        <v>42001</v>
      </c>
      <c r="F275">
        <v>274</v>
      </c>
      <c r="G275">
        <f t="shared" si="12"/>
        <v>4044</v>
      </c>
      <c r="H275">
        <f t="shared" si="11"/>
        <v>597.39455782312928</v>
      </c>
      <c r="J275">
        <f t="shared" si="13"/>
        <v>13</v>
      </c>
    </row>
    <row r="276" spans="1:10">
      <c r="A276" t="s">
        <v>323</v>
      </c>
      <c r="B276" t="s">
        <v>313</v>
      </c>
      <c r="C276">
        <v>446156</v>
      </c>
      <c r="D276">
        <v>42072</v>
      </c>
      <c r="F276">
        <v>275</v>
      </c>
      <c r="G276">
        <f t="shared" si="12"/>
        <v>7143</v>
      </c>
      <c r="H276">
        <f t="shared" si="11"/>
        <v>604.85034013605434</v>
      </c>
      <c r="J276">
        <f t="shared" si="13"/>
        <v>71</v>
      </c>
    </row>
    <row r="277" spans="1:10">
      <c r="A277" t="s">
        <v>323</v>
      </c>
      <c r="B277" t="s">
        <v>314</v>
      </c>
      <c r="C277">
        <v>453264</v>
      </c>
      <c r="D277">
        <v>42143</v>
      </c>
      <c r="F277">
        <v>276</v>
      </c>
      <c r="G277">
        <f t="shared" si="12"/>
        <v>7108</v>
      </c>
      <c r="H277">
        <f t="shared" si="11"/>
        <v>636.70748299319723</v>
      </c>
      <c r="J277">
        <f t="shared" si="13"/>
        <v>71</v>
      </c>
    </row>
    <row r="278" spans="1:10">
      <c r="A278" t="s">
        <v>323</v>
      </c>
      <c r="B278" t="s">
        <v>315</v>
      </c>
      <c r="C278">
        <v>460178</v>
      </c>
      <c r="D278">
        <v>42202</v>
      </c>
      <c r="F278">
        <v>277</v>
      </c>
      <c r="G278">
        <f t="shared" si="12"/>
        <v>6914</v>
      </c>
      <c r="H278">
        <f t="shared" si="11"/>
        <v>666.97278911564626</v>
      </c>
      <c r="J278">
        <f t="shared" si="13"/>
        <v>59</v>
      </c>
    </row>
    <row r="279" spans="1:10">
      <c r="A279" t="s">
        <v>323</v>
      </c>
      <c r="B279" t="s">
        <v>316</v>
      </c>
      <c r="C279">
        <v>467146</v>
      </c>
      <c r="D279">
        <v>42268</v>
      </c>
      <c r="F279">
        <v>278</v>
      </c>
      <c r="G279">
        <f t="shared" si="12"/>
        <v>6968</v>
      </c>
      <c r="H279">
        <f t="shared" si="11"/>
        <v>694.14965986394566</v>
      </c>
      <c r="J279">
        <f t="shared" si="13"/>
        <v>66</v>
      </c>
    </row>
    <row r="280" spans="1:10">
      <c r="A280" t="s">
        <v>323</v>
      </c>
      <c r="B280" t="s">
        <v>317</v>
      </c>
      <c r="C280">
        <v>480017</v>
      </c>
      <c r="D280">
        <v>42317</v>
      </c>
      <c r="F280">
        <v>279</v>
      </c>
      <c r="G280">
        <f t="shared" si="12"/>
        <v>12871</v>
      </c>
      <c r="H280">
        <f t="shared" ref="H280:H281" si="14">SUM(G259:G279)/21/7</f>
        <v>717.47619047619048</v>
      </c>
      <c r="J280">
        <f t="shared" si="13"/>
        <v>49</v>
      </c>
    </row>
    <row r="281" spans="1:10">
      <c r="A281" t="s">
        <v>323</v>
      </c>
      <c r="B281" t="s">
        <v>318</v>
      </c>
      <c r="C281">
        <v>502978</v>
      </c>
      <c r="D281">
        <v>42350</v>
      </c>
      <c r="F281">
        <v>280</v>
      </c>
      <c r="G281">
        <f t="shared" si="12"/>
        <v>22961</v>
      </c>
      <c r="H281">
        <f t="shared" si="14"/>
        <v>781.24489795918362</v>
      </c>
      <c r="J281">
        <f t="shared" si="13"/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Sheet1</vt:lpstr>
      <vt:lpstr>Sheet2</vt:lpstr>
      <vt:lpstr>Sheet4</vt:lpstr>
      <vt:lpstr>Cases-Death</vt:lpstr>
      <vt:lpstr>Death-Death</vt:lpstr>
      <vt:lpstr>Death-Death2</vt:lpstr>
      <vt:lpstr>Sheet6</vt:lpstr>
      <vt:lpstr>past 0 7 14 21 28</vt:lpstr>
      <vt:lpstr>Sheet7</vt:lpstr>
      <vt:lpstr>Sheet8</vt:lpstr>
      <vt:lpstr>Sheet9</vt:lpstr>
      <vt:lpstr>AutoRegressive</vt:lpstr>
      <vt:lpstr>调参1</vt:lpstr>
      <vt:lpstr>调参2   21-25</vt:lpstr>
      <vt:lpstr>调参2   16-20</vt:lpstr>
      <vt:lpstr>调参2   11-15</vt:lpstr>
      <vt:lpstr>调参2   6-10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2020-10-11T07:36:54Z</dcterms:created>
  <dcterms:modified xsi:type="dcterms:W3CDTF">2020-10-30T18:04:37Z</dcterms:modified>
</cp:coreProperties>
</file>