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8695" windowHeight="13650" tabRatio="989" activeTab="21"/>
  </bookViews>
  <sheets>
    <sheet name="模板" sheetId="1" r:id="rId1"/>
    <sheet name="2017.3.1" sheetId="43" r:id="rId2"/>
    <sheet name="2017.3.2" sheetId="44" r:id="rId3"/>
    <sheet name="2017.3.3" sheetId="45" r:id="rId4"/>
    <sheet name="2017.3.6" sheetId="46" r:id="rId5"/>
    <sheet name="2017.3.7" sheetId="47" r:id="rId6"/>
    <sheet name="2017.3.8" sheetId="48" r:id="rId7"/>
    <sheet name="2017.3.9" sheetId="49" r:id="rId8"/>
    <sheet name="2017.3.10" sheetId="50" r:id="rId9"/>
    <sheet name="2017.3.13" sheetId="51" r:id="rId10"/>
    <sheet name="2017.3.14" sheetId="52" r:id="rId11"/>
    <sheet name="2017.3.16" sheetId="53" r:id="rId12"/>
    <sheet name="2017.3.17" sheetId="54" r:id="rId13"/>
    <sheet name="2017.3.20" sheetId="55" r:id="rId14"/>
    <sheet name="2017.3.21" sheetId="56" r:id="rId15"/>
    <sheet name="2017.3.22" sheetId="57" r:id="rId16"/>
    <sheet name="2017.3.23" sheetId="58" r:id="rId17"/>
    <sheet name="2017.3.24" sheetId="59" r:id="rId18"/>
    <sheet name="2017.3.27" sheetId="60" r:id="rId19"/>
    <sheet name="2017.3.28" sheetId="61" r:id="rId20"/>
    <sheet name="2017.29" sheetId="62" r:id="rId21"/>
    <sheet name="2017.3.30" sheetId="63" r:id="rId22"/>
    <sheet name="2017.31" sheetId="64" r:id="rId23"/>
  </sheets>
  <calcPr calcId="144525"/>
</workbook>
</file>

<file path=xl/calcChain.xml><?xml version="1.0" encoding="utf-8"?>
<calcChain xmlns="http://schemas.openxmlformats.org/spreadsheetml/2006/main">
  <c r="B19" i="1" l="1"/>
  <c r="C19" i="1" s="1"/>
  <c r="E19" i="1"/>
  <c r="F20" i="1" s="1"/>
  <c r="H19" i="1"/>
  <c r="I19" i="1"/>
  <c r="K19" i="1"/>
  <c r="L20" i="1" s="1"/>
  <c r="N19" i="1"/>
  <c r="O19" i="1"/>
  <c r="Q19" i="1"/>
  <c r="R19" i="1" s="1"/>
  <c r="T19" i="1"/>
  <c r="U19" i="1"/>
  <c r="W19" i="1"/>
  <c r="X20" i="1" s="1"/>
  <c r="Z19" i="1"/>
  <c r="AA19" i="1"/>
  <c r="AC19" i="1"/>
  <c r="AD19" i="1" s="1"/>
  <c r="AF19" i="1"/>
  <c r="AG19" i="1"/>
  <c r="AI19" i="1"/>
  <c r="AJ20" i="1" s="1"/>
  <c r="AL19" i="1"/>
  <c r="AM19" i="1"/>
  <c r="AO19" i="1"/>
  <c r="AM20" i="1" s="1"/>
  <c r="AP21" i="1" s="1"/>
  <c r="AR19" i="1"/>
  <c r="AS19" i="1" s="1"/>
  <c r="AU19" i="1"/>
  <c r="AS20" i="1"/>
  <c r="AX19" i="1"/>
  <c r="AY19" i="1" s="1"/>
  <c r="BA19" i="1"/>
  <c r="BB20" i="1"/>
  <c r="BD19" i="1"/>
  <c r="BE19" i="1" s="1"/>
  <c r="BG19" i="1"/>
  <c r="BE20" i="1"/>
  <c r="BJ19" i="1"/>
  <c r="BK19" i="1" s="1"/>
  <c r="BM19" i="1"/>
  <c r="BN20" i="1"/>
  <c r="BP19" i="1"/>
  <c r="BQ19" i="1" s="1"/>
  <c r="BS19" i="1"/>
  <c r="BQ20" i="1" s="1"/>
  <c r="BT21" i="1" s="1"/>
  <c r="BT19" i="1"/>
  <c r="BV19" i="1"/>
  <c r="BW19" i="1" s="1"/>
  <c r="BY19" i="1"/>
  <c r="BZ20" i="1" s="1"/>
  <c r="BW20" i="1"/>
  <c r="U20" i="1"/>
  <c r="X21" i="1" s="1"/>
  <c r="AP20" i="1"/>
  <c r="AY20" i="1"/>
  <c r="BH20" i="1"/>
  <c r="BH21" i="1" s="1"/>
  <c r="B19" i="43"/>
  <c r="C19" i="43" s="1"/>
  <c r="E19" i="43"/>
  <c r="F20" i="43" s="1"/>
  <c r="H19" i="43"/>
  <c r="I19" i="43" s="1"/>
  <c r="K19" i="43"/>
  <c r="N19" i="43"/>
  <c r="O19" i="43"/>
  <c r="Q19" i="43"/>
  <c r="R19" i="43"/>
  <c r="R20" i="43" s="1"/>
  <c r="T19" i="43"/>
  <c r="U19" i="43" s="1"/>
  <c r="W19" i="43"/>
  <c r="U20" i="43"/>
  <c r="X21" i="43" s="1"/>
  <c r="X19" i="43"/>
  <c r="Z19" i="43"/>
  <c r="AA19" i="43"/>
  <c r="AC19" i="43"/>
  <c r="AD20" i="43" s="1"/>
  <c r="AD19" i="43"/>
  <c r="AF19" i="43"/>
  <c r="AG19" i="43" s="1"/>
  <c r="AI19" i="43"/>
  <c r="AJ19" i="43"/>
  <c r="AL19" i="43"/>
  <c r="AM19" i="43" s="1"/>
  <c r="AO19" i="43"/>
  <c r="AP20" i="43"/>
  <c r="AP19" i="43"/>
  <c r="C20" i="43"/>
  <c r="X20" i="43"/>
  <c r="AA20" i="43"/>
  <c r="AG20" i="43"/>
  <c r="AJ20" i="43"/>
  <c r="AM20" i="43"/>
  <c r="AP21" i="43" s="1"/>
  <c r="AJ21" i="43"/>
  <c r="B19" i="44"/>
  <c r="C19" i="44" s="1"/>
  <c r="E19" i="44"/>
  <c r="C20" i="44" s="1"/>
  <c r="H19" i="44"/>
  <c r="I19" i="44" s="1"/>
  <c r="K19" i="44"/>
  <c r="L19" i="44" s="1"/>
  <c r="N19" i="44"/>
  <c r="O19" i="44" s="1"/>
  <c r="Q19" i="44"/>
  <c r="T19" i="44"/>
  <c r="U19" i="44" s="1"/>
  <c r="W19" i="44"/>
  <c r="Z19" i="44"/>
  <c r="AA19" i="44"/>
  <c r="AC19" i="44"/>
  <c r="AD19" i="44"/>
  <c r="AF19" i="44"/>
  <c r="AG19" i="44"/>
  <c r="AI19" i="44"/>
  <c r="AJ19" i="44"/>
  <c r="AL19" i="44"/>
  <c r="AM19" i="44"/>
  <c r="AO19" i="44"/>
  <c r="AP19" i="44"/>
  <c r="F20" i="44"/>
  <c r="AA20" i="44"/>
  <c r="AD20" i="44"/>
  <c r="AD21" i="44"/>
  <c r="AG20" i="44"/>
  <c r="AJ21" i="44"/>
  <c r="AJ20" i="44"/>
  <c r="AM20" i="44"/>
  <c r="AP21" i="44" s="1"/>
  <c r="AP20" i="44"/>
  <c r="B19" i="45"/>
  <c r="C19" i="45"/>
  <c r="E19" i="45"/>
  <c r="F20" i="45"/>
  <c r="F19" i="45"/>
  <c r="H19" i="45"/>
  <c r="I19" i="45" s="1"/>
  <c r="K19" i="45"/>
  <c r="N19" i="45"/>
  <c r="O19" i="45" s="1"/>
  <c r="Q19" i="45"/>
  <c r="R19" i="45" s="1"/>
  <c r="T19" i="45"/>
  <c r="U19" i="45" s="1"/>
  <c r="W19" i="45"/>
  <c r="X19" i="45" s="1"/>
  <c r="Z19" i="45"/>
  <c r="AA19" i="45" s="1"/>
  <c r="AC19" i="45"/>
  <c r="AA20" i="45" s="1"/>
  <c r="AF19" i="45"/>
  <c r="AG19" i="45" s="1"/>
  <c r="AI19" i="45"/>
  <c r="AJ20" i="45" s="1"/>
  <c r="AJ21" i="45" s="1"/>
  <c r="AL19" i="45"/>
  <c r="AM19" i="45" s="1"/>
  <c r="AO19" i="45"/>
  <c r="AP19" i="45" s="1"/>
  <c r="C20" i="45"/>
  <c r="R20" i="45"/>
  <c r="U20" i="45"/>
  <c r="AG20" i="45"/>
  <c r="B19" i="46"/>
  <c r="C19" i="46" s="1"/>
  <c r="E19" i="46"/>
  <c r="F20" i="46" s="1"/>
  <c r="H19" i="46"/>
  <c r="I19" i="46" s="1"/>
  <c r="K19" i="46"/>
  <c r="L19" i="46" s="1"/>
  <c r="N19" i="46"/>
  <c r="O19" i="46" s="1"/>
  <c r="Q19" i="46"/>
  <c r="R19" i="46" s="1"/>
  <c r="T19" i="46"/>
  <c r="U19" i="46" s="1"/>
  <c r="W19" i="46"/>
  <c r="X19" i="46" s="1"/>
  <c r="Z19" i="46"/>
  <c r="AA19" i="46" s="1"/>
  <c r="AC19" i="46"/>
  <c r="AA20" i="46" s="1"/>
  <c r="AF19" i="46"/>
  <c r="AG19" i="46" s="1"/>
  <c r="AI19" i="46"/>
  <c r="AJ19" i="46" s="1"/>
  <c r="AL19" i="46"/>
  <c r="AM19" i="46"/>
  <c r="AO19" i="46"/>
  <c r="AP20" i="46" s="1"/>
  <c r="AP21" i="46" s="1"/>
  <c r="AP19" i="46"/>
  <c r="B19" i="47"/>
  <c r="C19" i="47" s="1"/>
  <c r="E19" i="47"/>
  <c r="F19" i="47" s="1"/>
  <c r="H19" i="47"/>
  <c r="I19" i="47" s="1"/>
  <c r="K19" i="47"/>
  <c r="N19" i="47"/>
  <c r="O19" i="47"/>
  <c r="Q19" i="47"/>
  <c r="R19" i="47"/>
  <c r="O20" i="47" s="1"/>
  <c r="T19" i="47"/>
  <c r="U19" i="47"/>
  <c r="W19" i="47"/>
  <c r="U20" i="47" s="1"/>
  <c r="X21" i="47" s="1"/>
  <c r="X19" i="47"/>
  <c r="Z19" i="47"/>
  <c r="AA19" i="47"/>
  <c r="AC19" i="47"/>
  <c r="AD19" i="47"/>
  <c r="AF19" i="47"/>
  <c r="AG19" i="47"/>
  <c r="AI19" i="47"/>
  <c r="AG20" i="47" s="1"/>
  <c r="AJ21" i="47" s="1"/>
  <c r="AJ19" i="47"/>
  <c r="AL19" i="47"/>
  <c r="AM19" i="47"/>
  <c r="AO19" i="47"/>
  <c r="AM20" i="47"/>
  <c r="F20" i="47"/>
  <c r="X20" i="47"/>
  <c r="B19" i="48"/>
  <c r="C19" i="48"/>
  <c r="E19" i="48"/>
  <c r="F19" i="48" s="1"/>
  <c r="F20" i="48"/>
  <c r="H19" i="48"/>
  <c r="I19" i="48"/>
  <c r="K19" i="48"/>
  <c r="L19" i="48" s="1"/>
  <c r="L20" i="48" s="1"/>
  <c r="N19" i="48"/>
  <c r="O19" i="48"/>
  <c r="Q19" i="48"/>
  <c r="T19" i="48"/>
  <c r="U19" i="48"/>
  <c r="W19" i="48"/>
  <c r="X19" i="48" s="1"/>
  <c r="Z19" i="48"/>
  <c r="AA19" i="48"/>
  <c r="AC19" i="48"/>
  <c r="AD20" i="48" s="1"/>
  <c r="AF19" i="48"/>
  <c r="AG19" i="48"/>
  <c r="AI19" i="48"/>
  <c r="AJ19" i="48" s="1"/>
  <c r="AL19" i="48"/>
  <c r="AM19" i="48"/>
  <c r="AO19" i="48"/>
  <c r="AP20" i="48" s="1"/>
  <c r="B19" i="49"/>
  <c r="C19" i="49" s="1"/>
  <c r="E19" i="49"/>
  <c r="F19" i="49"/>
  <c r="H19" i="49"/>
  <c r="I19" i="49" s="1"/>
  <c r="I20" i="49" s="1"/>
  <c r="K19" i="49"/>
  <c r="L19" i="49"/>
  <c r="N19" i="49"/>
  <c r="O19" i="49" s="1"/>
  <c r="Q19" i="49"/>
  <c r="O20" i="49" s="1"/>
  <c r="R19" i="49"/>
  <c r="T19" i="49"/>
  <c r="U19" i="49"/>
  <c r="W19" i="49"/>
  <c r="X19" i="49" s="1"/>
  <c r="Z19" i="49"/>
  <c r="AA19" i="49" s="1"/>
  <c r="AC19" i="49"/>
  <c r="AD19" i="49"/>
  <c r="AF19" i="49"/>
  <c r="AG19" i="49" s="1"/>
  <c r="AI19" i="49"/>
  <c r="AJ19" i="49"/>
  <c r="AL19" i="49"/>
  <c r="AM19" i="49" s="1"/>
  <c r="AO19" i="49"/>
  <c r="AP19" i="49"/>
  <c r="AD20" i="49"/>
  <c r="AM20" i="49"/>
  <c r="B19" i="50"/>
  <c r="C19" i="50"/>
  <c r="E19" i="50"/>
  <c r="F19" i="50"/>
  <c r="H19" i="50"/>
  <c r="I19" i="50"/>
  <c r="K19" i="50"/>
  <c r="L19" i="50"/>
  <c r="N19" i="50"/>
  <c r="O19" i="50"/>
  <c r="Q19" i="50"/>
  <c r="R19" i="50"/>
  <c r="T19" i="50"/>
  <c r="U19" i="50"/>
  <c r="W19" i="50"/>
  <c r="X19" i="50"/>
  <c r="Z19" i="50"/>
  <c r="AA19" i="50"/>
  <c r="AC19" i="50"/>
  <c r="AD19" i="50"/>
  <c r="AF19" i="50"/>
  <c r="AG19" i="50"/>
  <c r="AI19" i="50"/>
  <c r="AJ19" i="50"/>
  <c r="AL19" i="50"/>
  <c r="AM19" i="50"/>
  <c r="AO19" i="50"/>
  <c r="AP19" i="50"/>
  <c r="F20" i="50"/>
  <c r="R20" i="50"/>
  <c r="AA20" i="50"/>
  <c r="AJ20" i="50"/>
  <c r="B19" i="51"/>
  <c r="C19" i="51"/>
  <c r="E19" i="51"/>
  <c r="F19" i="51"/>
  <c r="H19" i="51"/>
  <c r="I19" i="51"/>
  <c r="K19" i="51"/>
  <c r="L19" i="51"/>
  <c r="I20" i="51" s="1"/>
  <c r="N19" i="51"/>
  <c r="O19" i="51"/>
  <c r="Q19" i="51"/>
  <c r="O20" i="51" s="1"/>
  <c r="R21" i="51" s="1"/>
  <c r="R19" i="51"/>
  <c r="T19" i="51"/>
  <c r="U19" i="51"/>
  <c r="W19" i="51"/>
  <c r="X19" i="51"/>
  <c r="Z19" i="51"/>
  <c r="AA19" i="51"/>
  <c r="AC19" i="51"/>
  <c r="AD19" i="51"/>
  <c r="AF19" i="51"/>
  <c r="AG19" i="51"/>
  <c r="AI19" i="51"/>
  <c r="AJ19" i="51"/>
  <c r="AL19" i="51"/>
  <c r="AM19" i="51"/>
  <c r="AO19" i="51"/>
  <c r="AP19" i="51"/>
  <c r="AR19" i="51"/>
  <c r="AS19" i="51"/>
  <c r="AU19" i="51"/>
  <c r="AV19" i="51"/>
  <c r="AX19" i="51"/>
  <c r="AY19" i="51"/>
  <c r="BA19" i="51"/>
  <c r="BB19" i="51"/>
  <c r="BD19" i="51"/>
  <c r="BE19" i="51"/>
  <c r="BG19" i="51"/>
  <c r="BH19" i="51"/>
  <c r="BJ19" i="51"/>
  <c r="BK19" i="51"/>
  <c r="BM19" i="51"/>
  <c r="BN19" i="51"/>
  <c r="BP19" i="51"/>
  <c r="BQ19" i="51"/>
  <c r="BS19" i="51"/>
  <c r="BT19" i="51"/>
  <c r="BV19" i="51"/>
  <c r="BW19" i="51"/>
  <c r="BY19" i="51"/>
  <c r="BZ19" i="51"/>
  <c r="C20" i="51"/>
  <c r="F20" i="51"/>
  <c r="F21" i="51" s="1"/>
  <c r="R20" i="51"/>
  <c r="AA20" i="51"/>
  <c r="AD20" i="51"/>
  <c r="AD21" i="51" s="1"/>
  <c r="AG20" i="51"/>
  <c r="AJ20" i="51"/>
  <c r="AM20" i="51"/>
  <c r="AP21" i="51" s="1"/>
  <c r="AP20" i="51"/>
  <c r="AS20" i="51"/>
  <c r="AV20" i="51"/>
  <c r="AV21" i="51" s="1"/>
  <c r="AY20" i="51"/>
  <c r="BB21" i="51" s="1"/>
  <c r="BB20" i="51"/>
  <c r="BE20" i="51"/>
  <c r="BH21" i="51" s="1"/>
  <c r="BH20" i="51"/>
  <c r="BK20" i="51"/>
  <c r="BN21" i="51" s="1"/>
  <c r="BN20" i="51"/>
  <c r="BQ20" i="51"/>
  <c r="BT20" i="51"/>
  <c r="BT21" i="51" s="1"/>
  <c r="BW20" i="51"/>
  <c r="BZ21" i="51" s="1"/>
  <c r="BZ20" i="51"/>
  <c r="AJ21" i="51"/>
  <c r="B19" i="52"/>
  <c r="C19" i="52"/>
  <c r="E19" i="52"/>
  <c r="F19" i="52"/>
  <c r="H19" i="52"/>
  <c r="I19" i="52"/>
  <c r="K19" i="52"/>
  <c r="I20" i="52"/>
  <c r="L21" i="52" s="1"/>
  <c r="L19" i="52"/>
  <c r="N19" i="52"/>
  <c r="O19" i="52" s="1"/>
  <c r="Q19" i="52"/>
  <c r="R19" i="52" s="1"/>
  <c r="T19" i="52"/>
  <c r="U19" i="52" s="1"/>
  <c r="W19" i="52"/>
  <c r="U20" i="52" s="1"/>
  <c r="X21" i="52" s="1"/>
  <c r="X19" i="52"/>
  <c r="Z19" i="52"/>
  <c r="AA19" i="52"/>
  <c r="AC19" i="52"/>
  <c r="AD19" i="52"/>
  <c r="AF19" i="52"/>
  <c r="AG19" i="52"/>
  <c r="AI19" i="52"/>
  <c r="AG20" i="52"/>
  <c r="AJ21" i="52" s="1"/>
  <c r="AJ19" i="52"/>
  <c r="AL19" i="52"/>
  <c r="AM19" i="52" s="1"/>
  <c r="AO19" i="52"/>
  <c r="AP19" i="52" s="1"/>
  <c r="AR19" i="52"/>
  <c r="AS19" i="52" s="1"/>
  <c r="AU19" i="52"/>
  <c r="AS20" i="52" s="1"/>
  <c r="AV21" i="52" s="1"/>
  <c r="AV19" i="52"/>
  <c r="C20" i="52"/>
  <c r="F20" i="52"/>
  <c r="R20" i="52"/>
  <c r="AA20" i="52"/>
  <c r="AD21" i="52" s="1"/>
  <c r="AD20" i="52"/>
  <c r="AM20" i="52"/>
  <c r="AV20" i="52"/>
  <c r="F21" i="52"/>
  <c r="B19" i="53"/>
  <c r="C19" i="53"/>
  <c r="E19" i="53"/>
  <c r="F19" i="53"/>
  <c r="H19" i="53"/>
  <c r="I19" i="53"/>
  <c r="K19" i="53"/>
  <c r="N19" i="53"/>
  <c r="O19" i="53" s="1"/>
  <c r="Q19" i="53"/>
  <c r="R19" i="53" s="1"/>
  <c r="T19" i="53"/>
  <c r="U19" i="53"/>
  <c r="W19" i="53"/>
  <c r="U20" i="53"/>
  <c r="X21" i="53" s="1"/>
  <c r="X19" i="53"/>
  <c r="X20" i="53" s="1"/>
  <c r="Z19" i="53"/>
  <c r="AA19" i="53" s="1"/>
  <c r="AC19" i="53"/>
  <c r="AD19" i="53" s="1"/>
  <c r="AF19" i="53"/>
  <c r="AG19" i="53" s="1"/>
  <c r="AI19" i="53"/>
  <c r="AJ19" i="53" s="1"/>
  <c r="AL19" i="53"/>
  <c r="AM19" i="53" s="1"/>
  <c r="AO19" i="53"/>
  <c r="AP19" i="53" s="1"/>
  <c r="AR19" i="53"/>
  <c r="AS19" i="53" s="1"/>
  <c r="AU19" i="53"/>
  <c r="AV19" i="53"/>
  <c r="C20" i="53"/>
  <c r="F21" i="53" s="1"/>
  <c r="F20" i="53"/>
  <c r="AA20" i="53"/>
  <c r="AD21" i="53" s="1"/>
  <c r="AD20" i="53"/>
  <c r="AG20" i="53"/>
  <c r="AJ21" i="53" s="1"/>
  <c r="AJ20" i="53"/>
  <c r="AM20" i="53"/>
  <c r="AP20" i="53"/>
  <c r="AP21" i="53" s="1"/>
  <c r="AS20" i="53"/>
  <c r="AV20" i="53"/>
  <c r="AV21" i="53"/>
  <c r="B19" i="54"/>
  <c r="C19" i="54"/>
  <c r="E19" i="54"/>
  <c r="F19" i="54"/>
  <c r="H19" i="54"/>
  <c r="I19" i="54"/>
  <c r="K19" i="54"/>
  <c r="L19" i="54"/>
  <c r="N19" i="54"/>
  <c r="O19" i="54"/>
  <c r="Q19" i="54"/>
  <c r="R19" i="54"/>
  <c r="O20" i="54" s="1"/>
  <c r="T19" i="54"/>
  <c r="U19" i="54"/>
  <c r="W19" i="54"/>
  <c r="U20" i="54"/>
  <c r="X19" i="54"/>
  <c r="Z19" i="54"/>
  <c r="AA19" i="54" s="1"/>
  <c r="AC19" i="54"/>
  <c r="AD19" i="54" s="1"/>
  <c r="AF19" i="54"/>
  <c r="AG19" i="54"/>
  <c r="AI19" i="54"/>
  <c r="AJ19" i="54"/>
  <c r="AL19" i="54"/>
  <c r="AM19" i="54"/>
  <c r="AO19" i="54"/>
  <c r="AM20" i="54"/>
  <c r="AP21" i="54" s="1"/>
  <c r="AP19" i="54"/>
  <c r="AR19" i="54"/>
  <c r="AS19" i="54"/>
  <c r="AU19" i="54"/>
  <c r="AV20" i="54"/>
  <c r="AV21" i="54" s="1"/>
  <c r="AV19" i="54"/>
  <c r="C20" i="54"/>
  <c r="F21" i="54" s="1"/>
  <c r="F20" i="54"/>
  <c r="L20" i="54"/>
  <c r="AG20" i="54"/>
  <c r="AJ20" i="54"/>
  <c r="AJ21" i="54"/>
  <c r="AP20" i="54"/>
  <c r="AS20" i="54"/>
  <c r="B19" i="55"/>
  <c r="C19" i="55" s="1"/>
  <c r="E19" i="55"/>
  <c r="F19" i="55"/>
  <c r="H19" i="55"/>
  <c r="I19" i="55" s="1"/>
  <c r="K19" i="55"/>
  <c r="I20" i="55" s="1"/>
  <c r="L19" i="55"/>
  <c r="L20" i="55" s="1"/>
  <c r="N19" i="55"/>
  <c r="O19" i="55" s="1"/>
  <c r="Q19" i="55"/>
  <c r="R20" i="55"/>
  <c r="R19" i="55"/>
  <c r="T19" i="55"/>
  <c r="U19" i="55"/>
  <c r="W19" i="55"/>
  <c r="X19" i="55" s="1"/>
  <c r="Z19" i="55"/>
  <c r="AA19" i="55"/>
  <c r="AC19" i="55"/>
  <c r="AD20" i="55" s="1"/>
  <c r="AD21" i="55" s="1"/>
  <c r="AF19" i="55"/>
  <c r="AG19" i="55" s="1"/>
  <c r="AI19" i="55"/>
  <c r="AG20" i="55"/>
  <c r="AJ21" i="55"/>
  <c r="AJ19" i="55"/>
  <c r="AL19" i="55"/>
  <c r="AM19" i="55"/>
  <c r="AO19" i="55"/>
  <c r="AM20" i="55" s="1"/>
  <c r="AR19" i="55"/>
  <c r="AS19" i="55"/>
  <c r="AU19" i="55"/>
  <c r="AS20" i="55" s="1"/>
  <c r="AV21" i="55" s="1"/>
  <c r="B19" i="56"/>
  <c r="C19" i="56"/>
  <c r="E19" i="56"/>
  <c r="F19" i="56"/>
  <c r="H19" i="56"/>
  <c r="I19" i="56"/>
  <c r="K19" i="56"/>
  <c r="I20" i="56" s="1"/>
  <c r="L19" i="56"/>
  <c r="L20" i="56"/>
  <c r="D22" i="56" s="1"/>
  <c r="N19" i="56"/>
  <c r="O19" i="56"/>
  <c r="Q19" i="56"/>
  <c r="R19" i="56"/>
  <c r="O20" i="56" s="1"/>
  <c r="R21" i="56" s="1"/>
  <c r="T19" i="56"/>
  <c r="U19" i="56"/>
  <c r="W19" i="56"/>
  <c r="X19" i="56"/>
  <c r="Z19" i="56"/>
  <c r="AA19" i="56"/>
  <c r="AC19" i="56"/>
  <c r="AD19" i="56"/>
  <c r="AF19" i="56"/>
  <c r="AG19" i="56"/>
  <c r="AI19" i="56"/>
  <c r="AJ20" i="56" s="1"/>
  <c r="AJ19" i="56"/>
  <c r="AL19" i="56"/>
  <c r="AM19" i="56"/>
  <c r="AO19" i="56"/>
  <c r="AP19" i="56"/>
  <c r="AR19" i="56"/>
  <c r="AS19" i="56"/>
  <c r="AU19" i="56"/>
  <c r="AV19" i="56"/>
  <c r="C20" i="56"/>
  <c r="F21" i="56"/>
  <c r="F20" i="56"/>
  <c r="U20" i="56"/>
  <c r="X21" i="56" s="1"/>
  <c r="X20" i="56"/>
  <c r="AA20" i="56"/>
  <c r="AD20" i="56"/>
  <c r="AG20" i="56"/>
  <c r="AJ21" i="56" s="1"/>
  <c r="AM20" i="56"/>
  <c r="AP21" i="56" s="1"/>
  <c r="AP20" i="56"/>
  <c r="AS20" i="56"/>
  <c r="AV21" i="56" s="1"/>
  <c r="AV20" i="56"/>
  <c r="AD21" i="56"/>
  <c r="B19" i="57"/>
  <c r="C19" i="57"/>
  <c r="E19" i="57"/>
  <c r="F19" i="57"/>
  <c r="H19" i="57"/>
  <c r="I19" i="57"/>
  <c r="K19" i="57"/>
  <c r="N19" i="57"/>
  <c r="O19" i="57"/>
  <c r="Q19" i="57"/>
  <c r="T19" i="57"/>
  <c r="U19" i="57" s="1"/>
  <c r="W19" i="57"/>
  <c r="X19" i="57" s="1"/>
  <c r="Z19" i="57"/>
  <c r="AA19" i="57"/>
  <c r="AC19" i="57"/>
  <c r="AF19" i="57"/>
  <c r="AG19" i="57" s="1"/>
  <c r="AI19" i="57"/>
  <c r="AJ20" i="57" s="1"/>
  <c r="AJ21" i="57" s="1"/>
  <c r="AL19" i="57"/>
  <c r="AM19" i="57" s="1"/>
  <c r="AO19" i="57"/>
  <c r="AM20" i="57" s="1"/>
  <c r="AP21" i="57" s="1"/>
  <c r="AR19" i="57"/>
  <c r="AS19" i="57" s="1"/>
  <c r="AU19" i="57"/>
  <c r="AS20" i="57" s="1"/>
  <c r="AV21" i="57" s="1"/>
  <c r="C20" i="57"/>
  <c r="F21" i="57" s="1"/>
  <c r="F20" i="57"/>
  <c r="B19" i="58"/>
  <c r="C19" i="58"/>
  <c r="E19" i="58"/>
  <c r="F20" i="58" s="1"/>
  <c r="F19" i="58"/>
  <c r="H19" i="58"/>
  <c r="I19" i="58" s="1"/>
  <c r="K19" i="58"/>
  <c r="L19" i="58"/>
  <c r="L20" i="58" s="1"/>
  <c r="N19" i="58"/>
  <c r="O19" i="58"/>
  <c r="Q19" i="58"/>
  <c r="R19" i="58" s="1"/>
  <c r="O20" i="58" s="1"/>
  <c r="T19" i="58"/>
  <c r="U19" i="58"/>
  <c r="W19" i="58"/>
  <c r="X19" i="58" s="1"/>
  <c r="Z19" i="58"/>
  <c r="AA19" i="58"/>
  <c r="AC19" i="58"/>
  <c r="AD19" i="58" s="1"/>
  <c r="AF19" i="58"/>
  <c r="AG19" i="58"/>
  <c r="AI19" i="58"/>
  <c r="AJ19" i="58"/>
  <c r="AL19" i="58"/>
  <c r="AM19" i="58"/>
  <c r="AO19" i="58"/>
  <c r="AP19" i="58"/>
  <c r="AR19" i="58"/>
  <c r="AS19" i="58"/>
  <c r="AU19" i="58"/>
  <c r="AV19" i="58"/>
  <c r="C20" i="58"/>
  <c r="U20" i="58"/>
  <c r="X20" i="58"/>
  <c r="AA20" i="58"/>
  <c r="AD21" i="58"/>
  <c r="AD20" i="58"/>
  <c r="AG20" i="58"/>
  <c r="AJ20" i="58"/>
  <c r="AJ21" i="58"/>
  <c r="AM20" i="58"/>
  <c r="AP20" i="58"/>
  <c r="AP21" i="58" s="1"/>
  <c r="AS20" i="58"/>
  <c r="AV21" i="58" s="1"/>
  <c r="AV20" i="58"/>
  <c r="X21" i="58"/>
  <c r="B19" i="59"/>
  <c r="C19" i="59" s="1"/>
  <c r="E19" i="59"/>
  <c r="F20" i="59" s="1"/>
  <c r="H19" i="59"/>
  <c r="I19" i="59" s="1"/>
  <c r="K19" i="59"/>
  <c r="L19" i="59" s="1"/>
  <c r="N19" i="59"/>
  <c r="O19" i="59"/>
  <c r="Q19" i="59"/>
  <c r="R19" i="59"/>
  <c r="T19" i="59"/>
  <c r="U19" i="59"/>
  <c r="W19" i="59"/>
  <c r="X19" i="59"/>
  <c r="Z19" i="59"/>
  <c r="AA19" i="59"/>
  <c r="AC19" i="59"/>
  <c r="AD19" i="59"/>
  <c r="AF19" i="59"/>
  <c r="AG19" i="59"/>
  <c r="AI19" i="59"/>
  <c r="AJ19" i="59"/>
  <c r="AL19" i="59"/>
  <c r="AM19" i="59"/>
  <c r="AO19" i="59"/>
  <c r="AP19" i="59"/>
  <c r="AR19" i="59"/>
  <c r="AS19" i="59"/>
  <c r="AU19" i="59"/>
  <c r="AV19" i="59"/>
  <c r="O20" i="59"/>
  <c r="U20" i="59"/>
  <c r="X21" i="59"/>
  <c r="X20" i="59"/>
  <c r="AG20" i="59"/>
  <c r="AJ21" i="59" s="1"/>
  <c r="AJ20" i="59"/>
  <c r="AP20" i="59"/>
  <c r="B19" i="60"/>
  <c r="C19" i="60"/>
  <c r="E19" i="60"/>
  <c r="F19" i="60"/>
  <c r="H19" i="60"/>
  <c r="I19" i="60"/>
  <c r="K19" i="60"/>
  <c r="L19" i="60"/>
  <c r="I20" i="60" s="1"/>
  <c r="N19" i="60"/>
  <c r="O19" i="60" s="1"/>
  <c r="Q19" i="60"/>
  <c r="T19" i="60"/>
  <c r="U19" i="60" s="1"/>
  <c r="W19" i="60"/>
  <c r="X19" i="60" s="1"/>
  <c r="Z19" i="60"/>
  <c r="AA19" i="60" s="1"/>
  <c r="AC19" i="60"/>
  <c r="AD19" i="60" s="1"/>
  <c r="AF19" i="60"/>
  <c r="AG19" i="60" s="1"/>
  <c r="AI19" i="60"/>
  <c r="AJ20" i="60" s="1"/>
  <c r="AL19" i="60"/>
  <c r="AM19" i="60" s="1"/>
  <c r="AO19" i="60"/>
  <c r="AP19" i="60" s="1"/>
  <c r="AR19" i="60"/>
  <c r="AS19" i="60" s="1"/>
  <c r="AU19" i="60"/>
  <c r="AS20" i="60" s="1"/>
  <c r="AV21" i="60" s="1"/>
  <c r="U20" i="60"/>
  <c r="X21" i="60" s="1"/>
  <c r="B19" i="61"/>
  <c r="C19" i="61" s="1"/>
  <c r="E19" i="61"/>
  <c r="C20" i="61" s="1"/>
  <c r="H19" i="61"/>
  <c r="I19" i="61" s="1"/>
  <c r="K19" i="61"/>
  <c r="L19" i="61" s="1"/>
  <c r="N19" i="61"/>
  <c r="O19" i="61"/>
  <c r="Q19" i="61"/>
  <c r="T19" i="61"/>
  <c r="U19" i="61" s="1"/>
  <c r="W19" i="61"/>
  <c r="U20" i="61" s="1"/>
  <c r="Z19" i="61"/>
  <c r="AA19" i="61"/>
  <c r="AC19" i="61"/>
  <c r="AD19" i="61"/>
  <c r="AF19" i="61"/>
  <c r="AG19" i="61"/>
  <c r="AI19" i="61"/>
  <c r="AG20" i="61"/>
  <c r="AJ21" i="61" s="1"/>
  <c r="AJ19" i="61"/>
  <c r="AL19" i="61"/>
  <c r="AM19" i="61"/>
  <c r="AO19" i="61"/>
  <c r="AP19" i="61"/>
  <c r="AR19" i="61"/>
  <c r="AS19" i="61"/>
  <c r="AU19" i="61"/>
  <c r="AV20" i="61"/>
  <c r="AV21" i="61" s="1"/>
  <c r="AV19" i="61"/>
  <c r="AS20" i="61"/>
  <c r="B19" i="62"/>
  <c r="C19" i="62" s="1"/>
  <c r="E19" i="62"/>
  <c r="F19" i="62" s="1"/>
  <c r="H19" i="62"/>
  <c r="I19" i="62" s="1"/>
  <c r="K19" i="62"/>
  <c r="L19" i="62" s="1"/>
  <c r="N19" i="62"/>
  <c r="O19" i="62" s="1"/>
  <c r="Q19" i="62"/>
  <c r="R19" i="62" s="1"/>
  <c r="T19" i="62"/>
  <c r="U19" i="62" s="1"/>
  <c r="W19" i="62"/>
  <c r="X19" i="62" s="1"/>
  <c r="X20" i="62" s="1"/>
  <c r="Z19" i="62"/>
  <c r="AA19" i="62"/>
  <c r="AC19" i="62"/>
  <c r="AD19" i="62"/>
  <c r="AD20" i="62" s="1"/>
  <c r="AF19" i="62"/>
  <c r="AG19" i="62"/>
  <c r="AI19" i="62"/>
  <c r="AJ19" i="62"/>
  <c r="AL19" i="62"/>
  <c r="AM19" i="62"/>
  <c r="AO19" i="62"/>
  <c r="AP19" i="62" s="1"/>
  <c r="AM20" i="62"/>
  <c r="AP21" i="62" s="1"/>
  <c r="AR19" i="62"/>
  <c r="AS19" i="62" s="1"/>
  <c r="AU19" i="62"/>
  <c r="AV20" i="62" s="1"/>
  <c r="B19" i="63"/>
  <c r="C19" i="63" s="1"/>
  <c r="E19" i="63"/>
  <c r="F19" i="63" s="1"/>
  <c r="H19" i="63"/>
  <c r="I19" i="63" s="1"/>
  <c r="K19" i="63"/>
  <c r="L19" i="63" s="1"/>
  <c r="L20" i="63" s="1"/>
  <c r="N19" i="63"/>
  <c r="O19" i="63" s="1"/>
  <c r="Q19" i="63"/>
  <c r="T19" i="63"/>
  <c r="U19" i="63"/>
  <c r="W19" i="63"/>
  <c r="Z19" i="63"/>
  <c r="AA19" i="63" s="1"/>
  <c r="AC19" i="63"/>
  <c r="AA20" i="63" s="1"/>
  <c r="AF19" i="63"/>
  <c r="AG19" i="63" s="1"/>
  <c r="AI19" i="63"/>
  <c r="AJ19" i="63" s="1"/>
  <c r="AL19" i="63"/>
  <c r="AM19" i="63" s="1"/>
  <c r="AO19" i="63"/>
  <c r="AM20" i="63" s="1"/>
  <c r="AR19" i="63"/>
  <c r="AS19" i="63" s="1"/>
  <c r="AU19" i="63"/>
  <c r="AV20" i="63" s="1"/>
  <c r="B19" i="64"/>
  <c r="C19" i="64" s="1"/>
  <c r="E19" i="64"/>
  <c r="F19" i="64"/>
  <c r="H19" i="64"/>
  <c r="I19" i="64" s="1"/>
  <c r="I20" i="64" s="1"/>
  <c r="K19" i="64"/>
  <c r="L19" i="64"/>
  <c r="L20" i="64" s="1"/>
  <c r="N19" i="64"/>
  <c r="O19" i="64"/>
  <c r="Q19" i="64"/>
  <c r="T19" i="64"/>
  <c r="U19" i="64" s="1"/>
  <c r="W19" i="64"/>
  <c r="Z19" i="64"/>
  <c r="AA19" i="64" s="1"/>
  <c r="AA20" i="64" s="1"/>
  <c r="AD21" i="64" s="1"/>
  <c r="AC19" i="64"/>
  <c r="AF19" i="64"/>
  <c r="AG19" i="64"/>
  <c r="AI19" i="64"/>
  <c r="AJ20" i="64" s="1"/>
  <c r="AL19" i="64"/>
  <c r="AM19" i="64"/>
  <c r="AO19" i="64"/>
  <c r="AM20" i="64" s="1"/>
  <c r="AP21" i="64" s="1"/>
  <c r="AR19" i="64"/>
  <c r="AS19" i="64"/>
  <c r="AU19" i="64"/>
  <c r="AS20" i="64" s="1"/>
  <c r="AV21" i="64" s="1"/>
  <c r="C20" i="64"/>
  <c r="F21" i="64" s="1"/>
  <c r="F20" i="64"/>
  <c r="F20" i="62"/>
  <c r="AP20" i="61"/>
  <c r="F20" i="61"/>
  <c r="AM20" i="61"/>
  <c r="AP21" i="61"/>
  <c r="AJ20" i="61"/>
  <c r="AD20" i="60"/>
  <c r="F20" i="60"/>
  <c r="F21" i="60"/>
  <c r="C20" i="60"/>
  <c r="AV20" i="60"/>
  <c r="X20" i="60"/>
  <c r="F20" i="55"/>
  <c r="O20" i="55"/>
  <c r="C20" i="55"/>
  <c r="F21" i="55"/>
  <c r="AV20" i="55"/>
  <c r="AJ20" i="55"/>
  <c r="I20" i="54"/>
  <c r="L21" i="54" s="1"/>
  <c r="C20" i="48"/>
  <c r="F21" i="48"/>
  <c r="AM20" i="46"/>
  <c r="AD19" i="46"/>
  <c r="F19" i="46"/>
  <c r="AP20" i="64"/>
  <c r="AG20" i="64"/>
  <c r="AJ21" i="64" s="1"/>
  <c r="AV19" i="64"/>
  <c r="AP19" i="64"/>
  <c r="AJ19" i="64"/>
  <c r="AD19" i="64"/>
  <c r="AD20" i="64"/>
  <c r="X19" i="64"/>
  <c r="X20" i="64" s="1"/>
  <c r="AV20" i="64"/>
  <c r="AD19" i="63"/>
  <c r="X19" i="63"/>
  <c r="X20" i="63"/>
  <c r="C20" i="63"/>
  <c r="AA20" i="62"/>
  <c r="AD21" i="62" s="1"/>
  <c r="AJ20" i="62"/>
  <c r="AP20" i="62"/>
  <c r="AG20" i="62"/>
  <c r="AJ21" i="62" s="1"/>
  <c r="AA20" i="61"/>
  <c r="AD21" i="61" s="1"/>
  <c r="AD20" i="61"/>
  <c r="X19" i="61"/>
  <c r="R19" i="61"/>
  <c r="R20" i="61" s="1"/>
  <c r="AP20" i="60"/>
  <c r="AV20" i="59"/>
  <c r="AM20" i="59"/>
  <c r="AP21" i="59" s="1"/>
  <c r="AD20" i="59"/>
  <c r="R20" i="59"/>
  <c r="R21" i="59"/>
  <c r="AS20" i="59"/>
  <c r="AV21" i="59" s="1"/>
  <c r="AA20" i="59"/>
  <c r="AD21" i="59" s="1"/>
  <c r="O20" i="57"/>
  <c r="R21" i="57" s="1"/>
  <c r="AP20" i="57"/>
  <c r="AG20" i="57"/>
  <c r="AV19" i="57"/>
  <c r="AP19" i="57"/>
  <c r="AJ19" i="57"/>
  <c r="AD19" i="57"/>
  <c r="AA20" i="57" s="1"/>
  <c r="R19" i="57"/>
  <c r="R20" i="57" s="1"/>
  <c r="AV20" i="57"/>
  <c r="R20" i="56"/>
  <c r="R21" i="55"/>
  <c r="AA20" i="55"/>
  <c r="X21" i="54"/>
  <c r="X20" i="54"/>
  <c r="AJ20" i="52"/>
  <c r="X20" i="52"/>
  <c r="L20" i="52"/>
  <c r="U20" i="51"/>
  <c r="X21" i="51" s="1"/>
  <c r="X20" i="51"/>
  <c r="AG20" i="50"/>
  <c r="AJ21" i="50"/>
  <c r="O20" i="50"/>
  <c r="R21" i="50"/>
  <c r="AP20" i="50"/>
  <c r="AD20" i="50"/>
  <c r="AD21" i="50" s="1"/>
  <c r="X20" i="50"/>
  <c r="X21" i="50" s="1"/>
  <c r="C20" i="50"/>
  <c r="I20" i="50"/>
  <c r="J22" i="50" s="1"/>
  <c r="P22" i="50" s="1"/>
  <c r="AM20" i="50"/>
  <c r="AP21" i="50"/>
  <c r="U20" i="50"/>
  <c r="L20" i="50"/>
  <c r="D22" i="50"/>
  <c r="AJ20" i="49"/>
  <c r="AA20" i="49"/>
  <c r="AD21" i="49"/>
  <c r="F20" i="49"/>
  <c r="AG20" i="49"/>
  <c r="C20" i="49"/>
  <c r="F21" i="49" s="1"/>
  <c r="AP20" i="49"/>
  <c r="AP21" i="49" s="1"/>
  <c r="L20" i="49"/>
  <c r="AP20" i="47"/>
  <c r="AP21" i="47"/>
  <c r="AD20" i="47"/>
  <c r="AJ20" i="47"/>
  <c r="AA20" i="47"/>
  <c r="AP19" i="47"/>
  <c r="L19" i="47"/>
  <c r="L20" i="47" s="1"/>
  <c r="L19" i="43"/>
  <c r="L20" i="43" s="1"/>
  <c r="F19" i="43"/>
  <c r="BB21" i="1"/>
  <c r="BT20" i="1"/>
  <c r="BK20" i="1"/>
  <c r="BN21" i="1"/>
  <c r="AG20" i="1"/>
  <c r="AJ21" i="1" s="1"/>
  <c r="BZ19" i="1"/>
  <c r="BN19" i="1"/>
  <c r="BH19" i="1"/>
  <c r="BB19" i="1"/>
  <c r="AV19" i="1"/>
  <c r="AP19" i="1"/>
  <c r="AJ19" i="1"/>
  <c r="F19" i="1"/>
  <c r="AV20" i="1"/>
  <c r="AV21" i="1"/>
  <c r="U20" i="63"/>
  <c r="X21" i="63" s="1"/>
  <c r="F21" i="50"/>
  <c r="L21" i="50"/>
  <c r="AJ21" i="49"/>
  <c r="AD21" i="47"/>
  <c r="L21" i="64" l="1"/>
  <c r="U20" i="64"/>
  <c r="X21" i="64" s="1"/>
  <c r="R19" i="64"/>
  <c r="O20" i="64" s="1"/>
  <c r="O20" i="63"/>
  <c r="R21" i="63" s="1"/>
  <c r="AP20" i="63"/>
  <c r="AP21" i="63" s="1"/>
  <c r="F20" i="63"/>
  <c r="AJ20" i="63"/>
  <c r="AS20" i="63"/>
  <c r="AV21" i="63" s="1"/>
  <c r="AV19" i="63"/>
  <c r="AP19" i="63"/>
  <c r="AG20" i="63"/>
  <c r="AJ21" i="63" s="1"/>
  <c r="AD20" i="63"/>
  <c r="AD21" i="63" s="1"/>
  <c r="R19" i="63"/>
  <c r="R20" i="63" s="1"/>
  <c r="I20" i="63"/>
  <c r="L20" i="62"/>
  <c r="D22" i="62" s="1"/>
  <c r="I20" i="62"/>
  <c r="O20" i="62"/>
  <c r="R21" i="62" s="1"/>
  <c r="AS20" i="62"/>
  <c r="AV21" i="62" s="1"/>
  <c r="AV19" i="62"/>
  <c r="C20" i="62"/>
  <c r="U20" i="62"/>
  <c r="X21" i="62" s="1"/>
  <c r="R20" i="62"/>
  <c r="X21" i="61"/>
  <c r="L20" i="61"/>
  <c r="I20" i="61"/>
  <c r="L21" i="61" s="1"/>
  <c r="F21" i="61"/>
  <c r="X20" i="61"/>
  <c r="D22" i="61" s="1"/>
  <c r="F19" i="61"/>
  <c r="O20" i="61"/>
  <c r="R21" i="61" s="1"/>
  <c r="O20" i="60"/>
  <c r="R21" i="60" s="1"/>
  <c r="AA20" i="60"/>
  <c r="AD21" i="60" s="1"/>
  <c r="AM20" i="60"/>
  <c r="AP21" i="60" s="1"/>
  <c r="L20" i="60"/>
  <c r="AV19" i="60"/>
  <c r="AJ19" i="60"/>
  <c r="R19" i="60"/>
  <c r="R20" i="60"/>
  <c r="AG20" i="60"/>
  <c r="AJ21" i="60" s="1"/>
  <c r="D22" i="59"/>
  <c r="I20" i="59"/>
  <c r="L20" i="59"/>
  <c r="C20" i="59"/>
  <c r="F19" i="59"/>
  <c r="D22" i="58"/>
  <c r="F21" i="58"/>
  <c r="I20" i="58"/>
  <c r="L21" i="58" s="1"/>
  <c r="R20" i="58"/>
  <c r="R21" i="58" s="1"/>
  <c r="X20" i="57"/>
  <c r="AD20" i="57"/>
  <c r="AD21" i="57" s="1"/>
  <c r="L19" i="57"/>
  <c r="L20" i="57" s="1"/>
  <c r="D22" i="57" s="1"/>
  <c r="U20" i="57"/>
  <c r="X21" i="57" s="1"/>
  <c r="J22" i="56"/>
  <c r="P22" i="56" s="1"/>
  <c r="L21" i="56"/>
  <c r="L21" i="55"/>
  <c r="J22" i="55"/>
  <c r="X20" i="55"/>
  <c r="D22" i="55" s="1"/>
  <c r="AP20" i="55"/>
  <c r="AP21" i="55" s="1"/>
  <c r="AV19" i="55"/>
  <c r="AP19" i="55"/>
  <c r="U20" i="55"/>
  <c r="X21" i="55" s="1"/>
  <c r="AD19" i="55"/>
  <c r="J22" i="54"/>
  <c r="AD20" i="54"/>
  <c r="R20" i="54"/>
  <c r="AA20" i="54"/>
  <c r="O20" i="53"/>
  <c r="R21" i="53" s="1"/>
  <c r="R20" i="53"/>
  <c r="L19" i="53"/>
  <c r="L20" i="53" s="1"/>
  <c r="D22" i="53" s="1"/>
  <c r="AP20" i="52"/>
  <c r="D22" i="52" s="1"/>
  <c r="O20" i="52"/>
  <c r="J22" i="51"/>
  <c r="L20" i="51"/>
  <c r="D22" i="51" s="1"/>
  <c r="U20" i="49"/>
  <c r="X20" i="49"/>
  <c r="R21" i="49"/>
  <c r="L21" i="49"/>
  <c r="J22" i="49"/>
  <c r="R20" i="49"/>
  <c r="D22" i="49" s="1"/>
  <c r="AM20" i="48"/>
  <c r="AP21" i="48" s="1"/>
  <c r="AG20" i="48"/>
  <c r="AJ21" i="48" s="1"/>
  <c r="I20" i="48"/>
  <c r="AD19" i="48"/>
  <c r="X20" i="48"/>
  <c r="U20" i="48"/>
  <c r="X21" i="48" s="1"/>
  <c r="R19" i="48"/>
  <c r="R20" i="48" s="1"/>
  <c r="D22" i="48" s="1"/>
  <c r="AP19" i="48"/>
  <c r="AJ20" i="48"/>
  <c r="AA20" i="48"/>
  <c r="AD21" i="48" s="1"/>
  <c r="I20" i="47"/>
  <c r="L21" i="47" s="1"/>
  <c r="R20" i="47"/>
  <c r="D22" i="47" s="1"/>
  <c r="C20" i="47"/>
  <c r="U20" i="46"/>
  <c r="X21" i="46" s="1"/>
  <c r="X20" i="46"/>
  <c r="I20" i="46"/>
  <c r="O20" i="46"/>
  <c r="L20" i="46"/>
  <c r="D22" i="46" s="1"/>
  <c r="AG20" i="46"/>
  <c r="AD20" i="46"/>
  <c r="AD21" i="46" s="1"/>
  <c r="R20" i="46"/>
  <c r="AJ20" i="46"/>
  <c r="C20" i="46"/>
  <c r="AP20" i="45"/>
  <c r="AM20" i="45"/>
  <c r="AP21" i="45" s="1"/>
  <c r="AD20" i="45"/>
  <c r="AD21" i="45" s="1"/>
  <c r="X20" i="45"/>
  <c r="X21" i="45" s="1"/>
  <c r="O20" i="45"/>
  <c r="R21" i="45" s="1"/>
  <c r="AJ19" i="45"/>
  <c r="AD19" i="45"/>
  <c r="L19" i="45"/>
  <c r="L20" i="45" s="1"/>
  <c r="D22" i="45" s="1"/>
  <c r="F21" i="45"/>
  <c r="F21" i="44"/>
  <c r="R20" i="44"/>
  <c r="L20" i="44"/>
  <c r="X19" i="44"/>
  <c r="X20" i="44" s="1"/>
  <c r="R19" i="44"/>
  <c r="O20" i="44" s="1"/>
  <c r="R21" i="44" s="1"/>
  <c r="F19" i="44"/>
  <c r="I20" i="44"/>
  <c r="L21" i="44" s="1"/>
  <c r="AD21" i="43"/>
  <c r="D22" i="43"/>
  <c r="F21" i="43"/>
  <c r="O20" i="43"/>
  <c r="R21" i="43" s="1"/>
  <c r="I20" i="43"/>
  <c r="BZ21" i="1"/>
  <c r="O20" i="1"/>
  <c r="AD20" i="1"/>
  <c r="AA20" i="1"/>
  <c r="AD21" i="1" s="1"/>
  <c r="X19" i="1"/>
  <c r="R20" i="1"/>
  <c r="D22" i="1" s="1"/>
  <c r="L19" i="1"/>
  <c r="C20" i="1"/>
  <c r="I20" i="1"/>
  <c r="L21" i="1" s="1"/>
  <c r="R21" i="64" l="1"/>
  <c r="R20" i="64"/>
  <c r="D22" i="64" s="1"/>
  <c r="J22" i="64"/>
  <c r="P22" i="64" s="1"/>
  <c r="J22" i="63"/>
  <c r="P22" i="63" s="1"/>
  <c r="L21" i="63"/>
  <c r="F21" i="63"/>
  <c r="D22" i="63"/>
  <c r="F21" i="62"/>
  <c r="J22" i="62"/>
  <c r="P22" i="62" s="1"/>
  <c r="L21" i="62"/>
  <c r="J22" i="61"/>
  <c r="P22" i="61" s="1"/>
  <c r="D22" i="60"/>
  <c r="L21" i="60"/>
  <c r="J22" i="60"/>
  <c r="J22" i="59"/>
  <c r="P22" i="59" s="1"/>
  <c r="F21" i="59"/>
  <c r="L21" i="59"/>
  <c r="J22" i="58"/>
  <c r="P22" i="58" s="1"/>
  <c r="I20" i="57"/>
  <c r="P22" i="55"/>
  <c r="D22" i="54"/>
  <c r="P22" i="54" s="1"/>
  <c r="AD21" i="54"/>
  <c r="R21" i="54"/>
  <c r="I20" i="53"/>
  <c r="R21" i="52"/>
  <c r="J22" i="52"/>
  <c r="P22" i="52" s="1"/>
  <c r="AP21" i="52"/>
  <c r="P22" i="51"/>
  <c r="L21" i="51"/>
  <c r="P22" i="49"/>
  <c r="X21" i="49"/>
  <c r="L21" i="48"/>
  <c r="O20" i="48"/>
  <c r="R21" i="48" s="1"/>
  <c r="R21" i="47"/>
  <c r="F21" i="47"/>
  <c r="J22" i="47"/>
  <c r="P22" i="47" s="1"/>
  <c r="F21" i="46"/>
  <c r="J22" i="46"/>
  <c r="P22" i="46" s="1"/>
  <c r="AJ21" i="46"/>
  <c r="R21" i="46"/>
  <c r="L21" i="46"/>
  <c r="I20" i="45"/>
  <c r="U20" i="44"/>
  <c r="X21" i="44" s="1"/>
  <c r="D22" i="44"/>
  <c r="L21" i="43"/>
  <c r="J22" i="43"/>
  <c r="P22" i="43" s="1"/>
  <c r="J22" i="1"/>
  <c r="P22" i="1" s="1"/>
  <c r="F21" i="1"/>
  <c r="R21" i="1"/>
  <c r="P22" i="60" l="1"/>
  <c r="L21" i="57"/>
  <c r="J22" i="57"/>
  <c r="P22" i="57" s="1"/>
  <c r="L21" i="53"/>
  <c r="J22" i="53"/>
  <c r="P22" i="53" s="1"/>
  <c r="J22" i="48"/>
  <c r="P22" i="48" s="1"/>
  <c r="L21" i="45"/>
  <c r="J22" i="45"/>
  <c r="P22" i="45" s="1"/>
  <c r="J22" i="44"/>
  <c r="P22" i="44" s="1"/>
</calcChain>
</file>

<file path=xl/sharedStrings.xml><?xml version="1.0" encoding="utf-8"?>
<sst xmlns="http://schemas.openxmlformats.org/spreadsheetml/2006/main" count="1798" uniqueCount="19">
  <si>
    <t>XX</t>
  </si>
  <si>
    <t>基金专用</t>
  </si>
  <si>
    <t>买入</t>
  </si>
  <si>
    <t>卖出</t>
  </si>
  <si>
    <r>
      <rPr>
        <b/>
        <sz val="11"/>
        <color indexed="56"/>
        <rFont val="宋体"/>
        <charset val="134"/>
      </rPr>
      <t>买入</t>
    </r>
  </si>
  <si>
    <r>
      <rPr>
        <b/>
        <sz val="11"/>
        <color indexed="56"/>
        <rFont val="宋体"/>
        <charset val="134"/>
      </rPr>
      <t>卖出</t>
    </r>
  </si>
  <si>
    <t>股数</t>
  </si>
  <si>
    <t>价格</t>
  </si>
  <si>
    <r>
      <rPr>
        <b/>
        <sz val="11"/>
        <color indexed="56"/>
        <rFont val="宋体"/>
        <charset val="134"/>
      </rPr>
      <t>股数</t>
    </r>
  </si>
  <si>
    <r>
      <rPr>
        <b/>
        <sz val="11"/>
        <color indexed="56"/>
        <rFont val="宋体"/>
        <charset val="134"/>
      </rPr>
      <t>价格</t>
    </r>
  </si>
  <si>
    <t>盈余：</t>
  </si>
  <si>
    <t>成交额：</t>
  </si>
  <si>
    <t>个股收益率：</t>
  </si>
  <si>
    <t>总成交额：</t>
  </si>
  <si>
    <t>总盈余:</t>
  </si>
  <si>
    <t>总收益率：</t>
  </si>
  <si>
    <t>002023</t>
  </si>
  <si>
    <t>002707</t>
  </si>
  <si>
    <t>002739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</si>
</sst>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[$-409]d/mmm;@"/>
    <numFmt numFmtId="177" formatCode="0.0000_ "/>
    <numFmt numFmtId="178" formatCode="#,##0.00_ ;[Red]\-#,##0.00\ "/>
    <numFmt numFmtId="179" formatCode="#,##0_ "/>
    <numFmt numFmtId="180" formatCode="#,##0_);[Red]\(#,##0\)"/>
    <numFmt numFmtId="181" formatCode="0.00_ "/>
  </numFmts>
  <fonts count="15" x14ac:knownFonts="1">
    <font>
      <sz val="12"/>
      <name val="宋体"/>
      <charset val="134"/>
    </font>
    <font>
      <b/>
      <i/>
      <sz val="11"/>
      <color indexed="8"/>
      <name val="宋体"/>
      <charset val="134"/>
    </font>
    <font>
      <b/>
      <i/>
      <sz val="11"/>
      <color indexed="56"/>
      <name val="Arial"/>
      <family val="2"/>
    </font>
    <font>
      <b/>
      <i/>
      <sz val="11"/>
      <color indexed="56"/>
      <name val="宋体"/>
      <charset val="134"/>
    </font>
    <font>
      <b/>
      <sz val="11"/>
      <color indexed="56"/>
      <name val="Arial"/>
      <family val="2"/>
    </font>
    <font>
      <b/>
      <sz val="11"/>
      <color indexed="56"/>
      <name val="宋体"/>
      <charset val="134"/>
    </font>
    <font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宋体"/>
      <charset val="134"/>
    </font>
    <font>
      <b/>
      <sz val="11"/>
      <color indexed="10"/>
      <name val="Arial"/>
      <family val="2"/>
    </font>
    <font>
      <b/>
      <sz val="11"/>
      <color indexed="8"/>
      <name val="Arial"/>
      <family val="2"/>
    </font>
    <font>
      <sz val="9"/>
      <name val="宋体"/>
      <charset val="134"/>
    </font>
    <font>
      <b/>
      <sz val="11"/>
      <color rgb="FF002060"/>
      <name val="Arial"/>
      <family val="2"/>
    </font>
    <font>
      <b/>
      <i/>
      <sz val="11"/>
      <color rgb="FFFF0000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 style="double">
        <color indexed="3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double">
        <color indexed="23"/>
      </bottom>
      <diagonal/>
    </border>
    <border>
      <left/>
      <right style="thin">
        <color indexed="23"/>
      </right>
      <top style="thin">
        <color indexed="23"/>
      </top>
      <bottom style="double">
        <color indexed="23"/>
      </bottom>
      <diagonal/>
    </border>
    <border>
      <left/>
      <right/>
      <top style="thin">
        <color indexed="23"/>
      </top>
      <bottom style="double">
        <color indexed="23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5" fillId="3" borderId="2" xfId="0" applyNumberFormat="1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177" fontId="7" fillId="5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8" fontId="5" fillId="4" borderId="1" xfId="0" applyNumberFormat="1" applyFont="1" applyFill="1" applyBorder="1" applyAlignment="1">
      <alignment horizontal="left" vertical="center"/>
    </xf>
    <xf numFmtId="178" fontId="5" fillId="4" borderId="3" xfId="0" applyNumberFormat="1" applyFont="1" applyFill="1" applyBorder="1" applyAlignment="1">
      <alignment horizontal="left" vertical="center"/>
    </xf>
    <xf numFmtId="178" fontId="5" fillId="4" borderId="4" xfId="0" applyNumberFormat="1" applyFont="1" applyFill="1" applyBorder="1" applyAlignment="1">
      <alignment horizontal="left" vertical="center"/>
    </xf>
    <xf numFmtId="10" fontId="5" fillId="4" borderId="4" xfId="0" applyNumberFormat="1" applyFont="1" applyFill="1" applyBorder="1" applyAlignment="1">
      <alignment horizontal="left" vertical="center"/>
    </xf>
    <xf numFmtId="10" fontId="5" fillId="4" borderId="5" xfId="0" applyNumberFormat="1" applyFont="1" applyFill="1" applyBorder="1" applyAlignment="1">
      <alignment horizontal="left" vertical="center"/>
    </xf>
    <xf numFmtId="178" fontId="5" fillId="4" borderId="6" xfId="0" applyNumberFormat="1" applyFont="1" applyFill="1" applyBorder="1" applyAlignment="1">
      <alignment horizontal="left" vertical="center"/>
    </xf>
    <xf numFmtId="0" fontId="9" fillId="3" borderId="1" xfId="0" applyNumberFormat="1" applyFont="1" applyFill="1" applyBorder="1" applyAlignment="1">
      <alignment horizontal="center" vertical="center"/>
    </xf>
    <xf numFmtId="180" fontId="7" fillId="2" borderId="1" xfId="0" applyNumberFormat="1" applyFont="1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181" fontId="7" fillId="3" borderId="1" xfId="0" applyNumberFormat="1" applyFont="1" applyFill="1" applyBorder="1" applyAlignment="1">
      <alignment horizontal="center" vertical="center"/>
    </xf>
    <xf numFmtId="178" fontId="8" fillId="4" borderId="7" xfId="0" applyNumberFormat="1" applyFont="1" applyFill="1" applyBorder="1" applyAlignment="1">
      <alignment horizontal="center" vertical="center"/>
    </xf>
    <xf numFmtId="178" fontId="5" fillId="4" borderId="7" xfId="0" applyNumberFormat="1" applyFont="1" applyFill="1" applyBorder="1" applyAlignment="1">
      <alignment horizontal="left" vertical="center"/>
    </xf>
    <xf numFmtId="10" fontId="8" fillId="4" borderId="7" xfId="0" applyNumberFormat="1" applyFont="1" applyFill="1" applyBorder="1" applyAlignment="1">
      <alignment horizontal="center" vertical="center"/>
    </xf>
    <xf numFmtId="178" fontId="8" fillId="4" borderId="8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180" fontId="10" fillId="4" borderId="9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horizontal="center" vertical="center"/>
    </xf>
    <xf numFmtId="49" fontId="2" fillId="4" borderId="5" xfId="0" applyNumberFormat="1" applyFont="1" applyFill="1" applyBorder="1" applyAlignment="1">
      <alignment horizontal="center" vertical="center"/>
    </xf>
    <xf numFmtId="0" fontId="14" fillId="4" borderId="3" xfId="0" applyNumberFormat="1" applyFont="1" applyFill="1" applyBorder="1" applyAlignment="1">
      <alignment horizontal="center" vertical="center"/>
    </xf>
    <xf numFmtId="0" fontId="14" fillId="4" borderId="4" xfId="0" applyNumberFormat="1" applyFont="1" applyFill="1" applyBorder="1" applyAlignment="1">
      <alignment horizontal="center" vertical="center"/>
    </xf>
    <xf numFmtId="0" fontId="14" fillId="4" borderId="5" xfId="0" applyNumberFormat="1" applyFont="1" applyFill="1" applyBorder="1" applyAlignment="1">
      <alignment horizontal="center" vertical="center"/>
    </xf>
    <xf numFmtId="0" fontId="3" fillId="4" borderId="3" xfId="0" applyNumberFormat="1" applyFont="1" applyFill="1" applyBorder="1" applyAlignment="1">
      <alignment horizontal="center" vertical="center"/>
    </xf>
    <xf numFmtId="0" fontId="3" fillId="4" borderId="4" xfId="0" applyNumberFormat="1" applyFont="1" applyFill="1" applyBorder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/>
    </xf>
    <xf numFmtId="0" fontId="2" fillId="4" borderId="4" xfId="0" applyNumberFormat="1" applyFont="1" applyFill="1" applyBorder="1" applyAlignment="1">
      <alignment horizontal="center" vertical="center"/>
    </xf>
    <xf numFmtId="0" fontId="2" fillId="4" borderId="5" xfId="0" applyNumberFormat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178" fontId="8" fillId="4" borderId="3" xfId="0" applyNumberFormat="1" applyFont="1" applyFill="1" applyBorder="1" applyAlignment="1">
      <alignment horizontal="center" vertical="center"/>
    </xf>
    <xf numFmtId="178" fontId="8" fillId="4" borderId="5" xfId="0" applyNumberFormat="1" applyFont="1" applyFill="1" applyBorder="1" applyAlignment="1">
      <alignment horizontal="center" vertical="center"/>
    </xf>
    <xf numFmtId="176" fontId="1" fillId="4" borderId="10" xfId="0" applyNumberFormat="1" applyFont="1" applyFill="1" applyBorder="1" applyAlignment="1">
      <alignment horizontal="center" vertical="center"/>
    </xf>
    <xf numFmtId="176" fontId="1" fillId="4" borderId="11" xfId="0" applyNumberFormat="1" applyFont="1" applyFill="1" applyBorder="1" applyAlignment="1">
      <alignment horizontal="center" vertical="center"/>
    </xf>
    <xf numFmtId="176" fontId="1" fillId="4" borderId="12" xfId="0" applyNumberFormat="1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left" vertical="center"/>
    </xf>
    <xf numFmtId="0" fontId="5" fillId="4" borderId="14" xfId="0" applyFont="1" applyFill="1" applyBorder="1" applyAlignment="1">
      <alignment horizontal="left" vertical="center"/>
    </xf>
    <xf numFmtId="179" fontId="8" fillId="4" borderId="13" xfId="0" applyNumberFormat="1" applyFont="1" applyFill="1" applyBorder="1" applyAlignment="1">
      <alignment horizontal="center" vertical="center"/>
    </xf>
    <xf numFmtId="179" fontId="8" fillId="4" borderId="15" xfId="0" applyNumberFormat="1" applyFont="1" applyFill="1" applyBorder="1" applyAlignment="1">
      <alignment horizontal="center" vertical="center"/>
    </xf>
    <xf numFmtId="179" fontId="8" fillId="4" borderId="14" xfId="0" applyNumberFormat="1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vertical="center"/>
    </xf>
    <xf numFmtId="0" fontId="9" fillId="0" borderId="15" xfId="0" applyFont="1" applyFill="1" applyBorder="1" applyAlignment="1">
      <alignment vertical="center"/>
    </xf>
    <xf numFmtId="178" fontId="13" fillId="4" borderId="13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178" fontId="13" fillId="4" borderId="14" xfId="0" applyNumberFormat="1" applyFont="1" applyFill="1" applyBorder="1" applyAlignment="1">
      <alignment horizontal="center" vertical="center"/>
    </xf>
    <xf numFmtId="10" fontId="8" fillId="4" borderId="13" xfId="0" applyNumberFormat="1" applyFont="1" applyFill="1" applyBorder="1" applyAlignment="1">
      <alignment horizontal="center" vertical="center"/>
    </xf>
    <xf numFmtId="10" fontId="8" fillId="4" borderId="15" xfId="0" applyNumberFormat="1" applyFont="1" applyFill="1" applyBorder="1" applyAlignment="1">
      <alignment horizontal="center" vertical="center"/>
    </xf>
    <xf numFmtId="10" fontId="8" fillId="4" borderId="14" xfId="0" applyNumberFormat="1" applyFont="1" applyFill="1" applyBorder="1" applyAlignment="1">
      <alignment horizontal="center" vertical="center"/>
    </xf>
    <xf numFmtId="0" fontId="3" fillId="4" borderId="3" xfId="0" quotePrefix="1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90"/>
  <sheetViews>
    <sheetView zoomScaleSheetLayoutView="100" workbookViewId="0">
      <selection activeCell="C34" sqref="C34"/>
    </sheetView>
  </sheetViews>
  <sheetFormatPr defaultRowHeight="14.25" x14ac:dyDescent="0.15"/>
  <cols>
    <col min="1" max="1" width="10.5" style="9" customWidth="1"/>
    <col min="2" max="3" width="8.125" style="6" customWidth="1"/>
    <col min="4" max="4" width="8.125" style="10" customWidth="1"/>
    <col min="5" max="6" width="8.125" style="7" customWidth="1"/>
    <col min="7" max="7" width="8.125" style="8" customWidth="1"/>
    <col min="8" max="9" width="8.125" style="6" customWidth="1"/>
    <col min="10" max="10" width="10.75" style="10" customWidth="1"/>
    <col min="11" max="12" width="8.125" style="7" customWidth="1"/>
    <col min="13" max="13" width="8" style="8" customWidth="1"/>
    <col min="14" max="15" width="8.125" style="6" customWidth="1"/>
    <col min="16" max="16" width="8.125" style="10" customWidth="1"/>
    <col min="17" max="18" width="8.125" style="7" customWidth="1"/>
    <col min="19" max="19" width="8.125" style="8" customWidth="1"/>
    <col min="20" max="21" width="8.125" style="6" customWidth="1"/>
    <col min="22" max="22" width="8.125" style="10" customWidth="1"/>
    <col min="23" max="24" width="8.125" style="7" customWidth="1"/>
    <col min="25" max="25" width="8.125" style="8" customWidth="1"/>
    <col min="26" max="27" width="8.125" style="6" customWidth="1"/>
    <col min="28" max="28" width="8.125" style="10" customWidth="1"/>
    <col min="29" max="30" width="8.125" style="7" customWidth="1"/>
    <col min="31" max="31" width="8.125" style="8" customWidth="1"/>
    <col min="32" max="16384" width="9" style="38"/>
  </cols>
  <sheetData>
    <row r="1" spans="1:79" s="35" customFormat="1" ht="20.25" customHeight="1" x14ac:dyDescent="0.15">
      <c r="A1" s="59" t="s">
        <v>0</v>
      </c>
      <c r="B1" s="39"/>
      <c r="C1" s="40"/>
      <c r="D1" s="40"/>
      <c r="E1" s="40"/>
      <c r="F1" s="40"/>
      <c r="G1" s="41"/>
      <c r="H1" s="39"/>
      <c r="I1" s="40"/>
      <c r="J1" s="40"/>
      <c r="K1" s="40"/>
      <c r="L1" s="40"/>
      <c r="M1" s="41"/>
      <c r="N1" s="39"/>
      <c r="O1" s="40"/>
      <c r="P1" s="40"/>
      <c r="Q1" s="40"/>
      <c r="R1" s="40"/>
      <c r="S1" s="41"/>
      <c r="T1" s="39"/>
      <c r="U1" s="40"/>
      <c r="V1" s="40"/>
      <c r="W1" s="40"/>
      <c r="X1" s="40"/>
      <c r="Y1" s="41"/>
      <c r="Z1" s="39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1"/>
      <c r="AL1" s="39"/>
      <c r="AM1" s="40"/>
      <c r="AN1" s="40"/>
      <c r="AO1" s="40"/>
      <c r="AP1" s="40"/>
      <c r="AQ1" s="41"/>
      <c r="AR1" s="39"/>
      <c r="AS1" s="40"/>
      <c r="AT1" s="40"/>
      <c r="AU1" s="40"/>
      <c r="AV1" s="40"/>
      <c r="AW1" s="41"/>
      <c r="AX1" s="39"/>
      <c r="AY1" s="40"/>
      <c r="AZ1" s="40"/>
      <c r="BA1" s="40"/>
      <c r="BB1" s="40"/>
      <c r="BC1" s="41"/>
      <c r="BD1" s="39"/>
      <c r="BE1" s="40"/>
      <c r="BF1" s="40"/>
      <c r="BG1" s="40"/>
      <c r="BH1" s="40"/>
      <c r="BI1" s="41"/>
      <c r="BJ1" s="39"/>
      <c r="BK1" s="40"/>
      <c r="BL1" s="40"/>
      <c r="BM1" s="40"/>
      <c r="BN1" s="40"/>
      <c r="BO1" s="41"/>
      <c r="BP1" s="39"/>
      <c r="BQ1" s="40"/>
      <c r="BR1" s="40"/>
      <c r="BS1" s="40"/>
      <c r="BT1" s="40"/>
      <c r="BU1" s="41"/>
      <c r="BV1" s="39"/>
      <c r="BW1" s="40"/>
      <c r="BX1" s="40"/>
      <c r="BY1" s="40"/>
      <c r="BZ1" s="40"/>
      <c r="CA1" s="41"/>
    </row>
    <row r="2" spans="1:79" s="36" customFormat="1" ht="20.25" customHeight="1" x14ac:dyDescent="0.15">
      <c r="A2" s="60"/>
      <c r="B2" s="42" t="s">
        <v>1</v>
      </c>
      <c r="C2" s="43"/>
      <c r="D2" s="43"/>
      <c r="E2" s="43"/>
      <c r="F2" s="43"/>
      <c r="G2" s="44"/>
      <c r="H2" s="45"/>
      <c r="I2" s="46"/>
      <c r="J2" s="46"/>
      <c r="K2" s="46"/>
      <c r="L2" s="46"/>
      <c r="M2" s="47"/>
      <c r="N2" s="45"/>
      <c r="O2" s="46"/>
      <c r="P2" s="46"/>
      <c r="Q2" s="46"/>
      <c r="R2" s="46"/>
      <c r="S2" s="47"/>
      <c r="T2" s="45"/>
      <c r="U2" s="46"/>
      <c r="V2" s="46"/>
      <c r="W2" s="46"/>
      <c r="X2" s="46"/>
      <c r="Y2" s="47"/>
      <c r="Z2" s="45"/>
      <c r="AA2" s="46"/>
      <c r="AB2" s="46"/>
      <c r="AC2" s="46"/>
      <c r="AD2" s="46"/>
      <c r="AE2" s="47"/>
      <c r="AF2" s="45"/>
      <c r="AG2" s="46"/>
      <c r="AH2" s="46"/>
      <c r="AI2" s="46"/>
      <c r="AJ2" s="46"/>
      <c r="AK2" s="47"/>
      <c r="AL2" s="45"/>
      <c r="AM2" s="48"/>
      <c r="AN2" s="48"/>
      <c r="AO2" s="48"/>
      <c r="AP2" s="48"/>
      <c r="AQ2" s="49"/>
      <c r="AR2" s="45"/>
      <c r="AS2" s="48"/>
      <c r="AT2" s="48"/>
      <c r="AU2" s="48"/>
      <c r="AV2" s="48"/>
      <c r="AW2" s="49"/>
      <c r="AX2" s="45"/>
      <c r="AY2" s="48"/>
      <c r="AZ2" s="48"/>
      <c r="BA2" s="48"/>
      <c r="BB2" s="48"/>
      <c r="BC2" s="49"/>
      <c r="BD2" s="45"/>
      <c r="BE2" s="46"/>
      <c r="BF2" s="46"/>
      <c r="BG2" s="46"/>
      <c r="BH2" s="46"/>
      <c r="BI2" s="47"/>
      <c r="BJ2" s="45"/>
      <c r="BK2" s="46"/>
      <c r="BL2" s="46"/>
      <c r="BM2" s="46"/>
      <c r="BN2" s="46"/>
      <c r="BO2" s="47"/>
      <c r="BP2" s="45"/>
      <c r="BQ2" s="46"/>
      <c r="BR2" s="46"/>
      <c r="BS2" s="46"/>
      <c r="BT2" s="46"/>
      <c r="BU2" s="47"/>
      <c r="BV2" s="45"/>
      <c r="BW2" s="46"/>
      <c r="BX2" s="46"/>
      <c r="BY2" s="46"/>
      <c r="BZ2" s="46"/>
      <c r="CA2" s="47"/>
    </row>
    <row r="3" spans="1:79" s="36" customFormat="1" ht="20.25" customHeight="1" x14ac:dyDescent="0.15">
      <c r="A3" s="60"/>
      <c r="B3" s="45"/>
      <c r="C3" s="46"/>
      <c r="D3" s="46"/>
      <c r="E3" s="46"/>
      <c r="F3" s="46"/>
      <c r="G3" s="47"/>
      <c r="H3" s="45"/>
      <c r="I3" s="46"/>
      <c r="J3" s="46"/>
      <c r="K3" s="46"/>
      <c r="L3" s="46"/>
      <c r="M3" s="47"/>
      <c r="N3" s="45"/>
      <c r="O3" s="46"/>
      <c r="P3" s="46"/>
      <c r="Q3" s="46"/>
      <c r="R3" s="46"/>
      <c r="S3" s="47"/>
      <c r="T3" s="50"/>
      <c r="U3" s="48"/>
      <c r="V3" s="48"/>
      <c r="W3" s="48"/>
      <c r="X3" s="48"/>
      <c r="Y3" s="49"/>
      <c r="Z3" s="50"/>
      <c r="AA3" s="48"/>
      <c r="AB3" s="48"/>
      <c r="AC3" s="48"/>
      <c r="AD3" s="48"/>
      <c r="AE3" s="49"/>
      <c r="AF3" s="50"/>
      <c r="AG3" s="48"/>
      <c r="AH3" s="48"/>
      <c r="AI3" s="48"/>
      <c r="AJ3" s="48"/>
      <c r="AK3" s="49"/>
      <c r="AL3" s="50"/>
      <c r="AM3" s="48"/>
      <c r="AN3" s="48"/>
      <c r="AO3" s="48"/>
      <c r="AP3" s="48"/>
      <c r="AQ3" s="49"/>
      <c r="AR3" s="50"/>
      <c r="AS3" s="48"/>
      <c r="AT3" s="48"/>
      <c r="AU3" s="48"/>
      <c r="AV3" s="48"/>
      <c r="AW3" s="49"/>
      <c r="AX3" s="50"/>
      <c r="AY3" s="48"/>
      <c r="AZ3" s="48"/>
      <c r="BA3" s="48"/>
      <c r="BB3" s="48"/>
      <c r="BC3" s="49"/>
      <c r="BD3" s="50"/>
      <c r="BE3" s="48"/>
      <c r="BF3" s="48"/>
      <c r="BG3" s="48"/>
      <c r="BH3" s="48"/>
      <c r="BI3" s="49"/>
      <c r="BJ3" s="50"/>
      <c r="BK3" s="48"/>
      <c r="BL3" s="48"/>
      <c r="BM3" s="48"/>
      <c r="BN3" s="48"/>
      <c r="BO3" s="49"/>
      <c r="BP3" s="50"/>
      <c r="BQ3" s="48"/>
      <c r="BR3" s="48"/>
      <c r="BS3" s="48"/>
      <c r="BT3" s="48"/>
      <c r="BU3" s="49"/>
      <c r="BV3" s="50"/>
      <c r="BW3" s="48"/>
      <c r="BX3" s="48"/>
      <c r="BY3" s="48"/>
      <c r="BZ3" s="48"/>
      <c r="CA3" s="49"/>
    </row>
    <row r="4" spans="1:79" s="36" customFormat="1" ht="20.25" customHeight="1" x14ac:dyDescent="0.15">
      <c r="A4" s="60"/>
      <c r="B4" s="51" t="s">
        <v>2</v>
      </c>
      <c r="C4" s="52"/>
      <c r="D4" s="53"/>
      <c r="E4" s="54" t="s">
        <v>3</v>
      </c>
      <c r="F4" s="55"/>
      <c r="G4" s="56"/>
      <c r="H4" s="51" t="s">
        <v>2</v>
      </c>
      <c r="I4" s="52"/>
      <c r="J4" s="53"/>
      <c r="K4" s="54" t="s">
        <v>3</v>
      </c>
      <c r="L4" s="55"/>
      <c r="M4" s="56"/>
      <c r="N4" s="51" t="s">
        <v>4</v>
      </c>
      <c r="O4" s="52"/>
      <c r="P4" s="53"/>
      <c r="Q4" s="54" t="s">
        <v>5</v>
      </c>
      <c r="R4" s="55"/>
      <c r="S4" s="56"/>
      <c r="T4" s="51" t="s">
        <v>4</v>
      </c>
      <c r="U4" s="52"/>
      <c r="V4" s="53"/>
      <c r="W4" s="54" t="s">
        <v>5</v>
      </c>
      <c r="X4" s="55"/>
      <c r="Y4" s="56"/>
      <c r="Z4" s="51" t="s">
        <v>4</v>
      </c>
      <c r="AA4" s="52"/>
      <c r="AB4" s="53"/>
      <c r="AC4" s="54" t="s">
        <v>5</v>
      </c>
      <c r="AD4" s="55"/>
      <c r="AE4" s="56"/>
      <c r="AF4" s="51" t="s">
        <v>4</v>
      </c>
      <c r="AG4" s="52"/>
      <c r="AH4" s="53"/>
      <c r="AI4" s="54" t="s">
        <v>5</v>
      </c>
      <c r="AJ4" s="55"/>
      <c r="AK4" s="56"/>
      <c r="AL4" s="51" t="s">
        <v>4</v>
      </c>
      <c r="AM4" s="52"/>
      <c r="AN4" s="53"/>
      <c r="AO4" s="54" t="s">
        <v>5</v>
      </c>
      <c r="AP4" s="55"/>
      <c r="AQ4" s="56"/>
      <c r="AR4" s="51" t="s">
        <v>4</v>
      </c>
      <c r="AS4" s="52"/>
      <c r="AT4" s="53"/>
      <c r="AU4" s="54" t="s">
        <v>5</v>
      </c>
      <c r="AV4" s="55"/>
      <c r="AW4" s="56"/>
      <c r="AX4" s="51" t="s">
        <v>4</v>
      </c>
      <c r="AY4" s="52"/>
      <c r="AZ4" s="53"/>
      <c r="BA4" s="54" t="s">
        <v>5</v>
      </c>
      <c r="BB4" s="55"/>
      <c r="BC4" s="56"/>
      <c r="BD4" s="51" t="s">
        <v>4</v>
      </c>
      <c r="BE4" s="52"/>
      <c r="BF4" s="53"/>
      <c r="BG4" s="54" t="s">
        <v>5</v>
      </c>
      <c r="BH4" s="55"/>
      <c r="BI4" s="56"/>
      <c r="BJ4" s="51" t="s">
        <v>4</v>
      </c>
      <c r="BK4" s="52"/>
      <c r="BL4" s="53"/>
      <c r="BM4" s="54" t="s">
        <v>5</v>
      </c>
      <c r="BN4" s="55"/>
      <c r="BO4" s="56"/>
      <c r="BP4" s="51" t="s">
        <v>4</v>
      </c>
      <c r="BQ4" s="52"/>
      <c r="BR4" s="53"/>
      <c r="BS4" s="54" t="s">
        <v>5</v>
      </c>
      <c r="BT4" s="55"/>
      <c r="BU4" s="56"/>
      <c r="BV4" s="51" t="s">
        <v>4</v>
      </c>
      <c r="BW4" s="52"/>
      <c r="BX4" s="53"/>
      <c r="BY4" s="54" t="s">
        <v>5</v>
      </c>
      <c r="BZ4" s="55"/>
      <c r="CA4" s="56"/>
    </row>
    <row r="5" spans="1:79" s="37" customFormat="1" ht="20.25" customHeight="1" x14ac:dyDescent="0.15">
      <c r="A5" s="6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  <c r="AX5" s="24" t="s">
        <v>8</v>
      </c>
      <c r="AY5" s="24" t="s">
        <v>9</v>
      </c>
      <c r="AZ5" s="2"/>
      <c r="BA5" s="31" t="s">
        <v>8</v>
      </c>
      <c r="BB5" s="31" t="s">
        <v>9</v>
      </c>
      <c r="BC5" s="4"/>
      <c r="BD5" s="24" t="s">
        <v>8</v>
      </c>
      <c r="BE5" s="24" t="s">
        <v>9</v>
      </c>
      <c r="BF5" s="2"/>
      <c r="BG5" s="31" t="s">
        <v>8</v>
      </c>
      <c r="BH5" s="31" t="s">
        <v>9</v>
      </c>
      <c r="BI5" s="4"/>
      <c r="BJ5" s="1" t="s">
        <v>6</v>
      </c>
      <c r="BK5" s="24" t="s">
        <v>9</v>
      </c>
      <c r="BL5" s="2"/>
      <c r="BM5" s="31" t="s">
        <v>8</v>
      </c>
      <c r="BN5" s="31" t="s">
        <v>9</v>
      </c>
      <c r="BO5" s="4"/>
      <c r="BP5" s="24" t="s">
        <v>8</v>
      </c>
      <c r="BQ5" s="24" t="s">
        <v>9</v>
      </c>
      <c r="BR5" s="2"/>
      <c r="BS5" s="31" t="s">
        <v>8</v>
      </c>
      <c r="BT5" s="31" t="s">
        <v>9</v>
      </c>
      <c r="BU5" s="4"/>
      <c r="BV5" s="24" t="s">
        <v>8</v>
      </c>
      <c r="BW5" s="24" t="s">
        <v>9</v>
      </c>
      <c r="BX5" s="2"/>
      <c r="BY5" s="31" t="s">
        <v>8</v>
      </c>
      <c r="BZ5" s="31" t="s">
        <v>9</v>
      </c>
      <c r="CA5" s="4"/>
    </row>
    <row r="6" spans="1:79" s="33" customFormat="1" ht="15.75" customHeight="1" x14ac:dyDescent="0.15">
      <c r="A6" s="5"/>
      <c r="B6" s="6"/>
      <c r="C6" s="6"/>
      <c r="D6" s="6"/>
      <c r="E6" s="7"/>
      <c r="F6" s="7"/>
      <c r="G6" s="8"/>
      <c r="H6" s="6"/>
      <c r="I6" s="6"/>
      <c r="J6" s="6"/>
      <c r="K6" s="7"/>
      <c r="L6" s="7"/>
      <c r="M6" s="8"/>
      <c r="N6" s="6"/>
      <c r="O6" s="25"/>
      <c r="P6" s="6"/>
      <c r="Q6" s="7"/>
      <c r="R6" s="7"/>
      <c r="S6" s="8"/>
      <c r="T6" s="6"/>
      <c r="U6" s="6"/>
      <c r="V6" s="6"/>
      <c r="W6" s="7"/>
      <c r="X6" s="7"/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  <c r="AX6" s="6"/>
      <c r="AY6" s="6"/>
      <c r="AZ6" s="6"/>
      <c r="BA6" s="7"/>
      <c r="BB6" s="7"/>
      <c r="BC6" s="8"/>
      <c r="BD6" s="6"/>
      <c r="BE6" s="6"/>
      <c r="BF6" s="6"/>
      <c r="BG6" s="7"/>
      <c r="BH6" s="7"/>
      <c r="BI6" s="8"/>
      <c r="BJ6" s="6"/>
      <c r="BK6" s="6"/>
      <c r="BL6" s="6"/>
      <c r="BM6" s="7"/>
      <c r="BN6" s="7"/>
      <c r="BO6" s="8"/>
      <c r="BP6" s="6"/>
      <c r="BQ6" s="6"/>
      <c r="BR6" s="6"/>
      <c r="BS6" s="7"/>
      <c r="BT6" s="7"/>
      <c r="BU6" s="8"/>
      <c r="BV6" s="6"/>
      <c r="BW6" s="6"/>
      <c r="BX6" s="6"/>
      <c r="BY6" s="7"/>
      <c r="BZ6" s="7"/>
      <c r="CA6" s="8"/>
    </row>
    <row r="7" spans="1:79" s="33" customFormat="1" ht="15.75" customHeight="1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  <c r="AX7" s="6"/>
      <c r="AY7" s="6"/>
      <c r="AZ7" s="6"/>
      <c r="BA7" s="7"/>
      <c r="BB7" s="7"/>
      <c r="BC7" s="8"/>
      <c r="BD7" s="6"/>
      <c r="BE7" s="6"/>
      <c r="BF7" s="6"/>
      <c r="BG7" s="7"/>
      <c r="BH7" s="7"/>
      <c r="BI7" s="8"/>
      <c r="BJ7" s="6"/>
      <c r="BK7" s="6"/>
      <c r="BL7" s="6"/>
      <c r="BM7" s="7"/>
      <c r="BN7" s="7"/>
      <c r="BO7" s="8"/>
      <c r="BP7" s="6"/>
      <c r="BQ7" s="6"/>
      <c r="BR7" s="6"/>
      <c r="BS7" s="7"/>
      <c r="BT7" s="7"/>
      <c r="BU7" s="8"/>
      <c r="BV7" s="6"/>
      <c r="BW7" s="6"/>
      <c r="BX7" s="6"/>
      <c r="BY7" s="7"/>
      <c r="BZ7" s="7"/>
      <c r="CA7" s="8"/>
    </row>
    <row r="8" spans="1:79" s="33" customFormat="1" ht="15.75" customHeight="1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  <c r="AX8" s="6"/>
      <c r="AY8" s="6"/>
      <c r="AZ8" s="10"/>
      <c r="BA8" s="7"/>
      <c r="BB8" s="7"/>
      <c r="BC8" s="8"/>
      <c r="BD8" s="6"/>
      <c r="BE8" s="6"/>
      <c r="BF8" s="10"/>
      <c r="BG8" s="7"/>
      <c r="BH8" s="7"/>
      <c r="BI8" s="8"/>
      <c r="BJ8" s="6"/>
      <c r="BK8" s="6"/>
      <c r="BL8" s="10"/>
      <c r="BM8" s="7"/>
      <c r="BN8" s="7"/>
      <c r="BO8" s="8"/>
      <c r="BP8" s="6"/>
      <c r="BQ8" s="6"/>
      <c r="BR8" s="10"/>
      <c r="BS8" s="7"/>
      <c r="BT8" s="7"/>
      <c r="BU8" s="8"/>
      <c r="BV8" s="6"/>
      <c r="BW8" s="6"/>
      <c r="BX8" s="10"/>
      <c r="BY8" s="7"/>
      <c r="BZ8" s="7"/>
      <c r="CA8" s="8"/>
    </row>
    <row r="9" spans="1:79" s="33" customFormat="1" ht="15.75" customHeight="1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  <c r="AX9" s="6"/>
      <c r="AY9" s="6"/>
      <c r="AZ9" s="10"/>
      <c r="BA9" s="7"/>
      <c r="BB9" s="7"/>
      <c r="BC9" s="8"/>
      <c r="BD9" s="6"/>
      <c r="BE9" s="6"/>
      <c r="BF9" s="10"/>
      <c r="BG9" s="7"/>
      <c r="BH9" s="7"/>
      <c r="BI9" s="8"/>
      <c r="BJ9" s="6"/>
      <c r="BK9" s="6"/>
      <c r="BL9" s="10"/>
      <c r="BM9" s="7"/>
      <c r="BN9" s="7"/>
      <c r="BO9" s="8"/>
      <c r="BP9" s="6"/>
      <c r="BQ9" s="6"/>
      <c r="BR9" s="10"/>
      <c r="BS9" s="7"/>
      <c r="BT9" s="7"/>
      <c r="BU9" s="8"/>
      <c r="BV9" s="6"/>
      <c r="BW9" s="6"/>
      <c r="BX9" s="10"/>
      <c r="BY9" s="7"/>
      <c r="BZ9" s="7"/>
      <c r="CA9" s="8"/>
    </row>
    <row r="10" spans="1:79" s="33" customFormat="1" ht="15.75" customHeight="1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  <c r="AX10" s="6"/>
      <c r="AY10" s="6"/>
      <c r="AZ10" s="10"/>
      <c r="BA10" s="7"/>
      <c r="BB10" s="7"/>
      <c r="BC10" s="8"/>
      <c r="BD10" s="6"/>
      <c r="BE10" s="6"/>
      <c r="BF10" s="10"/>
      <c r="BG10" s="7"/>
      <c r="BH10" s="7"/>
      <c r="BI10" s="8"/>
      <c r="BJ10" s="6"/>
      <c r="BK10" s="6"/>
      <c r="BL10" s="10"/>
      <c r="BM10" s="7"/>
      <c r="BN10" s="7"/>
      <c r="BO10" s="8"/>
      <c r="BP10" s="6"/>
      <c r="BQ10" s="6"/>
      <c r="BR10" s="10"/>
      <c r="BS10" s="7"/>
      <c r="BT10" s="7"/>
      <c r="BU10" s="8"/>
      <c r="BV10" s="6"/>
      <c r="BW10" s="6"/>
      <c r="BX10" s="10"/>
      <c r="BY10" s="7"/>
      <c r="BZ10" s="7"/>
      <c r="CA10" s="8"/>
    </row>
    <row r="11" spans="1:79" s="33" customFormat="1" ht="15.75" customHeight="1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  <c r="AX11" s="6"/>
      <c r="AY11" s="6"/>
      <c r="AZ11" s="10"/>
      <c r="BA11" s="7"/>
      <c r="BB11" s="7"/>
      <c r="BC11" s="8"/>
      <c r="BD11" s="6"/>
      <c r="BE11" s="6"/>
      <c r="BF11" s="10"/>
      <c r="BG11" s="7"/>
      <c r="BH11" s="7"/>
      <c r="BI11" s="8"/>
      <c r="BJ11" s="6"/>
      <c r="BK11" s="6"/>
      <c r="BL11" s="10"/>
      <c r="BM11" s="7"/>
      <c r="BN11" s="7"/>
      <c r="BO11" s="8"/>
      <c r="BP11" s="6"/>
      <c r="BQ11" s="6"/>
      <c r="BR11" s="10"/>
      <c r="BS11" s="7"/>
      <c r="BT11" s="7"/>
      <c r="BU11" s="8"/>
      <c r="BV11" s="6"/>
      <c r="BW11" s="6"/>
      <c r="BX11" s="10"/>
      <c r="BY11" s="7"/>
      <c r="BZ11" s="7"/>
      <c r="CA11" s="8"/>
    </row>
    <row r="12" spans="1:79" s="33" customFormat="1" ht="15.75" customHeight="1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  <c r="AX12" s="6"/>
      <c r="AY12" s="6"/>
      <c r="AZ12" s="10"/>
      <c r="BA12" s="7"/>
      <c r="BB12" s="7"/>
      <c r="BC12" s="8"/>
      <c r="BD12" s="6"/>
      <c r="BE12" s="6"/>
      <c r="BF12" s="10"/>
      <c r="BG12" s="7"/>
      <c r="BH12" s="7"/>
      <c r="BI12" s="8"/>
      <c r="BJ12" s="6"/>
      <c r="BK12" s="6"/>
      <c r="BL12" s="10"/>
      <c r="BM12" s="7"/>
      <c r="BN12" s="7"/>
      <c r="BO12" s="8"/>
      <c r="BP12" s="6"/>
      <c r="BQ12" s="6"/>
      <c r="BR12" s="10"/>
      <c r="BS12" s="7"/>
      <c r="BT12" s="7"/>
      <c r="BU12" s="8"/>
      <c r="BV12" s="6"/>
      <c r="BW12" s="6"/>
      <c r="BX12" s="10"/>
      <c r="BY12" s="7"/>
      <c r="BZ12" s="7"/>
      <c r="CA12" s="8"/>
    </row>
    <row r="13" spans="1:79" s="33" customFormat="1" ht="15.75" customHeight="1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  <c r="AX13" s="6"/>
      <c r="AY13" s="6"/>
      <c r="AZ13" s="10"/>
      <c r="BA13" s="7"/>
      <c r="BB13" s="7"/>
      <c r="BC13" s="8"/>
      <c r="BD13" s="6"/>
      <c r="BE13" s="6"/>
      <c r="BF13" s="10"/>
      <c r="BG13" s="7"/>
      <c r="BH13" s="7"/>
      <c r="BI13" s="8"/>
      <c r="BJ13" s="6"/>
      <c r="BK13" s="6"/>
      <c r="BL13" s="10"/>
      <c r="BM13" s="7"/>
      <c r="BN13" s="7"/>
      <c r="BO13" s="8"/>
      <c r="BP13" s="6"/>
      <c r="BQ13" s="6"/>
      <c r="BR13" s="10"/>
      <c r="BS13" s="7"/>
      <c r="BT13" s="7"/>
      <c r="BU13" s="8"/>
      <c r="BV13" s="6"/>
      <c r="BW13" s="6"/>
      <c r="BX13" s="10"/>
      <c r="BY13" s="7"/>
      <c r="BZ13" s="7"/>
      <c r="CA13" s="8"/>
    </row>
    <row r="14" spans="1:79" s="33" customFormat="1" ht="15.75" customHeight="1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  <c r="AX14" s="6"/>
      <c r="AY14" s="6"/>
      <c r="AZ14" s="10"/>
      <c r="BA14" s="7"/>
      <c r="BB14" s="7"/>
      <c r="BC14" s="8"/>
      <c r="BD14" s="6"/>
      <c r="BE14" s="6"/>
      <c r="BF14" s="10"/>
      <c r="BG14" s="7"/>
      <c r="BH14" s="7"/>
      <c r="BI14" s="8"/>
      <c r="BJ14" s="6"/>
      <c r="BK14" s="6"/>
      <c r="BL14" s="10"/>
      <c r="BM14" s="7"/>
      <c r="BN14" s="7"/>
      <c r="BO14" s="8"/>
      <c r="BP14" s="6"/>
      <c r="BQ14" s="6"/>
      <c r="BR14" s="10"/>
      <c r="BS14" s="7"/>
      <c r="BT14" s="7"/>
      <c r="BU14" s="8"/>
      <c r="BV14" s="6"/>
      <c r="BW14" s="6"/>
      <c r="BX14" s="10"/>
      <c r="BY14" s="7"/>
      <c r="BZ14" s="7"/>
      <c r="CA14" s="8"/>
    </row>
    <row r="15" spans="1:79" s="33" customFormat="1" ht="15.75" customHeight="1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  <c r="AX15" s="6"/>
      <c r="AY15" s="6"/>
      <c r="AZ15" s="10"/>
      <c r="BA15" s="7"/>
      <c r="BB15" s="7"/>
      <c r="BC15" s="8"/>
      <c r="BD15" s="6"/>
      <c r="BE15" s="6"/>
      <c r="BF15" s="10"/>
      <c r="BG15" s="7"/>
      <c r="BH15" s="7"/>
      <c r="BI15" s="8"/>
      <c r="BJ15" s="6"/>
      <c r="BK15" s="6"/>
      <c r="BL15" s="10"/>
      <c r="BM15" s="7"/>
      <c r="BN15" s="7"/>
      <c r="BO15" s="8"/>
      <c r="BP15" s="6"/>
      <c r="BQ15" s="6"/>
      <c r="BR15" s="10"/>
      <c r="BS15" s="7"/>
      <c r="BT15" s="7"/>
      <c r="BU15" s="8"/>
      <c r="BV15" s="6"/>
      <c r="BW15" s="6"/>
      <c r="BX15" s="10"/>
      <c r="BY15" s="7"/>
      <c r="BZ15" s="7"/>
      <c r="CA15" s="8"/>
    </row>
    <row r="16" spans="1:79" s="33" customFormat="1" ht="15.75" customHeight="1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  <c r="AX16" s="6"/>
      <c r="AY16" s="6"/>
      <c r="AZ16" s="10"/>
      <c r="BA16" s="7"/>
      <c r="BB16" s="7"/>
      <c r="BC16" s="8"/>
      <c r="BD16" s="6"/>
      <c r="BE16" s="6"/>
      <c r="BF16" s="10"/>
      <c r="BG16" s="7"/>
      <c r="BH16" s="7"/>
      <c r="BI16" s="8"/>
      <c r="BJ16" s="6"/>
      <c r="BK16" s="6"/>
      <c r="BL16" s="10"/>
      <c r="BM16" s="7"/>
      <c r="BN16" s="7"/>
      <c r="BO16" s="8"/>
      <c r="BP16" s="6"/>
      <c r="BQ16" s="6"/>
      <c r="BR16" s="10"/>
      <c r="BS16" s="7"/>
      <c r="BT16" s="7"/>
      <c r="BU16" s="8"/>
      <c r="BV16" s="6"/>
      <c r="BW16" s="6"/>
      <c r="BX16" s="10"/>
      <c r="BY16" s="7"/>
      <c r="BZ16" s="7"/>
      <c r="CA16" s="8"/>
    </row>
    <row r="17" spans="1:79" s="33" customFormat="1" ht="15.75" customHeight="1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  <c r="AX17" s="6"/>
      <c r="AY17" s="6"/>
      <c r="AZ17" s="10"/>
      <c r="BA17" s="7"/>
      <c r="BB17" s="7"/>
      <c r="BC17" s="8"/>
      <c r="BD17" s="6"/>
      <c r="BE17" s="6"/>
      <c r="BF17" s="10"/>
      <c r="BG17" s="7"/>
      <c r="BH17" s="7"/>
      <c r="BI17" s="8"/>
      <c r="BJ17" s="6"/>
      <c r="BK17" s="6"/>
      <c r="BL17" s="10"/>
      <c r="BM17" s="7"/>
      <c r="BN17" s="7"/>
      <c r="BO17" s="8"/>
      <c r="BP17" s="6"/>
      <c r="BQ17" s="6"/>
      <c r="BR17" s="10"/>
      <c r="BS17" s="7"/>
      <c r="BT17" s="7"/>
      <c r="BU17" s="8"/>
      <c r="BV17" s="6"/>
      <c r="BW17" s="6"/>
      <c r="BX17" s="10"/>
      <c r="BY17" s="7"/>
      <c r="BZ17" s="7"/>
      <c r="CA17" s="8"/>
    </row>
    <row r="18" spans="1:79" s="33" customFormat="1" ht="15.75" customHeight="1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  <c r="AX18" s="6"/>
      <c r="AY18" s="6"/>
      <c r="AZ18" s="10"/>
      <c r="BA18" s="7"/>
      <c r="BB18" s="7"/>
      <c r="BC18" s="8"/>
      <c r="BD18" s="6"/>
      <c r="BE18" s="6"/>
      <c r="BF18" s="10"/>
      <c r="BG18" s="7"/>
      <c r="BH18" s="7"/>
      <c r="BI18" s="8"/>
      <c r="BJ18" s="6"/>
      <c r="BK18" s="6"/>
      <c r="BL18" s="10"/>
      <c r="BM18" s="7"/>
      <c r="BN18" s="7"/>
      <c r="BO18" s="8"/>
      <c r="BP18" s="6"/>
      <c r="BQ18" s="6"/>
      <c r="BR18" s="10"/>
      <c r="BS18" s="7"/>
      <c r="BT18" s="7"/>
      <c r="BU18" s="8"/>
      <c r="BV18" s="6"/>
      <c r="BW18" s="6"/>
      <c r="BX18" s="10"/>
      <c r="BY18" s="7"/>
      <c r="BZ18" s="7"/>
      <c r="CA18" s="8"/>
    </row>
    <row r="19" spans="1:79" s="33" customFormat="1" ht="15.75" customHeight="1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0</v>
      </c>
      <c r="I19" s="12" t="e">
        <f>SUMPRODUCT(H6:H18,I6:I18)/SUM(H19)</f>
        <v>#DIV/0!</v>
      </c>
      <c r="J19" s="13"/>
      <c r="K19" s="11">
        <f>SUM(K6:K18)</f>
        <v>0</v>
      </c>
      <c r="L19" s="12" t="e">
        <f>SUMPRODUCT(K6:K18,L6:L18)/SUM(K19)</f>
        <v>#DIV/0!</v>
      </c>
      <c r="M19" s="13"/>
      <c r="N19" s="11">
        <f>SUM(N6:N18)</f>
        <v>0</v>
      </c>
      <c r="O19" s="12" t="e">
        <f>SUMPRODUCT(N6:N18,O6:O18)/(N19)</f>
        <v>#DIV/0!</v>
      </c>
      <c r="P19" s="13"/>
      <c r="Q19" s="11">
        <f>SUM(Q6:Q18)</f>
        <v>0</v>
      </c>
      <c r="R19" s="12" t="e">
        <f>SUMPRODUCT(Q6:Q18,R6:R18)/SUM(Q19)</f>
        <v>#DIV/0!</v>
      </c>
      <c r="S19" s="13"/>
      <c r="T19" s="11">
        <f>SUM(T6:T18)</f>
        <v>0</v>
      </c>
      <c r="U19" s="12" t="e">
        <f>SUMPRODUCT(T6:T18,U6:U18)/SUM(T19)</f>
        <v>#DIV/0!</v>
      </c>
      <c r="V19" s="13"/>
      <c r="W19" s="11">
        <f>SUM(W6:W18)</f>
        <v>0</v>
      </c>
      <c r="X19" s="12" t="e">
        <f>SUMPRODUCT(W6:W18,X6:X18)/SUM(W19)</f>
        <v>#DIV/0!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  <c r="AX19" s="11">
        <f>SUM(AX6:AX18)</f>
        <v>0</v>
      </c>
      <c r="AY19" s="12" t="e">
        <f>SUMPRODUCT(AX6:AX18,AY6:AY18)/SUM(AX19)</f>
        <v>#DIV/0!</v>
      </c>
      <c r="AZ19" s="13"/>
      <c r="BA19" s="11">
        <f>SUM(BA6:BA18)</f>
        <v>0</v>
      </c>
      <c r="BB19" s="12" t="e">
        <f>SUMPRODUCT(BA6:BA18,BB6:BB18)/SUM(BA19)</f>
        <v>#DIV/0!</v>
      </c>
      <c r="BC19" s="13"/>
      <c r="BD19" s="11">
        <f>SUM(BD6:BD18)</f>
        <v>0</v>
      </c>
      <c r="BE19" s="12" t="e">
        <f>SUMPRODUCT(BD6:BD18,BE6:BE18)/SUM(BD19)</f>
        <v>#DIV/0!</v>
      </c>
      <c r="BF19" s="13"/>
      <c r="BG19" s="11">
        <f>SUM(BG6:BG18)</f>
        <v>0</v>
      </c>
      <c r="BH19" s="12" t="e">
        <f>SUMPRODUCT(BG6:BG18,BH6:BH18)/SUM(BG19)</f>
        <v>#DIV/0!</v>
      </c>
      <c r="BI19" s="13"/>
      <c r="BJ19" s="11">
        <f>SUM(BJ6:BJ18)</f>
        <v>0</v>
      </c>
      <c r="BK19" s="12" t="e">
        <f>SUMPRODUCT(BJ6:BJ18,BK6:BK18)/SUM(BJ19)</f>
        <v>#DIV/0!</v>
      </c>
      <c r="BL19" s="13"/>
      <c r="BM19" s="11">
        <f>SUM(BM6:BM18)</f>
        <v>0</v>
      </c>
      <c r="BN19" s="12" t="e">
        <f>SUMPRODUCT(BM6:BM18,BN6:BN18)/SUM(BM19)</f>
        <v>#DIV/0!</v>
      </c>
      <c r="BO19" s="13"/>
      <c r="BP19" s="11">
        <f>SUM(BP6:BP18)</f>
        <v>0</v>
      </c>
      <c r="BQ19" s="12" t="e">
        <f>SUMPRODUCT(BP6:BP18,BQ6:BQ18)/SUM(BP19)</f>
        <v>#DIV/0!</v>
      </c>
      <c r="BR19" s="13"/>
      <c r="BS19" s="11">
        <f>SUM(BS6:BS18)</f>
        <v>0</v>
      </c>
      <c r="BT19" s="12" t="e">
        <f>SUMPRODUCT(BS6:BS18,BT6:BT18)/SUM(BS19)</f>
        <v>#DIV/0!</v>
      </c>
      <c r="BU19" s="13"/>
      <c r="BV19" s="11">
        <f>SUM(BV6:BV18)</f>
        <v>0</v>
      </c>
      <c r="BW19" s="12" t="e">
        <f>SUMPRODUCT(BV6:BV18,BW6:BW18)/SUM(BV19)</f>
        <v>#DIV/0!</v>
      </c>
      <c r="BX19" s="13"/>
      <c r="BY19" s="11">
        <f>SUM(BY6:BY18)</f>
        <v>0</v>
      </c>
      <c r="BZ19" s="12" t="e">
        <f>SUMPRODUCT(BY6:BY18,BZ6:BZ18)/SUM(BY19)</f>
        <v>#DIV/0!</v>
      </c>
      <c r="CA19" s="13"/>
    </row>
    <row r="20" spans="1:79" s="23" customFormat="1" ht="28.5" customHeight="1" x14ac:dyDescent="0.15">
      <c r="A20" s="14"/>
      <c r="B20" s="15" t="s">
        <v>10</v>
      </c>
      <c r="C20" s="57">
        <f>IF(E19=0,0,(F19-C19)*B19-E19*F19*0-E19*F19*0.03%-C19*B19*0.03%)</f>
        <v>0</v>
      </c>
      <c r="D20" s="58"/>
      <c r="E20" s="15" t="s">
        <v>11</v>
      </c>
      <c r="F20" s="57">
        <f>IF(E19=0,0,F19*E19)</f>
        <v>0</v>
      </c>
      <c r="G20" s="58"/>
      <c r="H20" s="15" t="s">
        <v>10</v>
      </c>
      <c r="I20" s="57">
        <f>IF(K19=0,0,(L19-I19)*K19-K19*L19*0.1%-K19*L19*0.03%-I19*H19*0.03%)</f>
        <v>0</v>
      </c>
      <c r="J20" s="58"/>
      <c r="K20" s="15" t="s">
        <v>11</v>
      </c>
      <c r="L20" s="57">
        <f>IF(K19=0,0,L19*K19)</f>
        <v>0</v>
      </c>
      <c r="M20" s="58"/>
      <c r="N20" s="15" t="s">
        <v>10</v>
      </c>
      <c r="O20" s="57">
        <f>IF(Q19=0,0,(R19-O19)*N19-R19*Q19*0.1%-O19*N19*0.03%-R19*Q19*0.03%)</f>
        <v>0</v>
      </c>
      <c r="P20" s="58"/>
      <c r="Q20" s="15" t="s">
        <v>11</v>
      </c>
      <c r="R20" s="57">
        <f>IF(Q19=0,0,R19*Q19)</f>
        <v>0</v>
      </c>
      <c r="S20" s="58"/>
      <c r="T20" s="15" t="s">
        <v>10</v>
      </c>
      <c r="U20" s="57">
        <f>IF(W19=0,0,(X19-U19)*W19-X19*W19*0.1%-U19*T19*0.03%-X19*W19*0.03%)</f>
        <v>0</v>
      </c>
      <c r="V20" s="58"/>
      <c r="W20" s="15" t="s">
        <v>11</v>
      </c>
      <c r="X20" s="57">
        <f>IF(W19=0,0,X19*W19)</f>
        <v>0</v>
      </c>
      <c r="Y20" s="58"/>
      <c r="Z20" s="15" t="s">
        <v>10</v>
      </c>
      <c r="AA20" s="57">
        <f>IF(AC19=0,0,(AD19-AA19)*AC19-AC19*AD19*0.1%-AA19*Z19*0.03%-AD19*AC19*0.03%)</f>
        <v>0</v>
      </c>
      <c r="AB20" s="58"/>
      <c r="AC20" s="15" t="s">
        <v>11</v>
      </c>
      <c r="AD20" s="57">
        <f>IF(AC19=0,0,AD19*AC19)</f>
        <v>0</v>
      </c>
      <c r="AE20" s="58"/>
      <c r="AF20" s="15" t="s">
        <v>10</v>
      </c>
      <c r="AG20" s="57">
        <f>IF(AI19=0,0,(AJ19-AG19)*AI19-AI19*AJ19*0.1%-AG19*AF19*0.03%-AJ19*AI19*0.03%)</f>
        <v>0</v>
      </c>
      <c r="AH20" s="58"/>
      <c r="AI20" s="15" t="s">
        <v>11</v>
      </c>
      <c r="AJ20" s="57">
        <f>IF(AI19=0,0,AJ19*AI19)</f>
        <v>0</v>
      </c>
      <c r="AK20" s="58"/>
      <c r="AL20" s="15" t="s">
        <v>10</v>
      </c>
      <c r="AM20" s="57">
        <f>IF(AO19=0,0,(AP19-AM19)*AO19-AO19*AP19*0.1%-AM19*AL19*0.03%-AP19*AO19*0.03%)</f>
        <v>0</v>
      </c>
      <c r="AN20" s="58"/>
      <c r="AO20" s="15" t="s">
        <v>11</v>
      </c>
      <c r="AP20" s="57">
        <f>IF(AO19=0,0,AP19*AO19)</f>
        <v>0</v>
      </c>
      <c r="AQ20" s="58"/>
      <c r="AR20" s="15" t="s">
        <v>10</v>
      </c>
      <c r="AS20" s="57">
        <f>IF(AU19=0,0,(AV19-AS19)*AU19-AU19*AV19*0.1%-AS19*AR19*0.03%-AV19*AU19*0.03%)</f>
        <v>0</v>
      </c>
      <c r="AT20" s="58"/>
      <c r="AU20" s="15" t="s">
        <v>11</v>
      </c>
      <c r="AV20" s="57">
        <f>IF(AU19=0,0,AU19*AV19)</f>
        <v>0</v>
      </c>
      <c r="AW20" s="58"/>
      <c r="AX20" s="15" t="s">
        <v>10</v>
      </c>
      <c r="AY20" s="57">
        <f>IF(BA19=0,0,(BB19-AY19)*BA19-BA19*BB19*0.1%-AY19*AX19*0.03%-BB19*BA19*0.03%)</f>
        <v>0</v>
      </c>
      <c r="AZ20" s="58"/>
      <c r="BA20" s="15" t="s">
        <v>11</v>
      </c>
      <c r="BB20" s="57">
        <f>IF(BA19=0,0,BB19*BA19)</f>
        <v>0</v>
      </c>
      <c r="BC20" s="58"/>
      <c r="BD20" s="15" t="s">
        <v>10</v>
      </c>
      <c r="BE20" s="57">
        <f>IF(BG19=0,0,(BH19-BE19)*BG19-BG19*BH19*0.1%-BE19*BD19*0.03%-BH19*BG19*0.03%)</f>
        <v>0</v>
      </c>
      <c r="BF20" s="58"/>
      <c r="BG20" s="15" t="s">
        <v>11</v>
      </c>
      <c r="BH20" s="57">
        <f>IF(BG19=0,0,BH19*BG19)</f>
        <v>0</v>
      </c>
      <c r="BI20" s="58"/>
      <c r="BJ20" s="15" t="s">
        <v>10</v>
      </c>
      <c r="BK20" s="57">
        <f>IF(BM19=0,0,(BN19-BK19)*BM19-BM19*BN19*0.1%-BK19*BJ19*0.03%-BN19*BM19*0.03%)</f>
        <v>0</v>
      </c>
      <c r="BL20" s="58"/>
      <c r="BM20" s="15" t="s">
        <v>11</v>
      </c>
      <c r="BN20" s="57">
        <f>IF(BM19=0,0,BN19*BM19)</f>
        <v>0</v>
      </c>
      <c r="BO20" s="58"/>
      <c r="BP20" s="15" t="s">
        <v>10</v>
      </c>
      <c r="BQ20" s="57">
        <f>IF(BS19=0,0,(BT19-BQ19)*BS19-BS19*BT19*0.1%-BQ19*BP19*0.03%-BT19*BS19*0.03%)</f>
        <v>0</v>
      </c>
      <c r="BR20" s="58"/>
      <c r="BS20" s="15" t="s">
        <v>11</v>
      </c>
      <c r="BT20" s="57">
        <f>IF(BS19=0,0,BT19*BS19)</f>
        <v>0</v>
      </c>
      <c r="BU20" s="58"/>
      <c r="BV20" s="15" t="s">
        <v>10</v>
      </c>
      <c r="BW20" s="57">
        <f>IF(BY19=0,0,(BZ19-BW19)*BY19-BY19*BZ19*0.1%-BW19*BY19*0.03%-BZ19*BY19*0.03%)</f>
        <v>0</v>
      </c>
      <c r="BX20" s="58"/>
      <c r="BY20" s="15" t="s">
        <v>11</v>
      </c>
      <c r="BZ20" s="57">
        <f>IF(BY19=0,0,BZ19*BY19)</f>
        <v>0</v>
      </c>
      <c r="CA20" s="58"/>
    </row>
    <row r="21" spans="1:79" s="23" customFormat="1" ht="28.5" customHeight="1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 t="e">
        <f>I20/L20</f>
        <v>#DIV/0!</v>
      </c>
      <c r="M21" s="29"/>
      <c r="N21" s="20" t="s">
        <v>12</v>
      </c>
      <c r="O21" s="26"/>
      <c r="P21" s="26"/>
      <c r="Q21" s="27"/>
      <c r="R21" s="28" t="e">
        <f>O20/R20</f>
        <v>#DIV/0!</v>
      </c>
      <c r="S21" s="29"/>
      <c r="T21" s="27" t="s">
        <v>12</v>
      </c>
      <c r="U21" s="26"/>
      <c r="V21" s="26"/>
      <c r="W21" s="27"/>
      <c r="X21" s="28" t="e">
        <f>U20/X20</f>
        <v>#DIV/0!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  <c r="AX21" s="27" t="s">
        <v>12</v>
      </c>
      <c r="AY21" s="26"/>
      <c r="AZ21" s="26"/>
      <c r="BA21" s="27"/>
      <c r="BB21" s="28" t="e">
        <f>AY20/BB20</f>
        <v>#DIV/0!</v>
      </c>
      <c r="BC21" s="26"/>
      <c r="BD21" s="27" t="s">
        <v>12</v>
      </c>
      <c r="BE21" s="26"/>
      <c r="BF21" s="26"/>
      <c r="BG21" s="27"/>
      <c r="BH21" s="28" t="e">
        <f>BE20/BH20</f>
        <v>#DIV/0!</v>
      </c>
      <c r="BI21" s="26"/>
      <c r="BJ21" s="27" t="s">
        <v>12</v>
      </c>
      <c r="BK21" s="26"/>
      <c r="BL21" s="26"/>
      <c r="BM21" s="27"/>
      <c r="BN21" s="28" t="e">
        <f>BK20/BN20</f>
        <v>#DIV/0!</v>
      </c>
      <c r="BO21" s="26"/>
      <c r="BP21" s="27" t="s">
        <v>12</v>
      </c>
      <c r="BQ21" s="26"/>
      <c r="BR21" s="26"/>
      <c r="BS21" s="27"/>
      <c r="BT21" s="28" t="e">
        <f>BQ20/BT20</f>
        <v>#DIV/0!</v>
      </c>
      <c r="BU21" s="26"/>
      <c r="BV21" s="27" t="s">
        <v>12</v>
      </c>
      <c r="BW21" s="26"/>
      <c r="BX21" s="26"/>
      <c r="BY21" s="27"/>
      <c r="BZ21" s="28" t="e">
        <f>BW20/BZ20</f>
        <v>#DIV/0!</v>
      </c>
      <c r="CA21" s="26"/>
    </row>
    <row r="22" spans="1:79" s="33" customFormat="1" ht="28.5" customHeight="1" x14ac:dyDescent="0.15">
      <c r="A22" s="9"/>
      <c r="B22" s="62" t="s">
        <v>13</v>
      </c>
      <c r="C22" s="63"/>
      <c r="D22" s="64">
        <f>F20+L20+R20+X20+AD20+AJ20+AP20+AV20+BB20+BH20+BN20+BT20+BZ20</f>
        <v>0</v>
      </c>
      <c r="E22" s="65"/>
      <c r="F22" s="65"/>
      <c r="G22" s="66"/>
      <c r="H22" s="67" t="s">
        <v>14</v>
      </c>
      <c r="I22" s="68"/>
      <c r="J22" s="69">
        <f>C20+I20+O20+U20+AA20+AG20+AM20+AS20+AY20+BE20+BK20+BQ20+BW20</f>
        <v>0</v>
      </c>
      <c r="K22" s="70"/>
      <c r="L22" s="70"/>
      <c r="M22" s="71"/>
      <c r="N22" s="62" t="s">
        <v>15</v>
      </c>
      <c r="O22" s="63"/>
      <c r="P22" s="72" t="e">
        <f>J22/D22</f>
        <v>#DIV/0!</v>
      </c>
      <c r="Q22" s="73"/>
      <c r="R22" s="73"/>
      <c r="S22" s="74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</row>
    <row r="23" spans="1:79" s="33" customFormat="1" ht="15.75" customHeight="1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</row>
    <row r="24" spans="1:79" s="33" customFormat="1" ht="15.75" customHeight="1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</row>
    <row r="25" spans="1:79" s="33" customFormat="1" ht="15.75" customHeight="1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</row>
    <row r="26" spans="1:79" s="33" customFormat="1" ht="15.75" customHeight="1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</row>
    <row r="27" spans="1:79" s="33" customFormat="1" ht="15.75" customHeight="1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</row>
    <row r="28" spans="1:79" s="33" customFormat="1" ht="15.75" customHeight="1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</row>
    <row r="29" spans="1:79" s="33" customFormat="1" ht="15.75" customHeight="1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</row>
    <row r="30" spans="1:79" s="33" customFormat="1" ht="15.75" customHeight="1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</row>
    <row r="31" spans="1:79" s="33" customFormat="1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</row>
    <row r="32" spans="1:79" s="33" customFormat="1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</row>
    <row r="33" spans="1:31" s="33" customFormat="1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</row>
    <row r="34" spans="1:31" s="33" customFormat="1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</row>
    <row r="35" spans="1:31" s="33" customFormat="1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</row>
    <row r="36" spans="1:31" s="33" customFormat="1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</row>
    <row r="37" spans="1:31" s="33" customFormat="1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</row>
    <row r="38" spans="1:31" s="33" customFormat="1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</row>
    <row r="39" spans="1:31" s="33" customFormat="1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</row>
    <row r="40" spans="1:31" s="34" customFormat="1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</row>
    <row r="41" spans="1:31" s="34" customFormat="1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</row>
    <row r="42" spans="1:31" s="34" customFormat="1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</row>
    <row r="43" spans="1:31" s="34" customFormat="1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</row>
    <row r="44" spans="1:31" s="34" customFormat="1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</row>
    <row r="45" spans="1:31" s="34" customFormat="1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</row>
    <row r="46" spans="1:31" s="34" customFormat="1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</row>
    <row r="47" spans="1:31" s="34" customFormat="1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</row>
    <row r="48" spans="1:31" s="34" customFormat="1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</row>
    <row r="49" spans="1:31" s="34" customFormat="1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</row>
    <row r="50" spans="1:31" s="34" customFormat="1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</row>
    <row r="51" spans="1:31" s="34" customFormat="1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</row>
    <row r="52" spans="1:31" s="34" customFormat="1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</row>
    <row r="53" spans="1:31" s="34" customFormat="1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</row>
    <row r="54" spans="1:31" s="34" customFormat="1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</row>
    <row r="55" spans="1:31" s="34" customFormat="1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</row>
    <row r="56" spans="1:31" s="34" customFormat="1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</row>
    <row r="57" spans="1:31" s="34" customFormat="1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</row>
    <row r="58" spans="1:31" s="34" customFormat="1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</row>
    <row r="59" spans="1:31" s="34" customFormat="1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</row>
    <row r="60" spans="1:31" s="34" customFormat="1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</row>
    <row r="61" spans="1:31" s="34" customFormat="1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</row>
    <row r="62" spans="1:31" s="34" customFormat="1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</row>
    <row r="63" spans="1:31" s="34" customFormat="1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</row>
    <row r="64" spans="1:31" s="34" customFormat="1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</row>
    <row r="65" spans="1:31" s="34" customFormat="1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</row>
    <row r="66" spans="1:31" s="34" customFormat="1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</row>
    <row r="67" spans="1:31" s="34" customFormat="1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</row>
    <row r="68" spans="1:31" s="34" customFormat="1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</row>
    <row r="69" spans="1:31" s="34" customFormat="1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</row>
    <row r="70" spans="1:31" s="34" customFormat="1" x14ac:dyDescent="0.15">
      <c r="A70" s="9"/>
      <c r="B70" s="6"/>
      <c r="C70" s="6"/>
      <c r="D70" s="10"/>
      <c r="E70" s="7"/>
      <c r="F70" s="7"/>
      <c r="G70" s="8"/>
      <c r="H70" s="6"/>
      <c r="I70" s="6"/>
      <c r="J70" s="10"/>
      <c r="K70" s="7"/>
      <c r="L70" s="7"/>
      <c r="M70" s="8"/>
      <c r="N70" s="6"/>
      <c r="O70" s="6"/>
      <c r="P70" s="10"/>
      <c r="Q70" s="7"/>
      <c r="R70" s="7"/>
      <c r="S70" s="8"/>
      <c r="T70" s="6"/>
      <c r="U70" s="6"/>
      <c r="V70" s="10"/>
      <c r="W70" s="7"/>
      <c r="X70" s="7"/>
      <c r="Y70" s="8"/>
      <c r="Z70" s="6"/>
      <c r="AA70" s="6"/>
      <c r="AB70" s="10"/>
      <c r="AC70" s="7"/>
      <c r="AD70" s="7"/>
      <c r="AE70" s="8"/>
    </row>
    <row r="71" spans="1:31" s="34" customFormat="1" x14ac:dyDescent="0.15">
      <c r="A71" s="9"/>
      <c r="B71" s="6"/>
      <c r="C71" s="6"/>
      <c r="D71" s="10"/>
      <c r="E71" s="7"/>
      <c r="F71" s="7"/>
      <c r="G71" s="8"/>
      <c r="H71" s="6"/>
      <c r="I71" s="6"/>
      <c r="J71" s="10"/>
      <c r="K71" s="7"/>
      <c r="L71" s="7"/>
      <c r="M71" s="8"/>
      <c r="N71" s="6"/>
      <c r="O71" s="6"/>
      <c r="P71" s="10"/>
      <c r="Q71" s="7"/>
      <c r="R71" s="7"/>
      <c r="S71" s="8"/>
      <c r="T71" s="6"/>
      <c r="U71" s="6"/>
      <c r="V71" s="10"/>
      <c r="W71" s="7"/>
      <c r="X71" s="7"/>
      <c r="Y71" s="8"/>
      <c r="Z71" s="6"/>
      <c r="AA71" s="6"/>
      <c r="AB71" s="10"/>
      <c r="AC71" s="7"/>
      <c r="AD71" s="7"/>
      <c r="AE71" s="8"/>
    </row>
    <row r="72" spans="1:31" s="34" customFormat="1" x14ac:dyDescent="0.15">
      <c r="A72" s="9"/>
      <c r="B72" s="6"/>
      <c r="C72" s="6"/>
      <c r="D72" s="10"/>
      <c r="E72" s="7"/>
      <c r="F72" s="7"/>
      <c r="G72" s="8"/>
      <c r="H72" s="6"/>
      <c r="I72" s="6"/>
      <c r="J72" s="10"/>
      <c r="K72" s="7"/>
      <c r="L72" s="7"/>
      <c r="M72" s="8"/>
      <c r="N72" s="6"/>
      <c r="O72" s="6"/>
      <c r="P72" s="10"/>
      <c r="Q72" s="7"/>
      <c r="R72" s="7"/>
      <c r="S72" s="8"/>
      <c r="T72" s="6"/>
      <c r="U72" s="6"/>
      <c r="V72" s="10"/>
      <c r="W72" s="7"/>
      <c r="X72" s="7"/>
      <c r="Y72" s="8"/>
      <c r="Z72" s="6"/>
      <c r="AA72" s="6"/>
      <c r="AB72" s="10"/>
      <c r="AC72" s="7"/>
      <c r="AD72" s="7"/>
      <c r="AE72" s="8"/>
    </row>
    <row r="73" spans="1:31" s="34" customFormat="1" x14ac:dyDescent="0.15">
      <c r="A73" s="9"/>
      <c r="B73" s="6"/>
      <c r="C73" s="6"/>
      <c r="D73" s="10"/>
      <c r="E73" s="7"/>
      <c r="F73" s="7"/>
      <c r="G73" s="8"/>
      <c r="H73" s="6"/>
      <c r="I73" s="6"/>
      <c r="J73" s="10"/>
      <c r="K73" s="7"/>
      <c r="L73" s="7"/>
      <c r="M73" s="8"/>
      <c r="N73" s="6"/>
      <c r="O73" s="6"/>
      <c r="P73" s="10"/>
      <c r="Q73" s="7"/>
      <c r="R73" s="7"/>
      <c r="S73" s="8"/>
      <c r="T73" s="6"/>
      <c r="U73" s="6"/>
      <c r="V73" s="10"/>
      <c r="W73" s="7"/>
      <c r="X73" s="7"/>
      <c r="Y73" s="8"/>
      <c r="Z73" s="6"/>
      <c r="AA73" s="6"/>
      <c r="AB73" s="10"/>
      <c r="AC73" s="7"/>
      <c r="AD73" s="7"/>
      <c r="AE73" s="8"/>
    </row>
    <row r="74" spans="1:31" s="34" customFormat="1" x14ac:dyDescent="0.15">
      <c r="A74" s="9"/>
      <c r="B74" s="6"/>
      <c r="C74" s="6"/>
      <c r="D74" s="10"/>
      <c r="E74" s="7"/>
      <c r="F74" s="7"/>
      <c r="G74" s="8"/>
      <c r="H74" s="6"/>
      <c r="I74" s="6"/>
      <c r="J74" s="10"/>
      <c r="K74" s="7"/>
      <c r="L74" s="7"/>
      <c r="M74" s="8"/>
      <c r="N74" s="6"/>
      <c r="O74" s="6"/>
      <c r="P74" s="10"/>
      <c r="Q74" s="7"/>
      <c r="R74" s="7"/>
      <c r="S74" s="8"/>
      <c r="T74" s="6"/>
      <c r="U74" s="6"/>
      <c r="V74" s="10"/>
      <c r="W74" s="7"/>
      <c r="X74" s="7"/>
      <c r="Y74" s="8"/>
      <c r="Z74" s="6"/>
      <c r="AA74" s="6"/>
      <c r="AB74" s="10"/>
      <c r="AC74" s="7"/>
      <c r="AD74" s="7"/>
      <c r="AE74" s="8"/>
    </row>
    <row r="75" spans="1:31" s="34" customFormat="1" x14ac:dyDescent="0.15">
      <c r="A75" s="9"/>
      <c r="B75" s="6"/>
      <c r="C75" s="6"/>
      <c r="D75" s="10"/>
      <c r="E75" s="7"/>
      <c r="F75" s="7"/>
      <c r="G75" s="8"/>
      <c r="H75" s="6"/>
      <c r="I75" s="6"/>
      <c r="J75" s="10"/>
      <c r="K75" s="7"/>
      <c r="L75" s="7"/>
      <c r="M75" s="8"/>
      <c r="N75" s="6"/>
      <c r="O75" s="6"/>
      <c r="P75" s="10"/>
      <c r="Q75" s="7"/>
      <c r="R75" s="7"/>
      <c r="S75" s="8"/>
      <c r="T75" s="6"/>
      <c r="U75" s="6"/>
      <c r="V75" s="10"/>
      <c r="W75" s="7"/>
      <c r="X75" s="7"/>
      <c r="Y75" s="8"/>
      <c r="Z75" s="6"/>
      <c r="AA75" s="6"/>
      <c r="AB75" s="10"/>
      <c r="AC75" s="7"/>
      <c r="AD75" s="7"/>
      <c r="AE75" s="8"/>
    </row>
    <row r="76" spans="1:31" s="34" customFormat="1" x14ac:dyDescent="0.15">
      <c r="A76" s="9"/>
      <c r="B76" s="6"/>
      <c r="C76" s="6"/>
      <c r="D76" s="10"/>
      <c r="E76" s="7"/>
      <c r="F76" s="7"/>
      <c r="G76" s="8"/>
      <c r="H76" s="6"/>
      <c r="I76" s="6"/>
      <c r="J76" s="10"/>
      <c r="K76" s="7"/>
      <c r="L76" s="7"/>
      <c r="M76" s="8"/>
      <c r="N76" s="6"/>
      <c r="O76" s="6"/>
      <c r="P76" s="10"/>
      <c r="Q76" s="7"/>
      <c r="R76" s="7"/>
      <c r="S76" s="8"/>
      <c r="T76" s="6"/>
      <c r="U76" s="6"/>
      <c r="V76" s="10"/>
      <c r="W76" s="7"/>
      <c r="X76" s="7"/>
      <c r="Y76" s="8"/>
      <c r="Z76" s="6"/>
      <c r="AA76" s="6"/>
      <c r="AB76" s="10"/>
      <c r="AC76" s="7"/>
      <c r="AD76" s="7"/>
      <c r="AE76" s="8"/>
    </row>
    <row r="77" spans="1:31" s="34" customFormat="1" x14ac:dyDescent="0.15">
      <c r="A77" s="9"/>
      <c r="B77" s="6"/>
      <c r="C77" s="6"/>
      <c r="D77" s="10"/>
      <c r="E77" s="7"/>
      <c r="F77" s="7"/>
      <c r="G77" s="8"/>
      <c r="H77" s="6"/>
      <c r="I77" s="6"/>
      <c r="J77" s="10"/>
      <c r="K77" s="7"/>
      <c r="L77" s="7"/>
      <c r="M77" s="8"/>
      <c r="N77" s="6"/>
      <c r="O77" s="6"/>
      <c r="P77" s="10"/>
      <c r="Q77" s="7"/>
      <c r="R77" s="7"/>
      <c r="S77" s="8"/>
      <c r="T77" s="6"/>
      <c r="U77" s="6"/>
      <c r="V77" s="10"/>
      <c r="W77" s="7"/>
      <c r="X77" s="7"/>
      <c r="Y77" s="8"/>
      <c r="Z77" s="6"/>
      <c r="AA77" s="6"/>
      <c r="AB77" s="10"/>
      <c r="AC77" s="7"/>
      <c r="AD77" s="7"/>
      <c r="AE77" s="8"/>
    </row>
    <row r="78" spans="1:31" s="34" customFormat="1" x14ac:dyDescent="0.15">
      <c r="A78" s="9"/>
      <c r="B78" s="6"/>
      <c r="C78" s="6"/>
      <c r="D78" s="10"/>
      <c r="E78" s="7"/>
      <c r="F78" s="7"/>
      <c r="G78" s="8"/>
      <c r="H78" s="6"/>
      <c r="I78" s="6"/>
      <c r="J78" s="10"/>
      <c r="K78" s="7"/>
      <c r="L78" s="7"/>
      <c r="M78" s="8"/>
      <c r="N78" s="6"/>
      <c r="O78" s="6"/>
      <c r="P78" s="10"/>
      <c r="Q78" s="7"/>
      <c r="R78" s="7"/>
      <c r="S78" s="8"/>
      <c r="T78" s="6"/>
      <c r="U78" s="6"/>
      <c r="V78" s="10"/>
      <c r="W78" s="7"/>
      <c r="X78" s="7"/>
      <c r="Y78" s="8"/>
      <c r="Z78" s="6"/>
      <c r="AA78" s="6"/>
      <c r="AB78" s="10"/>
      <c r="AC78" s="7"/>
      <c r="AD78" s="7"/>
      <c r="AE78" s="8"/>
    </row>
    <row r="79" spans="1:31" s="34" customFormat="1" x14ac:dyDescent="0.15">
      <c r="A79" s="9"/>
      <c r="B79" s="6"/>
      <c r="C79" s="6"/>
      <c r="D79" s="10"/>
      <c r="E79" s="7"/>
      <c r="F79" s="7"/>
      <c r="G79" s="8"/>
      <c r="H79" s="6"/>
      <c r="I79" s="6"/>
      <c r="J79" s="10"/>
      <c r="K79" s="7"/>
      <c r="L79" s="7"/>
      <c r="M79" s="8"/>
      <c r="N79" s="6"/>
      <c r="O79" s="6"/>
      <c r="P79" s="10"/>
      <c r="Q79" s="7"/>
      <c r="R79" s="7"/>
      <c r="S79" s="8"/>
      <c r="T79" s="6"/>
      <c r="U79" s="6"/>
      <c r="V79" s="10"/>
      <c r="W79" s="7"/>
      <c r="X79" s="7"/>
      <c r="Y79" s="8"/>
      <c r="Z79" s="6"/>
      <c r="AA79" s="6"/>
      <c r="AB79" s="10"/>
      <c r="AC79" s="7"/>
      <c r="AD79" s="7"/>
      <c r="AE79" s="8"/>
    </row>
    <row r="80" spans="1:31" s="34" customFormat="1" x14ac:dyDescent="0.15">
      <c r="A80" s="9"/>
      <c r="B80" s="6"/>
      <c r="C80" s="6"/>
      <c r="D80" s="10"/>
      <c r="E80" s="7"/>
      <c r="F80" s="7"/>
      <c r="G80" s="8"/>
      <c r="H80" s="6"/>
      <c r="I80" s="6"/>
      <c r="J80" s="10"/>
      <c r="K80" s="7"/>
      <c r="L80" s="7"/>
      <c r="M80" s="8"/>
      <c r="N80" s="6"/>
      <c r="O80" s="6"/>
      <c r="P80" s="10"/>
      <c r="Q80" s="7"/>
      <c r="R80" s="7"/>
      <c r="S80" s="8"/>
      <c r="T80" s="6"/>
      <c r="U80" s="6"/>
      <c r="V80" s="10"/>
      <c r="W80" s="7"/>
      <c r="X80" s="7"/>
      <c r="Y80" s="8"/>
      <c r="Z80" s="6"/>
      <c r="AA80" s="6"/>
      <c r="AB80" s="10"/>
      <c r="AC80" s="7"/>
      <c r="AD80" s="7"/>
      <c r="AE80" s="8"/>
    </row>
    <row r="81" spans="1:31" s="34" customFormat="1" x14ac:dyDescent="0.15">
      <c r="A81" s="9"/>
      <c r="B81" s="6"/>
      <c r="C81" s="6"/>
      <c r="D81" s="10"/>
      <c r="E81" s="7"/>
      <c r="F81" s="7"/>
      <c r="G81" s="8"/>
      <c r="H81" s="6"/>
      <c r="I81" s="6"/>
      <c r="J81" s="10"/>
      <c r="K81" s="7"/>
      <c r="L81" s="7"/>
      <c r="M81" s="8"/>
      <c r="N81" s="6"/>
      <c r="O81" s="6"/>
      <c r="P81" s="10"/>
      <c r="Q81" s="7"/>
      <c r="R81" s="7"/>
      <c r="S81" s="8"/>
      <c r="T81" s="6"/>
      <c r="U81" s="6"/>
      <c r="V81" s="10"/>
      <c r="W81" s="7"/>
      <c r="X81" s="7"/>
      <c r="Y81" s="8"/>
      <c r="Z81" s="6"/>
      <c r="AA81" s="6"/>
      <c r="AB81" s="10"/>
      <c r="AC81" s="7"/>
      <c r="AD81" s="7"/>
      <c r="AE81" s="8"/>
    </row>
    <row r="82" spans="1:31" s="34" customFormat="1" x14ac:dyDescent="0.15">
      <c r="A82" s="9"/>
      <c r="B82" s="6"/>
      <c r="C82" s="6"/>
      <c r="D82" s="10"/>
      <c r="E82" s="7"/>
      <c r="F82" s="7"/>
      <c r="G82" s="8"/>
      <c r="H82" s="6"/>
      <c r="I82" s="6"/>
      <c r="J82" s="10"/>
      <c r="K82" s="7"/>
      <c r="L82" s="7"/>
      <c r="M82" s="8"/>
      <c r="N82" s="6"/>
      <c r="O82" s="6"/>
      <c r="P82" s="10"/>
      <c r="Q82" s="7"/>
      <c r="R82" s="7"/>
      <c r="S82" s="8"/>
      <c r="T82" s="6"/>
      <c r="U82" s="6"/>
      <c r="V82" s="10"/>
      <c r="W82" s="7"/>
      <c r="X82" s="7"/>
      <c r="Y82" s="8"/>
      <c r="Z82" s="6"/>
      <c r="AA82" s="6"/>
      <c r="AB82" s="10"/>
      <c r="AC82" s="7"/>
      <c r="AD82" s="7"/>
      <c r="AE82" s="8"/>
    </row>
    <row r="83" spans="1:31" s="34" customFormat="1" x14ac:dyDescent="0.15">
      <c r="A83" s="9"/>
      <c r="B83" s="6"/>
      <c r="C83" s="6"/>
      <c r="D83" s="10"/>
      <c r="E83" s="7"/>
      <c r="F83" s="7"/>
      <c r="G83" s="8"/>
      <c r="H83" s="6"/>
      <c r="I83" s="6"/>
      <c r="J83" s="10"/>
      <c r="K83" s="7"/>
      <c r="L83" s="7"/>
      <c r="M83" s="8"/>
      <c r="N83" s="6"/>
      <c r="O83" s="6"/>
      <c r="P83" s="10"/>
      <c r="Q83" s="7"/>
      <c r="R83" s="7"/>
      <c r="S83" s="8"/>
      <c r="T83" s="6"/>
      <c r="U83" s="6"/>
      <c r="V83" s="10"/>
      <c r="W83" s="7"/>
      <c r="X83" s="7"/>
      <c r="Y83" s="8"/>
      <c r="Z83" s="6"/>
      <c r="AA83" s="6"/>
      <c r="AB83" s="10"/>
      <c r="AC83" s="7"/>
      <c r="AD83" s="7"/>
      <c r="AE83" s="8"/>
    </row>
    <row r="84" spans="1:31" s="34" customFormat="1" x14ac:dyDescent="0.15">
      <c r="A84" s="9"/>
      <c r="B84" s="6"/>
      <c r="C84" s="6"/>
      <c r="D84" s="10"/>
      <c r="E84" s="7"/>
      <c r="F84" s="7"/>
      <c r="G84" s="8"/>
      <c r="H84" s="6"/>
      <c r="I84" s="6"/>
      <c r="J84" s="10"/>
      <c r="K84" s="7"/>
      <c r="L84" s="7"/>
      <c r="M84" s="8"/>
      <c r="N84" s="6"/>
      <c r="O84" s="6"/>
      <c r="P84" s="10"/>
      <c r="Q84" s="7"/>
      <c r="R84" s="7"/>
      <c r="S84" s="8"/>
      <c r="T84" s="6"/>
      <c r="U84" s="6"/>
      <c r="V84" s="10"/>
      <c r="W84" s="7"/>
      <c r="X84" s="7"/>
      <c r="Y84" s="8"/>
      <c r="Z84" s="6"/>
      <c r="AA84" s="6"/>
      <c r="AB84" s="10"/>
      <c r="AC84" s="7"/>
      <c r="AD84" s="7"/>
      <c r="AE84" s="8"/>
    </row>
    <row r="85" spans="1:31" s="34" customFormat="1" x14ac:dyDescent="0.15">
      <c r="A85" s="9"/>
      <c r="B85" s="6"/>
      <c r="C85" s="6"/>
      <c r="D85" s="10"/>
      <c r="E85" s="7"/>
      <c r="F85" s="7"/>
      <c r="G85" s="8"/>
      <c r="H85" s="6"/>
      <c r="I85" s="6"/>
      <c r="J85" s="10"/>
      <c r="K85" s="7"/>
      <c r="L85" s="7"/>
      <c r="M85" s="8"/>
      <c r="N85" s="6"/>
      <c r="O85" s="6"/>
      <c r="P85" s="10"/>
      <c r="Q85" s="7"/>
      <c r="R85" s="7"/>
      <c r="S85" s="8"/>
      <c r="T85" s="6"/>
      <c r="U85" s="6"/>
      <c r="V85" s="10"/>
      <c r="W85" s="7"/>
      <c r="X85" s="7"/>
      <c r="Y85" s="8"/>
      <c r="Z85" s="6"/>
      <c r="AA85" s="6"/>
      <c r="AB85" s="10"/>
      <c r="AC85" s="7"/>
      <c r="AD85" s="7"/>
      <c r="AE85" s="8"/>
    </row>
    <row r="86" spans="1:31" s="34" customFormat="1" x14ac:dyDescent="0.15">
      <c r="A86" s="9"/>
      <c r="B86" s="6"/>
      <c r="C86" s="6"/>
      <c r="D86" s="10"/>
      <c r="E86" s="7"/>
      <c r="F86" s="7"/>
      <c r="G86" s="8"/>
      <c r="H86" s="6"/>
      <c r="I86" s="6"/>
      <c r="J86" s="10"/>
      <c r="K86" s="7"/>
      <c r="L86" s="7"/>
      <c r="M86" s="8"/>
      <c r="N86" s="6"/>
      <c r="O86" s="6"/>
      <c r="P86" s="10"/>
      <c r="Q86" s="7"/>
      <c r="R86" s="7"/>
      <c r="S86" s="8"/>
      <c r="T86" s="6"/>
      <c r="U86" s="6"/>
      <c r="V86" s="10"/>
      <c r="W86" s="7"/>
      <c r="X86" s="7"/>
      <c r="Y86" s="8"/>
      <c r="Z86" s="6"/>
      <c r="AA86" s="6"/>
      <c r="AB86" s="10"/>
      <c r="AC86" s="7"/>
      <c r="AD86" s="7"/>
      <c r="AE86" s="8"/>
    </row>
    <row r="87" spans="1:31" s="34" customFormat="1" x14ac:dyDescent="0.15">
      <c r="A87" s="9"/>
      <c r="B87" s="6"/>
      <c r="C87" s="6"/>
      <c r="D87" s="10"/>
      <c r="E87" s="7"/>
      <c r="F87" s="7"/>
      <c r="G87" s="8"/>
      <c r="H87" s="6"/>
      <c r="I87" s="6"/>
      <c r="J87" s="10"/>
      <c r="K87" s="7"/>
      <c r="L87" s="7"/>
      <c r="M87" s="8"/>
      <c r="N87" s="6"/>
      <c r="O87" s="6"/>
      <c r="P87" s="10"/>
      <c r="Q87" s="7"/>
      <c r="R87" s="7"/>
      <c r="S87" s="8"/>
      <c r="T87" s="6"/>
      <c r="U87" s="6"/>
      <c r="V87" s="10"/>
      <c r="W87" s="7"/>
      <c r="X87" s="7"/>
      <c r="Y87" s="8"/>
      <c r="Z87" s="6"/>
      <c r="AA87" s="6"/>
      <c r="AB87" s="10"/>
      <c r="AC87" s="7"/>
      <c r="AD87" s="7"/>
      <c r="AE87" s="8"/>
    </row>
    <row r="88" spans="1:31" s="34" customFormat="1" x14ac:dyDescent="0.15">
      <c r="A88" s="9"/>
      <c r="B88" s="6"/>
      <c r="C88" s="6"/>
      <c r="D88" s="10"/>
      <c r="E88" s="7"/>
      <c r="F88" s="7"/>
      <c r="G88" s="8"/>
      <c r="H88" s="6"/>
      <c r="I88" s="6"/>
      <c r="J88" s="10"/>
      <c r="K88" s="7"/>
      <c r="L88" s="7"/>
      <c r="M88" s="8"/>
      <c r="N88" s="6"/>
      <c r="O88" s="6"/>
      <c r="P88" s="10"/>
      <c r="Q88" s="7"/>
      <c r="R88" s="7"/>
      <c r="S88" s="8"/>
      <c r="T88" s="6"/>
      <c r="U88" s="6"/>
      <c r="V88" s="10"/>
      <c r="W88" s="7"/>
      <c r="X88" s="7"/>
      <c r="Y88" s="8"/>
      <c r="Z88" s="6"/>
      <c r="AA88" s="6"/>
      <c r="AB88" s="10"/>
      <c r="AC88" s="7"/>
      <c r="AD88" s="7"/>
      <c r="AE88" s="8"/>
    </row>
    <row r="89" spans="1:31" s="34" customFormat="1" x14ac:dyDescent="0.15">
      <c r="A89" s="9"/>
      <c r="B89" s="6"/>
      <c r="C89" s="6"/>
      <c r="D89" s="10"/>
      <c r="E89" s="7"/>
      <c r="F89" s="7"/>
      <c r="G89" s="8"/>
      <c r="H89" s="6"/>
      <c r="I89" s="6"/>
      <c r="J89" s="10"/>
      <c r="K89" s="7"/>
      <c r="L89" s="7"/>
      <c r="M89" s="8"/>
      <c r="N89" s="6"/>
      <c r="O89" s="6"/>
      <c r="P89" s="10"/>
      <c r="Q89" s="7"/>
      <c r="R89" s="7"/>
      <c r="S89" s="8"/>
      <c r="T89" s="6"/>
      <c r="U89" s="6"/>
      <c r="V89" s="10"/>
      <c r="W89" s="7"/>
      <c r="X89" s="7"/>
      <c r="Y89" s="8"/>
      <c r="Z89" s="6"/>
      <c r="AA89" s="6"/>
      <c r="AB89" s="10"/>
      <c r="AC89" s="7"/>
      <c r="AD89" s="7"/>
      <c r="AE89" s="8"/>
    </row>
    <row r="90" spans="1:31" s="34" customFormat="1" x14ac:dyDescent="0.15">
      <c r="A90" s="9"/>
      <c r="B90" s="6"/>
      <c r="C90" s="6"/>
      <c r="D90" s="10"/>
      <c r="E90" s="7"/>
      <c r="F90" s="7"/>
      <c r="G90" s="8"/>
      <c r="H90" s="6"/>
      <c r="I90" s="6"/>
      <c r="J90" s="10"/>
      <c r="K90" s="7"/>
      <c r="L90" s="7"/>
      <c r="M90" s="8"/>
      <c r="N90" s="6"/>
      <c r="O90" s="6"/>
      <c r="P90" s="10"/>
      <c r="Q90" s="7"/>
      <c r="R90" s="7"/>
      <c r="S90" s="8"/>
      <c r="T90" s="6"/>
      <c r="U90" s="6"/>
      <c r="V90" s="10"/>
      <c r="W90" s="7"/>
      <c r="X90" s="7"/>
      <c r="Y90" s="8"/>
      <c r="Z90" s="6"/>
      <c r="AA90" s="6"/>
      <c r="AB90" s="10"/>
      <c r="AC90" s="7"/>
      <c r="AD90" s="7"/>
      <c r="AE90" s="8"/>
    </row>
    <row r="91" spans="1:31" s="34" customFormat="1" x14ac:dyDescent="0.15">
      <c r="A91" s="9"/>
      <c r="B91" s="6"/>
      <c r="C91" s="6"/>
      <c r="D91" s="10"/>
      <c r="E91" s="7"/>
      <c r="F91" s="7"/>
      <c r="G91" s="8"/>
      <c r="H91" s="6"/>
      <c r="I91" s="6"/>
      <c r="J91" s="10"/>
      <c r="K91" s="7"/>
      <c r="L91" s="7"/>
      <c r="M91" s="8"/>
      <c r="N91" s="6"/>
      <c r="O91" s="6"/>
      <c r="P91" s="10"/>
      <c r="Q91" s="7"/>
      <c r="R91" s="7"/>
      <c r="S91" s="8"/>
      <c r="T91" s="6"/>
      <c r="U91" s="6"/>
      <c r="V91" s="10"/>
      <c r="W91" s="7"/>
      <c r="X91" s="7"/>
      <c r="Y91" s="8"/>
      <c r="Z91" s="6"/>
      <c r="AA91" s="6"/>
      <c r="AB91" s="10"/>
      <c r="AC91" s="7"/>
      <c r="AD91" s="7"/>
      <c r="AE91" s="8"/>
    </row>
    <row r="92" spans="1:31" s="34" customFormat="1" x14ac:dyDescent="0.15">
      <c r="A92" s="9"/>
      <c r="B92" s="6"/>
      <c r="C92" s="6"/>
      <c r="D92" s="10"/>
      <c r="E92" s="7"/>
      <c r="F92" s="7"/>
      <c r="G92" s="8"/>
      <c r="H92" s="6"/>
      <c r="I92" s="6"/>
      <c r="J92" s="10"/>
      <c r="K92" s="7"/>
      <c r="L92" s="7"/>
      <c r="M92" s="8"/>
      <c r="N92" s="6"/>
      <c r="O92" s="6"/>
      <c r="P92" s="10"/>
      <c r="Q92" s="7"/>
      <c r="R92" s="7"/>
      <c r="S92" s="8"/>
      <c r="T92" s="6"/>
      <c r="U92" s="6"/>
      <c r="V92" s="10"/>
      <c r="W92" s="7"/>
      <c r="X92" s="7"/>
      <c r="Y92" s="8"/>
      <c r="Z92" s="6"/>
      <c r="AA92" s="6"/>
      <c r="AB92" s="10"/>
      <c r="AC92" s="7"/>
      <c r="AD92" s="7"/>
      <c r="AE92" s="8"/>
    </row>
    <row r="93" spans="1:31" s="34" customFormat="1" x14ac:dyDescent="0.15">
      <c r="A93" s="9"/>
      <c r="B93" s="6"/>
      <c r="C93" s="6"/>
      <c r="D93" s="10"/>
      <c r="E93" s="7"/>
      <c r="F93" s="7"/>
      <c r="G93" s="8"/>
      <c r="H93" s="6"/>
      <c r="I93" s="6"/>
      <c r="J93" s="10"/>
      <c r="K93" s="7"/>
      <c r="L93" s="7"/>
      <c r="M93" s="8"/>
      <c r="N93" s="6"/>
      <c r="O93" s="6"/>
      <c r="P93" s="10"/>
      <c r="Q93" s="7"/>
      <c r="R93" s="7"/>
      <c r="S93" s="8"/>
      <c r="T93" s="6"/>
      <c r="U93" s="6"/>
      <c r="V93" s="10"/>
      <c r="W93" s="7"/>
      <c r="X93" s="7"/>
      <c r="Y93" s="8"/>
      <c r="Z93" s="6"/>
      <c r="AA93" s="6"/>
      <c r="AB93" s="10"/>
      <c r="AC93" s="7"/>
      <c r="AD93" s="7"/>
      <c r="AE93" s="8"/>
    </row>
    <row r="94" spans="1:31" s="34" customFormat="1" x14ac:dyDescent="0.15">
      <c r="A94" s="9"/>
      <c r="B94" s="6"/>
      <c r="C94" s="6"/>
      <c r="D94" s="10"/>
      <c r="E94" s="7"/>
      <c r="F94" s="7"/>
      <c r="G94" s="8"/>
      <c r="H94" s="6"/>
      <c r="I94" s="6"/>
      <c r="J94" s="10"/>
      <c r="K94" s="7"/>
      <c r="L94" s="7"/>
      <c r="M94" s="8"/>
      <c r="N94" s="6"/>
      <c r="O94" s="6"/>
      <c r="P94" s="10"/>
      <c r="Q94" s="7"/>
      <c r="R94" s="7"/>
      <c r="S94" s="8"/>
      <c r="T94" s="6"/>
      <c r="U94" s="6"/>
      <c r="V94" s="10"/>
      <c r="W94" s="7"/>
      <c r="X94" s="7"/>
      <c r="Y94" s="8"/>
      <c r="Z94" s="6"/>
      <c r="AA94" s="6"/>
      <c r="AB94" s="10"/>
      <c r="AC94" s="7"/>
      <c r="AD94" s="7"/>
      <c r="AE94" s="8"/>
    </row>
    <row r="95" spans="1:31" s="34" customFormat="1" x14ac:dyDescent="0.15">
      <c r="A95" s="9"/>
      <c r="B95" s="6"/>
      <c r="C95" s="6"/>
      <c r="D95" s="10"/>
      <c r="E95" s="7"/>
      <c r="F95" s="7"/>
      <c r="G95" s="8"/>
      <c r="H95" s="6"/>
      <c r="I95" s="6"/>
      <c r="J95" s="10"/>
      <c r="K95" s="7"/>
      <c r="L95" s="7"/>
      <c r="M95" s="8"/>
      <c r="N95" s="6"/>
      <c r="O95" s="6"/>
      <c r="P95" s="10"/>
      <c r="Q95" s="7"/>
      <c r="R95" s="7"/>
      <c r="S95" s="8"/>
      <c r="T95" s="6"/>
      <c r="U95" s="6"/>
      <c r="V95" s="10"/>
      <c r="W95" s="7"/>
      <c r="X95" s="7"/>
      <c r="Y95" s="8"/>
      <c r="Z95" s="6"/>
      <c r="AA95" s="6"/>
      <c r="AB95" s="10"/>
      <c r="AC95" s="7"/>
      <c r="AD95" s="7"/>
      <c r="AE95" s="8"/>
    </row>
    <row r="96" spans="1:31" s="34" customFormat="1" x14ac:dyDescent="0.15">
      <c r="A96" s="9"/>
      <c r="B96" s="6"/>
      <c r="C96" s="6"/>
      <c r="D96" s="10"/>
      <c r="E96" s="7"/>
      <c r="F96" s="7"/>
      <c r="G96" s="8"/>
      <c r="H96" s="6"/>
      <c r="I96" s="6"/>
      <c r="J96" s="10"/>
      <c r="K96" s="7"/>
      <c r="L96" s="7"/>
      <c r="M96" s="8"/>
      <c r="N96" s="6"/>
      <c r="O96" s="6"/>
      <c r="P96" s="10"/>
      <c r="Q96" s="7"/>
      <c r="R96" s="7"/>
      <c r="S96" s="8"/>
      <c r="T96" s="6"/>
      <c r="U96" s="6"/>
      <c r="V96" s="10"/>
      <c r="W96" s="7"/>
      <c r="X96" s="7"/>
      <c r="Y96" s="8"/>
      <c r="Z96" s="6"/>
      <c r="AA96" s="6"/>
      <c r="AB96" s="10"/>
      <c r="AC96" s="7"/>
      <c r="AD96" s="7"/>
      <c r="AE96" s="8"/>
    </row>
    <row r="97" spans="1:31" s="34" customFormat="1" x14ac:dyDescent="0.15">
      <c r="A97" s="9"/>
      <c r="B97" s="6"/>
      <c r="C97" s="6"/>
      <c r="D97" s="10"/>
      <c r="E97" s="7"/>
      <c r="F97" s="7"/>
      <c r="G97" s="8"/>
      <c r="H97" s="6"/>
      <c r="I97" s="6"/>
      <c r="J97" s="10"/>
      <c r="K97" s="7"/>
      <c r="L97" s="7"/>
      <c r="M97" s="8"/>
      <c r="N97" s="6"/>
      <c r="O97" s="6"/>
      <c r="P97" s="10"/>
      <c r="Q97" s="7"/>
      <c r="R97" s="7"/>
      <c r="S97" s="8"/>
      <c r="T97" s="6"/>
      <c r="U97" s="6"/>
      <c r="V97" s="10"/>
      <c r="W97" s="7"/>
      <c r="X97" s="7"/>
      <c r="Y97" s="8"/>
      <c r="Z97" s="6"/>
      <c r="AA97" s="6"/>
      <c r="AB97" s="10"/>
      <c r="AC97" s="7"/>
      <c r="AD97" s="7"/>
      <c r="AE97" s="8"/>
    </row>
    <row r="98" spans="1:31" s="34" customFormat="1" x14ac:dyDescent="0.15">
      <c r="A98" s="9"/>
      <c r="B98" s="6"/>
      <c r="C98" s="6"/>
      <c r="D98" s="10"/>
      <c r="E98" s="7"/>
      <c r="F98" s="7"/>
      <c r="G98" s="8"/>
      <c r="H98" s="6"/>
      <c r="I98" s="6"/>
      <c r="J98" s="10"/>
      <c r="K98" s="7"/>
      <c r="L98" s="7"/>
      <c r="M98" s="8"/>
      <c r="N98" s="6"/>
      <c r="O98" s="6"/>
      <c r="P98" s="10"/>
      <c r="Q98" s="7"/>
      <c r="R98" s="7"/>
      <c r="S98" s="8"/>
      <c r="T98" s="6"/>
      <c r="U98" s="6"/>
      <c r="V98" s="10"/>
      <c r="W98" s="7"/>
      <c r="X98" s="7"/>
      <c r="Y98" s="8"/>
      <c r="Z98" s="6"/>
      <c r="AA98" s="6"/>
      <c r="AB98" s="10"/>
      <c r="AC98" s="7"/>
      <c r="AD98" s="7"/>
      <c r="AE98" s="8"/>
    </row>
    <row r="99" spans="1:31" s="34" customFormat="1" x14ac:dyDescent="0.15">
      <c r="A99" s="9"/>
      <c r="B99" s="6"/>
      <c r="C99" s="6"/>
      <c r="D99" s="10"/>
      <c r="E99" s="7"/>
      <c r="F99" s="7"/>
      <c r="G99" s="8"/>
      <c r="H99" s="6"/>
      <c r="I99" s="6"/>
      <c r="J99" s="10"/>
      <c r="K99" s="7"/>
      <c r="L99" s="7"/>
      <c r="M99" s="8"/>
      <c r="N99" s="6"/>
      <c r="O99" s="6"/>
      <c r="P99" s="10"/>
      <c r="Q99" s="7"/>
      <c r="R99" s="7"/>
      <c r="S99" s="8"/>
      <c r="T99" s="6"/>
      <c r="U99" s="6"/>
      <c r="V99" s="10"/>
      <c r="W99" s="7"/>
      <c r="X99" s="7"/>
      <c r="Y99" s="8"/>
      <c r="Z99" s="6"/>
      <c r="AA99" s="6"/>
      <c r="AB99" s="10"/>
      <c r="AC99" s="7"/>
      <c r="AD99" s="7"/>
      <c r="AE99" s="8"/>
    </row>
    <row r="100" spans="1:31" s="34" customFormat="1" x14ac:dyDescent="0.15">
      <c r="A100" s="9"/>
      <c r="B100" s="6"/>
      <c r="C100" s="6"/>
      <c r="D100" s="10"/>
      <c r="E100" s="7"/>
      <c r="F100" s="7"/>
      <c r="G100" s="8"/>
      <c r="H100" s="6"/>
      <c r="I100" s="6"/>
      <c r="J100" s="10"/>
      <c r="K100" s="7"/>
      <c r="L100" s="7"/>
      <c r="M100" s="8"/>
      <c r="N100" s="6"/>
      <c r="O100" s="6"/>
      <c r="P100" s="10"/>
      <c r="Q100" s="7"/>
      <c r="R100" s="7"/>
      <c r="S100" s="8"/>
      <c r="T100" s="6"/>
      <c r="U100" s="6"/>
      <c r="V100" s="10"/>
      <c r="W100" s="7"/>
      <c r="X100" s="7"/>
      <c r="Y100" s="8"/>
      <c r="Z100" s="6"/>
      <c r="AA100" s="6"/>
      <c r="AB100" s="10"/>
      <c r="AC100" s="7"/>
      <c r="AD100" s="7"/>
      <c r="AE100" s="8"/>
    </row>
    <row r="101" spans="1:31" s="34" customFormat="1" x14ac:dyDescent="0.15">
      <c r="A101" s="9"/>
      <c r="B101" s="6"/>
      <c r="C101" s="6"/>
      <c r="D101" s="10"/>
      <c r="E101" s="7"/>
      <c r="F101" s="7"/>
      <c r="G101" s="8"/>
      <c r="H101" s="6"/>
      <c r="I101" s="6"/>
      <c r="J101" s="10"/>
      <c r="K101" s="7"/>
      <c r="L101" s="7"/>
      <c r="M101" s="8"/>
      <c r="N101" s="6"/>
      <c r="O101" s="6"/>
      <c r="P101" s="10"/>
      <c r="Q101" s="7"/>
      <c r="R101" s="7"/>
      <c r="S101" s="8"/>
      <c r="T101" s="6"/>
      <c r="U101" s="6"/>
      <c r="V101" s="10"/>
      <c r="W101" s="7"/>
      <c r="X101" s="7"/>
      <c r="Y101" s="8"/>
      <c r="Z101" s="6"/>
      <c r="AA101" s="6"/>
      <c r="AB101" s="10"/>
      <c r="AC101" s="7"/>
      <c r="AD101" s="7"/>
      <c r="AE101" s="8"/>
    </row>
    <row r="102" spans="1:31" s="34" customFormat="1" x14ac:dyDescent="0.15">
      <c r="A102" s="9"/>
      <c r="B102" s="6"/>
      <c r="C102" s="6"/>
      <c r="D102" s="10"/>
      <c r="E102" s="7"/>
      <c r="F102" s="7"/>
      <c r="G102" s="8"/>
      <c r="H102" s="6"/>
      <c r="I102" s="6"/>
      <c r="J102" s="10"/>
      <c r="K102" s="7"/>
      <c r="L102" s="7"/>
      <c r="M102" s="8"/>
      <c r="N102" s="6"/>
      <c r="O102" s="6"/>
      <c r="P102" s="10"/>
      <c r="Q102" s="7"/>
      <c r="R102" s="7"/>
      <c r="S102" s="8"/>
      <c r="T102" s="6"/>
      <c r="U102" s="6"/>
      <c r="V102" s="10"/>
      <c r="W102" s="7"/>
      <c r="X102" s="7"/>
      <c r="Y102" s="8"/>
      <c r="Z102" s="6"/>
      <c r="AA102" s="6"/>
      <c r="AB102" s="10"/>
      <c r="AC102" s="7"/>
      <c r="AD102" s="7"/>
      <c r="AE102" s="8"/>
    </row>
    <row r="103" spans="1:31" s="34" customFormat="1" x14ac:dyDescent="0.15">
      <c r="A103" s="9"/>
      <c r="B103" s="6"/>
      <c r="C103" s="6"/>
      <c r="D103" s="10"/>
      <c r="E103" s="7"/>
      <c r="F103" s="7"/>
      <c r="G103" s="8"/>
      <c r="H103" s="6"/>
      <c r="I103" s="6"/>
      <c r="J103" s="10"/>
      <c r="K103" s="7"/>
      <c r="L103" s="7"/>
      <c r="M103" s="8"/>
      <c r="N103" s="6"/>
      <c r="O103" s="6"/>
      <c r="P103" s="10"/>
      <c r="Q103" s="7"/>
      <c r="R103" s="7"/>
      <c r="S103" s="8"/>
      <c r="T103" s="6"/>
      <c r="U103" s="6"/>
      <c r="V103" s="10"/>
      <c r="W103" s="7"/>
      <c r="X103" s="7"/>
      <c r="Y103" s="8"/>
      <c r="Z103" s="6"/>
      <c r="AA103" s="6"/>
      <c r="AB103" s="10"/>
      <c r="AC103" s="7"/>
      <c r="AD103" s="7"/>
      <c r="AE103" s="8"/>
    </row>
    <row r="104" spans="1:31" s="34" customFormat="1" x14ac:dyDescent="0.15">
      <c r="A104" s="9"/>
      <c r="B104" s="6"/>
      <c r="C104" s="6"/>
      <c r="D104" s="10"/>
      <c r="E104" s="7"/>
      <c r="F104" s="7"/>
      <c r="G104" s="8"/>
      <c r="H104" s="6"/>
      <c r="I104" s="6"/>
      <c r="J104" s="10"/>
      <c r="K104" s="7"/>
      <c r="L104" s="7"/>
      <c r="M104" s="8"/>
      <c r="N104" s="6"/>
      <c r="O104" s="6"/>
      <c r="P104" s="10"/>
      <c r="Q104" s="7"/>
      <c r="R104" s="7"/>
      <c r="S104" s="8"/>
      <c r="T104" s="6"/>
      <c r="U104" s="6"/>
      <c r="V104" s="10"/>
      <c r="W104" s="7"/>
      <c r="X104" s="7"/>
      <c r="Y104" s="8"/>
      <c r="Z104" s="6"/>
      <c r="AA104" s="6"/>
      <c r="AB104" s="10"/>
      <c r="AC104" s="7"/>
      <c r="AD104" s="7"/>
      <c r="AE104" s="8"/>
    </row>
    <row r="105" spans="1:31" s="34" customFormat="1" x14ac:dyDescent="0.15">
      <c r="A105" s="9"/>
      <c r="B105" s="6"/>
      <c r="C105" s="6"/>
      <c r="D105" s="10"/>
      <c r="E105" s="7"/>
      <c r="F105" s="7"/>
      <c r="G105" s="8"/>
      <c r="H105" s="6"/>
      <c r="I105" s="6"/>
      <c r="J105" s="10"/>
      <c r="K105" s="7"/>
      <c r="L105" s="7"/>
      <c r="M105" s="8"/>
      <c r="N105" s="6"/>
      <c r="O105" s="6"/>
      <c r="P105" s="10"/>
      <c r="Q105" s="7"/>
      <c r="R105" s="7"/>
      <c r="S105" s="8"/>
      <c r="T105" s="6"/>
      <c r="U105" s="6"/>
      <c r="V105" s="10"/>
      <c r="W105" s="7"/>
      <c r="X105" s="7"/>
      <c r="Y105" s="8"/>
      <c r="Z105" s="6"/>
      <c r="AA105" s="6"/>
      <c r="AB105" s="10"/>
      <c r="AC105" s="7"/>
      <c r="AD105" s="7"/>
      <c r="AE105" s="8"/>
    </row>
    <row r="106" spans="1:31" s="34" customFormat="1" x14ac:dyDescent="0.15">
      <c r="A106" s="9"/>
      <c r="B106" s="6"/>
      <c r="C106" s="6"/>
      <c r="D106" s="10"/>
      <c r="E106" s="7"/>
      <c r="F106" s="7"/>
      <c r="G106" s="8"/>
      <c r="H106" s="6"/>
      <c r="I106" s="6"/>
      <c r="J106" s="10"/>
      <c r="K106" s="7"/>
      <c r="L106" s="7"/>
      <c r="M106" s="8"/>
      <c r="N106" s="6"/>
      <c r="O106" s="6"/>
      <c r="P106" s="10"/>
      <c r="Q106" s="7"/>
      <c r="R106" s="7"/>
      <c r="S106" s="8"/>
      <c r="T106" s="6"/>
      <c r="U106" s="6"/>
      <c r="V106" s="10"/>
      <c r="W106" s="7"/>
      <c r="X106" s="7"/>
      <c r="Y106" s="8"/>
      <c r="Z106" s="6"/>
      <c r="AA106" s="6"/>
      <c r="AB106" s="10"/>
      <c r="AC106" s="7"/>
      <c r="AD106" s="7"/>
      <c r="AE106" s="8"/>
    </row>
    <row r="107" spans="1:31" s="34" customFormat="1" x14ac:dyDescent="0.15">
      <c r="A107" s="9"/>
      <c r="B107" s="6"/>
      <c r="C107" s="6"/>
      <c r="D107" s="10"/>
      <c r="E107" s="7"/>
      <c r="F107" s="7"/>
      <c r="G107" s="8"/>
      <c r="H107" s="6"/>
      <c r="I107" s="6"/>
      <c r="J107" s="10"/>
      <c r="K107" s="7"/>
      <c r="L107" s="7"/>
      <c r="M107" s="8"/>
      <c r="N107" s="6"/>
      <c r="O107" s="6"/>
      <c r="P107" s="10"/>
      <c r="Q107" s="7"/>
      <c r="R107" s="7"/>
      <c r="S107" s="8"/>
      <c r="T107" s="6"/>
      <c r="U107" s="6"/>
      <c r="V107" s="10"/>
      <c r="W107" s="7"/>
      <c r="X107" s="7"/>
      <c r="Y107" s="8"/>
      <c r="Z107" s="6"/>
      <c r="AA107" s="6"/>
      <c r="AB107" s="10"/>
      <c r="AC107" s="7"/>
      <c r="AD107" s="7"/>
      <c r="AE107" s="8"/>
    </row>
    <row r="108" spans="1:31" s="34" customFormat="1" x14ac:dyDescent="0.15">
      <c r="A108" s="9"/>
      <c r="B108" s="6"/>
      <c r="C108" s="6"/>
      <c r="D108" s="10"/>
      <c r="E108" s="7"/>
      <c r="F108" s="7"/>
      <c r="G108" s="8"/>
      <c r="H108" s="6"/>
      <c r="I108" s="6"/>
      <c r="J108" s="10"/>
      <c r="K108" s="7"/>
      <c r="L108" s="7"/>
      <c r="M108" s="8"/>
      <c r="N108" s="6"/>
      <c r="O108" s="6"/>
      <c r="P108" s="10"/>
      <c r="Q108" s="7"/>
      <c r="R108" s="7"/>
      <c r="S108" s="8"/>
      <c r="T108" s="6"/>
      <c r="U108" s="6"/>
      <c r="V108" s="10"/>
      <c r="W108" s="7"/>
      <c r="X108" s="7"/>
      <c r="Y108" s="8"/>
      <c r="Z108" s="6"/>
      <c r="AA108" s="6"/>
      <c r="AB108" s="10"/>
      <c r="AC108" s="7"/>
      <c r="AD108" s="7"/>
      <c r="AE108" s="8"/>
    </row>
    <row r="109" spans="1:31" s="34" customFormat="1" x14ac:dyDescent="0.15">
      <c r="A109" s="9"/>
      <c r="B109" s="6"/>
      <c r="C109" s="6"/>
      <c r="D109" s="10"/>
      <c r="E109" s="7"/>
      <c r="F109" s="7"/>
      <c r="G109" s="8"/>
      <c r="H109" s="6"/>
      <c r="I109" s="6"/>
      <c r="J109" s="10"/>
      <c r="K109" s="7"/>
      <c r="L109" s="7"/>
      <c r="M109" s="8"/>
      <c r="N109" s="6"/>
      <c r="O109" s="6"/>
      <c r="P109" s="10"/>
      <c r="Q109" s="7"/>
      <c r="R109" s="7"/>
      <c r="S109" s="8"/>
      <c r="T109" s="6"/>
      <c r="U109" s="6"/>
      <c r="V109" s="10"/>
      <c r="W109" s="7"/>
      <c r="X109" s="7"/>
      <c r="Y109" s="8"/>
      <c r="Z109" s="6"/>
      <c r="AA109" s="6"/>
      <c r="AB109" s="10"/>
      <c r="AC109" s="7"/>
      <c r="AD109" s="7"/>
      <c r="AE109" s="8"/>
    </row>
    <row r="110" spans="1:31" s="34" customFormat="1" x14ac:dyDescent="0.15">
      <c r="A110" s="9"/>
      <c r="B110" s="6"/>
      <c r="C110" s="6"/>
      <c r="D110" s="10"/>
      <c r="E110" s="7"/>
      <c r="F110" s="7"/>
      <c r="G110" s="8"/>
      <c r="H110" s="6"/>
      <c r="I110" s="6"/>
      <c r="J110" s="10"/>
      <c r="K110" s="7"/>
      <c r="L110" s="7"/>
      <c r="M110" s="8"/>
      <c r="N110" s="6"/>
      <c r="O110" s="6"/>
      <c r="P110" s="10"/>
      <c r="Q110" s="7"/>
      <c r="R110" s="7"/>
      <c r="S110" s="8"/>
      <c r="T110" s="6"/>
      <c r="U110" s="6"/>
      <c r="V110" s="10"/>
      <c r="W110" s="7"/>
      <c r="X110" s="7"/>
      <c r="Y110" s="8"/>
      <c r="Z110" s="6"/>
      <c r="AA110" s="6"/>
      <c r="AB110" s="10"/>
      <c r="AC110" s="7"/>
      <c r="AD110" s="7"/>
      <c r="AE110" s="8"/>
    </row>
    <row r="111" spans="1:31" s="34" customFormat="1" x14ac:dyDescent="0.15">
      <c r="A111" s="9"/>
      <c r="B111" s="6"/>
      <c r="C111" s="6"/>
      <c r="D111" s="10"/>
      <c r="E111" s="7"/>
      <c r="F111" s="7"/>
      <c r="G111" s="8"/>
      <c r="H111" s="6"/>
      <c r="I111" s="6"/>
      <c r="J111" s="10"/>
      <c r="K111" s="7"/>
      <c r="L111" s="7"/>
      <c r="M111" s="8"/>
      <c r="N111" s="6"/>
      <c r="O111" s="6"/>
      <c r="P111" s="10"/>
      <c r="Q111" s="7"/>
      <c r="R111" s="7"/>
      <c r="S111" s="8"/>
      <c r="T111" s="6"/>
      <c r="U111" s="6"/>
      <c r="V111" s="10"/>
      <c r="W111" s="7"/>
      <c r="X111" s="7"/>
      <c r="Y111" s="8"/>
      <c r="Z111" s="6"/>
      <c r="AA111" s="6"/>
      <c r="AB111" s="10"/>
      <c r="AC111" s="7"/>
      <c r="AD111" s="7"/>
      <c r="AE111" s="8"/>
    </row>
    <row r="112" spans="1:31" s="34" customFormat="1" x14ac:dyDescent="0.15">
      <c r="A112" s="9"/>
      <c r="B112" s="6"/>
      <c r="C112" s="6"/>
      <c r="D112" s="10"/>
      <c r="E112" s="7"/>
      <c r="F112" s="7"/>
      <c r="G112" s="8"/>
      <c r="H112" s="6"/>
      <c r="I112" s="6"/>
      <c r="J112" s="10"/>
      <c r="K112" s="7"/>
      <c r="L112" s="7"/>
      <c r="M112" s="8"/>
      <c r="N112" s="6"/>
      <c r="O112" s="6"/>
      <c r="P112" s="10"/>
      <c r="Q112" s="7"/>
      <c r="R112" s="7"/>
      <c r="S112" s="8"/>
      <c r="T112" s="6"/>
      <c r="U112" s="6"/>
      <c r="V112" s="10"/>
      <c r="W112" s="7"/>
      <c r="X112" s="7"/>
      <c r="Y112" s="8"/>
      <c r="Z112" s="6"/>
      <c r="AA112" s="6"/>
      <c r="AB112" s="10"/>
      <c r="AC112" s="7"/>
      <c r="AD112" s="7"/>
      <c r="AE112" s="8"/>
    </row>
    <row r="113" spans="1:31" s="34" customFormat="1" x14ac:dyDescent="0.15">
      <c r="A113" s="9"/>
      <c r="B113" s="6"/>
      <c r="C113" s="6"/>
      <c r="D113" s="10"/>
      <c r="E113" s="7"/>
      <c r="F113" s="7"/>
      <c r="G113" s="8"/>
      <c r="H113" s="6"/>
      <c r="I113" s="6"/>
      <c r="J113" s="10"/>
      <c r="K113" s="7"/>
      <c r="L113" s="7"/>
      <c r="M113" s="8"/>
      <c r="N113" s="6"/>
      <c r="O113" s="6"/>
      <c r="P113" s="10"/>
      <c r="Q113" s="7"/>
      <c r="R113" s="7"/>
      <c r="S113" s="8"/>
      <c r="T113" s="6"/>
      <c r="U113" s="6"/>
      <c r="V113" s="10"/>
      <c r="W113" s="7"/>
      <c r="X113" s="7"/>
      <c r="Y113" s="8"/>
      <c r="Z113" s="6"/>
      <c r="AA113" s="6"/>
      <c r="AB113" s="10"/>
      <c r="AC113" s="7"/>
      <c r="AD113" s="7"/>
      <c r="AE113" s="8"/>
    </row>
    <row r="114" spans="1:31" s="34" customFormat="1" x14ac:dyDescent="0.15">
      <c r="A114" s="9"/>
      <c r="B114" s="6"/>
      <c r="C114" s="6"/>
      <c r="D114" s="10"/>
      <c r="E114" s="7"/>
      <c r="F114" s="7"/>
      <c r="G114" s="8"/>
      <c r="H114" s="6"/>
      <c r="I114" s="6"/>
      <c r="J114" s="10"/>
      <c r="K114" s="7"/>
      <c r="L114" s="7"/>
      <c r="M114" s="8"/>
      <c r="N114" s="6"/>
      <c r="O114" s="6"/>
      <c r="P114" s="10"/>
      <c r="Q114" s="7"/>
      <c r="R114" s="7"/>
      <c r="S114" s="8"/>
      <c r="T114" s="6"/>
      <c r="U114" s="6"/>
      <c r="V114" s="10"/>
      <c r="W114" s="7"/>
      <c r="X114" s="7"/>
      <c r="Y114" s="8"/>
      <c r="Z114" s="6"/>
      <c r="AA114" s="6"/>
      <c r="AB114" s="10"/>
      <c r="AC114" s="7"/>
      <c r="AD114" s="7"/>
      <c r="AE114" s="8"/>
    </row>
    <row r="115" spans="1:31" s="34" customFormat="1" x14ac:dyDescent="0.15">
      <c r="A115" s="9"/>
      <c r="B115" s="6"/>
      <c r="C115" s="6"/>
      <c r="D115" s="10"/>
      <c r="E115" s="7"/>
      <c r="F115" s="7"/>
      <c r="G115" s="8"/>
      <c r="H115" s="6"/>
      <c r="I115" s="6"/>
      <c r="J115" s="10"/>
      <c r="K115" s="7"/>
      <c r="L115" s="7"/>
      <c r="M115" s="8"/>
      <c r="N115" s="6"/>
      <c r="O115" s="6"/>
      <c r="P115" s="10"/>
      <c r="Q115" s="7"/>
      <c r="R115" s="7"/>
      <c r="S115" s="8"/>
      <c r="T115" s="6"/>
      <c r="U115" s="6"/>
      <c r="V115" s="10"/>
      <c r="W115" s="7"/>
      <c r="X115" s="7"/>
      <c r="Y115" s="8"/>
      <c r="Z115" s="6"/>
      <c r="AA115" s="6"/>
      <c r="AB115" s="10"/>
      <c r="AC115" s="7"/>
      <c r="AD115" s="7"/>
      <c r="AE115" s="8"/>
    </row>
    <row r="116" spans="1:31" s="34" customFormat="1" x14ac:dyDescent="0.15">
      <c r="A116" s="9"/>
      <c r="B116" s="6"/>
      <c r="C116" s="6"/>
      <c r="D116" s="10"/>
      <c r="E116" s="7"/>
      <c r="F116" s="7"/>
      <c r="G116" s="8"/>
      <c r="H116" s="6"/>
      <c r="I116" s="6"/>
      <c r="J116" s="10"/>
      <c r="K116" s="7"/>
      <c r="L116" s="7"/>
      <c r="M116" s="8"/>
      <c r="N116" s="6"/>
      <c r="O116" s="6"/>
      <c r="P116" s="10"/>
      <c r="Q116" s="7"/>
      <c r="R116" s="7"/>
      <c r="S116" s="8"/>
      <c r="T116" s="6"/>
      <c r="U116" s="6"/>
      <c r="V116" s="10"/>
      <c r="W116" s="7"/>
      <c r="X116" s="7"/>
      <c r="Y116" s="8"/>
      <c r="Z116" s="6"/>
      <c r="AA116" s="6"/>
      <c r="AB116" s="10"/>
      <c r="AC116" s="7"/>
      <c r="AD116" s="7"/>
      <c r="AE116" s="8"/>
    </row>
    <row r="117" spans="1:31" s="34" customFormat="1" x14ac:dyDescent="0.15">
      <c r="A117" s="9"/>
      <c r="B117" s="6"/>
      <c r="C117" s="6"/>
      <c r="D117" s="10"/>
      <c r="E117" s="7"/>
      <c r="F117" s="7"/>
      <c r="G117" s="8"/>
      <c r="H117" s="6"/>
      <c r="I117" s="6"/>
      <c r="J117" s="10"/>
      <c r="K117" s="7"/>
      <c r="L117" s="7"/>
      <c r="M117" s="8"/>
      <c r="N117" s="6"/>
      <c r="O117" s="6"/>
      <c r="P117" s="10"/>
      <c r="Q117" s="7"/>
      <c r="R117" s="7"/>
      <c r="S117" s="8"/>
      <c r="T117" s="6"/>
      <c r="U117" s="6"/>
      <c r="V117" s="10"/>
      <c r="W117" s="7"/>
      <c r="X117" s="7"/>
      <c r="Y117" s="8"/>
      <c r="Z117" s="6"/>
      <c r="AA117" s="6"/>
      <c r="AB117" s="10"/>
      <c r="AC117" s="7"/>
      <c r="AD117" s="7"/>
      <c r="AE117" s="8"/>
    </row>
    <row r="118" spans="1:31" s="34" customFormat="1" x14ac:dyDescent="0.15">
      <c r="A118" s="9"/>
      <c r="B118" s="6"/>
      <c r="C118" s="6"/>
      <c r="D118" s="10"/>
      <c r="E118" s="7"/>
      <c r="F118" s="7"/>
      <c r="G118" s="8"/>
      <c r="H118" s="6"/>
      <c r="I118" s="6"/>
      <c r="J118" s="10"/>
      <c r="K118" s="7"/>
      <c r="L118" s="7"/>
      <c r="M118" s="8"/>
      <c r="N118" s="6"/>
      <c r="O118" s="6"/>
      <c r="P118" s="10"/>
      <c r="Q118" s="7"/>
      <c r="R118" s="7"/>
      <c r="S118" s="8"/>
      <c r="T118" s="6"/>
      <c r="U118" s="6"/>
      <c r="V118" s="10"/>
      <c r="W118" s="7"/>
      <c r="X118" s="7"/>
      <c r="Y118" s="8"/>
      <c r="Z118" s="6"/>
      <c r="AA118" s="6"/>
      <c r="AB118" s="10"/>
      <c r="AC118" s="7"/>
      <c r="AD118" s="7"/>
      <c r="AE118" s="8"/>
    </row>
    <row r="119" spans="1:31" s="34" customFormat="1" x14ac:dyDescent="0.15">
      <c r="A119" s="9"/>
      <c r="B119" s="6"/>
      <c r="C119" s="6"/>
      <c r="D119" s="10"/>
      <c r="E119" s="7"/>
      <c r="F119" s="7"/>
      <c r="G119" s="8"/>
      <c r="H119" s="6"/>
      <c r="I119" s="6"/>
      <c r="J119" s="10"/>
      <c r="K119" s="7"/>
      <c r="L119" s="7"/>
      <c r="M119" s="8"/>
      <c r="N119" s="6"/>
      <c r="O119" s="6"/>
      <c r="P119" s="10"/>
      <c r="Q119" s="7"/>
      <c r="R119" s="7"/>
      <c r="S119" s="8"/>
      <c r="T119" s="6"/>
      <c r="U119" s="6"/>
      <c r="V119" s="10"/>
      <c r="W119" s="7"/>
      <c r="X119" s="7"/>
      <c r="Y119" s="8"/>
      <c r="Z119" s="6"/>
      <c r="AA119" s="6"/>
      <c r="AB119" s="10"/>
      <c r="AC119" s="7"/>
      <c r="AD119" s="7"/>
      <c r="AE119" s="8"/>
    </row>
    <row r="120" spans="1:31" s="34" customFormat="1" x14ac:dyDescent="0.15">
      <c r="A120" s="9"/>
      <c r="B120" s="6"/>
      <c r="C120" s="6"/>
      <c r="D120" s="10"/>
      <c r="E120" s="7"/>
      <c r="F120" s="7"/>
      <c r="G120" s="8"/>
      <c r="H120" s="6"/>
      <c r="I120" s="6"/>
      <c r="J120" s="10"/>
      <c r="K120" s="7"/>
      <c r="L120" s="7"/>
      <c r="M120" s="8"/>
      <c r="N120" s="6"/>
      <c r="O120" s="6"/>
      <c r="P120" s="10"/>
      <c r="Q120" s="7"/>
      <c r="R120" s="7"/>
      <c r="S120" s="8"/>
      <c r="T120" s="6"/>
      <c r="U120" s="6"/>
      <c r="V120" s="10"/>
      <c r="W120" s="7"/>
      <c r="X120" s="7"/>
      <c r="Y120" s="8"/>
      <c r="Z120" s="6"/>
      <c r="AA120" s="6"/>
      <c r="AB120" s="10"/>
      <c r="AC120" s="7"/>
      <c r="AD120" s="7"/>
      <c r="AE120" s="8"/>
    </row>
    <row r="121" spans="1:31" s="34" customFormat="1" x14ac:dyDescent="0.15">
      <c r="A121" s="9"/>
      <c r="B121" s="6"/>
      <c r="C121" s="6"/>
      <c r="D121" s="10"/>
      <c r="E121" s="7"/>
      <c r="F121" s="7"/>
      <c r="G121" s="8"/>
      <c r="H121" s="6"/>
      <c r="I121" s="6"/>
      <c r="J121" s="10"/>
      <c r="K121" s="7"/>
      <c r="L121" s="7"/>
      <c r="M121" s="8"/>
      <c r="N121" s="6"/>
      <c r="O121" s="6"/>
      <c r="P121" s="10"/>
      <c r="Q121" s="7"/>
      <c r="R121" s="7"/>
      <c r="S121" s="8"/>
      <c r="T121" s="6"/>
      <c r="U121" s="6"/>
      <c r="V121" s="10"/>
      <c r="W121" s="7"/>
      <c r="X121" s="7"/>
      <c r="Y121" s="8"/>
      <c r="Z121" s="6"/>
      <c r="AA121" s="6"/>
      <c r="AB121" s="10"/>
      <c r="AC121" s="7"/>
      <c r="AD121" s="7"/>
      <c r="AE121" s="8"/>
    </row>
    <row r="122" spans="1:31" s="34" customFormat="1" x14ac:dyDescent="0.15">
      <c r="A122" s="9"/>
      <c r="B122" s="6"/>
      <c r="C122" s="6"/>
      <c r="D122" s="10"/>
      <c r="E122" s="7"/>
      <c r="F122" s="7"/>
      <c r="G122" s="8"/>
      <c r="H122" s="6"/>
      <c r="I122" s="6"/>
      <c r="J122" s="10"/>
      <c r="K122" s="7"/>
      <c r="L122" s="7"/>
      <c r="M122" s="8"/>
      <c r="N122" s="6"/>
      <c r="O122" s="6"/>
      <c r="P122" s="10"/>
      <c r="Q122" s="7"/>
      <c r="R122" s="7"/>
      <c r="S122" s="8"/>
      <c r="T122" s="6"/>
      <c r="U122" s="6"/>
      <c r="V122" s="10"/>
      <c r="W122" s="7"/>
      <c r="X122" s="7"/>
      <c r="Y122" s="8"/>
      <c r="Z122" s="6"/>
      <c r="AA122" s="6"/>
      <c r="AB122" s="10"/>
      <c r="AC122" s="7"/>
      <c r="AD122" s="7"/>
      <c r="AE122" s="8"/>
    </row>
    <row r="123" spans="1:31" s="34" customFormat="1" x14ac:dyDescent="0.15">
      <c r="A123" s="9"/>
      <c r="B123" s="6"/>
      <c r="C123" s="6"/>
      <c r="D123" s="10"/>
      <c r="E123" s="7"/>
      <c r="F123" s="7"/>
      <c r="G123" s="8"/>
      <c r="H123" s="6"/>
      <c r="I123" s="6"/>
      <c r="J123" s="10"/>
      <c r="K123" s="7"/>
      <c r="L123" s="7"/>
      <c r="M123" s="8"/>
      <c r="N123" s="6"/>
      <c r="O123" s="6"/>
      <c r="P123" s="10"/>
      <c r="Q123" s="7"/>
      <c r="R123" s="7"/>
      <c r="S123" s="8"/>
      <c r="T123" s="6"/>
      <c r="U123" s="6"/>
      <c r="V123" s="10"/>
      <c r="W123" s="7"/>
      <c r="X123" s="7"/>
      <c r="Y123" s="8"/>
      <c r="Z123" s="6"/>
      <c r="AA123" s="6"/>
      <c r="AB123" s="10"/>
      <c r="AC123" s="7"/>
      <c r="AD123" s="7"/>
      <c r="AE123" s="8"/>
    </row>
    <row r="124" spans="1:31" s="34" customFormat="1" x14ac:dyDescent="0.15">
      <c r="A124" s="9"/>
      <c r="B124" s="6"/>
      <c r="C124" s="6"/>
      <c r="D124" s="10"/>
      <c r="E124" s="7"/>
      <c r="F124" s="7"/>
      <c r="G124" s="8"/>
      <c r="H124" s="6"/>
      <c r="I124" s="6"/>
      <c r="J124" s="10"/>
      <c r="K124" s="7"/>
      <c r="L124" s="7"/>
      <c r="M124" s="8"/>
      <c r="N124" s="6"/>
      <c r="O124" s="6"/>
      <c r="P124" s="10"/>
      <c r="Q124" s="7"/>
      <c r="R124" s="7"/>
      <c r="S124" s="8"/>
      <c r="T124" s="6"/>
      <c r="U124" s="6"/>
      <c r="V124" s="10"/>
      <c r="W124" s="7"/>
      <c r="X124" s="7"/>
      <c r="Y124" s="8"/>
      <c r="Z124" s="6"/>
      <c r="AA124" s="6"/>
      <c r="AB124" s="10"/>
      <c r="AC124" s="7"/>
      <c r="AD124" s="7"/>
      <c r="AE124" s="8"/>
    </row>
    <row r="125" spans="1:31" s="34" customFormat="1" x14ac:dyDescent="0.15">
      <c r="A125" s="9"/>
      <c r="B125" s="6"/>
      <c r="C125" s="6"/>
      <c r="D125" s="10"/>
      <c r="E125" s="7"/>
      <c r="F125" s="7"/>
      <c r="G125" s="8"/>
      <c r="H125" s="6"/>
      <c r="I125" s="6"/>
      <c r="J125" s="10"/>
      <c r="K125" s="7"/>
      <c r="L125" s="7"/>
      <c r="M125" s="8"/>
      <c r="N125" s="6"/>
      <c r="O125" s="6"/>
      <c r="P125" s="10"/>
      <c r="Q125" s="7"/>
      <c r="R125" s="7"/>
      <c r="S125" s="8"/>
      <c r="T125" s="6"/>
      <c r="U125" s="6"/>
      <c r="V125" s="10"/>
      <c r="W125" s="7"/>
      <c r="X125" s="7"/>
      <c r="Y125" s="8"/>
      <c r="Z125" s="6"/>
      <c r="AA125" s="6"/>
      <c r="AB125" s="10"/>
      <c r="AC125" s="7"/>
      <c r="AD125" s="7"/>
      <c r="AE125" s="8"/>
    </row>
    <row r="126" spans="1:31" s="34" customFormat="1" x14ac:dyDescent="0.15">
      <c r="A126" s="9"/>
      <c r="B126" s="6"/>
      <c r="C126" s="6"/>
      <c r="D126" s="10"/>
      <c r="E126" s="7"/>
      <c r="F126" s="7"/>
      <c r="G126" s="8"/>
      <c r="H126" s="6"/>
      <c r="I126" s="6"/>
      <c r="J126" s="10"/>
      <c r="K126" s="7"/>
      <c r="L126" s="7"/>
      <c r="M126" s="8"/>
      <c r="N126" s="6"/>
      <c r="O126" s="6"/>
      <c r="P126" s="10"/>
      <c r="Q126" s="7"/>
      <c r="R126" s="7"/>
      <c r="S126" s="8"/>
      <c r="T126" s="6"/>
      <c r="U126" s="6"/>
      <c r="V126" s="10"/>
      <c r="W126" s="7"/>
      <c r="X126" s="7"/>
      <c r="Y126" s="8"/>
      <c r="Z126" s="6"/>
      <c r="AA126" s="6"/>
      <c r="AB126" s="10"/>
      <c r="AC126" s="7"/>
      <c r="AD126" s="7"/>
      <c r="AE126" s="8"/>
    </row>
    <row r="127" spans="1:31" s="34" customFormat="1" x14ac:dyDescent="0.15">
      <c r="A127" s="9"/>
      <c r="B127" s="6"/>
      <c r="C127" s="6"/>
      <c r="D127" s="10"/>
      <c r="E127" s="7"/>
      <c r="F127" s="7"/>
      <c r="G127" s="8"/>
      <c r="H127" s="6"/>
      <c r="I127" s="6"/>
      <c r="J127" s="10"/>
      <c r="K127" s="7"/>
      <c r="L127" s="7"/>
      <c r="M127" s="8"/>
      <c r="N127" s="6"/>
      <c r="O127" s="6"/>
      <c r="P127" s="10"/>
      <c r="Q127" s="7"/>
      <c r="R127" s="7"/>
      <c r="S127" s="8"/>
      <c r="T127" s="6"/>
      <c r="U127" s="6"/>
      <c r="V127" s="10"/>
      <c r="W127" s="7"/>
      <c r="X127" s="7"/>
      <c r="Y127" s="8"/>
      <c r="Z127" s="6"/>
      <c r="AA127" s="6"/>
      <c r="AB127" s="10"/>
      <c r="AC127" s="7"/>
      <c r="AD127" s="7"/>
      <c r="AE127" s="8"/>
    </row>
    <row r="128" spans="1:31" s="34" customFormat="1" x14ac:dyDescent="0.15">
      <c r="A128" s="9"/>
      <c r="B128" s="6"/>
      <c r="C128" s="6"/>
      <c r="D128" s="10"/>
      <c r="E128" s="7"/>
      <c r="F128" s="7"/>
      <c r="G128" s="8"/>
      <c r="H128" s="6"/>
      <c r="I128" s="6"/>
      <c r="J128" s="10"/>
      <c r="K128" s="7"/>
      <c r="L128" s="7"/>
      <c r="M128" s="8"/>
      <c r="N128" s="6"/>
      <c r="O128" s="6"/>
      <c r="P128" s="10"/>
      <c r="Q128" s="7"/>
      <c r="R128" s="7"/>
      <c r="S128" s="8"/>
      <c r="T128" s="6"/>
      <c r="U128" s="6"/>
      <c r="V128" s="10"/>
      <c r="W128" s="7"/>
      <c r="X128" s="7"/>
      <c r="Y128" s="8"/>
      <c r="Z128" s="6"/>
      <c r="AA128" s="6"/>
      <c r="AB128" s="10"/>
      <c r="AC128" s="7"/>
      <c r="AD128" s="7"/>
      <c r="AE128" s="8"/>
    </row>
    <row r="129" spans="1:31" s="34" customFormat="1" x14ac:dyDescent="0.15">
      <c r="A129" s="9"/>
      <c r="B129" s="6"/>
      <c r="C129" s="6"/>
      <c r="D129" s="10"/>
      <c r="E129" s="7"/>
      <c r="F129" s="7"/>
      <c r="G129" s="8"/>
      <c r="H129" s="6"/>
      <c r="I129" s="6"/>
      <c r="J129" s="10"/>
      <c r="K129" s="7"/>
      <c r="L129" s="7"/>
      <c r="M129" s="8"/>
      <c r="N129" s="6"/>
      <c r="O129" s="6"/>
      <c r="P129" s="10"/>
      <c r="Q129" s="7"/>
      <c r="R129" s="7"/>
      <c r="S129" s="8"/>
      <c r="T129" s="6"/>
      <c r="U129" s="6"/>
      <c r="V129" s="10"/>
      <c r="W129" s="7"/>
      <c r="X129" s="7"/>
      <c r="Y129" s="8"/>
      <c r="Z129" s="6"/>
      <c r="AA129" s="6"/>
      <c r="AB129" s="10"/>
      <c r="AC129" s="7"/>
      <c r="AD129" s="7"/>
      <c r="AE129" s="8"/>
    </row>
    <row r="130" spans="1:31" s="34" customFormat="1" x14ac:dyDescent="0.15">
      <c r="A130" s="9"/>
      <c r="B130" s="6"/>
      <c r="C130" s="6"/>
      <c r="D130" s="10"/>
      <c r="E130" s="7"/>
      <c r="F130" s="7"/>
      <c r="G130" s="8"/>
      <c r="H130" s="6"/>
      <c r="I130" s="6"/>
      <c r="J130" s="10"/>
      <c r="K130" s="7"/>
      <c r="L130" s="7"/>
      <c r="M130" s="8"/>
      <c r="N130" s="6"/>
      <c r="O130" s="6"/>
      <c r="P130" s="10"/>
      <c r="Q130" s="7"/>
      <c r="R130" s="7"/>
      <c r="S130" s="8"/>
      <c r="T130" s="6"/>
      <c r="U130" s="6"/>
      <c r="V130" s="10"/>
      <c r="W130" s="7"/>
      <c r="X130" s="7"/>
      <c r="Y130" s="8"/>
      <c r="Z130" s="6"/>
      <c r="AA130" s="6"/>
      <c r="AB130" s="10"/>
      <c r="AC130" s="7"/>
      <c r="AD130" s="7"/>
      <c r="AE130" s="8"/>
    </row>
    <row r="131" spans="1:31" s="34" customFormat="1" x14ac:dyDescent="0.15">
      <c r="A131" s="9"/>
      <c r="B131" s="6"/>
      <c r="C131" s="6"/>
      <c r="D131" s="10"/>
      <c r="E131" s="7"/>
      <c r="F131" s="7"/>
      <c r="G131" s="8"/>
      <c r="H131" s="6"/>
      <c r="I131" s="6"/>
      <c r="J131" s="10"/>
      <c r="K131" s="7"/>
      <c r="L131" s="7"/>
      <c r="M131" s="8"/>
      <c r="N131" s="6"/>
      <c r="O131" s="6"/>
      <c r="P131" s="10"/>
      <c r="Q131" s="7"/>
      <c r="R131" s="7"/>
      <c r="S131" s="8"/>
      <c r="T131" s="6"/>
      <c r="U131" s="6"/>
      <c r="V131" s="10"/>
      <c r="W131" s="7"/>
      <c r="X131" s="7"/>
      <c r="Y131" s="8"/>
      <c r="Z131" s="6"/>
      <c r="AA131" s="6"/>
      <c r="AB131" s="10"/>
      <c r="AC131" s="7"/>
      <c r="AD131" s="7"/>
      <c r="AE131" s="8"/>
    </row>
    <row r="132" spans="1:31" s="34" customFormat="1" x14ac:dyDescent="0.15">
      <c r="A132" s="9"/>
      <c r="B132" s="6"/>
      <c r="C132" s="6"/>
      <c r="D132" s="10"/>
      <c r="E132" s="7"/>
      <c r="F132" s="7"/>
      <c r="G132" s="8"/>
      <c r="H132" s="6"/>
      <c r="I132" s="6"/>
      <c r="J132" s="10"/>
      <c r="K132" s="7"/>
      <c r="L132" s="7"/>
      <c r="M132" s="8"/>
      <c r="N132" s="6"/>
      <c r="O132" s="6"/>
      <c r="P132" s="10"/>
      <c r="Q132" s="7"/>
      <c r="R132" s="7"/>
      <c r="S132" s="8"/>
      <c r="T132" s="6"/>
      <c r="U132" s="6"/>
      <c r="V132" s="10"/>
      <c r="W132" s="7"/>
      <c r="X132" s="7"/>
      <c r="Y132" s="8"/>
      <c r="Z132" s="6"/>
      <c r="AA132" s="6"/>
      <c r="AB132" s="10"/>
      <c r="AC132" s="7"/>
      <c r="AD132" s="7"/>
      <c r="AE132" s="8"/>
    </row>
    <row r="133" spans="1:31" s="34" customFormat="1" x14ac:dyDescent="0.15">
      <c r="A133" s="9"/>
      <c r="B133" s="6"/>
      <c r="C133" s="6"/>
      <c r="D133" s="10"/>
      <c r="E133" s="7"/>
      <c r="F133" s="7"/>
      <c r="G133" s="8"/>
      <c r="H133" s="6"/>
      <c r="I133" s="6"/>
      <c r="J133" s="10"/>
      <c r="K133" s="7"/>
      <c r="L133" s="7"/>
      <c r="M133" s="8"/>
      <c r="N133" s="6"/>
      <c r="O133" s="6"/>
      <c r="P133" s="10"/>
      <c r="Q133" s="7"/>
      <c r="R133" s="7"/>
      <c r="S133" s="8"/>
      <c r="T133" s="6"/>
      <c r="U133" s="6"/>
      <c r="V133" s="10"/>
      <c r="W133" s="7"/>
      <c r="X133" s="7"/>
      <c r="Y133" s="8"/>
      <c r="Z133" s="6"/>
      <c r="AA133" s="6"/>
      <c r="AB133" s="10"/>
      <c r="AC133" s="7"/>
      <c r="AD133" s="7"/>
      <c r="AE133" s="8"/>
    </row>
    <row r="134" spans="1:31" s="34" customFormat="1" x14ac:dyDescent="0.15">
      <c r="A134" s="9"/>
      <c r="B134" s="6"/>
      <c r="C134" s="6"/>
      <c r="D134" s="10"/>
      <c r="E134" s="7"/>
      <c r="F134" s="7"/>
      <c r="G134" s="8"/>
      <c r="H134" s="6"/>
      <c r="I134" s="6"/>
      <c r="J134" s="10"/>
      <c r="K134" s="7"/>
      <c r="L134" s="7"/>
      <c r="M134" s="8"/>
      <c r="N134" s="6"/>
      <c r="O134" s="6"/>
      <c r="P134" s="10"/>
      <c r="Q134" s="7"/>
      <c r="R134" s="7"/>
      <c r="S134" s="8"/>
      <c r="T134" s="6"/>
      <c r="U134" s="6"/>
      <c r="V134" s="10"/>
      <c r="W134" s="7"/>
      <c r="X134" s="7"/>
      <c r="Y134" s="8"/>
      <c r="Z134" s="6"/>
      <c r="AA134" s="6"/>
      <c r="AB134" s="10"/>
      <c r="AC134" s="7"/>
      <c r="AD134" s="7"/>
      <c r="AE134" s="8"/>
    </row>
    <row r="135" spans="1:31" s="34" customFormat="1" x14ac:dyDescent="0.15">
      <c r="A135" s="9"/>
      <c r="B135" s="6"/>
      <c r="C135" s="6"/>
      <c r="D135" s="10"/>
      <c r="E135" s="7"/>
      <c r="F135" s="7"/>
      <c r="G135" s="8"/>
      <c r="H135" s="6"/>
      <c r="I135" s="6"/>
      <c r="J135" s="10"/>
      <c r="K135" s="7"/>
      <c r="L135" s="7"/>
      <c r="M135" s="8"/>
      <c r="N135" s="6"/>
      <c r="O135" s="6"/>
      <c r="P135" s="10"/>
      <c r="Q135" s="7"/>
      <c r="R135" s="7"/>
      <c r="S135" s="8"/>
      <c r="T135" s="6"/>
      <c r="U135" s="6"/>
      <c r="V135" s="10"/>
      <c r="W135" s="7"/>
      <c r="X135" s="7"/>
      <c r="Y135" s="8"/>
      <c r="Z135" s="6"/>
      <c r="AA135" s="6"/>
      <c r="AB135" s="10"/>
      <c r="AC135" s="7"/>
      <c r="AD135" s="7"/>
      <c r="AE135" s="8"/>
    </row>
    <row r="136" spans="1:31" s="34" customFormat="1" x14ac:dyDescent="0.15">
      <c r="A136" s="9"/>
      <c r="B136" s="6"/>
      <c r="C136" s="6"/>
      <c r="D136" s="10"/>
      <c r="E136" s="7"/>
      <c r="F136" s="7"/>
      <c r="G136" s="8"/>
      <c r="H136" s="6"/>
      <c r="I136" s="6"/>
      <c r="J136" s="10"/>
      <c r="K136" s="7"/>
      <c r="L136" s="7"/>
      <c r="M136" s="8"/>
      <c r="N136" s="6"/>
      <c r="O136" s="6"/>
      <c r="P136" s="10"/>
      <c r="Q136" s="7"/>
      <c r="R136" s="7"/>
      <c r="S136" s="8"/>
      <c r="T136" s="6"/>
      <c r="U136" s="6"/>
      <c r="V136" s="10"/>
      <c r="W136" s="7"/>
      <c r="X136" s="7"/>
      <c r="Y136" s="8"/>
      <c r="Z136" s="6"/>
      <c r="AA136" s="6"/>
      <c r="AB136" s="10"/>
      <c r="AC136" s="7"/>
      <c r="AD136" s="7"/>
      <c r="AE136" s="8"/>
    </row>
    <row r="137" spans="1:31" s="34" customFormat="1" x14ac:dyDescent="0.15">
      <c r="A137" s="9"/>
      <c r="B137" s="6"/>
      <c r="C137" s="6"/>
      <c r="D137" s="10"/>
      <c r="E137" s="7"/>
      <c r="F137" s="7"/>
      <c r="G137" s="8"/>
      <c r="H137" s="6"/>
      <c r="I137" s="6"/>
      <c r="J137" s="10"/>
      <c r="K137" s="7"/>
      <c r="L137" s="7"/>
      <c r="M137" s="8"/>
      <c r="N137" s="6"/>
      <c r="O137" s="6"/>
      <c r="P137" s="10"/>
      <c r="Q137" s="7"/>
      <c r="R137" s="7"/>
      <c r="S137" s="8"/>
      <c r="T137" s="6"/>
      <c r="U137" s="6"/>
      <c r="V137" s="10"/>
      <c r="W137" s="7"/>
      <c r="X137" s="7"/>
      <c r="Y137" s="8"/>
      <c r="Z137" s="6"/>
      <c r="AA137" s="6"/>
      <c r="AB137" s="10"/>
      <c r="AC137" s="7"/>
      <c r="AD137" s="7"/>
      <c r="AE137" s="8"/>
    </row>
    <row r="138" spans="1:31" s="34" customFormat="1" x14ac:dyDescent="0.15">
      <c r="A138" s="9"/>
      <c r="B138" s="6"/>
      <c r="C138" s="6"/>
      <c r="D138" s="10"/>
      <c r="E138" s="7"/>
      <c r="F138" s="7"/>
      <c r="G138" s="8"/>
      <c r="H138" s="6"/>
      <c r="I138" s="6"/>
      <c r="J138" s="10"/>
      <c r="K138" s="7"/>
      <c r="L138" s="7"/>
      <c r="M138" s="8"/>
      <c r="N138" s="6"/>
      <c r="O138" s="6"/>
      <c r="P138" s="10"/>
      <c r="Q138" s="7"/>
      <c r="R138" s="7"/>
      <c r="S138" s="8"/>
      <c r="T138" s="6"/>
      <c r="U138" s="6"/>
      <c r="V138" s="10"/>
      <c r="W138" s="7"/>
      <c r="X138" s="7"/>
      <c r="Y138" s="8"/>
      <c r="Z138" s="6"/>
      <c r="AA138" s="6"/>
      <c r="AB138" s="10"/>
      <c r="AC138" s="7"/>
      <c r="AD138" s="7"/>
      <c r="AE138" s="8"/>
    </row>
    <row r="139" spans="1:31" s="34" customFormat="1" x14ac:dyDescent="0.15">
      <c r="A139" s="9"/>
      <c r="B139" s="6"/>
      <c r="C139" s="6"/>
      <c r="D139" s="10"/>
      <c r="E139" s="7"/>
      <c r="F139" s="7"/>
      <c r="G139" s="8"/>
      <c r="H139" s="6"/>
      <c r="I139" s="6"/>
      <c r="J139" s="10"/>
      <c r="K139" s="7"/>
      <c r="L139" s="7"/>
      <c r="M139" s="8"/>
      <c r="N139" s="6"/>
      <c r="O139" s="6"/>
      <c r="P139" s="10"/>
      <c r="Q139" s="7"/>
      <c r="R139" s="7"/>
      <c r="S139" s="8"/>
      <c r="T139" s="6"/>
      <c r="U139" s="6"/>
      <c r="V139" s="10"/>
      <c r="W139" s="7"/>
      <c r="X139" s="7"/>
      <c r="Y139" s="8"/>
      <c r="Z139" s="6"/>
      <c r="AA139" s="6"/>
      <c r="AB139" s="10"/>
      <c r="AC139" s="7"/>
      <c r="AD139" s="7"/>
      <c r="AE139" s="8"/>
    </row>
    <row r="140" spans="1:31" s="34" customFormat="1" x14ac:dyDescent="0.15">
      <c r="A140" s="9"/>
      <c r="B140" s="6"/>
      <c r="C140" s="6"/>
      <c r="D140" s="10"/>
      <c r="E140" s="7"/>
      <c r="F140" s="7"/>
      <c r="G140" s="8"/>
      <c r="H140" s="6"/>
      <c r="I140" s="6"/>
      <c r="J140" s="10"/>
      <c r="K140" s="7"/>
      <c r="L140" s="7"/>
      <c r="M140" s="8"/>
      <c r="N140" s="6"/>
      <c r="O140" s="6"/>
      <c r="P140" s="10"/>
      <c r="Q140" s="7"/>
      <c r="R140" s="7"/>
      <c r="S140" s="8"/>
      <c r="T140" s="6"/>
      <c r="U140" s="6"/>
      <c r="V140" s="10"/>
      <c r="W140" s="7"/>
      <c r="X140" s="7"/>
      <c r="Y140" s="8"/>
      <c r="Z140" s="6"/>
      <c r="AA140" s="6"/>
      <c r="AB140" s="10"/>
      <c r="AC140" s="7"/>
      <c r="AD140" s="7"/>
      <c r="AE140" s="8"/>
    </row>
    <row r="141" spans="1:31" s="34" customFormat="1" x14ac:dyDescent="0.15">
      <c r="A141" s="9"/>
      <c r="B141" s="6"/>
      <c r="C141" s="6"/>
      <c r="D141" s="10"/>
      <c r="E141" s="7"/>
      <c r="F141" s="7"/>
      <c r="G141" s="8"/>
      <c r="H141" s="6"/>
      <c r="I141" s="6"/>
      <c r="J141" s="10"/>
      <c r="K141" s="7"/>
      <c r="L141" s="7"/>
      <c r="M141" s="8"/>
      <c r="N141" s="6"/>
      <c r="O141" s="6"/>
      <c r="P141" s="10"/>
      <c r="Q141" s="7"/>
      <c r="R141" s="7"/>
      <c r="S141" s="8"/>
      <c r="T141" s="6"/>
      <c r="U141" s="6"/>
      <c r="V141" s="10"/>
      <c r="W141" s="7"/>
      <c r="X141" s="7"/>
      <c r="Y141" s="8"/>
      <c r="Z141" s="6"/>
      <c r="AA141" s="6"/>
      <c r="AB141" s="10"/>
      <c r="AC141" s="7"/>
      <c r="AD141" s="7"/>
      <c r="AE141" s="8"/>
    </row>
    <row r="142" spans="1:31" s="34" customFormat="1" x14ac:dyDescent="0.15">
      <c r="A142" s="9"/>
      <c r="B142" s="6"/>
      <c r="C142" s="6"/>
      <c r="D142" s="10"/>
      <c r="E142" s="7"/>
      <c r="F142" s="7"/>
      <c r="G142" s="8"/>
      <c r="H142" s="6"/>
      <c r="I142" s="6"/>
      <c r="J142" s="10"/>
      <c r="K142" s="7"/>
      <c r="L142" s="7"/>
      <c r="M142" s="8"/>
      <c r="N142" s="6"/>
      <c r="O142" s="6"/>
      <c r="P142" s="10"/>
      <c r="Q142" s="7"/>
      <c r="R142" s="7"/>
      <c r="S142" s="8"/>
      <c r="T142" s="6"/>
      <c r="U142" s="6"/>
      <c r="V142" s="10"/>
      <c r="W142" s="7"/>
      <c r="X142" s="7"/>
      <c r="Y142" s="8"/>
      <c r="Z142" s="6"/>
      <c r="AA142" s="6"/>
      <c r="AB142" s="10"/>
      <c r="AC142" s="7"/>
      <c r="AD142" s="7"/>
      <c r="AE142" s="8"/>
    </row>
    <row r="143" spans="1:31" s="34" customFormat="1" x14ac:dyDescent="0.15">
      <c r="A143" s="9"/>
      <c r="B143" s="6"/>
      <c r="C143" s="6"/>
      <c r="D143" s="10"/>
      <c r="E143" s="7"/>
      <c r="F143" s="7"/>
      <c r="G143" s="8"/>
      <c r="H143" s="6"/>
      <c r="I143" s="6"/>
      <c r="J143" s="10"/>
      <c r="K143" s="7"/>
      <c r="L143" s="7"/>
      <c r="M143" s="8"/>
      <c r="N143" s="6"/>
      <c r="O143" s="6"/>
      <c r="P143" s="10"/>
      <c r="Q143" s="7"/>
      <c r="R143" s="7"/>
      <c r="S143" s="8"/>
      <c r="T143" s="6"/>
      <c r="U143" s="6"/>
      <c r="V143" s="10"/>
      <c r="W143" s="7"/>
      <c r="X143" s="7"/>
      <c r="Y143" s="8"/>
      <c r="Z143" s="6"/>
      <c r="AA143" s="6"/>
      <c r="AB143" s="10"/>
      <c r="AC143" s="7"/>
      <c r="AD143" s="7"/>
      <c r="AE143" s="8"/>
    </row>
    <row r="144" spans="1:31" s="34" customFormat="1" x14ac:dyDescent="0.15">
      <c r="A144" s="9"/>
      <c r="B144" s="6"/>
      <c r="C144" s="6"/>
      <c r="D144" s="10"/>
      <c r="E144" s="7"/>
      <c r="F144" s="7"/>
      <c r="G144" s="8"/>
      <c r="H144" s="6"/>
      <c r="I144" s="6"/>
      <c r="J144" s="10"/>
      <c r="K144" s="7"/>
      <c r="L144" s="7"/>
      <c r="M144" s="8"/>
      <c r="N144" s="6"/>
      <c r="O144" s="6"/>
      <c r="P144" s="10"/>
      <c r="Q144" s="7"/>
      <c r="R144" s="7"/>
      <c r="S144" s="8"/>
      <c r="T144" s="6"/>
      <c r="U144" s="6"/>
      <c r="V144" s="10"/>
      <c r="W144" s="7"/>
      <c r="X144" s="7"/>
      <c r="Y144" s="8"/>
      <c r="Z144" s="6"/>
      <c r="AA144" s="6"/>
      <c r="AB144" s="10"/>
      <c r="AC144" s="7"/>
      <c r="AD144" s="7"/>
      <c r="AE144" s="8"/>
    </row>
    <row r="145" spans="1:31" s="34" customFormat="1" x14ac:dyDescent="0.15">
      <c r="A145" s="9"/>
      <c r="B145" s="6"/>
      <c r="C145" s="6"/>
      <c r="D145" s="10"/>
      <c r="E145" s="7"/>
      <c r="F145" s="7"/>
      <c r="G145" s="8"/>
      <c r="H145" s="6"/>
      <c r="I145" s="6"/>
      <c r="J145" s="10"/>
      <c r="K145" s="7"/>
      <c r="L145" s="7"/>
      <c r="M145" s="8"/>
      <c r="N145" s="6"/>
      <c r="O145" s="6"/>
      <c r="P145" s="10"/>
      <c r="Q145" s="7"/>
      <c r="R145" s="7"/>
      <c r="S145" s="8"/>
      <c r="T145" s="6"/>
      <c r="U145" s="6"/>
      <c r="V145" s="10"/>
      <c r="W145" s="7"/>
      <c r="X145" s="7"/>
      <c r="Y145" s="8"/>
      <c r="Z145" s="6"/>
      <c r="AA145" s="6"/>
      <c r="AB145" s="10"/>
      <c r="AC145" s="7"/>
      <c r="AD145" s="7"/>
      <c r="AE145" s="8"/>
    </row>
    <row r="146" spans="1:31" s="34" customFormat="1" x14ac:dyDescent="0.15">
      <c r="A146" s="9"/>
      <c r="B146" s="6"/>
      <c r="C146" s="6"/>
      <c r="D146" s="10"/>
      <c r="E146" s="7"/>
      <c r="F146" s="7"/>
      <c r="G146" s="8"/>
      <c r="H146" s="6"/>
      <c r="I146" s="6"/>
      <c r="J146" s="10"/>
      <c r="K146" s="7"/>
      <c r="L146" s="7"/>
      <c r="M146" s="8"/>
      <c r="N146" s="6"/>
      <c r="O146" s="6"/>
      <c r="P146" s="10"/>
      <c r="Q146" s="7"/>
      <c r="R146" s="7"/>
      <c r="S146" s="8"/>
      <c r="T146" s="6"/>
      <c r="U146" s="6"/>
      <c r="V146" s="10"/>
      <c r="W146" s="7"/>
      <c r="X146" s="7"/>
      <c r="Y146" s="8"/>
      <c r="Z146" s="6"/>
      <c r="AA146" s="6"/>
      <c r="AB146" s="10"/>
      <c r="AC146" s="7"/>
      <c r="AD146" s="7"/>
      <c r="AE146" s="8"/>
    </row>
    <row r="147" spans="1:31" s="34" customFormat="1" x14ac:dyDescent="0.15">
      <c r="A147" s="9"/>
      <c r="B147" s="6"/>
      <c r="C147" s="6"/>
      <c r="D147" s="10"/>
      <c r="E147" s="7"/>
      <c r="F147" s="7"/>
      <c r="G147" s="8"/>
      <c r="H147" s="6"/>
      <c r="I147" s="6"/>
      <c r="J147" s="10"/>
      <c r="K147" s="7"/>
      <c r="L147" s="7"/>
      <c r="M147" s="8"/>
      <c r="N147" s="6"/>
      <c r="O147" s="6"/>
      <c r="P147" s="10"/>
      <c r="Q147" s="7"/>
      <c r="R147" s="7"/>
      <c r="S147" s="8"/>
      <c r="T147" s="6"/>
      <c r="U147" s="6"/>
      <c r="V147" s="10"/>
      <c r="W147" s="7"/>
      <c r="X147" s="7"/>
      <c r="Y147" s="8"/>
      <c r="Z147" s="6"/>
      <c r="AA147" s="6"/>
      <c r="AB147" s="10"/>
      <c r="AC147" s="7"/>
      <c r="AD147" s="7"/>
      <c r="AE147" s="8"/>
    </row>
    <row r="148" spans="1:31" s="34" customFormat="1" x14ac:dyDescent="0.15">
      <c r="A148" s="9"/>
      <c r="B148" s="6"/>
      <c r="C148" s="6"/>
      <c r="D148" s="10"/>
      <c r="E148" s="7"/>
      <c r="F148" s="7"/>
      <c r="G148" s="8"/>
      <c r="H148" s="6"/>
      <c r="I148" s="6"/>
      <c r="J148" s="10"/>
      <c r="K148" s="7"/>
      <c r="L148" s="7"/>
      <c r="M148" s="8"/>
      <c r="N148" s="6"/>
      <c r="O148" s="6"/>
      <c r="P148" s="10"/>
      <c r="Q148" s="7"/>
      <c r="R148" s="7"/>
      <c r="S148" s="8"/>
      <c r="T148" s="6"/>
      <c r="U148" s="6"/>
      <c r="V148" s="10"/>
      <c r="W148" s="7"/>
      <c r="X148" s="7"/>
      <c r="Y148" s="8"/>
      <c r="Z148" s="6"/>
      <c r="AA148" s="6"/>
      <c r="AB148" s="10"/>
      <c r="AC148" s="7"/>
      <c r="AD148" s="7"/>
      <c r="AE148" s="8"/>
    </row>
    <row r="149" spans="1:31" s="34" customFormat="1" x14ac:dyDescent="0.15">
      <c r="A149" s="9"/>
      <c r="B149" s="6"/>
      <c r="C149" s="6"/>
      <c r="D149" s="10"/>
      <c r="E149" s="7"/>
      <c r="F149" s="7"/>
      <c r="G149" s="8"/>
      <c r="H149" s="6"/>
      <c r="I149" s="6"/>
      <c r="J149" s="10"/>
      <c r="K149" s="7"/>
      <c r="L149" s="7"/>
      <c r="M149" s="8"/>
      <c r="N149" s="6"/>
      <c r="O149" s="6"/>
      <c r="P149" s="10"/>
      <c r="Q149" s="7"/>
      <c r="R149" s="7"/>
      <c r="S149" s="8"/>
      <c r="T149" s="6"/>
      <c r="U149" s="6"/>
      <c r="V149" s="10"/>
      <c r="W149" s="7"/>
      <c r="X149" s="7"/>
      <c r="Y149" s="8"/>
      <c r="Z149" s="6"/>
      <c r="AA149" s="6"/>
      <c r="AB149" s="10"/>
      <c r="AC149" s="7"/>
      <c r="AD149" s="7"/>
      <c r="AE149" s="8"/>
    </row>
    <row r="150" spans="1:31" s="34" customFormat="1" x14ac:dyDescent="0.15">
      <c r="A150" s="9"/>
      <c r="B150" s="6"/>
      <c r="C150" s="6"/>
      <c r="D150" s="10"/>
      <c r="E150" s="7"/>
      <c r="F150" s="7"/>
      <c r="G150" s="8"/>
      <c r="H150" s="6"/>
      <c r="I150" s="6"/>
      <c r="J150" s="10"/>
      <c r="K150" s="7"/>
      <c r="L150" s="7"/>
      <c r="M150" s="8"/>
      <c r="N150" s="6"/>
      <c r="O150" s="6"/>
      <c r="P150" s="10"/>
      <c r="Q150" s="7"/>
      <c r="R150" s="7"/>
      <c r="S150" s="8"/>
      <c r="T150" s="6"/>
      <c r="U150" s="6"/>
      <c r="V150" s="10"/>
      <c r="W150" s="7"/>
      <c r="X150" s="7"/>
      <c r="Y150" s="8"/>
      <c r="Z150" s="6"/>
      <c r="AA150" s="6"/>
      <c r="AB150" s="10"/>
      <c r="AC150" s="7"/>
      <c r="AD150" s="7"/>
      <c r="AE150" s="8"/>
    </row>
    <row r="151" spans="1:31" s="34" customFormat="1" x14ac:dyDescent="0.15">
      <c r="A151" s="9"/>
      <c r="B151" s="6"/>
      <c r="C151" s="6"/>
      <c r="D151" s="10"/>
      <c r="E151" s="7"/>
      <c r="F151" s="7"/>
      <c r="G151" s="8"/>
      <c r="H151" s="6"/>
      <c r="I151" s="6"/>
      <c r="J151" s="10"/>
      <c r="K151" s="7"/>
      <c r="L151" s="7"/>
      <c r="M151" s="8"/>
      <c r="N151" s="6"/>
      <c r="O151" s="6"/>
      <c r="P151" s="10"/>
      <c r="Q151" s="7"/>
      <c r="R151" s="7"/>
      <c r="S151" s="8"/>
      <c r="T151" s="6"/>
      <c r="U151" s="6"/>
      <c r="V151" s="10"/>
      <c r="W151" s="7"/>
      <c r="X151" s="7"/>
      <c r="Y151" s="8"/>
      <c r="Z151" s="6"/>
      <c r="AA151" s="6"/>
      <c r="AB151" s="10"/>
      <c r="AC151" s="7"/>
      <c r="AD151" s="7"/>
      <c r="AE151" s="8"/>
    </row>
    <row r="152" spans="1:31" s="34" customFormat="1" x14ac:dyDescent="0.15">
      <c r="A152" s="9"/>
      <c r="B152" s="6"/>
      <c r="C152" s="6"/>
      <c r="D152" s="10"/>
      <c r="E152" s="7"/>
      <c r="F152" s="7"/>
      <c r="G152" s="8"/>
      <c r="H152" s="6"/>
      <c r="I152" s="6"/>
      <c r="J152" s="10"/>
      <c r="K152" s="7"/>
      <c r="L152" s="7"/>
      <c r="M152" s="8"/>
      <c r="N152" s="6"/>
      <c r="O152" s="6"/>
      <c r="P152" s="10"/>
      <c r="Q152" s="7"/>
      <c r="R152" s="7"/>
      <c r="S152" s="8"/>
      <c r="T152" s="6"/>
      <c r="U152" s="6"/>
      <c r="V152" s="10"/>
      <c r="W152" s="7"/>
      <c r="X152" s="7"/>
      <c r="Y152" s="8"/>
      <c r="Z152" s="6"/>
      <c r="AA152" s="6"/>
      <c r="AB152" s="10"/>
      <c r="AC152" s="7"/>
      <c r="AD152" s="7"/>
      <c r="AE152" s="8"/>
    </row>
    <row r="153" spans="1:31" s="34" customFormat="1" x14ac:dyDescent="0.15">
      <c r="A153" s="9"/>
      <c r="B153" s="6"/>
      <c r="C153" s="6"/>
      <c r="D153" s="10"/>
      <c r="E153" s="7"/>
      <c r="F153" s="7"/>
      <c r="G153" s="8"/>
      <c r="H153" s="6"/>
      <c r="I153" s="6"/>
      <c r="J153" s="10"/>
      <c r="K153" s="7"/>
      <c r="L153" s="7"/>
      <c r="M153" s="8"/>
      <c r="N153" s="6"/>
      <c r="O153" s="6"/>
      <c r="P153" s="10"/>
      <c r="Q153" s="7"/>
      <c r="R153" s="7"/>
      <c r="S153" s="8"/>
      <c r="T153" s="6"/>
      <c r="U153" s="6"/>
      <c r="V153" s="10"/>
      <c r="W153" s="7"/>
      <c r="X153" s="7"/>
      <c r="Y153" s="8"/>
      <c r="Z153" s="6"/>
      <c r="AA153" s="6"/>
      <c r="AB153" s="10"/>
      <c r="AC153" s="7"/>
      <c r="AD153" s="7"/>
      <c r="AE153" s="8"/>
    </row>
    <row r="154" spans="1:31" s="34" customFormat="1" x14ac:dyDescent="0.15">
      <c r="A154" s="9"/>
      <c r="B154" s="6"/>
      <c r="C154" s="6"/>
      <c r="D154" s="10"/>
      <c r="E154" s="7"/>
      <c r="F154" s="7"/>
      <c r="G154" s="8"/>
      <c r="H154" s="6"/>
      <c r="I154" s="6"/>
      <c r="J154" s="10"/>
      <c r="K154" s="7"/>
      <c r="L154" s="7"/>
      <c r="M154" s="8"/>
      <c r="N154" s="6"/>
      <c r="O154" s="6"/>
      <c r="P154" s="10"/>
      <c r="Q154" s="7"/>
      <c r="R154" s="7"/>
      <c r="S154" s="8"/>
      <c r="T154" s="6"/>
      <c r="U154" s="6"/>
      <c r="V154" s="10"/>
      <c r="W154" s="7"/>
      <c r="X154" s="7"/>
      <c r="Y154" s="8"/>
      <c r="Z154" s="6"/>
      <c r="AA154" s="6"/>
      <c r="AB154" s="10"/>
      <c r="AC154" s="7"/>
      <c r="AD154" s="7"/>
      <c r="AE154" s="8"/>
    </row>
    <row r="155" spans="1:31" s="34" customFormat="1" x14ac:dyDescent="0.15">
      <c r="A155" s="9"/>
      <c r="B155" s="6"/>
      <c r="C155" s="6"/>
      <c r="D155" s="10"/>
      <c r="E155" s="7"/>
      <c r="F155" s="7"/>
      <c r="G155" s="8"/>
      <c r="H155" s="6"/>
      <c r="I155" s="6"/>
      <c r="J155" s="10"/>
      <c r="K155" s="7"/>
      <c r="L155" s="7"/>
      <c r="M155" s="8"/>
      <c r="N155" s="6"/>
      <c r="O155" s="6"/>
      <c r="P155" s="10"/>
      <c r="Q155" s="7"/>
      <c r="R155" s="7"/>
      <c r="S155" s="8"/>
      <c r="T155" s="6"/>
      <c r="U155" s="6"/>
      <c r="V155" s="10"/>
      <c r="W155" s="7"/>
      <c r="X155" s="7"/>
      <c r="Y155" s="8"/>
      <c r="Z155" s="6"/>
      <c r="AA155" s="6"/>
      <c r="AB155" s="10"/>
      <c r="AC155" s="7"/>
      <c r="AD155" s="7"/>
      <c r="AE155" s="8"/>
    </row>
    <row r="156" spans="1:31" s="34" customFormat="1" x14ac:dyDescent="0.15">
      <c r="A156" s="9"/>
      <c r="B156" s="6"/>
      <c r="C156" s="6"/>
      <c r="D156" s="10"/>
      <c r="E156" s="7"/>
      <c r="F156" s="7"/>
      <c r="G156" s="8"/>
      <c r="H156" s="6"/>
      <c r="I156" s="6"/>
      <c r="J156" s="10"/>
      <c r="K156" s="7"/>
      <c r="L156" s="7"/>
      <c r="M156" s="8"/>
      <c r="N156" s="6"/>
      <c r="O156" s="6"/>
      <c r="P156" s="10"/>
      <c r="Q156" s="7"/>
      <c r="R156" s="7"/>
      <c r="S156" s="8"/>
      <c r="T156" s="6"/>
      <c r="U156" s="6"/>
      <c r="V156" s="10"/>
      <c r="W156" s="7"/>
      <c r="X156" s="7"/>
      <c r="Y156" s="8"/>
      <c r="Z156" s="6"/>
      <c r="AA156" s="6"/>
      <c r="AB156" s="10"/>
      <c r="AC156" s="7"/>
      <c r="AD156" s="7"/>
      <c r="AE156" s="8"/>
    </row>
    <row r="157" spans="1:31" s="34" customFormat="1" x14ac:dyDescent="0.15">
      <c r="A157" s="9"/>
      <c r="B157" s="6"/>
      <c r="C157" s="6"/>
      <c r="D157" s="10"/>
      <c r="E157" s="7"/>
      <c r="F157" s="7"/>
      <c r="G157" s="8"/>
      <c r="H157" s="6"/>
      <c r="I157" s="6"/>
      <c r="J157" s="10"/>
      <c r="K157" s="7"/>
      <c r="L157" s="7"/>
      <c r="M157" s="8"/>
      <c r="N157" s="6"/>
      <c r="O157" s="6"/>
      <c r="P157" s="10"/>
      <c r="Q157" s="7"/>
      <c r="R157" s="7"/>
      <c r="S157" s="8"/>
      <c r="T157" s="6"/>
      <c r="U157" s="6"/>
      <c r="V157" s="10"/>
      <c r="W157" s="7"/>
      <c r="X157" s="7"/>
      <c r="Y157" s="8"/>
      <c r="Z157" s="6"/>
      <c r="AA157" s="6"/>
      <c r="AB157" s="10"/>
      <c r="AC157" s="7"/>
      <c r="AD157" s="7"/>
      <c r="AE157" s="8"/>
    </row>
    <row r="158" spans="1:31" s="34" customFormat="1" x14ac:dyDescent="0.15">
      <c r="A158" s="9"/>
      <c r="B158" s="6"/>
      <c r="C158" s="6"/>
      <c r="D158" s="10"/>
      <c r="E158" s="7"/>
      <c r="F158" s="7"/>
      <c r="G158" s="8"/>
      <c r="H158" s="6"/>
      <c r="I158" s="6"/>
      <c r="J158" s="10"/>
      <c r="K158" s="7"/>
      <c r="L158" s="7"/>
      <c r="M158" s="8"/>
      <c r="N158" s="6"/>
      <c r="O158" s="6"/>
      <c r="P158" s="10"/>
      <c r="Q158" s="7"/>
      <c r="R158" s="7"/>
      <c r="S158" s="8"/>
      <c r="T158" s="6"/>
      <c r="U158" s="6"/>
      <c r="V158" s="10"/>
      <c r="W158" s="7"/>
      <c r="X158" s="7"/>
      <c r="Y158" s="8"/>
      <c r="Z158" s="6"/>
      <c r="AA158" s="6"/>
      <c r="AB158" s="10"/>
      <c r="AC158" s="7"/>
      <c r="AD158" s="7"/>
      <c r="AE158" s="8"/>
    </row>
    <row r="159" spans="1:31" s="34" customFormat="1" x14ac:dyDescent="0.15">
      <c r="A159" s="9"/>
      <c r="B159" s="6"/>
      <c r="C159" s="6"/>
      <c r="D159" s="10"/>
      <c r="E159" s="7"/>
      <c r="F159" s="7"/>
      <c r="G159" s="8"/>
      <c r="H159" s="6"/>
      <c r="I159" s="6"/>
      <c r="J159" s="10"/>
      <c r="K159" s="7"/>
      <c r="L159" s="7"/>
      <c r="M159" s="8"/>
      <c r="N159" s="6"/>
      <c r="O159" s="6"/>
      <c r="P159" s="10"/>
      <c r="Q159" s="7"/>
      <c r="R159" s="7"/>
      <c r="S159" s="8"/>
      <c r="T159" s="6"/>
      <c r="U159" s="6"/>
      <c r="V159" s="10"/>
      <c r="W159" s="7"/>
      <c r="X159" s="7"/>
      <c r="Y159" s="8"/>
      <c r="Z159" s="6"/>
      <c r="AA159" s="6"/>
      <c r="AB159" s="10"/>
      <c r="AC159" s="7"/>
      <c r="AD159" s="7"/>
      <c r="AE159" s="8"/>
    </row>
    <row r="160" spans="1:31" s="34" customFormat="1" x14ac:dyDescent="0.15">
      <c r="A160" s="9"/>
      <c r="B160" s="6"/>
      <c r="C160" s="6"/>
      <c r="D160" s="10"/>
      <c r="E160" s="7"/>
      <c r="F160" s="7"/>
      <c r="G160" s="8"/>
      <c r="H160" s="6"/>
      <c r="I160" s="6"/>
      <c r="J160" s="10"/>
      <c r="K160" s="7"/>
      <c r="L160" s="7"/>
      <c r="M160" s="8"/>
      <c r="N160" s="6"/>
      <c r="O160" s="6"/>
      <c r="P160" s="10"/>
      <c r="Q160" s="7"/>
      <c r="R160" s="7"/>
      <c r="S160" s="8"/>
      <c r="T160" s="6"/>
      <c r="U160" s="6"/>
      <c r="V160" s="10"/>
      <c r="W160" s="7"/>
      <c r="X160" s="7"/>
      <c r="Y160" s="8"/>
      <c r="Z160" s="6"/>
      <c r="AA160" s="6"/>
      <c r="AB160" s="10"/>
      <c r="AC160" s="7"/>
      <c r="AD160" s="7"/>
      <c r="AE160" s="8"/>
    </row>
    <row r="161" spans="1:31" s="34" customFormat="1" x14ac:dyDescent="0.15">
      <c r="A161" s="9"/>
      <c r="B161" s="6"/>
      <c r="C161" s="6"/>
      <c r="D161" s="10"/>
      <c r="E161" s="7"/>
      <c r="F161" s="7"/>
      <c r="G161" s="8"/>
      <c r="H161" s="6"/>
      <c r="I161" s="6"/>
      <c r="J161" s="10"/>
      <c r="K161" s="7"/>
      <c r="L161" s="7"/>
      <c r="M161" s="8"/>
      <c r="N161" s="6"/>
      <c r="O161" s="6"/>
      <c r="P161" s="10"/>
      <c r="Q161" s="7"/>
      <c r="R161" s="7"/>
      <c r="S161" s="8"/>
      <c r="T161" s="6"/>
      <c r="U161" s="6"/>
      <c r="V161" s="10"/>
      <c r="W161" s="7"/>
      <c r="X161" s="7"/>
      <c r="Y161" s="8"/>
      <c r="Z161" s="6"/>
      <c r="AA161" s="6"/>
      <c r="AB161" s="10"/>
      <c r="AC161" s="7"/>
      <c r="AD161" s="7"/>
      <c r="AE161" s="8"/>
    </row>
    <row r="162" spans="1:31" s="34" customFormat="1" x14ac:dyDescent="0.15">
      <c r="A162" s="9"/>
      <c r="B162" s="6"/>
      <c r="C162" s="6"/>
      <c r="D162" s="10"/>
      <c r="E162" s="7"/>
      <c r="F162" s="7"/>
      <c r="G162" s="8"/>
      <c r="H162" s="6"/>
      <c r="I162" s="6"/>
      <c r="J162" s="10"/>
      <c r="K162" s="7"/>
      <c r="L162" s="7"/>
      <c r="M162" s="8"/>
      <c r="N162" s="6"/>
      <c r="O162" s="6"/>
      <c r="P162" s="10"/>
      <c r="Q162" s="7"/>
      <c r="R162" s="7"/>
      <c r="S162" s="8"/>
      <c r="T162" s="6"/>
      <c r="U162" s="6"/>
      <c r="V162" s="10"/>
      <c r="W162" s="7"/>
      <c r="X162" s="7"/>
      <c r="Y162" s="8"/>
      <c r="Z162" s="6"/>
      <c r="AA162" s="6"/>
      <c r="AB162" s="10"/>
      <c r="AC162" s="7"/>
      <c r="AD162" s="7"/>
      <c r="AE162" s="8"/>
    </row>
    <row r="163" spans="1:31" s="34" customFormat="1" x14ac:dyDescent="0.15">
      <c r="A163" s="9"/>
      <c r="B163" s="6"/>
      <c r="C163" s="6"/>
      <c r="D163" s="10"/>
      <c r="E163" s="7"/>
      <c r="F163" s="7"/>
      <c r="G163" s="8"/>
      <c r="H163" s="6"/>
      <c r="I163" s="6"/>
      <c r="J163" s="10"/>
      <c r="K163" s="7"/>
      <c r="L163" s="7"/>
      <c r="M163" s="8"/>
      <c r="N163" s="6"/>
      <c r="O163" s="6"/>
      <c r="P163" s="10"/>
      <c r="Q163" s="7"/>
      <c r="R163" s="7"/>
      <c r="S163" s="8"/>
      <c r="T163" s="6"/>
      <c r="U163" s="6"/>
      <c r="V163" s="10"/>
      <c r="W163" s="7"/>
      <c r="X163" s="7"/>
      <c r="Y163" s="8"/>
      <c r="Z163" s="6"/>
      <c r="AA163" s="6"/>
      <c r="AB163" s="10"/>
      <c r="AC163" s="7"/>
      <c r="AD163" s="7"/>
      <c r="AE163" s="8"/>
    </row>
    <row r="164" spans="1:31" s="34" customFormat="1" x14ac:dyDescent="0.15">
      <c r="A164" s="9"/>
      <c r="B164" s="6"/>
      <c r="C164" s="6"/>
      <c r="D164" s="10"/>
      <c r="E164" s="7"/>
      <c r="F164" s="7"/>
      <c r="G164" s="8"/>
      <c r="H164" s="6"/>
      <c r="I164" s="6"/>
      <c r="J164" s="10"/>
      <c r="K164" s="7"/>
      <c r="L164" s="7"/>
      <c r="M164" s="8"/>
      <c r="N164" s="6"/>
      <c r="O164" s="6"/>
      <c r="P164" s="10"/>
      <c r="Q164" s="7"/>
      <c r="R164" s="7"/>
      <c r="S164" s="8"/>
      <c r="T164" s="6"/>
      <c r="U164" s="6"/>
      <c r="V164" s="10"/>
      <c r="W164" s="7"/>
      <c r="X164" s="7"/>
      <c r="Y164" s="8"/>
      <c r="Z164" s="6"/>
      <c r="AA164" s="6"/>
      <c r="AB164" s="10"/>
      <c r="AC164" s="7"/>
      <c r="AD164" s="7"/>
      <c r="AE164" s="8"/>
    </row>
    <row r="165" spans="1:31" s="34" customFormat="1" x14ac:dyDescent="0.15">
      <c r="A165" s="9"/>
      <c r="B165" s="6"/>
      <c r="C165" s="6"/>
      <c r="D165" s="10"/>
      <c r="E165" s="7"/>
      <c r="F165" s="7"/>
      <c r="G165" s="8"/>
      <c r="H165" s="6"/>
      <c r="I165" s="6"/>
      <c r="J165" s="10"/>
      <c r="K165" s="7"/>
      <c r="L165" s="7"/>
      <c r="M165" s="8"/>
      <c r="N165" s="6"/>
      <c r="O165" s="6"/>
      <c r="P165" s="10"/>
      <c r="Q165" s="7"/>
      <c r="R165" s="7"/>
      <c r="S165" s="8"/>
      <c r="T165" s="6"/>
      <c r="U165" s="6"/>
      <c r="V165" s="10"/>
      <c r="W165" s="7"/>
      <c r="X165" s="7"/>
      <c r="Y165" s="8"/>
      <c r="Z165" s="6"/>
      <c r="AA165" s="6"/>
      <c r="AB165" s="10"/>
      <c r="AC165" s="7"/>
      <c r="AD165" s="7"/>
      <c r="AE165" s="8"/>
    </row>
    <row r="166" spans="1:31" s="34" customFormat="1" x14ac:dyDescent="0.15">
      <c r="A166" s="9"/>
      <c r="B166" s="6"/>
      <c r="C166" s="6"/>
      <c r="D166" s="10"/>
      <c r="E166" s="7"/>
      <c r="F166" s="7"/>
      <c r="G166" s="8"/>
      <c r="H166" s="6"/>
      <c r="I166" s="6"/>
      <c r="J166" s="10"/>
      <c r="K166" s="7"/>
      <c r="L166" s="7"/>
      <c r="M166" s="8"/>
      <c r="N166" s="6"/>
      <c r="O166" s="6"/>
      <c r="P166" s="10"/>
      <c r="Q166" s="7"/>
      <c r="R166" s="7"/>
      <c r="S166" s="8"/>
      <c r="T166" s="6"/>
      <c r="U166" s="6"/>
      <c r="V166" s="10"/>
      <c r="W166" s="7"/>
      <c r="X166" s="7"/>
      <c r="Y166" s="8"/>
      <c r="Z166" s="6"/>
      <c r="AA166" s="6"/>
      <c r="AB166" s="10"/>
      <c r="AC166" s="7"/>
      <c r="AD166" s="7"/>
      <c r="AE166" s="8"/>
    </row>
    <row r="167" spans="1:31" s="34" customFormat="1" x14ac:dyDescent="0.15">
      <c r="A167" s="9"/>
      <c r="B167" s="6"/>
      <c r="C167" s="6"/>
      <c r="D167" s="10"/>
      <c r="E167" s="7"/>
      <c r="F167" s="7"/>
      <c r="G167" s="8"/>
      <c r="H167" s="6"/>
      <c r="I167" s="6"/>
      <c r="J167" s="10"/>
      <c r="K167" s="7"/>
      <c r="L167" s="7"/>
      <c r="M167" s="8"/>
      <c r="N167" s="6"/>
      <c r="O167" s="6"/>
      <c r="P167" s="10"/>
      <c r="Q167" s="7"/>
      <c r="R167" s="7"/>
      <c r="S167" s="8"/>
      <c r="T167" s="6"/>
      <c r="U167" s="6"/>
      <c r="V167" s="10"/>
      <c r="W167" s="7"/>
      <c r="X167" s="7"/>
      <c r="Y167" s="8"/>
      <c r="Z167" s="6"/>
      <c r="AA167" s="6"/>
      <c r="AB167" s="10"/>
      <c r="AC167" s="7"/>
      <c r="AD167" s="7"/>
      <c r="AE167" s="8"/>
    </row>
    <row r="168" spans="1:31" s="34" customFormat="1" x14ac:dyDescent="0.15">
      <c r="A168" s="9"/>
      <c r="B168" s="6"/>
      <c r="C168" s="6"/>
      <c r="D168" s="10"/>
      <c r="E168" s="7"/>
      <c r="F168" s="7"/>
      <c r="G168" s="8"/>
      <c r="H168" s="6"/>
      <c r="I168" s="6"/>
      <c r="J168" s="10"/>
      <c r="K168" s="7"/>
      <c r="L168" s="7"/>
      <c r="M168" s="8"/>
      <c r="N168" s="6"/>
      <c r="O168" s="6"/>
      <c r="P168" s="10"/>
      <c r="Q168" s="7"/>
      <c r="R168" s="7"/>
      <c r="S168" s="8"/>
      <c r="T168" s="6"/>
      <c r="U168" s="6"/>
      <c r="V168" s="10"/>
      <c r="W168" s="7"/>
      <c r="X168" s="7"/>
      <c r="Y168" s="8"/>
      <c r="Z168" s="6"/>
      <c r="AA168" s="6"/>
      <c r="AB168" s="10"/>
      <c r="AC168" s="7"/>
      <c r="AD168" s="7"/>
      <c r="AE168" s="8"/>
    </row>
    <row r="169" spans="1:31" s="34" customFormat="1" x14ac:dyDescent="0.15">
      <c r="A169" s="9"/>
      <c r="B169" s="6"/>
      <c r="C169" s="6"/>
      <c r="D169" s="10"/>
      <c r="E169" s="7"/>
      <c r="F169" s="7"/>
      <c r="G169" s="8"/>
      <c r="H169" s="6"/>
      <c r="I169" s="6"/>
      <c r="J169" s="10"/>
      <c r="K169" s="7"/>
      <c r="L169" s="7"/>
      <c r="M169" s="8"/>
      <c r="N169" s="6"/>
      <c r="O169" s="6"/>
      <c r="P169" s="10"/>
      <c r="Q169" s="7"/>
      <c r="R169" s="7"/>
      <c r="S169" s="8"/>
      <c r="T169" s="6"/>
      <c r="U169" s="6"/>
      <c r="V169" s="10"/>
      <c r="W169" s="7"/>
      <c r="X169" s="7"/>
      <c r="Y169" s="8"/>
      <c r="Z169" s="6"/>
      <c r="AA169" s="6"/>
      <c r="AB169" s="10"/>
      <c r="AC169" s="7"/>
      <c r="AD169" s="7"/>
      <c r="AE169" s="8"/>
    </row>
    <row r="170" spans="1:31" s="34" customFormat="1" x14ac:dyDescent="0.15">
      <c r="A170" s="9"/>
      <c r="B170" s="6"/>
      <c r="C170" s="6"/>
      <c r="D170" s="10"/>
      <c r="E170" s="7"/>
      <c r="F170" s="7"/>
      <c r="G170" s="8"/>
      <c r="H170" s="6"/>
      <c r="I170" s="6"/>
      <c r="J170" s="10"/>
      <c r="K170" s="7"/>
      <c r="L170" s="7"/>
      <c r="M170" s="8"/>
      <c r="N170" s="6"/>
      <c r="O170" s="6"/>
      <c r="P170" s="10"/>
      <c r="Q170" s="7"/>
      <c r="R170" s="7"/>
      <c r="S170" s="8"/>
      <c r="T170" s="6"/>
      <c r="U170" s="6"/>
      <c r="V170" s="10"/>
      <c r="W170" s="7"/>
      <c r="X170" s="7"/>
      <c r="Y170" s="8"/>
      <c r="Z170" s="6"/>
      <c r="AA170" s="6"/>
      <c r="AB170" s="10"/>
      <c r="AC170" s="7"/>
      <c r="AD170" s="7"/>
      <c r="AE170" s="8"/>
    </row>
    <row r="171" spans="1:31" s="34" customFormat="1" x14ac:dyDescent="0.15">
      <c r="A171" s="9"/>
      <c r="B171" s="6"/>
      <c r="C171" s="6"/>
      <c r="D171" s="10"/>
      <c r="E171" s="7"/>
      <c r="F171" s="7"/>
      <c r="G171" s="8"/>
      <c r="H171" s="6"/>
      <c r="I171" s="6"/>
      <c r="J171" s="10"/>
      <c r="K171" s="7"/>
      <c r="L171" s="7"/>
      <c r="M171" s="8"/>
      <c r="N171" s="6"/>
      <c r="O171" s="6"/>
      <c r="P171" s="10"/>
      <c r="Q171" s="7"/>
      <c r="R171" s="7"/>
      <c r="S171" s="8"/>
      <c r="T171" s="6"/>
      <c r="U171" s="6"/>
      <c r="V171" s="10"/>
      <c r="W171" s="7"/>
      <c r="X171" s="7"/>
      <c r="Y171" s="8"/>
      <c r="Z171" s="6"/>
      <c r="AA171" s="6"/>
      <c r="AB171" s="10"/>
      <c r="AC171" s="7"/>
      <c r="AD171" s="7"/>
      <c r="AE171" s="8"/>
    </row>
    <row r="172" spans="1:31" s="34" customFormat="1" x14ac:dyDescent="0.15">
      <c r="A172" s="9"/>
      <c r="B172" s="6"/>
      <c r="C172" s="6"/>
      <c r="D172" s="10"/>
      <c r="E172" s="7"/>
      <c r="F172" s="7"/>
      <c r="G172" s="8"/>
      <c r="H172" s="6"/>
      <c r="I172" s="6"/>
      <c r="J172" s="10"/>
      <c r="K172" s="7"/>
      <c r="L172" s="7"/>
      <c r="M172" s="8"/>
      <c r="N172" s="6"/>
      <c r="O172" s="6"/>
      <c r="P172" s="10"/>
      <c r="Q172" s="7"/>
      <c r="R172" s="7"/>
      <c r="S172" s="8"/>
      <c r="T172" s="6"/>
      <c r="U172" s="6"/>
      <c r="V172" s="10"/>
      <c r="W172" s="7"/>
      <c r="X172" s="7"/>
      <c r="Y172" s="8"/>
      <c r="Z172" s="6"/>
      <c r="AA172" s="6"/>
      <c r="AB172" s="10"/>
      <c r="AC172" s="7"/>
      <c r="AD172" s="7"/>
      <c r="AE172" s="8"/>
    </row>
    <row r="173" spans="1:31" s="34" customFormat="1" x14ac:dyDescent="0.15">
      <c r="A173" s="9"/>
      <c r="B173" s="6"/>
      <c r="C173" s="6"/>
      <c r="D173" s="10"/>
      <c r="E173" s="7"/>
      <c r="F173" s="7"/>
      <c r="G173" s="8"/>
      <c r="H173" s="6"/>
      <c r="I173" s="6"/>
      <c r="J173" s="10"/>
      <c r="K173" s="7"/>
      <c r="L173" s="7"/>
      <c r="M173" s="8"/>
      <c r="N173" s="6"/>
      <c r="O173" s="6"/>
      <c r="P173" s="10"/>
      <c r="Q173" s="7"/>
      <c r="R173" s="7"/>
      <c r="S173" s="8"/>
      <c r="T173" s="6"/>
      <c r="U173" s="6"/>
      <c r="V173" s="10"/>
      <c r="W173" s="7"/>
      <c r="X173" s="7"/>
      <c r="Y173" s="8"/>
      <c r="Z173" s="6"/>
      <c r="AA173" s="6"/>
      <c r="AB173" s="10"/>
      <c r="AC173" s="7"/>
      <c r="AD173" s="7"/>
      <c r="AE173" s="8"/>
    </row>
    <row r="174" spans="1:31" s="34" customFormat="1" x14ac:dyDescent="0.15">
      <c r="A174" s="9"/>
      <c r="B174" s="6"/>
      <c r="C174" s="6"/>
      <c r="D174" s="10"/>
      <c r="E174" s="7"/>
      <c r="F174" s="7"/>
      <c r="G174" s="8"/>
      <c r="H174" s="6"/>
      <c r="I174" s="6"/>
      <c r="J174" s="10"/>
      <c r="K174" s="7"/>
      <c r="L174" s="7"/>
      <c r="M174" s="8"/>
      <c r="N174" s="6"/>
      <c r="O174" s="6"/>
      <c r="P174" s="10"/>
      <c r="Q174" s="7"/>
      <c r="R174" s="7"/>
      <c r="S174" s="8"/>
      <c r="T174" s="6"/>
      <c r="U174" s="6"/>
      <c r="V174" s="10"/>
      <c r="W174" s="7"/>
      <c r="X174" s="7"/>
      <c r="Y174" s="8"/>
      <c r="Z174" s="6"/>
      <c r="AA174" s="6"/>
      <c r="AB174" s="10"/>
      <c r="AC174" s="7"/>
      <c r="AD174" s="7"/>
      <c r="AE174" s="8"/>
    </row>
    <row r="175" spans="1:31" s="34" customFormat="1" x14ac:dyDescent="0.15">
      <c r="A175" s="9"/>
      <c r="B175" s="6"/>
      <c r="C175" s="6"/>
      <c r="D175" s="10"/>
      <c r="E175" s="7"/>
      <c r="F175" s="7"/>
      <c r="G175" s="8"/>
      <c r="H175" s="6"/>
      <c r="I175" s="6"/>
      <c r="J175" s="10"/>
      <c r="K175" s="7"/>
      <c r="L175" s="7"/>
      <c r="M175" s="8"/>
      <c r="N175" s="6"/>
      <c r="O175" s="6"/>
      <c r="P175" s="10"/>
      <c r="Q175" s="7"/>
      <c r="R175" s="7"/>
      <c r="S175" s="8"/>
      <c r="T175" s="6"/>
      <c r="U175" s="6"/>
      <c r="V175" s="10"/>
      <c r="W175" s="7"/>
      <c r="X175" s="7"/>
      <c r="Y175" s="8"/>
      <c r="Z175" s="6"/>
      <c r="AA175" s="6"/>
      <c r="AB175" s="10"/>
      <c r="AC175" s="7"/>
      <c r="AD175" s="7"/>
      <c r="AE175" s="8"/>
    </row>
    <row r="176" spans="1:31" s="34" customFormat="1" x14ac:dyDescent="0.15">
      <c r="A176" s="9"/>
      <c r="B176" s="6"/>
      <c r="C176" s="6"/>
      <c r="D176" s="10"/>
      <c r="E176" s="7"/>
      <c r="F176" s="7"/>
      <c r="G176" s="8"/>
      <c r="H176" s="6"/>
      <c r="I176" s="6"/>
      <c r="J176" s="10"/>
      <c r="K176" s="7"/>
      <c r="L176" s="7"/>
      <c r="M176" s="8"/>
      <c r="N176" s="6"/>
      <c r="O176" s="6"/>
      <c r="P176" s="10"/>
      <c r="Q176" s="7"/>
      <c r="R176" s="7"/>
      <c r="S176" s="8"/>
      <c r="T176" s="6"/>
      <c r="U176" s="6"/>
      <c r="V176" s="10"/>
      <c r="W176" s="7"/>
      <c r="X176" s="7"/>
      <c r="Y176" s="8"/>
      <c r="Z176" s="6"/>
      <c r="AA176" s="6"/>
      <c r="AB176" s="10"/>
      <c r="AC176" s="7"/>
      <c r="AD176" s="7"/>
      <c r="AE176" s="8"/>
    </row>
    <row r="177" spans="1:31" s="34" customFormat="1" x14ac:dyDescent="0.15">
      <c r="A177" s="9"/>
      <c r="B177" s="6"/>
      <c r="C177" s="6"/>
      <c r="D177" s="10"/>
      <c r="E177" s="7"/>
      <c r="F177" s="7"/>
      <c r="G177" s="8"/>
      <c r="H177" s="6"/>
      <c r="I177" s="6"/>
      <c r="J177" s="10"/>
      <c r="K177" s="7"/>
      <c r="L177" s="7"/>
      <c r="M177" s="8"/>
      <c r="N177" s="6"/>
      <c r="O177" s="6"/>
      <c r="P177" s="10"/>
      <c r="Q177" s="7"/>
      <c r="R177" s="7"/>
      <c r="S177" s="8"/>
      <c r="T177" s="6"/>
      <c r="U177" s="6"/>
      <c r="V177" s="10"/>
      <c r="W177" s="7"/>
      <c r="X177" s="7"/>
      <c r="Y177" s="8"/>
      <c r="Z177" s="6"/>
      <c r="AA177" s="6"/>
      <c r="AB177" s="10"/>
      <c r="AC177" s="7"/>
      <c r="AD177" s="7"/>
      <c r="AE177" s="8"/>
    </row>
    <row r="178" spans="1:31" s="34" customFormat="1" x14ac:dyDescent="0.15">
      <c r="A178" s="9"/>
      <c r="B178" s="6"/>
      <c r="C178" s="6"/>
      <c r="D178" s="10"/>
      <c r="E178" s="7"/>
      <c r="F178" s="7"/>
      <c r="G178" s="8"/>
      <c r="H178" s="6"/>
      <c r="I178" s="6"/>
      <c r="J178" s="10"/>
      <c r="K178" s="7"/>
      <c r="L178" s="7"/>
      <c r="M178" s="8"/>
      <c r="N178" s="6"/>
      <c r="O178" s="6"/>
      <c r="P178" s="10"/>
      <c r="Q178" s="7"/>
      <c r="R178" s="7"/>
      <c r="S178" s="8"/>
      <c r="T178" s="6"/>
      <c r="U178" s="6"/>
      <c r="V178" s="10"/>
      <c r="W178" s="7"/>
      <c r="X178" s="7"/>
      <c r="Y178" s="8"/>
      <c r="Z178" s="6"/>
      <c r="AA178" s="6"/>
      <c r="AB178" s="10"/>
      <c r="AC178" s="7"/>
      <c r="AD178" s="7"/>
      <c r="AE178" s="8"/>
    </row>
    <row r="179" spans="1:31" s="34" customFormat="1" x14ac:dyDescent="0.15">
      <c r="A179" s="9"/>
      <c r="B179" s="6"/>
      <c r="C179" s="6"/>
      <c r="D179" s="10"/>
      <c r="E179" s="7"/>
      <c r="F179" s="7"/>
      <c r="G179" s="8"/>
      <c r="H179" s="6"/>
      <c r="I179" s="6"/>
      <c r="J179" s="10"/>
      <c r="K179" s="7"/>
      <c r="L179" s="7"/>
      <c r="M179" s="8"/>
      <c r="N179" s="6"/>
      <c r="O179" s="6"/>
      <c r="P179" s="10"/>
      <c r="Q179" s="7"/>
      <c r="R179" s="7"/>
      <c r="S179" s="8"/>
      <c r="T179" s="6"/>
      <c r="U179" s="6"/>
      <c r="V179" s="10"/>
      <c r="W179" s="7"/>
      <c r="X179" s="7"/>
      <c r="Y179" s="8"/>
      <c r="Z179" s="6"/>
      <c r="AA179" s="6"/>
      <c r="AB179" s="10"/>
      <c r="AC179" s="7"/>
      <c r="AD179" s="7"/>
      <c r="AE179" s="8"/>
    </row>
    <row r="180" spans="1:31" s="34" customFormat="1" x14ac:dyDescent="0.15">
      <c r="A180" s="9"/>
      <c r="B180" s="6"/>
      <c r="C180" s="6"/>
      <c r="D180" s="10"/>
      <c r="E180" s="7"/>
      <c r="F180" s="7"/>
      <c r="G180" s="8"/>
      <c r="H180" s="6"/>
      <c r="I180" s="6"/>
      <c r="J180" s="10"/>
      <c r="K180" s="7"/>
      <c r="L180" s="7"/>
      <c r="M180" s="8"/>
      <c r="N180" s="6"/>
      <c r="O180" s="6"/>
      <c r="P180" s="10"/>
      <c r="Q180" s="7"/>
      <c r="R180" s="7"/>
      <c r="S180" s="8"/>
      <c r="T180" s="6"/>
      <c r="U180" s="6"/>
      <c r="V180" s="10"/>
      <c r="W180" s="7"/>
      <c r="X180" s="7"/>
      <c r="Y180" s="8"/>
      <c r="Z180" s="6"/>
      <c r="AA180" s="6"/>
      <c r="AB180" s="10"/>
      <c r="AC180" s="7"/>
      <c r="AD180" s="7"/>
      <c r="AE180" s="8"/>
    </row>
    <row r="181" spans="1:31" s="34" customFormat="1" x14ac:dyDescent="0.15">
      <c r="A181" s="9"/>
      <c r="B181" s="6"/>
      <c r="C181" s="6"/>
      <c r="D181" s="10"/>
      <c r="E181" s="7"/>
      <c r="F181" s="7"/>
      <c r="G181" s="8"/>
      <c r="H181" s="6"/>
      <c r="I181" s="6"/>
      <c r="J181" s="10"/>
      <c r="K181" s="7"/>
      <c r="L181" s="7"/>
      <c r="M181" s="8"/>
      <c r="N181" s="6"/>
      <c r="O181" s="6"/>
      <c r="P181" s="10"/>
      <c r="Q181" s="7"/>
      <c r="R181" s="7"/>
      <c r="S181" s="8"/>
      <c r="T181" s="6"/>
      <c r="U181" s="6"/>
      <c r="V181" s="10"/>
      <c r="W181" s="7"/>
      <c r="X181" s="7"/>
      <c r="Y181" s="8"/>
      <c r="Z181" s="6"/>
      <c r="AA181" s="6"/>
      <c r="AB181" s="10"/>
      <c r="AC181" s="7"/>
      <c r="AD181" s="7"/>
      <c r="AE181" s="8"/>
    </row>
    <row r="182" spans="1:31" s="34" customFormat="1" x14ac:dyDescent="0.15">
      <c r="A182" s="9"/>
      <c r="B182" s="6"/>
      <c r="C182" s="6"/>
      <c r="D182" s="10"/>
      <c r="E182" s="7"/>
      <c r="F182" s="7"/>
      <c r="G182" s="8"/>
      <c r="H182" s="6"/>
      <c r="I182" s="6"/>
      <c r="J182" s="10"/>
      <c r="K182" s="7"/>
      <c r="L182" s="7"/>
      <c r="M182" s="8"/>
      <c r="N182" s="6"/>
      <c r="O182" s="6"/>
      <c r="P182" s="10"/>
      <c r="Q182" s="7"/>
      <c r="R182" s="7"/>
      <c r="S182" s="8"/>
      <c r="T182" s="6"/>
      <c r="U182" s="6"/>
      <c r="V182" s="10"/>
      <c r="W182" s="7"/>
      <c r="X182" s="7"/>
      <c r="Y182" s="8"/>
      <c r="Z182" s="6"/>
      <c r="AA182" s="6"/>
      <c r="AB182" s="10"/>
      <c r="AC182" s="7"/>
      <c r="AD182" s="7"/>
      <c r="AE182" s="8"/>
    </row>
    <row r="183" spans="1:31" s="34" customFormat="1" x14ac:dyDescent="0.15">
      <c r="A183" s="9"/>
      <c r="B183" s="6"/>
      <c r="C183" s="6"/>
      <c r="D183" s="10"/>
      <c r="E183" s="7"/>
      <c r="F183" s="7"/>
      <c r="G183" s="8"/>
      <c r="H183" s="6"/>
      <c r="I183" s="6"/>
      <c r="J183" s="10"/>
      <c r="K183" s="7"/>
      <c r="L183" s="7"/>
      <c r="M183" s="8"/>
      <c r="N183" s="6"/>
      <c r="O183" s="6"/>
      <c r="P183" s="10"/>
      <c r="Q183" s="7"/>
      <c r="R183" s="7"/>
      <c r="S183" s="8"/>
      <c r="T183" s="6"/>
      <c r="U183" s="6"/>
      <c r="V183" s="10"/>
      <c r="W183" s="7"/>
      <c r="X183" s="7"/>
      <c r="Y183" s="8"/>
      <c r="Z183" s="6"/>
      <c r="AA183" s="6"/>
      <c r="AB183" s="10"/>
      <c r="AC183" s="7"/>
      <c r="AD183" s="7"/>
      <c r="AE183" s="8"/>
    </row>
    <row r="184" spans="1:31" s="34" customFormat="1" x14ac:dyDescent="0.15">
      <c r="A184" s="9"/>
      <c r="B184" s="6"/>
      <c r="C184" s="6"/>
      <c r="D184" s="10"/>
      <c r="E184" s="7"/>
      <c r="F184" s="7"/>
      <c r="G184" s="8"/>
      <c r="H184" s="6"/>
      <c r="I184" s="6"/>
      <c r="J184" s="10"/>
      <c r="K184" s="7"/>
      <c r="L184" s="7"/>
      <c r="M184" s="8"/>
      <c r="N184" s="6"/>
      <c r="O184" s="6"/>
      <c r="P184" s="10"/>
      <c r="Q184" s="7"/>
      <c r="R184" s="7"/>
      <c r="S184" s="8"/>
      <c r="T184" s="6"/>
      <c r="U184" s="6"/>
      <c r="V184" s="10"/>
      <c r="W184" s="7"/>
      <c r="X184" s="7"/>
      <c r="Y184" s="8"/>
      <c r="Z184" s="6"/>
      <c r="AA184" s="6"/>
      <c r="AB184" s="10"/>
      <c r="AC184" s="7"/>
      <c r="AD184" s="7"/>
      <c r="AE184" s="8"/>
    </row>
    <row r="185" spans="1:31" s="34" customFormat="1" x14ac:dyDescent="0.15">
      <c r="A185" s="9"/>
      <c r="B185" s="6"/>
      <c r="C185" s="6"/>
      <c r="D185" s="10"/>
      <c r="E185" s="7"/>
      <c r="F185" s="7"/>
      <c r="G185" s="8"/>
      <c r="H185" s="6"/>
      <c r="I185" s="6"/>
      <c r="J185" s="10"/>
      <c r="K185" s="7"/>
      <c r="L185" s="7"/>
      <c r="M185" s="8"/>
      <c r="N185" s="6"/>
      <c r="O185" s="6"/>
      <c r="P185" s="10"/>
      <c r="Q185" s="7"/>
      <c r="R185" s="7"/>
      <c r="S185" s="8"/>
      <c r="T185" s="6"/>
      <c r="U185" s="6"/>
      <c r="V185" s="10"/>
      <c r="W185" s="7"/>
      <c r="X185" s="7"/>
      <c r="Y185" s="8"/>
      <c r="Z185" s="6"/>
      <c r="AA185" s="6"/>
      <c r="AB185" s="10"/>
      <c r="AC185" s="7"/>
      <c r="AD185" s="7"/>
      <c r="AE185" s="8"/>
    </row>
    <row r="186" spans="1:31" s="34" customFormat="1" x14ac:dyDescent="0.15">
      <c r="A186" s="9"/>
      <c r="B186" s="6"/>
      <c r="C186" s="6"/>
      <c r="D186" s="10"/>
      <c r="E186" s="7"/>
      <c r="F186" s="7"/>
      <c r="G186" s="8"/>
      <c r="H186" s="6"/>
      <c r="I186" s="6"/>
      <c r="J186" s="10"/>
      <c r="K186" s="7"/>
      <c r="L186" s="7"/>
      <c r="M186" s="8"/>
      <c r="N186" s="6"/>
      <c r="O186" s="6"/>
      <c r="P186" s="10"/>
      <c r="Q186" s="7"/>
      <c r="R186" s="7"/>
      <c r="S186" s="8"/>
      <c r="T186" s="6"/>
      <c r="U186" s="6"/>
      <c r="V186" s="10"/>
      <c r="W186" s="7"/>
      <c r="X186" s="7"/>
      <c r="Y186" s="8"/>
      <c r="Z186" s="6"/>
      <c r="AA186" s="6"/>
      <c r="AB186" s="10"/>
      <c r="AC186" s="7"/>
      <c r="AD186" s="7"/>
      <c r="AE186" s="8"/>
    </row>
    <row r="187" spans="1:31" s="34" customFormat="1" x14ac:dyDescent="0.15">
      <c r="A187" s="9"/>
      <c r="B187" s="6"/>
      <c r="C187" s="6"/>
      <c r="D187" s="10"/>
      <c r="E187" s="7"/>
      <c r="F187" s="7"/>
      <c r="G187" s="8"/>
      <c r="H187" s="6"/>
      <c r="I187" s="6"/>
      <c r="J187" s="10"/>
      <c r="K187" s="7"/>
      <c r="L187" s="7"/>
      <c r="M187" s="8"/>
      <c r="N187" s="6"/>
      <c r="O187" s="6"/>
      <c r="P187" s="10"/>
      <c r="Q187" s="7"/>
      <c r="R187" s="7"/>
      <c r="S187" s="8"/>
      <c r="T187" s="6"/>
      <c r="U187" s="6"/>
      <c r="V187" s="10"/>
      <c r="W187" s="7"/>
      <c r="X187" s="7"/>
      <c r="Y187" s="8"/>
      <c r="Z187" s="6"/>
      <c r="AA187" s="6"/>
      <c r="AB187" s="10"/>
      <c r="AC187" s="7"/>
      <c r="AD187" s="7"/>
      <c r="AE187" s="8"/>
    </row>
    <row r="188" spans="1:31" s="34" customFormat="1" x14ac:dyDescent="0.15">
      <c r="A188" s="9"/>
      <c r="B188" s="6"/>
      <c r="C188" s="6"/>
      <c r="D188" s="10"/>
      <c r="E188" s="7"/>
      <c r="F188" s="7"/>
      <c r="G188" s="8"/>
      <c r="H188" s="6"/>
      <c r="I188" s="6"/>
      <c r="J188" s="10"/>
      <c r="K188" s="7"/>
      <c r="L188" s="7"/>
      <c r="M188" s="8"/>
      <c r="N188" s="6"/>
      <c r="O188" s="6"/>
      <c r="P188" s="10"/>
      <c r="Q188" s="7"/>
      <c r="R188" s="7"/>
      <c r="S188" s="8"/>
      <c r="T188" s="6"/>
      <c r="U188" s="6"/>
      <c r="V188" s="10"/>
      <c r="W188" s="7"/>
      <c r="X188" s="7"/>
      <c r="Y188" s="8"/>
      <c r="Z188" s="6"/>
      <c r="AA188" s="6"/>
      <c r="AB188" s="10"/>
      <c r="AC188" s="7"/>
      <c r="AD188" s="7"/>
      <c r="AE188" s="8"/>
    </row>
    <row r="189" spans="1:31" s="34" customFormat="1" x14ac:dyDescent="0.15">
      <c r="A189" s="9"/>
      <c r="B189" s="6"/>
      <c r="C189" s="6"/>
      <c r="D189" s="10"/>
      <c r="E189" s="7"/>
      <c r="F189" s="7"/>
      <c r="G189" s="8"/>
      <c r="H189" s="6"/>
      <c r="I189" s="6"/>
      <c r="J189" s="10"/>
      <c r="K189" s="7"/>
      <c r="L189" s="7"/>
      <c r="M189" s="8"/>
      <c r="N189" s="6"/>
      <c r="O189" s="6"/>
      <c r="P189" s="10"/>
      <c r="Q189" s="7"/>
      <c r="R189" s="7"/>
      <c r="S189" s="8"/>
      <c r="T189" s="6"/>
      <c r="U189" s="6"/>
      <c r="V189" s="10"/>
      <c r="W189" s="7"/>
      <c r="X189" s="7"/>
      <c r="Y189" s="8"/>
      <c r="Z189" s="6"/>
      <c r="AA189" s="6"/>
      <c r="AB189" s="10"/>
      <c r="AC189" s="7"/>
      <c r="AD189" s="7"/>
      <c r="AE189" s="8"/>
    </row>
    <row r="190" spans="1:31" s="34" customFormat="1" x14ac:dyDescent="0.15">
      <c r="A190" s="9"/>
      <c r="B190" s="6"/>
      <c r="C190" s="6"/>
      <c r="D190" s="10"/>
      <c r="E190" s="7"/>
      <c r="F190" s="7"/>
      <c r="G190" s="8"/>
      <c r="H190" s="6"/>
      <c r="I190" s="6"/>
      <c r="J190" s="10"/>
      <c r="K190" s="7"/>
      <c r="L190" s="7"/>
      <c r="M190" s="8"/>
      <c r="N190" s="6"/>
      <c r="O190" s="6"/>
      <c r="P190" s="10"/>
      <c r="Q190" s="7"/>
      <c r="R190" s="7"/>
      <c r="S190" s="8"/>
      <c r="T190" s="6"/>
      <c r="U190" s="6"/>
      <c r="V190" s="10"/>
      <c r="W190" s="7"/>
      <c r="X190" s="7"/>
      <c r="Y190" s="8"/>
      <c r="Z190" s="6"/>
      <c r="AA190" s="6"/>
      <c r="AB190" s="10"/>
      <c r="AC190" s="7"/>
      <c r="AD190" s="7"/>
      <c r="AE190" s="8"/>
    </row>
  </sheetData>
  <mergeCells count="98">
    <mergeCell ref="A1:A5"/>
    <mergeCell ref="BT20:BU20"/>
    <mergeCell ref="BW20:BX20"/>
    <mergeCell ref="BZ20:CA20"/>
    <mergeCell ref="B22:C22"/>
    <mergeCell ref="D22:G22"/>
    <mergeCell ref="H22:I22"/>
    <mergeCell ref="J22:M22"/>
    <mergeCell ref="N22:O22"/>
    <mergeCell ref="P22:S22"/>
    <mergeCell ref="BB20:BC20"/>
    <mergeCell ref="BE20:BF20"/>
    <mergeCell ref="BH20:BI20"/>
    <mergeCell ref="BK20:BL20"/>
    <mergeCell ref="BN20:BO20"/>
    <mergeCell ref="BQ20:BR20"/>
    <mergeCell ref="AJ20:AK20"/>
    <mergeCell ref="AM20:AN20"/>
    <mergeCell ref="AP20:AQ20"/>
    <mergeCell ref="AS20:AT20"/>
    <mergeCell ref="AV20:AW20"/>
    <mergeCell ref="AY20:AZ20"/>
    <mergeCell ref="R20:S20"/>
    <mergeCell ref="U20:V20"/>
    <mergeCell ref="X20:Y20"/>
    <mergeCell ref="AA20:AB20"/>
    <mergeCell ref="AD20:AE20"/>
    <mergeCell ref="AG20:AH20"/>
    <mergeCell ref="BM4:BO4"/>
    <mergeCell ref="BP4:BR4"/>
    <mergeCell ref="BS4:BU4"/>
    <mergeCell ref="BV4:BX4"/>
    <mergeCell ref="BY4:CA4"/>
    <mergeCell ref="C20:D20"/>
    <mergeCell ref="F20:G20"/>
    <mergeCell ref="I20:J20"/>
    <mergeCell ref="L20:M20"/>
    <mergeCell ref="O20:P20"/>
    <mergeCell ref="AU4:AW4"/>
    <mergeCell ref="AX4:AZ4"/>
    <mergeCell ref="BA4:BC4"/>
    <mergeCell ref="BD4:BF4"/>
    <mergeCell ref="BG4:BI4"/>
    <mergeCell ref="BJ4:BL4"/>
    <mergeCell ref="AC4:AE4"/>
    <mergeCell ref="AF4:AH4"/>
    <mergeCell ref="AI4:AK4"/>
    <mergeCell ref="AL4:AN4"/>
    <mergeCell ref="AO4:AQ4"/>
    <mergeCell ref="AR4:AT4"/>
    <mergeCell ref="BV3:CA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L3:AQ3"/>
    <mergeCell ref="AR3:AW3"/>
    <mergeCell ref="AX3:BC3"/>
    <mergeCell ref="BD3:BI3"/>
    <mergeCell ref="BJ3:BO3"/>
    <mergeCell ref="BP3:BU3"/>
    <mergeCell ref="BD2:BI2"/>
    <mergeCell ref="BJ2:BO2"/>
    <mergeCell ref="BP2:BU2"/>
    <mergeCell ref="BV2:CA2"/>
    <mergeCell ref="B3:G3"/>
    <mergeCell ref="H3:M3"/>
    <mergeCell ref="N3:S3"/>
    <mergeCell ref="T3:Y3"/>
    <mergeCell ref="Z3:AE3"/>
    <mergeCell ref="AF3:AK3"/>
    <mergeCell ref="BV1:CA1"/>
    <mergeCell ref="B2:G2"/>
    <mergeCell ref="H2:M2"/>
    <mergeCell ref="N2:S2"/>
    <mergeCell ref="T2:Y2"/>
    <mergeCell ref="Z2:AE2"/>
    <mergeCell ref="AF2:AK2"/>
    <mergeCell ref="AL2:AQ2"/>
    <mergeCell ref="AR2:AW2"/>
    <mergeCell ref="AX2:BC2"/>
    <mergeCell ref="AL1:AQ1"/>
    <mergeCell ref="AR1:AW1"/>
    <mergeCell ref="AX1:BC1"/>
    <mergeCell ref="BD1:BI1"/>
    <mergeCell ref="BJ1:BO1"/>
    <mergeCell ref="BP1:BU1"/>
    <mergeCell ref="B1:G1"/>
    <mergeCell ref="H1:M1"/>
    <mergeCell ref="N1:S1"/>
    <mergeCell ref="T1:Y1"/>
    <mergeCell ref="Z1:AE1"/>
    <mergeCell ref="AF1:AK1"/>
  </mergeCells>
  <phoneticPr fontId="12" type="noConversion"/>
  <pageMargins left="0.75" right="0.75" top="1" bottom="1" header="0.51" footer="0.51"/>
  <pageSetup paperSize="9" orientation="portrait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3"/>
  <sheetViews>
    <sheetView workbookViewId="0">
      <selection activeCell="P11" sqref="P11"/>
    </sheetView>
  </sheetViews>
  <sheetFormatPr defaultColWidth="9" defaultRowHeight="14.25" x14ac:dyDescent="0.15"/>
  <sheetData>
    <row r="1" spans="1:79" x14ac:dyDescent="0.15">
      <c r="A1" s="59" t="s">
        <v>0</v>
      </c>
      <c r="B1" s="39"/>
      <c r="C1" s="40"/>
      <c r="D1" s="40"/>
      <c r="E1" s="40"/>
      <c r="F1" s="40"/>
      <c r="G1" s="41"/>
      <c r="H1" s="39"/>
      <c r="I1" s="40"/>
      <c r="J1" s="40"/>
      <c r="K1" s="40"/>
      <c r="L1" s="40"/>
      <c r="M1" s="41"/>
      <c r="N1" s="39"/>
      <c r="O1" s="40"/>
      <c r="P1" s="40"/>
      <c r="Q1" s="40"/>
      <c r="R1" s="40"/>
      <c r="S1" s="41"/>
      <c r="T1" s="39"/>
      <c r="U1" s="40"/>
      <c r="V1" s="40"/>
      <c r="W1" s="40"/>
      <c r="X1" s="40"/>
      <c r="Y1" s="41"/>
      <c r="Z1" s="39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1"/>
      <c r="AL1" s="39"/>
      <c r="AM1" s="40"/>
      <c r="AN1" s="40"/>
      <c r="AO1" s="40"/>
      <c r="AP1" s="40"/>
      <c r="AQ1" s="41"/>
      <c r="AR1" s="39"/>
      <c r="AS1" s="40"/>
      <c r="AT1" s="40"/>
      <c r="AU1" s="40"/>
      <c r="AV1" s="40"/>
      <c r="AW1" s="41"/>
      <c r="AX1" s="39"/>
      <c r="AY1" s="40"/>
      <c r="AZ1" s="40"/>
      <c r="BA1" s="40"/>
      <c r="BB1" s="40"/>
      <c r="BC1" s="41"/>
      <c r="BD1" s="39"/>
      <c r="BE1" s="40"/>
      <c r="BF1" s="40"/>
      <c r="BG1" s="40"/>
      <c r="BH1" s="40"/>
      <c r="BI1" s="41"/>
      <c r="BJ1" s="39"/>
      <c r="BK1" s="40"/>
      <c r="BL1" s="40"/>
      <c r="BM1" s="40"/>
      <c r="BN1" s="40"/>
      <c r="BO1" s="41"/>
      <c r="BP1" s="39"/>
      <c r="BQ1" s="40"/>
      <c r="BR1" s="40"/>
      <c r="BS1" s="40"/>
      <c r="BT1" s="40"/>
      <c r="BU1" s="41"/>
      <c r="BV1" s="39"/>
      <c r="BW1" s="40"/>
      <c r="BX1" s="40"/>
      <c r="BY1" s="40"/>
      <c r="BZ1" s="40"/>
      <c r="CA1" s="41"/>
    </row>
    <row r="2" spans="1:79" x14ac:dyDescent="0.15">
      <c r="A2" s="60"/>
      <c r="B2" s="42" t="s">
        <v>1</v>
      </c>
      <c r="C2" s="43"/>
      <c r="D2" s="43"/>
      <c r="E2" s="43"/>
      <c r="F2" s="43"/>
      <c r="G2" s="44"/>
      <c r="H2" s="45">
        <v>300446</v>
      </c>
      <c r="I2" s="46"/>
      <c r="J2" s="46"/>
      <c r="K2" s="46"/>
      <c r="L2" s="46"/>
      <c r="M2" s="47"/>
      <c r="N2" s="45">
        <v>601699</v>
      </c>
      <c r="O2" s="46"/>
      <c r="P2" s="46"/>
      <c r="Q2" s="46"/>
      <c r="R2" s="46"/>
      <c r="S2" s="47"/>
      <c r="T2" s="45">
        <v>600491</v>
      </c>
      <c r="U2" s="46"/>
      <c r="V2" s="46"/>
      <c r="W2" s="46"/>
      <c r="X2" s="46"/>
      <c r="Y2" s="47"/>
      <c r="Z2" s="45"/>
      <c r="AA2" s="46"/>
      <c r="AB2" s="46"/>
      <c r="AC2" s="46"/>
      <c r="AD2" s="46"/>
      <c r="AE2" s="47"/>
      <c r="AF2" s="45"/>
      <c r="AG2" s="46"/>
      <c r="AH2" s="46"/>
      <c r="AI2" s="46"/>
      <c r="AJ2" s="46"/>
      <c r="AK2" s="47"/>
      <c r="AL2" s="45"/>
      <c r="AM2" s="48"/>
      <c r="AN2" s="48"/>
      <c r="AO2" s="48"/>
      <c r="AP2" s="48"/>
      <c r="AQ2" s="49"/>
      <c r="AR2" s="45"/>
      <c r="AS2" s="48"/>
      <c r="AT2" s="48"/>
      <c r="AU2" s="48"/>
      <c r="AV2" s="48"/>
      <c r="AW2" s="49"/>
      <c r="AX2" s="45"/>
      <c r="AY2" s="48"/>
      <c r="AZ2" s="48"/>
      <c r="BA2" s="48"/>
      <c r="BB2" s="48"/>
      <c r="BC2" s="49"/>
      <c r="BD2" s="45"/>
      <c r="BE2" s="46"/>
      <c r="BF2" s="46"/>
      <c r="BG2" s="46"/>
      <c r="BH2" s="46"/>
      <c r="BI2" s="47"/>
      <c r="BJ2" s="45"/>
      <c r="BK2" s="46"/>
      <c r="BL2" s="46"/>
      <c r="BM2" s="46"/>
      <c r="BN2" s="46"/>
      <c r="BO2" s="47"/>
      <c r="BP2" s="45"/>
      <c r="BQ2" s="46"/>
      <c r="BR2" s="46"/>
      <c r="BS2" s="46"/>
      <c r="BT2" s="46"/>
      <c r="BU2" s="47"/>
      <c r="BV2" s="45"/>
      <c r="BW2" s="46"/>
      <c r="BX2" s="46"/>
      <c r="BY2" s="46"/>
      <c r="BZ2" s="46"/>
      <c r="CA2" s="47"/>
    </row>
    <row r="3" spans="1:79" x14ac:dyDescent="0.15">
      <c r="A3" s="60"/>
      <c r="B3" s="45"/>
      <c r="C3" s="46"/>
      <c r="D3" s="46"/>
      <c r="E3" s="46"/>
      <c r="F3" s="46"/>
      <c r="G3" s="47"/>
      <c r="H3" s="45"/>
      <c r="I3" s="46"/>
      <c r="J3" s="46"/>
      <c r="K3" s="46"/>
      <c r="L3" s="46"/>
      <c r="M3" s="47"/>
      <c r="N3" s="45"/>
      <c r="O3" s="46"/>
      <c r="P3" s="46"/>
      <c r="Q3" s="46"/>
      <c r="R3" s="46"/>
      <c r="S3" s="47"/>
      <c r="T3" s="50"/>
      <c r="U3" s="48"/>
      <c r="V3" s="48"/>
      <c r="W3" s="48"/>
      <c r="X3" s="48"/>
      <c r="Y3" s="49"/>
      <c r="Z3" s="50"/>
      <c r="AA3" s="48"/>
      <c r="AB3" s="48"/>
      <c r="AC3" s="48"/>
      <c r="AD3" s="48"/>
      <c r="AE3" s="49"/>
      <c r="AF3" s="50"/>
      <c r="AG3" s="48"/>
      <c r="AH3" s="48"/>
      <c r="AI3" s="48"/>
      <c r="AJ3" s="48"/>
      <c r="AK3" s="49"/>
      <c r="AL3" s="50"/>
      <c r="AM3" s="48"/>
      <c r="AN3" s="48"/>
      <c r="AO3" s="48"/>
      <c r="AP3" s="48"/>
      <c r="AQ3" s="49"/>
      <c r="AR3" s="50"/>
      <c r="AS3" s="48"/>
      <c r="AT3" s="48"/>
      <c r="AU3" s="48"/>
      <c r="AV3" s="48"/>
      <c r="AW3" s="49"/>
      <c r="AX3" s="50"/>
      <c r="AY3" s="48"/>
      <c r="AZ3" s="48"/>
      <c r="BA3" s="48"/>
      <c r="BB3" s="48"/>
      <c r="BC3" s="49"/>
      <c r="BD3" s="50"/>
      <c r="BE3" s="48"/>
      <c r="BF3" s="48"/>
      <c r="BG3" s="48"/>
      <c r="BH3" s="48"/>
      <c r="BI3" s="49"/>
      <c r="BJ3" s="50"/>
      <c r="BK3" s="48"/>
      <c r="BL3" s="48"/>
      <c r="BM3" s="48"/>
      <c r="BN3" s="48"/>
      <c r="BO3" s="49"/>
      <c r="BP3" s="50"/>
      <c r="BQ3" s="48"/>
      <c r="BR3" s="48"/>
      <c r="BS3" s="48"/>
      <c r="BT3" s="48"/>
      <c r="BU3" s="49"/>
      <c r="BV3" s="50"/>
      <c r="BW3" s="48"/>
      <c r="BX3" s="48"/>
      <c r="BY3" s="48"/>
      <c r="BZ3" s="48"/>
      <c r="CA3" s="49"/>
    </row>
    <row r="4" spans="1:79" ht="15" x14ac:dyDescent="0.15">
      <c r="A4" s="60"/>
      <c r="B4" s="51" t="s">
        <v>2</v>
      </c>
      <c r="C4" s="52"/>
      <c r="D4" s="53"/>
      <c r="E4" s="54" t="s">
        <v>3</v>
      </c>
      <c r="F4" s="55"/>
      <c r="G4" s="56"/>
      <c r="H4" s="51" t="s">
        <v>2</v>
      </c>
      <c r="I4" s="52"/>
      <c r="J4" s="53"/>
      <c r="K4" s="54" t="s">
        <v>3</v>
      </c>
      <c r="L4" s="55"/>
      <c r="M4" s="56"/>
      <c r="N4" s="51" t="s">
        <v>4</v>
      </c>
      <c r="O4" s="52"/>
      <c r="P4" s="53"/>
      <c r="Q4" s="54" t="s">
        <v>5</v>
      </c>
      <c r="R4" s="55"/>
      <c r="S4" s="56"/>
      <c r="T4" s="51" t="s">
        <v>4</v>
      </c>
      <c r="U4" s="52"/>
      <c r="V4" s="53"/>
      <c r="W4" s="54" t="s">
        <v>5</v>
      </c>
      <c r="X4" s="55"/>
      <c r="Y4" s="56"/>
      <c r="Z4" s="51" t="s">
        <v>4</v>
      </c>
      <c r="AA4" s="52"/>
      <c r="AB4" s="53"/>
      <c r="AC4" s="54" t="s">
        <v>5</v>
      </c>
      <c r="AD4" s="55"/>
      <c r="AE4" s="56"/>
      <c r="AF4" s="51" t="s">
        <v>4</v>
      </c>
      <c r="AG4" s="52"/>
      <c r="AH4" s="53"/>
      <c r="AI4" s="54" t="s">
        <v>5</v>
      </c>
      <c r="AJ4" s="55"/>
      <c r="AK4" s="56"/>
      <c r="AL4" s="51" t="s">
        <v>4</v>
      </c>
      <c r="AM4" s="52"/>
      <c r="AN4" s="53"/>
      <c r="AO4" s="54" t="s">
        <v>5</v>
      </c>
      <c r="AP4" s="55"/>
      <c r="AQ4" s="56"/>
      <c r="AR4" s="51" t="s">
        <v>4</v>
      </c>
      <c r="AS4" s="52"/>
      <c r="AT4" s="53"/>
      <c r="AU4" s="54" t="s">
        <v>5</v>
      </c>
      <c r="AV4" s="55"/>
      <c r="AW4" s="56"/>
      <c r="AX4" s="51" t="s">
        <v>4</v>
      </c>
      <c r="AY4" s="52"/>
      <c r="AZ4" s="53"/>
      <c r="BA4" s="54" t="s">
        <v>5</v>
      </c>
      <c r="BB4" s="55"/>
      <c r="BC4" s="56"/>
      <c r="BD4" s="51" t="s">
        <v>4</v>
      </c>
      <c r="BE4" s="52"/>
      <c r="BF4" s="53"/>
      <c r="BG4" s="54" t="s">
        <v>5</v>
      </c>
      <c r="BH4" s="55"/>
      <c r="BI4" s="56"/>
      <c r="BJ4" s="51" t="s">
        <v>4</v>
      </c>
      <c r="BK4" s="52"/>
      <c r="BL4" s="53"/>
      <c r="BM4" s="54" t="s">
        <v>5</v>
      </c>
      <c r="BN4" s="55"/>
      <c r="BO4" s="56"/>
      <c r="BP4" s="51" t="s">
        <v>4</v>
      </c>
      <c r="BQ4" s="52"/>
      <c r="BR4" s="53"/>
      <c r="BS4" s="54" t="s">
        <v>5</v>
      </c>
      <c r="BT4" s="55"/>
      <c r="BU4" s="56"/>
      <c r="BV4" s="51" t="s">
        <v>4</v>
      </c>
      <c r="BW4" s="52"/>
      <c r="BX4" s="53"/>
      <c r="BY4" s="54" t="s">
        <v>5</v>
      </c>
      <c r="BZ4" s="55"/>
      <c r="CA4" s="56"/>
    </row>
    <row r="5" spans="1:79" ht="15" x14ac:dyDescent="0.15">
      <c r="A5" s="6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  <c r="AX5" s="24" t="s">
        <v>8</v>
      </c>
      <c r="AY5" s="24" t="s">
        <v>9</v>
      </c>
      <c r="AZ5" s="2"/>
      <c r="BA5" s="31" t="s">
        <v>8</v>
      </c>
      <c r="BB5" s="31" t="s">
        <v>9</v>
      </c>
      <c r="BC5" s="4"/>
      <c r="BD5" s="24" t="s">
        <v>8</v>
      </c>
      <c r="BE5" s="24" t="s">
        <v>9</v>
      </c>
      <c r="BF5" s="2"/>
      <c r="BG5" s="31" t="s">
        <v>8</v>
      </c>
      <c r="BH5" s="31" t="s">
        <v>9</v>
      </c>
      <c r="BI5" s="4"/>
      <c r="BJ5" s="1" t="s">
        <v>6</v>
      </c>
      <c r="BK5" s="24" t="s">
        <v>9</v>
      </c>
      <c r="BL5" s="2"/>
      <c r="BM5" s="31" t="s">
        <v>8</v>
      </c>
      <c r="BN5" s="31" t="s">
        <v>9</v>
      </c>
      <c r="BO5" s="4"/>
      <c r="BP5" s="24" t="s">
        <v>8</v>
      </c>
      <c r="BQ5" s="24" t="s">
        <v>9</v>
      </c>
      <c r="BR5" s="2"/>
      <c r="BS5" s="31" t="s">
        <v>8</v>
      </c>
      <c r="BT5" s="31" t="s">
        <v>9</v>
      </c>
      <c r="BU5" s="4"/>
      <c r="BV5" s="24" t="s">
        <v>8</v>
      </c>
      <c r="BW5" s="24" t="s">
        <v>9</v>
      </c>
      <c r="BX5" s="2"/>
      <c r="BY5" s="31" t="s">
        <v>8</v>
      </c>
      <c r="BZ5" s="31" t="s">
        <v>9</v>
      </c>
      <c r="CA5" s="4"/>
    </row>
    <row r="6" spans="1:79" x14ac:dyDescent="0.15">
      <c r="A6" s="5"/>
      <c r="B6" s="6"/>
      <c r="C6" s="6"/>
      <c r="D6" s="6"/>
      <c r="E6" s="7"/>
      <c r="F6" s="7"/>
      <c r="G6" s="8"/>
      <c r="H6" s="6">
        <v>19600</v>
      </c>
      <c r="I6" s="6">
        <v>37.44</v>
      </c>
      <c r="J6" s="6"/>
      <c r="K6" s="7">
        <v>19600</v>
      </c>
      <c r="L6" s="7">
        <v>37.74</v>
      </c>
      <c r="M6" s="8"/>
      <c r="N6" s="6">
        <v>15000</v>
      </c>
      <c r="O6" s="25">
        <v>8.86</v>
      </c>
      <c r="P6" s="6"/>
      <c r="Q6" s="7">
        <v>15000</v>
      </c>
      <c r="R6" s="7">
        <v>8.83</v>
      </c>
      <c r="S6" s="8"/>
      <c r="T6" s="6">
        <v>15000</v>
      </c>
      <c r="U6" s="6">
        <v>12</v>
      </c>
      <c r="V6" s="6"/>
      <c r="W6" s="7">
        <v>15000</v>
      </c>
      <c r="X6" s="7">
        <v>12.04</v>
      </c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  <c r="AX6" s="6"/>
      <c r="AY6" s="6"/>
      <c r="AZ6" s="6"/>
      <c r="BA6" s="7"/>
      <c r="BB6" s="7"/>
      <c r="BC6" s="8"/>
      <c r="BD6" s="6"/>
      <c r="BE6" s="6"/>
      <c r="BF6" s="6"/>
      <c r="BG6" s="7"/>
      <c r="BH6" s="7"/>
      <c r="BI6" s="8"/>
      <c r="BJ6" s="6"/>
      <c r="BK6" s="6"/>
      <c r="BL6" s="6"/>
      <c r="BM6" s="7"/>
      <c r="BN6" s="7"/>
      <c r="BO6" s="8"/>
      <c r="BP6" s="6"/>
      <c r="BQ6" s="6"/>
      <c r="BR6" s="6"/>
      <c r="BS6" s="7"/>
      <c r="BT6" s="7"/>
      <c r="BU6" s="8"/>
      <c r="BV6" s="6"/>
      <c r="BW6" s="6"/>
      <c r="BX6" s="6"/>
      <c r="BY6" s="7"/>
      <c r="BZ6" s="7"/>
      <c r="CA6" s="8"/>
    </row>
    <row r="7" spans="1:7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>
        <v>15000</v>
      </c>
      <c r="O7" s="6">
        <v>8.8699999999999992</v>
      </c>
      <c r="P7" s="6"/>
      <c r="Q7" s="7">
        <v>30000</v>
      </c>
      <c r="R7" s="7">
        <v>8.86</v>
      </c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  <c r="AX7" s="6"/>
      <c r="AY7" s="6"/>
      <c r="AZ7" s="6"/>
      <c r="BA7" s="7"/>
      <c r="BB7" s="7"/>
      <c r="BC7" s="8"/>
      <c r="BD7" s="6"/>
      <c r="BE7" s="6"/>
      <c r="BF7" s="6"/>
      <c r="BG7" s="7"/>
      <c r="BH7" s="7"/>
      <c r="BI7" s="8"/>
      <c r="BJ7" s="6"/>
      <c r="BK7" s="6"/>
      <c r="BL7" s="6"/>
      <c r="BM7" s="7"/>
      <c r="BN7" s="7"/>
      <c r="BO7" s="8"/>
      <c r="BP7" s="6"/>
      <c r="BQ7" s="6"/>
      <c r="BR7" s="6"/>
      <c r="BS7" s="7"/>
      <c r="BT7" s="7"/>
      <c r="BU7" s="8"/>
      <c r="BV7" s="6"/>
      <c r="BW7" s="6"/>
      <c r="BX7" s="6"/>
      <c r="BY7" s="7"/>
      <c r="BZ7" s="7"/>
      <c r="CA7" s="8"/>
    </row>
    <row r="8" spans="1:7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>
        <v>15000</v>
      </c>
      <c r="O8" s="6">
        <v>8.8800000000000008</v>
      </c>
      <c r="P8" s="10"/>
      <c r="Q8" s="7">
        <v>15000</v>
      </c>
      <c r="R8" s="7">
        <v>8.91</v>
      </c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  <c r="AX8" s="6"/>
      <c r="AY8" s="6"/>
      <c r="AZ8" s="10"/>
      <c r="BA8" s="7"/>
      <c r="BB8" s="7"/>
      <c r="BC8" s="8"/>
      <c r="BD8" s="6"/>
      <c r="BE8" s="6"/>
      <c r="BF8" s="10"/>
      <c r="BG8" s="7"/>
      <c r="BH8" s="7"/>
      <c r="BI8" s="8"/>
      <c r="BJ8" s="6"/>
      <c r="BK8" s="6"/>
      <c r="BL8" s="10"/>
      <c r="BM8" s="7"/>
      <c r="BN8" s="7"/>
      <c r="BO8" s="8"/>
      <c r="BP8" s="6"/>
      <c r="BQ8" s="6"/>
      <c r="BR8" s="10"/>
      <c r="BS8" s="7"/>
      <c r="BT8" s="7"/>
      <c r="BU8" s="8"/>
      <c r="BV8" s="6"/>
      <c r="BW8" s="6"/>
      <c r="BX8" s="10"/>
      <c r="BY8" s="7"/>
      <c r="BZ8" s="7"/>
      <c r="CA8" s="8"/>
    </row>
    <row r="9" spans="1:7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>
        <v>15000</v>
      </c>
      <c r="O9" s="6">
        <v>8.9</v>
      </c>
      <c r="P9" s="10"/>
      <c r="Q9" s="7">
        <v>15000</v>
      </c>
      <c r="R9" s="7">
        <v>8.9</v>
      </c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  <c r="AX9" s="6"/>
      <c r="AY9" s="6"/>
      <c r="AZ9" s="10"/>
      <c r="BA9" s="7"/>
      <c r="BB9" s="7"/>
      <c r="BC9" s="8"/>
      <c r="BD9" s="6"/>
      <c r="BE9" s="6"/>
      <c r="BF9" s="10"/>
      <c r="BG9" s="7"/>
      <c r="BH9" s="7"/>
      <c r="BI9" s="8"/>
      <c r="BJ9" s="6"/>
      <c r="BK9" s="6"/>
      <c r="BL9" s="10"/>
      <c r="BM9" s="7"/>
      <c r="BN9" s="7"/>
      <c r="BO9" s="8"/>
      <c r="BP9" s="6"/>
      <c r="BQ9" s="6"/>
      <c r="BR9" s="10"/>
      <c r="BS9" s="7"/>
      <c r="BT9" s="7"/>
      <c r="BU9" s="8"/>
      <c r="BV9" s="6"/>
      <c r="BW9" s="6"/>
      <c r="BX9" s="10"/>
      <c r="BY9" s="7"/>
      <c r="BZ9" s="7"/>
      <c r="CA9" s="8"/>
    </row>
    <row r="10" spans="1:7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>
        <v>15000</v>
      </c>
      <c r="O10" s="6">
        <v>8.89</v>
      </c>
      <c r="P10" s="10"/>
      <c r="Q10" s="7">
        <v>14000</v>
      </c>
      <c r="R10" s="7">
        <v>8.9</v>
      </c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  <c r="AX10" s="6"/>
      <c r="AY10" s="6"/>
      <c r="AZ10" s="10"/>
      <c r="BA10" s="7"/>
      <c r="BB10" s="7"/>
      <c r="BC10" s="8"/>
      <c r="BD10" s="6"/>
      <c r="BE10" s="6"/>
      <c r="BF10" s="10"/>
      <c r="BG10" s="7"/>
      <c r="BH10" s="7"/>
      <c r="BI10" s="8"/>
      <c r="BJ10" s="6"/>
      <c r="BK10" s="6"/>
      <c r="BL10" s="10"/>
      <c r="BM10" s="7"/>
      <c r="BN10" s="7"/>
      <c r="BO10" s="8"/>
      <c r="BP10" s="6"/>
      <c r="BQ10" s="6"/>
      <c r="BR10" s="10"/>
      <c r="BS10" s="7"/>
      <c r="BT10" s="7"/>
      <c r="BU10" s="8"/>
      <c r="BV10" s="6"/>
      <c r="BW10" s="6"/>
      <c r="BX10" s="10"/>
      <c r="BY10" s="7"/>
      <c r="BZ10" s="7"/>
      <c r="CA10" s="8"/>
    </row>
    <row r="11" spans="1:7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>
        <v>14000</v>
      </c>
      <c r="O11" s="6">
        <v>8.8699999999999992</v>
      </c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  <c r="AX11" s="6"/>
      <c r="AY11" s="6"/>
      <c r="AZ11" s="10"/>
      <c r="BA11" s="7"/>
      <c r="BB11" s="7"/>
      <c r="BC11" s="8"/>
      <c r="BD11" s="6"/>
      <c r="BE11" s="6"/>
      <c r="BF11" s="10"/>
      <c r="BG11" s="7"/>
      <c r="BH11" s="7"/>
      <c r="BI11" s="8"/>
      <c r="BJ11" s="6"/>
      <c r="BK11" s="6"/>
      <c r="BL11" s="10"/>
      <c r="BM11" s="7"/>
      <c r="BN11" s="7"/>
      <c r="BO11" s="8"/>
      <c r="BP11" s="6"/>
      <c r="BQ11" s="6"/>
      <c r="BR11" s="10"/>
      <c r="BS11" s="7"/>
      <c r="BT11" s="7"/>
      <c r="BU11" s="8"/>
      <c r="BV11" s="6"/>
      <c r="BW11" s="6"/>
      <c r="BX11" s="10"/>
      <c r="BY11" s="7"/>
      <c r="BZ11" s="7"/>
      <c r="CA11" s="8"/>
    </row>
    <row r="12" spans="1:7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  <c r="AX12" s="6"/>
      <c r="AY12" s="6"/>
      <c r="AZ12" s="10"/>
      <c r="BA12" s="7"/>
      <c r="BB12" s="7"/>
      <c r="BC12" s="8"/>
      <c r="BD12" s="6"/>
      <c r="BE12" s="6"/>
      <c r="BF12" s="10"/>
      <c r="BG12" s="7"/>
      <c r="BH12" s="7"/>
      <c r="BI12" s="8"/>
      <c r="BJ12" s="6"/>
      <c r="BK12" s="6"/>
      <c r="BL12" s="10"/>
      <c r="BM12" s="7"/>
      <c r="BN12" s="7"/>
      <c r="BO12" s="8"/>
      <c r="BP12" s="6"/>
      <c r="BQ12" s="6"/>
      <c r="BR12" s="10"/>
      <c r="BS12" s="7"/>
      <c r="BT12" s="7"/>
      <c r="BU12" s="8"/>
      <c r="BV12" s="6"/>
      <c r="BW12" s="6"/>
      <c r="BX12" s="10"/>
      <c r="BY12" s="7"/>
      <c r="BZ12" s="7"/>
      <c r="CA12" s="8"/>
    </row>
    <row r="13" spans="1:7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  <c r="AX13" s="6"/>
      <c r="AY13" s="6"/>
      <c r="AZ13" s="10"/>
      <c r="BA13" s="7"/>
      <c r="BB13" s="7"/>
      <c r="BC13" s="8"/>
      <c r="BD13" s="6"/>
      <c r="BE13" s="6"/>
      <c r="BF13" s="10"/>
      <c r="BG13" s="7"/>
      <c r="BH13" s="7"/>
      <c r="BI13" s="8"/>
      <c r="BJ13" s="6"/>
      <c r="BK13" s="6"/>
      <c r="BL13" s="10"/>
      <c r="BM13" s="7"/>
      <c r="BN13" s="7"/>
      <c r="BO13" s="8"/>
      <c r="BP13" s="6"/>
      <c r="BQ13" s="6"/>
      <c r="BR13" s="10"/>
      <c r="BS13" s="7"/>
      <c r="BT13" s="7"/>
      <c r="BU13" s="8"/>
      <c r="BV13" s="6"/>
      <c r="BW13" s="6"/>
      <c r="BX13" s="10"/>
      <c r="BY13" s="7"/>
      <c r="BZ13" s="7"/>
      <c r="CA13" s="8"/>
    </row>
    <row r="14" spans="1:7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  <c r="AX14" s="6"/>
      <c r="AY14" s="6"/>
      <c r="AZ14" s="10"/>
      <c r="BA14" s="7"/>
      <c r="BB14" s="7"/>
      <c r="BC14" s="8"/>
      <c r="BD14" s="6"/>
      <c r="BE14" s="6"/>
      <c r="BF14" s="10"/>
      <c r="BG14" s="7"/>
      <c r="BH14" s="7"/>
      <c r="BI14" s="8"/>
      <c r="BJ14" s="6"/>
      <c r="BK14" s="6"/>
      <c r="BL14" s="10"/>
      <c r="BM14" s="7"/>
      <c r="BN14" s="7"/>
      <c r="BO14" s="8"/>
      <c r="BP14" s="6"/>
      <c r="BQ14" s="6"/>
      <c r="BR14" s="10"/>
      <c r="BS14" s="7"/>
      <c r="BT14" s="7"/>
      <c r="BU14" s="8"/>
      <c r="BV14" s="6"/>
      <c r="BW14" s="6"/>
      <c r="BX14" s="10"/>
      <c r="BY14" s="7"/>
      <c r="BZ14" s="7"/>
      <c r="CA14" s="8"/>
    </row>
    <row r="15" spans="1:7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  <c r="AX15" s="6"/>
      <c r="AY15" s="6"/>
      <c r="AZ15" s="10"/>
      <c r="BA15" s="7"/>
      <c r="BB15" s="7"/>
      <c r="BC15" s="8"/>
      <c r="BD15" s="6"/>
      <c r="BE15" s="6"/>
      <c r="BF15" s="10"/>
      <c r="BG15" s="7"/>
      <c r="BH15" s="7"/>
      <c r="BI15" s="8"/>
      <c r="BJ15" s="6"/>
      <c r="BK15" s="6"/>
      <c r="BL15" s="10"/>
      <c r="BM15" s="7"/>
      <c r="BN15" s="7"/>
      <c r="BO15" s="8"/>
      <c r="BP15" s="6"/>
      <c r="BQ15" s="6"/>
      <c r="BR15" s="10"/>
      <c r="BS15" s="7"/>
      <c r="BT15" s="7"/>
      <c r="BU15" s="8"/>
      <c r="BV15" s="6"/>
      <c r="BW15" s="6"/>
      <c r="BX15" s="10"/>
      <c r="BY15" s="7"/>
      <c r="BZ15" s="7"/>
      <c r="CA15" s="8"/>
    </row>
    <row r="16" spans="1:7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  <c r="AX16" s="6"/>
      <c r="AY16" s="6"/>
      <c r="AZ16" s="10"/>
      <c r="BA16" s="7"/>
      <c r="BB16" s="7"/>
      <c r="BC16" s="8"/>
      <c r="BD16" s="6"/>
      <c r="BE16" s="6"/>
      <c r="BF16" s="10"/>
      <c r="BG16" s="7"/>
      <c r="BH16" s="7"/>
      <c r="BI16" s="8"/>
      <c r="BJ16" s="6"/>
      <c r="BK16" s="6"/>
      <c r="BL16" s="10"/>
      <c r="BM16" s="7"/>
      <c r="BN16" s="7"/>
      <c r="BO16" s="8"/>
      <c r="BP16" s="6"/>
      <c r="BQ16" s="6"/>
      <c r="BR16" s="10"/>
      <c r="BS16" s="7"/>
      <c r="BT16" s="7"/>
      <c r="BU16" s="8"/>
      <c r="BV16" s="6"/>
      <c r="BW16" s="6"/>
      <c r="BX16" s="10"/>
      <c r="BY16" s="7"/>
      <c r="BZ16" s="7"/>
      <c r="CA16" s="8"/>
    </row>
    <row r="17" spans="1:7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  <c r="AX17" s="6"/>
      <c r="AY17" s="6"/>
      <c r="AZ17" s="10"/>
      <c r="BA17" s="7"/>
      <c r="BB17" s="7"/>
      <c r="BC17" s="8"/>
      <c r="BD17" s="6"/>
      <c r="BE17" s="6"/>
      <c r="BF17" s="10"/>
      <c r="BG17" s="7"/>
      <c r="BH17" s="7"/>
      <c r="BI17" s="8"/>
      <c r="BJ17" s="6"/>
      <c r="BK17" s="6"/>
      <c r="BL17" s="10"/>
      <c r="BM17" s="7"/>
      <c r="BN17" s="7"/>
      <c r="BO17" s="8"/>
      <c r="BP17" s="6"/>
      <c r="BQ17" s="6"/>
      <c r="BR17" s="10"/>
      <c r="BS17" s="7"/>
      <c r="BT17" s="7"/>
      <c r="BU17" s="8"/>
      <c r="BV17" s="6"/>
      <c r="BW17" s="6"/>
      <c r="BX17" s="10"/>
      <c r="BY17" s="7"/>
      <c r="BZ17" s="7"/>
      <c r="CA17" s="8"/>
    </row>
    <row r="18" spans="1:7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  <c r="AX18" s="6"/>
      <c r="AY18" s="6"/>
      <c r="AZ18" s="10"/>
      <c r="BA18" s="7"/>
      <c r="BB18" s="7"/>
      <c r="BC18" s="8"/>
      <c r="BD18" s="6"/>
      <c r="BE18" s="6"/>
      <c r="BF18" s="10"/>
      <c r="BG18" s="7"/>
      <c r="BH18" s="7"/>
      <c r="BI18" s="8"/>
      <c r="BJ18" s="6"/>
      <c r="BK18" s="6"/>
      <c r="BL18" s="10"/>
      <c r="BM18" s="7"/>
      <c r="BN18" s="7"/>
      <c r="BO18" s="8"/>
      <c r="BP18" s="6"/>
      <c r="BQ18" s="6"/>
      <c r="BR18" s="10"/>
      <c r="BS18" s="7"/>
      <c r="BT18" s="7"/>
      <c r="BU18" s="8"/>
      <c r="BV18" s="6"/>
      <c r="BW18" s="6"/>
      <c r="BX18" s="10"/>
      <c r="BY18" s="7"/>
      <c r="BZ18" s="7"/>
      <c r="CA18" s="8"/>
    </row>
    <row r="19" spans="1:7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19600</v>
      </c>
      <c r="I19" s="12">
        <f>SUMPRODUCT(H6:H18,I6:I18)/SUM(H19)</f>
        <v>37.44</v>
      </c>
      <c r="J19" s="13"/>
      <c r="K19" s="11">
        <f>SUM(K6:K18)</f>
        <v>19600</v>
      </c>
      <c r="L19" s="12">
        <f>SUMPRODUCT(K6:K18,L6:L18)/SUM(K19)</f>
        <v>37.74</v>
      </c>
      <c r="M19" s="13"/>
      <c r="N19" s="11">
        <f>SUM(N6:N18)</f>
        <v>89000</v>
      </c>
      <c r="O19" s="12">
        <f>SUMPRODUCT(N6:N18,O6:O18)/(N19)</f>
        <v>8.8784269662921353</v>
      </c>
      <c r="P19" s="13"/>
      <c r="Q19" s="11">
        <f>SUM(Q6:Q18)</f>
        <v>89000</v>
      </c>
      <c r="R19" s="12">
        <f>SUMPRODUCT(Q6:Q18,R6:R18)/SUM(Q19)</f>
        <v>8.8764044943820224</v>
      </c>
      <c r="S19" s="13"/>
      <c r="T19" s="11">
        <f>SUM(T6:T18)</f>
        <v>15000</v>
      </c>
      <c r="U19" s="12">
        <f>SUMPRODUCT(T6:T18,U6:U18)/SUM(T19)</f>
        <v>12</v>
      </c>
      <c r="V19" s="13"/>
      <c r="W19" s="11">
        <f>SUM(W6:W18)</f>
        <v>15000</v>
      </c>
      <c r="X19" s="12">
        <f>SUMPRODUCT(W6:W18,X6:X18)/SUM(W19)</f>
        <v>12.04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  <c r="AX19" s="11">
        <f>SUM(AX6:AX18)</f>
        <v>0</v>
      </c>
      <c r="AY19" s="12" t="e">
        <f>SUMPRODUCT(AX6:AX18,AY6:AY18)/SUM(AX19)</f>
        <v>#DIV/0!</v>
      </c>
      <c r="AZ19" s="13"/>
      <c r="BA19" s="11">
        <f>SUM(BA6:BA18)</f>
        <v>0</v>
      </c>
      <c r="BB19" s="12" t="e">
        <f>SUMPRODUCT(BA6:BA18,BB6:BB18)/SUM(BA19)</f>
        <v>#DIV/0!</v>
      </c>
      <c r="BC19" s="13"/>
      <c r="BD19" s="11">
        <f>SUM(BD6:BD18)</f>
        <v>0</v>
      </c>
      <c r="BE19" s="12" t="e">
        <f>SUMPRODUCT(BD6:BD18,BE6:BE18)/SUM(BD19)</f>
        <v>#DIV/0!</v>
      </c>
      <c r="BF19" s="13"/>
      <c r="BG19" s="11">
        <f>SUM(BG6:BG18)</f>
        <v>0</v>
      </c>
      <c r="BH19" s="12" t="e">
        <f>SUMPRODUCT(BG6:BG18,BH6:BH18)/SUM(BG19)</f>
        <v>#DIV/0!</v>
      </c>
      <c r="BI19" s="13"/>
      <c r="BJ19" s="11">
        <f>SUM(BJ6:BJ18)</f>
        <v>0</v>
      </c>
      <c r="BK19" s="12" t="e">
        <f>SUMPRODUCT(BJ6:BJ18,BK6:BK18)/SUM(BJ19)</f>
        <v>#DIV/0!</v>
      </c>
      <c r="BL19" s="13"/>
      <c r="BM19" s="11">
        <f>SUM(BM6:BM18)</f>
        <v>0</v>
      </c>
      <c r="BN19" s="12" t="e">
        <f>SUMPRODUCT(BM6:BM18,BN6:BN18)/SUM(BM19)</f>
        <v>#DIV/0!</v>
      </c>
      <c r="BO19" s="13"/>
      <c r="BP19" s="11">
        <f>SUM(BP6:BP18)</f>
        <v>0</v>
      </c>
      <c r="BQ19" s="12" t="e">
        <f>SUMPRODUCT(BP6:BP18,BQ6:BQ18)/SUM(BP19)</f>
        <v>#DIV/0!</v>
      </c>
      <c r="BR19" s="13"/>
      <c r="BS19" s="11">
        <f>SUM(BS6:BS18)</f>
        <v>0</v>
      </c>
      <c r="BT19" s="12" t="e">
        <f>SUMPRODUCT(BS6:BS18,BT6:BT18)/SUM(BS19)</f>
        <v>#DIV/0!</v>
      </c>
      <c r="BU19" s="13"/>
      <c r="BV19" s="11">
        <f>SUM(BV6:BV18)</f>
        <v>0</v>
      </c>
      <c r="BW19" s="12" t="e">
        <f>SUMPRODUCT(BV6:BV18,BW6:BW18)/SUM(BV19)</f>
        <v>#DIV/0!</v>
      </c>
      <c r="BX19" s="13"/>
      <c r="BY19" s="11">
        <f>SUM(BY6:BY18)</f>
        <v>0</v>
      </c>
      <c r="BZ19" s="12" t="e">
        <f>SUMPRODUCT(BY6:BY18,BZ6:BZ18)/SUM(BY19)</f>
        <v>#DIV/0!</v>
      </c>
      <c r="CA19" s="13"/>
    </row>
    <row r="20" spans="1:79" ht="15" x14ac:dyDescent="0.15">
      <c r="A20" s="14"/>
      <c r="B20" s="15" t="s">
        <v>10</v>
      </c>
      <c r="C20" s="57">
        <f>IF(E19=0,0,(F19-C19)*B19-E19*F19*0-E19*F19*0.03%-C19*B19*0.03%)</f>
        <v>0</v>
      </c>
      <c r="D20" s="58"/>
      <c r="E20" s="15" t="s">
        <v>11</v>
      </c>
      <c r="F20" s="57">
        <f>IF(E19=0,0,F19*E19)</f>
        <v>0</v>
      </c>
      <c r="G20" s="58"/>
      <c r="H20" s="15" t="s">
        <v>10</v>
      </c>
      <c r="I20" s="57">
        <f>IF(K19=0,0,(L19-I19)*K19-K19*L19*0.1%-K19*L19*0.03%-I19*H19*0.03%)</f>
        <v>4698.2376000000841</v>
      </c>
      <c r="J20" s="58"/>
      <c r="K20" s="15" t="s">
        <v>11</v>
      </c>
      <c r="L20" s="57">
        <f>IF(K19=0,0,L19*K19)</f>
        <v>739704</v>
      </c>
      <c r="M20" s="58"/>
      <c r="N20" s="15" t="s">
        <v>10</v>
      </c>
      <c r="O20" s="57">
        <f>IF(Q19=0,0,(R19-O19)*N19-R19*Q19*0.1%-O19*N19*0.03%-R19*Q19*0.03%)</f>
        <v>-1444.0540000000528</v>
      </c>
      <c r="P20" s="58"/>
      <c r="Q20" s="15" t="s">
        <v>11</v>
      </c>
      <c r="R20" s="57">
        <f>IF(Q19=0,0,R19*Q19)</f>
        <v>790000</v>
      </c>
      <c r="S20" s="58"/>
      <c r="T20" s="15" t="s">
        <v>10</v>
      </c>
      <c r="U20" s="57">
        <f>IF(W19=0,0,(X19-U19)*W19-X19*W19*0.1%-U19*T19*0.03%-X19*W19*0.03%)</f>
        <v>311.21999999998724</v>
      </c>
      <c r="V20" s="58"/>
      <c r="W20" s="15" t="s">
        <v>11</v>
      </c>
      <c r="X20" s="57">
        <f>IF(W19=0,0,X19*W19)</f>
        <v>180600</v>
      </c>
      <c r="Y20" s="58"/>
      <c r="Z20" s="15" t="s">
        <v>10</v>
      </c>
      <c r="AA20" s="57">
        <f>IF(AC19=0,0,(AD19-AA19)*AC19-AC19*AD19*0.1%-AA19*Z19*0.03%-AD19*AC19*0.03%)</f>
        <v>0</v>
      </c>
      <c r="AB20" s="58"/>
      <c r="AC20" s="15" t="s">
        <v>11</v>
      </c>
      <c r="AD20" s="57">
        <f>IF(AC19=0,0,AD19*AC19)</f>
        <v>0</v>
      </c>
      <c r="AE20" s="58"/>
      <c r="AF20" s="15" t="s">
        <v>10</v>
      </c>
      <c r="AG20" s="57">
        <f>IF(AI19=0,0,(AJ19-AG19)*AI19-AI19*AJ19*0.1%-AG19*AF19*0.03%-AJ19*AI19*0.03%)</f>
        <v>0</v>
      </c>
      <c r="AH20" s="58"/>
      <c r="AI20" s="15" t="s">
        <v>11</v>
      </c>
      <c r="AJ20" s="57">
        <f>IF(AI19=0,0,AJ19*AI19)</f>
        <v>0</v>
      </c>
      <c r="AK20" s="58"/>
      <c r="AL20" s="15" t="s">
        <v>10</v>
      </c>
      <c r="AM20" s="57">
        <f>IF(AO19=0,0,(AP19-AM19)*AO19-AO19*AP19*0.1%-AM19*AL19*0.03%-AP19*AO19*0.03%)</f>
        <v>0</v>
      </c>
      <c r="AN20" s="58"/>
      <c r="AO20" s="15" t="s">
        <v>11</v>
      </c>
      <c r="AP20" s="57">
        <f>IF(AO19=0,0,AP19*AO19)</f>
        <v>0</v>
      </c>
      <c r="AQ20" s="58"/>
      <c r="AR20" s="15" t="s">
        <v>10</v>
      </c>
      <c r="AS20" s="57">
        <f>IF(AU19=0,0,(AV19-AS19)*AU19-AU19*AV19*0.1%-AS19*AR19*0.03%-AV19*AU19*0.03%)</f>
        <v>0</v>
      </c>
      <c r="AT20" s="58"/>
      <c r="AU20" s="15" t="s">
        <v>11</v>
      </c>
      <c r="AV20" s="57">
        <f>IF(AU19=0,0,AU19*AV19)</f>
        <v>0</v>
      </c>
      <c r="AW20" s="58"/>
      <c r="AX20" s="15" t="s">
        <v>10</v>
      </c>
      <c r="AY20" s="57">
        <f>IF(BA19=0,0,(BB19-AY19)*BA19-BA19*BB19*0.1%-AY19*AX19*0.03%-BB19*BA19*0.03%)</f>
        <v>0</v>
      </c>
      <c r="AZ20" s="58"/>
      <c r="BA20" s="15" t="s">
        <v>11</v>
      </c>
      <c r="BB20" s="57">
        <f>IF(BA19=0,0,BB19*BA19)</f>
        <v>0</v>
      </c>
      <c r="BC20" s="58"/>
      <c r="BD20" s="15" t="s">
        <v>10</v>
      </c>
      <c r="BE20" s="57">
        <f>IF(BG19=0,0,(BH19-BE19)*BG19-BG19*BH19*0.1%-BE19*BD19*0.03%-BH19*BG19*0.03%)</f>
        <v>0</v>
      </c>
      <c r="BF20" s="58"/>
      <c r="BG20" s="15" t="s">
        <v>11</v>
      </c>
      <c r="BH20" s="57">
        <f>IF(BG19=0,0,BH19*BG19)</f>
        <v>0</v>
      </c>
      <c r="BI20" s="58"/>
      <c r="BJ20" s="15" t="s">
        <v>10</v>
      </c>
      <c r="BK20" s="57">
        <f>IF(BM19=0,0,(BN19-BK19)*BM19-BM19*BN19*0.1%-BK19*BJ19*0.03%-BN19*BM19*0.03%)</f>
        <v>0</v>
      </c>
      <c r="BL20" s="58"/>
      <c r="BM20" s="15" t="s">
        <v>11</v>
      </c>
      <c r="BN20" s="57">
        <f>IF(BM19=0,0,BN19*BM19)</f>
        <v>0</v>
      </c>
      <c r="BO20" s="58"/>
      <c r="BP20" s="15" t="s">
        <v>10</v>
      </c>
      <c r="BQ20" s="57">
        <f>IF(BS19=0,0,(BT19-BQ19)*BS19-BS19*BT19*0.1%-BQ19*BP19*0.03%-BT19*BS19*0.03%)</f>
        <v>0</v>
      </c>
      <c r="BR20" s="58"/>
      <c r="BS20" s="15" t="s">
        <v>11</v>
      </c>
      <c r="BT20" s="57">
        <f>IF(BS19=0,0,BT19*BS19)</f>
        <v>0</v>
      </c>
      <c r="BU20" s="58"/>
      <c r="BV20" s="15" t="s">
        <v>10</v>
      </c>
      <c r="BW20" s="57">
        <f>IF(BY19=0,0,(BZ19-BW19)*BY19-BY19*BZ19*0.1%-BW19*BY19*0.03%-BZ19*BY19*0.03%)</f>
        <v>0</v>
      </c>
      <c r="BX20" s="58"/>
      <c r="BY20" s="15" t="s">
        <v>11</v>
      </c>
      <c r="BZ20" s="57">
        <f>IF(BY19=0,0,BZ19*BY19)</f>
        <v>0</v>
      </c>
      <c r="CA20" s="58"/>
    </row>
    <row r="21" spans="1:7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6.3515103338633886E-3</v>
      </c>
      <c r="M21" s="29"/>
      <c r="N21" s="20" t="s">
        <v>12</v>
      </c>
      <c r="O21" s="26"/>
      <c r="P21" s="26"/>
      <c r="Q21" s="27"/>
      <c r="R21" s="28">
        <f>O20/R20</f>
        <v>-1.8279164556962693E-3</v>
      </c>
      <c r="S21" s="29"/>
      <c r="T21" s="27" t="s">
        <v>12</v>
      </c>
      <c r="U21" s="26"/>
      <c r="V21" s="26"/>
      <c r="W21" s="27"/>
      <c r="X21" s="28">
        <f>U20/X20</f>
        <v>1.7232558139534176E-3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  <c r="AX21" s="27" t="s">
        <v>12</v>
      </c>
      <c r="AY21" s="26"/>
      <c r="AZ21" s="26"/>
      <c r="BA21" s="27"/>
      <c r="BB21" s="28" t="e">
        <f>AY20/BB20</f>
        <v>#DIV/0!</v>
      </c>
      <c r="BC21" s="26"/>
      <c r="BD21" s="27" t="s">
        <v>12</v>
      </c>
      <c r="BE21" s="26"/>
      <c r="BF21" s="26"/>
      <c r="BG21" s="27"/>
      <c r="BH21" s="28" t="e">
        <f>BE20/BH20</f>
        <v>#DIV/0!</v>
      </c>
      <c r="BI21" s="26"/>
      <c r="BJ21" s="27" t="s">
        <v>12</v>
      </c>
      <c r="BK21" s="26"/>
      <c r="BL21" s="26"/>
      <c r="BM21" s="27"/>
      <c r="BN21" s="28" t="e">
        <f>BK20/BN20</f>
        <v>#DIV/0!</v>
      </c>
      <c r="BO21" s="26"/>
      <c r="BP21" s="27" t="s">
        <v>12</v>
      </c>
      <c r="BQ21" s="26"/>
      <c r="BR21" s="26"/>
      <c r="BS21" s="27"/>
      <c r="BT21" s="28" t="e">
        <f>BQ20/BT20</f>
        <v>#DIV/0!</v>
      </c>
      <c r="BU21" s="26"/>
      <c r="BV21" s="27" t="s">
        <v>12</v>
      </c>
      <c r="BW21" s="26"/>
      <c r="BX21" s="26"/>
      <c r="BY21" s="27"/>
      <c r="BZ21" s="28" t="e">
        <f>BW20/BZ20</f>
        <v>#DIV/0!</v>
      </c>
      <c r="CA21" s="26"/>
    </row>
    <row r="22" spans="1:79" ht="15" x14ac:dyDescent="0.15">
      <c r="A22" s="9"/>
      <c r="B22" s="62" t="s">
        <v>13</v>
      </c>
      <c r="C22" s="63"/>
      <c r="D22" s="64">
        <f>F20+L20+R20+X20+AD20+AJ20+AP20+AV20+BB20+BH20+BN20+BT20+BZ20</f>
        <v>1710304</v>
      </c>
      <c r="E22" s="65"/>
      <c r="F22" s="65"/>
      <c r="G22" s="66"/>
      <c r="H22" s="67" t="s">
        <v>14</v>
      </c>
      <c r="I22" s="68"/>
      <c r="J22" s="69">
        <f>C20+I20+O20+U20+AA20+AG20+AM20+AS20+AY20+BE20+BK20+BQ20+BW20</f>
        <v>3565.4036000000183</v>
      </c>
      <c r="K22" s="70"/>
      <c r="L22" s="70"/>
      <c r="M22" s="71"/>
      <c r="N22" s="62" t="s">
        <v>15</v>
      </c>
      <c r="O22" s="63"/>
      <c r="P22" s="72">
        <f>J22/D22</f>
        <v>2.0846607386757082E-3</v>
      </c>
      <c r="Q22" s="73"/>
      <c r="R22" s="73"/>
      <c r="S22" s="74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</row>
    <row r="23" spans="1:7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</row>
    <row r="24" spans="1:7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</row>
    <row r="25" spans="1:7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</row>
    <row r="26" spans="1:7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</row>
    <row r="27" spans="1:7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</row>
    <row r="28" spans="1:7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</row>
    <row r="29" spans="1:7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</row>
    <row r="30" spans="1:7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</row>
    <row r="31" spans="1:7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</row>
    <row r="32" spans="1:7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</row>
    <row r="33" spans="1:7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</row>
  </sheetData>
  <mergeCells count="98">
    <mergeCell ref="A1:A5"/>
    <mergeCell ref="BT20:BU20"/>
    <mergeCell ref="BW20:BX20"/>
    <mergeCell ref="BZ20:CA20"/>
    <mergeCell ref="B22:C22"/>
    <mergeCell ref="D22:G22"/>
    <mergeCell ref="H22:I22"/>
    <mergeCell ref="J22:M22"/>
    <mergeCell ref="N22:O22"/>
    <mergeCell ref="P22:S22"/>
    <mergeCell ref="BB20:BC20"/>
    <mergeCell ref="BE20:BF20"/>
    <mergeCell ref="BH20:BI20"/>
    <mergeCell ref="BK20:BL20"/>
    <mergeCell ref="BN20:BO20"/>
    <mergeCell ref="BQ20:BR20"/>
    <mergeCell ref="AJ20:AK20"/>
    <mergeCell ref="AM20:AN20"/>
    <mergeCell ref="AP20:AQ20"/>
    <mergeCell ref="AS20:AT20"/>
    <mergeCell ref="AV20:AW20"/>
    <mergeCell ref="AY20:AZ20"/>
    <mergeCell ref="R20:S20"/>
    <mergeCell ref="U20:V20"/>
    <mergeCell ref="X20:Y20"/>
    <mergeCell ref="AA20:AB20"/>
    <mergeCell ref="AD20:AE20"/>
    <mergeCell ref="AG20:AH20"/>
    <mergeCell ref="BM4:BO4"/>
    <mergeCell ref="BP4:BR4"/>
    <mergeCell ref="BS4:BU4"/>
    <mergeCell ref="BV4:BX4"/>
    <mergeCell ref="BY4:CA4"/>
    <mergeCell ref="C20:D20"/>
    <mergeCell ref="F20:G20"/>
    <mergeCell ref="I20:J20"/>
    <mergeCell ref="L20:M20"/>
    <mergeCell ref="O20:P20"/>
    <mergeCell ref="AU4:AW4"/>
    <mergeCell ref="AX4:AZ4"/>
    <mergeCell ref="BA4:BC4"/>
    <mergeCell ref="BD4:BF4"/>
    <mergeCell ref="BG4:BI4"/>
    <mergeCell ref="BJ4:BL4"/>
    <mergeCell ref="AC4:AE4"/>
    <mergeCell ref="AF4:AH4"/>
    <mergeCell ref="AI4:AK4"/>
    <mergeCell ref="AL4:AN4"/>
    <mergeCell ref="AO4:AQ4"/>
    <mergeCell ref="AR4:AT4"/>
    <mergeCell ref="BV3:CA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L3:AQ3"/>
    <mergeCell ref="AR3:AW3"/>
    <mergeCell ref="AX3:BC3"/>
    <mergeCell ref="BD3:BI3"/>
    <mergeCell ref="BJ3:BO3"/>
    <mergeCell ref="BP3:BU3"/>
    <mergeCell ref="BD2:BI2"/>
    <mergeCell ref="BJ2:BO2"/>
    <mergeCell ref="BP2:BU2"/>
    <mergeCell ref="BV2:CA2"/>
    <mergeCell ref="B3:G3"/>
    <mergeCell ref="H3:M3"/>
    <mergeCell ref="N3:S3"/>
    <mergeCell ref="T3:Y3"/>
    <mergeCell ref="Z3:AE3"/>
    <mergeCell ref="AF3:AK3"/>
    <mergeCell ref="BV1:CA1"/>
    <mergeCell ref="B2:G2"/>
    <mergeCell ref="H2:M2"/>
    <mergeCell ref="N2:S2"/>
    <mergeCell ref="T2:Y2"/>
    <mergeCell ref="Z2:AE2"/>
    <mergeCell ref="AF2:AK2"/>
    <mergeCell ref="AL2:AQ2"/>
    <mergeCell ref="AR2:AW2"/>
    <mergeCell ref="AX2:BC2"/>
    <mergeCell ref="AL1:AQ1"/>
    <mergeCell ref="AR1:AW1"/>
    <mergeCell ref="AX1:BC1"/>
    <mergeCell ref="BD1:BI1"/>
    <mergeCell ref="BJ1:BO1"/>
    <mergeCell ref="BP1:BU1"/>
    <mergeCell ref="B1:G1"/>
    <mergeCell ref="H1:M1"/>
    <mergeCell ref="N1:S1"/>
    <mergeCell ref="T1:Y1"/>
    <mergeCell ref="Z1:AE1"/>
    <mergeCell ref="AF1:AK1"/>
  </mergeCells>
  <phoneticPr fontId="1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workbookViewId="0">
      <selection activeCell="N6" sqref="N6:X7"/>
    </sheetView>
  </sheetViews>
  <sheetFormatPr defaultColWidth="9" defaultRowHeight="14.25" x14ac:dyDescent="0.15"/>
  <sheetData>
    <row r="1" spans="1:49" x14ac:dyDescent="0.15">
      <c r="A1" s="59" t="s">
        <v>0</v>
      </c>
      <c r="B1" s="39"/>
      <c r="C1" s="40"/>
      <c r="D1" s="40"/>
      <c r="E1" s="40"/>
      <c r="F1" s="40"/>
      <c r="G1" s="41"/>
      <c r="H1" s="39"/>
      <c r="I1" s="40"/>
      <c r="J1" s="40"/>
      <c r="K1" s="40"/>
      <c r="L1" s="40"/>
      <c r="M1" s="41"/>
      <c r="N1" s="39"/>
      <c r="O1" s="40"/>
      <c r="P1" s="40"/>
      <c r="Q1" s="40"/>
      <c r="R1" s="40"/>
      <c r="S1" s="41"/>
      <c r="T1" s="39"/>
      <c r="U1" s="40"/>
      <c r="V1" s="40"/>
      <c r="W1" s="40"/>
      <c r="X1" s="40"/>
      <c r="Y1" s="41"/>
      <c r="Z1" s="39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1"/>
      <c r="AL1" s="39"/>
      <c r="AM1" s="40"/>
      <c r="AN1" s="40"/>
      <c r="AO1" s="40"/>
      <c r="AP1" s="40"/>
      <c r="AQ1" s="41"/>
      <c r="AR1" s="39"/>
      <c r="AS1" s="40"/>
      <c r="AT1" s="40"/>
      <c r="AU1" s="40"/>
      <c r="AV1" s="40"/>
      <c r="AW1" s="41"/>
    </row>
    <row r="2" spans="1:49" x14ac:dyDescent="0.15">
      <c r="A2" s="60"/>
      <c r="B2" s="42" t="s">
        <v>1</v>
      </c>
      <c r="C2" s="43"/>
      <c r="D2" s="43"/>
      <c r="E2" s="43"/>
      <c r="F2" s="43"/>
      <c r="G2" s="44"/>
      <c r="H2" s="45">
        <v>300446</v>
      </c>
      <c r="I2" s="46"/>
      <c r="J2" s="46"/>
      <c r="K2" s="46"/>
      <c r="L2" s="46"/>
      <c r="M2" s="47"/>
      <c r="N2" s="45"/>
      <c r="O2" s="46"/>
      <c r="P2" s="46"/>
      <c r="Q2" s="46"/>
      <c r="R2" s="46"/>
      <c r="S2" s="47"/>
      <c r="T2" s="45"/>
      <c r="U2" s="46"/>
      <c r="V2" s="46"/>
      <c r="W2" s="46"/>
      <c r="X2" s="46"/>
      <c r="Y2" s="47"/>
      <c r="Z2" s="45"/>
      <c r="AA2" s="46"/>
      <c r="AB2" s="46"/>
      <c r="AC2" s="46"/>
      <c r="AD2" s="46"/>
      <c r="AE2" s="47"/>
      <c r="AF2" s="45"/>
      <c r="AG2" s="46"/>
      <c r="AH2" s="46"/>
      <c r="AI2" s="46"/>
      <c r="AJ2" s="46"/>
      <c r="AK2" s="47"/>
      <c r="AL2" s="45"/>
      <c r="AM2" s="48"/>
      <c r="AN2" s="48"/>
      <c r="AO2" s="48"/>
      <c r="AP2" s="48"/>
      <c r="AQ2" s="49"/>
      <c r="AR2" s="45"/>
      <c r="AS2" s="48"/>
      <c r="AT2" s="48"/>
      <c r="AU2" s="48"/>
      <c r="AV2" s="48"/>
      <c r="AW2" s="49"/>
    </row>
    <row r="3" spans="1:49" x14ac:dyDescent="0.15">
      <c r="A3" s="60"/>
      <c r="B3" s="45"/>
      <c r="C3" s="46"/>
      <c r="D3" s="46"/>
      <c r="E3" s="46"/>
      <c r="F3" s="46"/>
      <c r="G3" s="47"/>
      <c r="H3" s="45"/>
      <c r="I3" s="46"/>
      <c r="J3" s="46"/>
      <c r="K3" s="46"/>
      <c r="L3" s="46"/>
      <c r="M3" s="47"/>
      <c r="N3" s="45"/>
      <c r="O3" s="46"/>
      <c r="P3" s="46"/>
      <c r="Q3" s="46"/>
      <c r="R3" s="46"/>
      <c r="S3" s="47"/>
      <c r="T3" s="50"/>
      <c r="U3" s="48"/>
      <c r="V3" s="48"/>
      <c r="W3" s="48"/>
      <c r="X3" s="48"/>
      <c r="Y3" s="49"/>
      <c r="Z3" s="50"/>
      <c r="AA3" s="48"/>
      <c r="AB3" s="48"/>
      <c r="AC3" s="48"/>
      <c r="AD3" s="48"/>
      <c r="AE3" s="49"/>
      <c r="AF3" s="50"/>
      <c r="AG3" s="48"/>
      <c r="AH3" s="48"/>
      <c r="AI3" s="48"/>
      <c r="AJ3" s="48"/>
      <c r="AK3" s="49"/>
      <c r="AL3" s="50"/>
      <c r="AM3" s="48"/>
      <c r="AN3" s="48"/>
      <c r="AO3" s="48"/>
      <c r="AP3" s="48"/>
      <c r="AQ3" s="49"/>
      <c r="AR3" s="50"/>
      <c r="AS3" s="48"/>
      <c r="AT3" s="48"/>
      <c r="AU3" s="48"/>
      <c r="AV3" s="48"/>
      <c r="AW3" s="49"/>
    </row>
    <row r="4" spans="1:49" ht="15" x14ac:dyDescent="0.15">
      <c r="A4" s="60"/>
      <c r="B4" s="51" t="s">
        <v>2</v>
      </c>
      <c r="C4" s="52"/>
      <c r="D4" s="53"/>
      <c r="E4" s="54" t="s">
        <v>3</v>
      </c>
      <c r="F4" s="55"/>
      <c r="G4" s="56"/>
      <c r="H4" s="51" t="s">
        <v>2</v>
      </c>
      <c r="I4" s="52"/>
      <c r="J4" s="53"/>
      <c r="K4" s="54" t="s">
        <v>3</v>
      </c>
      <c r="L4" s="55"/>
      <c r="M4" s="56"/>
      <c r="N4" s="51" t="s">
        <v>4</v>
      </c>
      <c r="O4" s="52"/>
      <c r="P4" s="53"/>
      <c r="Q4" s="54" t="s">
        <v>5</v>
      </c>
      <c r="R4" s="55"/>
      <c r="S4" s="56"/>
      <c r="T4" s="51" t="s">
        <v>4</v>
      </c>
      <c r="U4" s="52"/>
      <c r="V4" s="53"/>
      <c r="W4" s="54" t="s">
        <v>5</v>
      </c>
      <c r="X4" s="55"/>
      <c r="Y4" s="56"/>
      <c r="Z4" s="51" t="s">
        <v>4</v>
      </c>
      <c r="AA4" s="52"/>
      <c r="AB4" s="53"/>
      <c r="AC4" s="54" t="s">
        <v>5</v>
      </c>
      <c r="AD4" s="55"/>
      <c r="AE4" s="56"/>
      <c r="AF4" s="51" t="s">
        <v>4</v>
      </c>
      <c r="AG4" s="52"/>
      <c r="AH4" s="53"/>
      <c r="AI4" s="54" t="s">
        <v>5</v>
      </c>
      <c r="AJ4" s="55"/>
      <c r="AK4" s="56"/>
      <c r="AL4" s="51" t="s">
        <v>4</v>
      </c>
      <c r="AM4" s="52"/>
      <c r="AN4" s="53"/>
      <c r="AO4" s="54" t="s">
        <v>5</v>
      </c>
      <c r="AP4" s="55"/>
      <c r="AQ4" s="56"/>
      <c r="AR4" s="51" t="s">
        <v>4</v>
      </c>
      <c r="AS4" s="52"/>
      <c r="AT4" s="53"/>
      <c r="AU4" s="54" t="s">
        <v>5</v>
      </c>
      <c r="AV4" s="55"/>
      <c r="AW4" s="56"/>
    </row>
    <row r="5" spans="1:49" ht="15" x14ac:dyDescent="0.15">
      <c r="A5" s="6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5000</v>
      </c>
      <c r="I6" s="6">
        <v>38</v>
      </c>
      <c r="J6" s="6"/>
      <c r="K6" s="7">
        <v>5000</v>
      </c>
      <c r="L6" s="7">
        <v>39.799999999999997</v>
      </c>
      <c r="M6" s="8"/>
      <c r="N6" s="6"/>
      <c r="O6" s="25"/>
      <c r="P6" s="6"/>
      <c r="Q6" s="7"/>
      <c r="R6" s="7"/>
      <c r="S6" s="8"/>
      <c r="T6" s="6"/>
      <c r="U6" s="6"/>
      <c r="V6" s="6"/>
      <c r="W6" s="7"/>
      <c r="X6" s="7"/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>
        <v>5000</v>
      </c>
      <c r="I7" s="6">
        <v>39.380000000000003</v>
      </c>
      <c r="J7" s="6"/>
      <c r="K7" s="7">
        <v>5000</v>
      </c>
      <c r="L7" s="7">
        <v>39.47</v>
      </c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>
        <v>5000</v>
      </c>
      <c r="I8" s="6">
        <v>39.68</v>
      </c>
      <c r="J8" s="10"/>
      <c r="K8" s="7">
        <v>5000</v>
      </c>
      <c r="L8" s="7">
        <v>40.11</v>
      </c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>
        <v>2500</v>
      </c>
      <c r="I9" s="6">
        <v>38.75</v>
      </c>
      <c r="J9" s="10"/>
      <c r="K9" s="7">
        <v>5000</v>
      </c>
      <c r="L9" s="7">
        <v>39</v>
      </c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>
        <v>2500</v>
      </c>
      <c r="I10" s="6">
        <v>38.58</v>
      </c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20000</v>
      </c>
      <c r="I19" s="12">
        <f>SUMPRODUCT(H6:H18,I6:I18)/SUM(H19)</f>
        <v>38.931249999999999</v>
      </c>
      <c r="J19" s="13"/>
      <c r="K19" s="11">
        <f>SUM(K6:K18)</f>
        <v>20000</v>
      </c>
      <c r="L19" s="12">
        <f>SUMPRODUCT(K6:K18,L6:L18)/SUM(K19)</f>
        <v>39.594999999999999</v>
      </c>
      <c r="M19" s="13"/>
      <c r="N19" s="11">
        <f>SUM(N6:N18)</f>
        <v>0</v>
      </c>
      <c r="O19" s="12" t="e">
        <f>SUMPRODUCT(N6:N18,O6:O18)/(N19)</f>
        <v>#DIV/0!</v>
      </c>
      <c r="P19" s="13"/>
      <c r="Q19" s="11">
        <f>SUM(Q6:Q18)</f>
        <v>0</v>
      </c>
      <c r="R19" s="12" t="e">
        <f>SUMPRODUCT(Q6:Q18,R6:R18)/SUM(Q19)</f>
        <v>#DIV/0!</v>
      </c>
      <c r="S19" s="13"/>
      <c r="T19" s="11">
        <f>SUM(T6:T18)</f>
        <v>0</v>
      </c>
      <c r="U19" s="12" t="e">
        <f>SUMPRODUCT(T6:T18,U6:U18)/SUM(T19)</f>
        <v>#DIV/0!</v>
      </c>
      <c r="V19" s="13"/>
      <c r="W19" s="11">
        <f>SUM(W6:W18)</f>
        <v>0</v>
      </c>
      <c r="X19" s="12" t="e">
        <f>SUMPRODUCT(W6:W18,X6:X18)/SUM(W19)</f>
        <v>#DIV/0!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57">
        <f>IF(E19=0,0,(F19-C19)*B19-E19*F19*0-E19*F19*0.03%-C19*B19*0.03%)</f>
        <v>0</v>
      </c>
      <c r="D20" s="58"/>
      <c r="E20" s="15" t="s">
        <v>11</v>
      </c>
      <c r="F20" s="57">
        <f>IF(E19=0,0,F19*E19)</f>
        <v>0</v>
      </c>
      <c r="G20" s="58"/>
      <c r="H20" s="15" t="s">
        <v>10</v>
      </c>
      <c r="I20" s="57">
        <f>IF(K19=0,0,(L19-I19)*K19-K19*L19*0.1%-K19*L19*0.03%-I19*H19*0.03%)</f>
        <v>12011.942500000006</v>
      </c>
      <c r="J20" s="58"/>
      <c r="K20" s="15" t="s">
        <v>11</v>
      </c>
      <c r="L20" s="57">
        <f>IF(K19=0,0,L19*K19)</f>
        <v>791900</v>
      </c>
      <c r="M20" s="58"/>
      <c r="N20" s="15" t="s">
        <v>10</v>
      </c>
      <c r="O20" s="57">
        <f>IF(Q19=0,0,(R19-O19)*N19-R19*Q19*0.1%-O19*N19*0.03%-R19*Q19*0.03%)</f>
        <v>0</v>
      </c>
      <c r="P20" s="58"/>
      <c r="Q20" s="15" t="s">
        <v>11</v>
      </c>
      <c r="R20" s="57">
        <f>IF(Q19=0,0,R19*Q19)</f>
        <v>0</v>
      </c>
      <c r="S20" s="58"/>
      <c r="T20" s="15" t="s">
        <v>10</v>
      </c>
      <c r="U20" s="57">
        <f>IF(W19=0,0,(X19-U19)*W19-X19*W19*0.1%-U19*T19*0.03%-X19*W19*0.03%)</f>
        <v>0</v>
      </c>
      <c r="V20" s="58"/>
      <c r="W20" s="15" t="s">
        <v>11</v>
      </c>
      <c r="X20" s="57">
        <f>IF(W19=0,0,X19*W19)</f>
        <v>0</v>
      </c>
      <c r="Y20" s="58"/>
      <c r="Z20" s="15" t="s">
        <v>10</v>
      </c>
      <c r="AA20" s="57">
        <f>IF(AC19=0,0,(AD19-AA19)*AC19-AC19*AD19*0.1%-AA19*Z19*0.03%-AD19*AC19*0.03%)</f>
        <v>0</v>
      </c>
      <c r="AB20" s="58"/>
      <c r="AC20" s="15" t="s">
        <v>11</v>
      </c>
      <c r="AD20" s="57">
        <f>IF(AC19=0,0,AD19*AC19)</f>
        <v>0</v>
      </c>
      <c r="AE20" s="58"/>
      <c r="AF20" s="15" t="s">
        <v>10</v>
      </c>
      <c r="AG20" s="57">
        <f>IF(AI19=0,0,(AJ19-AG19)*AI19-AI19*AJ19*0.1%-AG19*AF19*0.03%-AJ19*AI19*0.03%)</f>
        <v>0</v>
      </c>
      <c r="AH20" s="58"/>
      <c r="AI20" s="15" t="s">
        <v>11</v>
      </c>
      <c r="AJ20" s="57">
        <f>IF(AI19=0,0,AJ19*AI19)</f>
        <v>0</v>
      </c>
      <c r="AK20" s="58"/>
      <c r="AL20" s="15" t="s">
        <v>10</v>
      </c>
      <c r="AM20" s="57">
        <f>IF(AO19=0,0,(AP19-AM19)*AO19-AO19*AP19*0.1%-AM19*AL19*0.03%-AP19*AO19*0.03%)</f>
        <v>0</v>
      </c>
      <c r="AN20" s="58"/>
      <c r="AO20" s="15" t="s">
        <v>11</v>
      </c>
      <c r="AP20" s="57">
        <f>IF(AO19=0,0,AP19*AO19)</f>
        <v>0</v>
      </c>
      <c r="AQ20" s="58"/>
      <c r="AR20" s="15" t="s">
        <v>10</v>
      </c>
      <c r="AS20" s="57">
        <f>IF(AU19=0,0,(AV19-AS19)*AU19-AU19*AV19*0.1%-AS19*AR19*0.03%-AV19*AU19*0.03%)</f>
        <v>0</v>
      </c>
      <c r="AT20" s="58"/>
      <c r="AU20" s="15" t="s">
        <v>11</v>
      </c>
      <c r="AV20" s="57">
        <f>IF(AU19=0,0,AU19*AV19)</f>
        <v>0</v>
      </c>
      <c r="AW20" s="58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1.5168509281474942E-2</v>
      </c>
      <c r="M21" s="29"/>
      <c r="N21" s="20" t="s">
        <v>12</v>
      </c>
      <c r="O21" s="26"/>
      <c r="P21" s="26"/>
      <c r="Q21" s="27"/>
      <c r="R21" s="28" t="e">
        <f>O20/R20</f>
        <v>#DIV/0!</v>
      </c>
      <c r="S21" s="29"/>
      <c r="T21" s="27" t="s">
        <v>12</v>
      </c>
      <c r="U21" s="26"/>
      <c r="V21" s="26"/>
      <c r="W21" s="27"/>
      <c r="X21" s="28" t="e">
        <f>U20/X20</f>
        <v>#DIV/0!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62" t="s">
        <v>13</v>
      </c>
      <c r="C22" s="63"/>
      <c r="D22" s="64">
        <f>F20+L20+R20+X20+AD20+AJ20+AP20+AV20+BB20+BH20+BN20+BT20+BZ20</f>
        <v>791900</v>
      </c>
      <c r="E22" s="65"/>
      <c r="F22" s="65"/>
      <c r="G22" s="66"/>
      <c r="H22" s="67" t="s">
        <v>14</v>
      </c>
      <c r="I22" s="68"/>
      <c r="J22" s="69">
        <f>C20+I20+O20+U20+AA20+AG20+AM20+AS20+AY20+BE20+BK20+BQ20+BW20</f>
        <v>12011.942500000006</v>
      </c>
      <c r="K22" s="70"/>
      <c r="L22" s="70"/>
      <c r="M22" s="71"/>
      <c r="N22" s="62" t="s">
        <v>15</v>
      </c>
      <c r="O22" s="63"/>
      <c r="P22" s="72">
        <f>J22/D22</f>
        <v>1.5168509281474942E-2</v>
      </c>
      <c r="Q22" s="73"/>
      <c r="R22" s="73"/>
      <c r="S22" s="74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W4:Y4"/>
    <mergeCell ref="B3:G3"/>
    <mergeCell ref="H3:M3"/>
    <mergeCell ref="N3:S3"/>
    <mergeCell ref="T3:Y3"/>
    <mergeCell ref="Z3:AE3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AR2:AW2"/>
    <mergeCell ref="B1:G1"/>
    <mergeCell ref="H1:M1"/>
    <mergeCell ref="N1:S1"/>
    <mergeCell ref="T1:Y1"/>
    <mergeCell ref="Z1:AE1"/>
    <mergeCell ref="AF1:AK1"/>
  </mergeCells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workbookViewId="0">
      <selection activeCell="T7" sqref="T7"/>
    </sheetView>
  </sheetViews>
  <sheetFormatPr defaultColWidth="9" defaultRowHeight="14.25" x14ac:dyDescent="0.15"/>
  <sheetData>
    <row r="1" spans="1:49" x14ac:dyDescent="0.15">
      <c r="A1" s="59" t="s">
        <v>0</v>
      </c>
      <c r="B1" s="39"/>
      <c r="C1" s="40"/>
      <c r="D1" s="40"/>
      <c r="E1" s="40"/>
      <c r="F1" s="40"/>
      <c r="G1" s="41"/>
      <c r="H1" s="39"/>
      <c r="I1" s="40"/>
      <c r="J1" s="40"/>
      <c r="K1" s="40"/>
      <c r="L1" s="40"/>
      <c r="M1" s="41"/>
      <c r="N1" s="39"/>
      <c r="O1" s="40"/>
      <c r="P1" s="40"/>
      <c r="Q1" s="40"/>
      <c r="R1" s="40"/>
      <c r="S1" s="41"/>
      <c r="T1" s="39"/>
      <c r="U1" s="40"/>
      <c r="V1" s="40"/>
      <c r="W1" s="40"/>
      <c r="X1" s="40"/>
      <c r="Y1" s="41"/>
      <c r="Z1" s="39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1"/>
      <c r="AL1" s="39"/>
      <c r="AM1" s="40"/>
      <c r="AN1" s="40"/>
      <c r="AO1" s="40"/>
      <c r="AP1" s="40"/>
      <c r="AQ1" s="41"/>
      <c r="AR1" s="39"/>
      <c r="AS1" s="40"/>
      <c r="AT1" s="40"/>
      <c r="AU1" s="40"/>
      <c r="AV1" s="40"/>
      <c r="AW1" s="41"/>
    </row>
    <row r="2" spans="1:49" x14ac:dyDescent="0.15">
      <c r="A2" s="60"/>
      <c r="B2" s="42" t="s">
        <v>1</v>
      </c>
      <c r="C2" s="43"/>
      <c r="D2" s="43"/>
      <c r="E2" s="43"/>
      <c r="F2" s="43"/>
      <c r="G2" s="44"/>
      <c r="H2" s="45">
        <v>601688</v>
      </c>
      <c r="I2" s="46"/>
      <c r="J2" s="46"/>
      <c r="K2" s="46"/>
      <c r="L2" s="46"/>
      <c r="M2" s="47"/>
      <c r="N2" s="45">
        <v>300446</v>
      </c>
      <c r="O2" s="46"/>
      <c r="P2" s="46"/>
      <c r="Q2" s="46"/>
      <c r="R2" s="46"/>
      <c r="S2" s="47"/>
      <c r="T2" s="45">
        <v>600339</v>
      </c>
      <c r="U2" s="46"/>
      <c r="V2" s="46"/>
      <c r="W2" s="46"/>
      <c r="X2" s="46"/>
      <c r="Y2" s="47"/>
      <c r="Z2" s="45"/>
      <c r="AA2" s="46"/>
      <c r="AB2" s="46"/>
      <c r="AC2" s="46"/>
      <c r="AD2" s="46"/>
      <c r="AE2" s="47"/>
      <c r="AF2" s="45"/>
      <c r="AG2" s="46"/>
      <c r="AH2" s="46"/>
      <c r="AI2" s="46"/>
      <c r="AJ2" s="46"/>
      <c r="AK2" s="47"/>
      <c r="AL2" s="45"/>
      <c r="AM2" s="48"/>
      <c r="AN2" s="48"/>
      <c r="AO2" s="48"/>
      <c r="AP2" s="48"/>
      <c r="AQ2" s="49"/>
      <c r="AR2" s="45"/>
      <c r="AS2" s="48"/>
      <c r="AT2" s="48"/>
      <c r="AU2" s="48"/>
      <c r="AV2" s="48"/>
      <c r="AW2" s="49"/>
    </row>
    <row r="3" spans="1:49" x14ac:dyDescent="0.15">
      <c r="A3" s="60"/>
      <c r="B3" s="45"/>
      <c r="C3" s="46"/>
      <c r="D3" s="46"/>
      <c r="E3" s="46"/>
      <c r="F3" s="46"/>
      <c r="G3" s="47"/>
      <c r="H3" s="45"/>
      <c r="I3" s="46"/>
      <c r="J3" s="46"/>
      <c r="K3" s="46"/>
      <c r="L3" s="46"/>
      <c r="M3" s="47"/>
      <c r="N3" s="45"/>
      <c r="O3" s="46"/>
      <c r="P3" s="46"/>
      <c r="Q3" s="46"/>
      <c r="R3" s="46"/>
      <c r="S3" s="47"/>
      <c r="T3" s="50"/>
      <c r="U3" s="48"/>
      <c r="V3" s="48"/>
      <c r="W3" s="48"/>
      <c r="X3" s="48"/>
      <c r="Y3" s="49"/>
      <c r="Z3" s="50"/>
      <c r="AA3" s="48"/>
      <c r="AB3" s="48"/>
      <c r="AC3" s="48"/>
      <c r="AD3" s="48"/>
      <c r="AE3" s="49"/>
      <c r="AF3" s="50"/>
      <c r="AG3" s="48"/>
      <c r="AH3" s="48"/>
      <c r="AI3" s="48"/>
      <c r="AJ3" s="48"/>
      <c r="AK3" s="49"/>
      <c r="AL3" s="50"/>
      <c r="AM3" s="48"/>
      <c r="AN3" s="48"/>
      <c r="AO3" s="48"/>
      <c r="AP3" s="48"/>
      <c r="AQ3" s="49"/>
      <c r="AR3" s="50"/>
      <c r="AS3" s="48"/>
      <c r="AT3" s="48"/>
      <c r="AU3" s="48"/>
      <c r="AV3" s="48"/>
      <c r="AW3" s="49"/>
    </row>
    <row r="4" spans="1:49" ht="15" x14ac:dyDescent="0.15">
      <c r="A4" s="60"/>
      <c r="B4" s="51" t="s">
        <v>2</v>
      </c>
      <c r="C4" s="52"/>
      <c r="D4" s="53"/>
      <c r="E4" s="54" t="s">
        <v>3</v>
      </c>
      <c r="F4" s="55"/>
      <c r="G4" s="56"/>
      <c r="H4" s="51" t="s">
        <v>2</v>
      </c>
      <c r="I4" s="52"/>
      <c r="J4" s="53"/>
      <c r="K4" s="54" t="s">
        <v>3</v>
      </c>
      <c r="L4" s="55"/>
      <c r="M4" s="56"/>
      <c r="N4" s="51" t="s">
        <v>4</v>
      </c>
      <c r="O4" s="52"/>
      <c r="P4" s="53"/>
      <c r="Q4" s="54" t="s">
        <v>5</v>
      </c>
      <c r="R4" s="55"/>
      <c r="S4" s="56"/>
      <c r="T4" s="51" t="s">
        <v>4</v>
      </c>
      <c r="U4" s="52"/>
      <c r="V4" s="53"/>
      <c r="W4" s="54" t="s">
        <v>5</v>
      </c>
      <c r="X4" s="55"/>
      <c r="Y4" s="56"/>
      <c r="Z4" s="51" t="s">
        <v>4</v>
      </c>
      <c r="AA4" s="52"/>
      <c r="AB4" s="53"/>
      <c r="AC4" s="54" t="s">
        <v>5</v>
      </c>
      <c r="AD4" s="55"/>
      <c r="AE4" s="56"/>
      <c r="AF4" s="51" t="s">
        <v>4</v>
      </c>
      <c r="AG4" s="52"/>
      <c r="AH4" s="53"/>
      <c r="AI4" s="54" t="s">
        <v>5</v>
      </c>
      <c r="AJ4" s="55"/>
      <c r="AK4" s="56"/>
      <c r="AL4" s="51" t="s">
        <v>4</v>
      </c>
      <c r="AM4" s="52"/>
      <c r="AN4" s="53"/>
      <c r="AO4" s="54" t="s">
        <v>5</v>
      </c>
      <c r="AP4" s="55"/>
      <c r="AQ4" s="56"/>
      <c r="AR4" s="51" t="s">
        <v>4</v>
      </c>
      <c r="AS4" s="52"/>
      <c r="AT4" s="53"/>
      <c r="AU4" s="54" t="s">
        <v>5</v>
      </c>
      <c r="AV4" s="55"/>
      <c r="AW4" s="56"/>
    </row>
    <row r="5" spans="1:49" ht="15" x14ac:dyDescent="0.15">
      <c r="A5" s="6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15000</v>
      </c>
      <c r="I6" s="6">
        <v>18.03</v>
      </c>
      <c r="J6" s="6"/>
      <c r="K6" s="7">
        <v>8000</v>
      </c>
      <c r="L6" s="7">
        <v>18.100000000000001</v>
      </c>
      <c r="M6" s="8"/>
      <c r="N6" s="6">
        <v>1400</v>
      </c>
      <c r="O6" s="25">
        <v>39.03</v>
      </c>
      <c r="P6" s="6"/>
      <c r="Q6" s="7">
        <v>1400</v>
      </c>
      <c r="R6" s="7">
        <v>39.090000000000003</v>
      </c>
      <c r="S6" s="8"/>
      <c r="T6" s="6">
        <v>25000</v>
      </c>
      <c r="U6" s="6">
        <v>7.51</v>
      </c>
      <c r="V6" s="6"/>
      <c r="W6" s="7">
        <v>25000</v>
      </c>
      <c r="X6" s="7">
        <v>7.53</v>
      </c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>
        <v>8000</v>
      </c>
      <c r="I7" s="6">
        <v>18.05</v>
      </c>
      <c r="J7" s="6"/>
      <c r="K7" s="7">
        <v>7000</v>
      </c>
      <c r="L7" s="7">
        <v>18.11</v>
      </c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>
        <v>7000</v>
      </c>
      <c r="I8" s="6">
        <v>18.04</v>
      </c>
      <c r="J8" s="10"/>
      <c r="K8" s="7">
        <v>15000</v>
      </c>
      <c r="L8" s="7">
        <v>18.09</v>
      </c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30000</v>
      </c>
      <c r="I19" s="12">
        <f>SUMPRODUCT(H6:H18,I6:I18)/SUM(H19)</f>
        <v>18.037666666666667</v>
      </c>
      <c r="J19" s="13"/>
      <c r="K19" s="11">
        <f>SUM(K6:K18)</f>
        <v>30000</v>
      </c>
      <c r="L19" s="12">
        <f>SUMPRODUCT(K6:K18,L6:L18)/SUM(K19)</f>
        <v>18.097333333333335</v>
      </c>
      <c r="M19" s="13"/>
      <c r="N19" s="11">
        <f>SUM(N6:N18)</f>
        <v>1400</v>
      </c>
      <c r="O19" s="12">
        <f>SUMPRODUCT(N6:N18,O6:O18)/(N19)</f>
        <v>39.03</v>
      </c>
      <c r="P19" s="13"/>
      <c r="Q19" s="11">
        <f>SUM(Q6:Q18)</f>
        <v>1400</v>
      </c>
      <c r="R19" s="12">
        <f>SUMPRODUCT(Q6:Q18,R6:R18)/SUM(Q19)</f>
        <v>39.090000000000003</v>
      </c>
      <c r="S19" s="13"/>
      <c r="T19" s="11">
        <f>SUM(T6:T18)</f>
        <v>25000</v>
      </c>
      <c r="U19" s="12">
        <f>SUMPRODUCT(T6:T18,U6:U18)/SUM(T19)</f>
        <v>7.51</v>
      </c>
      <c r="V19" s="13"/>
      <c r="W19" s="11">
        <f>SUM(W6:W18)</f>
        <v>25000</v>
      </c>
      <c r="X19" s="12">
        <f>SUMPRODUCT(W6:W18,X6:X18)/SUM(W19)</f>
        <v>7.53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57">
        <f>IF(E19=0,0,(F19-C19)*B19-E19*F19*0-E19*F19*0.03%-C19*B19*0.03%)</f>
        <v>0</v>
      </c>
      <c r="D20" s="58"/>
      <c r="E20" s="15" t="s">
        <v>11</v>
      </c>
      <c r="F20" s="57">
        <f>IF(E19=0,0,F19*E19)</f>
        <v>0</v>
      </c>
      <c r="G20" s="58"/>
      <c r="H20" s="15" t="s">
        <v>10</v>
      </c>
      <c r="I20" s="57">
        <f>IF(K19=0,0,(L19-I19)*K19-K19*L19*0.1%-K19*L19*0.03%-I19*H19*0.03%)</f>
        <v>921.86500000005594</v>
      </c>
      <c r="J20" s="58"/>
      <c r="K20" s="15" t="s">
        <v>11</v>
      </c>
      <c r="L20" s="57">
        <f>IF(K19=0,0,L19*K19)</f>
        <v>542920</v>
      </c>
      <c r="M20" s="58"/>
      <c r="N20" s="15" t="s">
        <v>10</v>
      </c>
      <c r="O20" s="57">
        <f>IF(Q19=0,0,(R19-O19)*N19-R19*Q19*0.1%-O19*N19*0.03%-R19*Q19*0.03%)</f>
        <v>-3.5363999999968208</v>
      </c>
      <c r="P20" s="58"/>
      <c r="Q20" s="15" t="s">
        <v>11</v>
      </c>
      <c r="R20" s="57">
        <f>IF(Q19=0,0,R19*Q19)</f>
        <v>54726.000000000007</v>
      </c>
      <c r="S20" s="58"/>
      <c r="T20" s="15" t="s">
        <v>10</v>
      </c>
      <c r="U20" s="57">
        <f>IF(W19=0,0,(X19-U19)*W19-X19*W19*0.1%-U19*T19*0.03%-X19*W19*0.03%)</f>
        <v>198.95000000001156</v>
      </c>
      <c r="V20" s="58"/>
      <c r="W20" s="15" t="s">
        <v>11</v>
      </c>
      <c r="X20" s="57">
        <f>IF(W19=0,0,X19*W19)</f>
        <v>188250</v>
      </c>
      <c r="Y20" s="58"/>
      <c r="Z20" s="15" t="s">
        <v>10</v>
      </c>
      <c r="AA20" s="57">
        <f>IF(AC19=0,0,(AD19-AA19)*AC19-AC19*AD19*0.1%-AA19*Z19*0.03%-AD19*AC19*0.03%)</f>
        <v>0</v>
      </c>
      <c r="AB20" s="58"/>
      <c r="AC20" s="15" t="s">
        <v>11</v>
      </c>
      <c r="AD20" s="57">
        <f>IF(AC19=0,0,AD19*AC19)</f>
        <v>0</v>
      </c>
      <c r="AE20" s="58"/>
      <c r="AF20" s="15" t="s">
        <v>10</v>
      </c>
      <c r="AG20" s="57">
        <f>IF(AI19=0,0,(AJ19-AG19)*AI19-AI19*AJ19*0.1%-AG19*AF19*0.03%-AJ19*AI19*0.03%)</f>
        <v>0</v>
      </c>
      <c r="AH20" s="58"/>
      <c r="AI20" s="15" t="s">
        <v>11</v>
      </c>
      <c r="AJ20" s="57">
        <f>IF(AI19=0,0,AJ19*AI19)</f>
        <v>0</v>
      </c>
      <c r="AK20" s="58"/>
      <c r="AL20" s="15" t="s">
        <v>10</v>
      </c>
      <c r="AM20" s="57">
        <f>IF(AO19=0,0,(AP19-AM19)*AO19-AO19*AP19*0.1%-AM19*AL19*0.03%-AP19*AO19*0.03%)</f>
        <v>0</v>
      </c>
      <c r="AN20" s="58"/>
      <c r="AO20" s="15" t="s">
        <v>11</v>
      </c>
      <c r="AP20" s="57">
        <f>IF(AO19=0,0,AP19*AO19)</f>
        <v>0</v>
      </c>
      <c r="AQ20" s="58"/>
      <c r="AR20" s="15" t="s">
        <v>10</v>
      </c>
      <c r="AS20" s="57">
        <f>IF(AU19=0,0,(AV19-AS19)*AU19-AU19*AV19*0.1%-AS19*AR19*0.03%-AV19*AU19*0.03%)</f>
        <v>0</v>
      </c>
      <c r="AT20" s="58"/>
      <c r="AU20" s="15" t="s">
        <v>11</v>
      </c>
      <c r="AV20" s="57">
        <f>IF(AU19=0,0,AU19*AV19)</f>
        <v>0</v>
      </c>
      <c r="AW20" s="58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1.6979757607014955E-3</v>
      </c>
      <c r="M21" s="29"/>
      <c r="N21" s="20" t="s">
        <v>12</v>
      </c>
      <c r="O21" s="26"/>
      <c r="P21" s="26"/>
      <c r="Q21" s="27"/>
      <c r="R21" s="28">
        <f>O20/R20</f>
        <v>-6.462010744430107E-5</v>
      </c>
      <c r="S21" s="29"/>
      <c r="T21" s="27" t="s">
        <v>12</v>
      </c>
      <c r="U21" s="26"/>
      <c r="V21" s="26"/>
      <c r="W21" s="27"/>
      <c r="X21" s="28">
        <f>U20/X20</f>
        <v>1.0568393094290123E-3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62" t="s">
        <v>13</v>
      </c>
      <c r="C22" s="63"/>
      <c r="D22" s="64">
        <f>F20+L20+R20+X20+AD20+AJ20+AP20+AV20+BB20+BH20+BN20+BT20+BZ20</f>
        <v>785896</v>
      </c>
      <c r="E22" s="65"/>
      <c r="F22" s="65"/>
      <c r="G22" s="66"/>
      <c r="H22" s="67" t="s">
        <v>14</v>
      </c>
      <c r="I22" s="68"/>
      <c r="J22" s="69">
        <f>C20+I20+O20+U20+AA20+AG20+AM20+AS20+AY20+BE20+BK20+BQ20+BW20</f>
        <v>1117.2786000000708</v>
      </c>
      <c r="K22" s="70"/>
      <c r="L22" s="70"/>
      <c r="M22" s="71"/>
      <c r="N22" s="62" t="s">
        <v>15</v>
      </c>
      <c r="O22" s="63"/>
      <c r="P22" s="72">
        <f>J22/D22</f>
        <v>1.4216621537710725E-3</v>
      </c>
      <c r="Q22" s="73"/>
      <c r="R22" s="73"/>
      <c r="S22" s="74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W4:Y4"/>
    <mergeCell ref="B3:G3"/>
    <mergeCell ref="H3:M3"/>
    <mergeCell ref="N3:S3"/>
    <mergeCell ref="T3:Y3"/>
    <mergeCell ref="Z3:AE3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AR2:AW2"/>
    <mergeCell ref="B1:G1"/>
    <mergeCell ref="H1:M1"/>
    <mergeCell ref="N1:S1"/>
    <mergeCell ref="T1:Y1"/>
    <mergeCell ref="Z1:AE1"/>
    <mergeCell ref="AF1:AK1"/>
  </mergeCells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topLeftCell="I1" workbookViewId="0">
      <selection activeCell="AG6" sqref="AG6"/>
    </sheetView>
  </sheetViews>
  <sheetFormatPr defaultColWidth="9" defaultRowHeight="14.25" x14ac:dyDescent="0.15"/>
  <sheetData>
    <row r="1" spans="1:49" x14ac:dyDescent="0.15">
      <c r="A1" s="59" t="s">
        <v>0</v>
      </c>
      <c r="B1" s="39"/>
      <c r="C1" s="40"/>
      <c r="D1" s="40"/>
      <c r="E1" s="40"/>
      <c r="F1" s="40"/>
      <c r="G1" s="41"/>
      <c r="H1" s="39"/>
      <c r="I1" s="40"/>
      <c r="J1" s="40"/>
      <c r="K1" s="40"/>
      <c r="L1" s="40"/>
      <c r="M1" s="41"/>
      <c r="N1" s="39"/>
      <c r="O1" s="40"/>
      <c r="P1" s="40"/>
      <c r="Q1" s="40"/>
      <c r="R1" s="40"/>
      <c r="S1" s="41"/>
      <c r="T1" s="39"/>
      <c r="U1" s="40"/>
      <c r="V1" s="40"/>
      <c r="W1" s="40"/>
      <c r="X1" s="40"/>
      <c r="Y1" s="41"/>
      <c r="Z1" s="39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1"/>
      <c r="AL1" s="39"/>
      <c r="AM1" s="40"/>
      <c r="AN1" s="40"/>
      <c r="AO1" s="40"/>
      <c r="AP1" s="40"/>
      <c r="AQ1" s="41"/>
      <c r="AR1" s="39"/>
      <c r="AS1" s="40"/>
      <c r="AT1" s="40"/>
      <c r="AU1" s="40"/>
      <c r="AV1" s="40"/>
      <c r="AW1" s="41"/>
    </row>
    <row r="2" spans="1:49" x14ac:dyDescent="0.15">
      <c r="A2" s="60"/>
      <c r="B2" s="42" t="s">
        <v>1</v>
      </c>
      <c r="C2" s="43"/>
      <c r="D2" s="43"/>
      <c r="E2" s="43"/>
      <c r="F2" s="43"/>
      <c r="G2" s="44"/>
      <c r="H2" s="75" t="s">
        <v>16</v>
      </c>
      <c r="I2" s="46"/>
      <c r="J2" s="46"/>
      <c r="K2" s="46"/>
      <c r="L2" s="46"/>
      <c r="M2" s="47"/>
      <c r="N2" s="45">
        <v>300446</v>
      </c>
      <c r="O2" s="46"/>
      <c r="P2" s="46"/>
      <c r="Q2" s="46"/>
      <c r="R2" s="46"/>
      <c r="S2" s="47"/>
      <c r="T2" s="75" t="s">
        <v>17</v>
      </c>
      <c r="U2" s="46"/>
      <c r="V2" s="46"/>
      <c r="W2" s="46"/>
      <c r="X2" s="46"/>
      <c r="Y2" s="47"/>
      <c r="Z2" s="45">
        <v>600166</v>
      </c>
      <c r="AA2" s="46"/>
      <c r="AB2" s="46"/>
      <c r="AC2" s="46"/>
      <c r="AD2" s="46"/>
      <c r="AE2" s="47"/>
      <c r="AF2" s="45"/>
      <c r="AG2" s="46"/>
      <c r="AH2" s="46"/>
      <c r="AI2" s="46"/>
      <c r="AJ2" s="46"/>
      <c r="AK2" s="47"/>
      <c r="AL2" s="45"/>
      <c r="AM2" s="48"/>
      <c r="AN2" s="48"/>
      <c r="AO2" s="48"/>
      <c r="AP2" s="48"/>
      <c r="AQ2" s="49"/>
      <c r="AR2" s="45"/>
      <c r="AS2" s="48"/>
      <c r="AT2" s="48"/>
      <c r="AU2" s="48"/>
      <c r="AV2" s="48"/>
      <c r="AW2" s="49"/>
    </row>
    <row r="3" spans="1:49" x14ac:dyDescent="0.15">
      <c r="A3" s="60"/>
      <c r="B3" s="45"/>
      <c r="C3" s="46"/>
      <c r="D3" s="46"/>
      <c r="E3" s="46"/>
      <c r="F3" s="46"/>
      <c r="G3" s="47"/>
      <c r="H3" s="45"/>
      <c r="I3" s="46"/>
      <c r="J3" s="46"/>
      <c r="K3" s="46"/>
      <c r="L3" s="46"/>
      <c r="M3" s="47"/>
      <c r="N3" s="45"/>
      <c r="O3" s="46"/>
      <c r="P3" s="46"/>
      <c r="Q3" s="46"/>
      <c r="R3" s="46"/>
      <c r="S3" s="47"/>
      <c r="T3" s="50"/>
      <c r="U3" s="48"/>
      <c r="V3" s="48"/>
      <c r="W3" s="48"/>
      <c r="X3" s="48"/>
      <c r="Y3" s="49"/>
      <c r="Z3" s="50"/>
      <c r="AA3" s="48"/>
      <c r="AB3" s="48"/>
      <c r="AC3" s="48"/>
      <c r="AD3" s="48"/>
      <c r="AE3" s="49"/>
      <c r="AF3" s="50"/>
      <c r="AG3" s="48"/>
      <c r="AH3" s="48"/>
      <c r="AI3" s="48"/>
      <c r="AJ3" s="48"/>
      <c r="AK3" s="49"/>
      <c r="AL3" s="50"/>
      <c r="AM3" s="48"/>
      <c r="AN3" s="48"/>
      <c r="AO3" s="48"/>
      <c r="AP3" s="48"/>
      <c r="AQ3" s="49"/>
      <c r="AR3" s="50"/>
      <c r="AS3" s="48"/>
      <c r="AT3" s="48"/>
      <c r="AU3" s="48"/>
      <c r="AV3" s="48"/>
      <c r="AW3" s="49"/>
    </row>
    <row r="4" spans="1:49" ht="15" x14ac:dyDescent="0.15">
      <c r="A4" s="60"/>
      <c r="B4" s="51" t="s">
        <v>2</v>
      </c>
      <c r="C4" s="52"/>
      <c r="D4" s="53"/>
      <c r="E4" s="54" t="s">
        <v>3</v>
      </c>
      <c r="F4" s="55"/>
      <c r="G4" s="56"/>
      <c r="H4" s="51" t="s">
        <v>2</v>
      </c>
      <c r="I4" s="52"/>
      <c r="J4" s="53"/>
      <c r="K4" s="54" t="s">
        <v>3</v>
      </c>
      <c r="L4" s="55"/>
      <c r="M4" s="56"/>
      <c r="N4" s="51" t="s">
        <v>4</v>
      </c>
      <c r="O4" s="52"/>
      <c r="P4" s="53"/>
      <c r="Q4" s="54" t="s">
        <v>5</v>
      </c>
      <c r="R4" s="55"/>
      <c r="S4" s="56"/>
      <c r="T4" s="51" t="s">
        <v>4</v>
      </c>
      <c r="U4" s="52"/>
      <c r="V4" s="53"/>
      <c r="W4" s="54" t="s">
        <v>5</v>
      </c>
      <c r="X4" s="55"/>
      <c r="Y4" s="56"/>
      <c r="Z4" s="51" t="s">
        <v>4</v>
      </c>
      <c r="AA4" s="52"/>
      <c r="AB4" s="53"/>
      <c r="AC4" s="54" t="s">
        <v>5</v>
      </c>
      <c r="AD4" s="55"/>
      <c r="AE4" s="56"/>
      <c r="AF4" s="51" t="s">
        <v>4</v>
      </c>
      <c r="AG4" s="52"/>
      <c r="AH4" s="53"/>
      <c r="AI4" s="54" t="s">
        <v>5</v>
      </c>
      <c r="AJ4" s="55"/>
      <c r="AK4" s="56"/>
      <c r="AL4" s="51" t="s">
        <v>4</v>
      </c>
      <c r="AM4" s="52"/>
      <c r="AN4" s="53"/>
      <c r="AO4" s="54" t="s">
        <v>5</v>
      </c>
      <c r="AP4" s="55"/>
      <c r="AQ4" s="56"/>
      <c r="AR4" s="51" t="s">
        <v>4</v>
      </c>
      <c r="AS4" s="52"/>
      <c r="AT4" s="53"/>
      <c r="AU4" s="54" t="s">
        <v>5</v>
      </c>
      <c r="AV4" s="55"/>
      <c r="AW4" s="56"/>
    </row>
    <row r="5" spans="1:49" ht="15" x14ac:dyDescent="0.15">
      <c r="A5" s="6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23000</v>
      </c>
      <c r="I6" s="6">
        <v>14.13</v>
      </c>
      <c r="J6" s="6"/>
      <c r="K6" s="7">
        <v>23000</v>
      </c>
      <c r="L6" s="7">
        <v>14.11</v>
      </c>
      <c r="M6" s="8"/>
      <c r="N6" s="6">
        <v>22900</v>
      </c>
      <c r="O6" s="25">
        <v>40.040999999999997</v>
      </c>
      <c r="P6" s="6"/>
      <c r="Q6" s="7">
        <v>22900</v>
      </c>
      <c r="R6" s="7">
        <v>40.43</v>
      </c>
      <c r="S6" s="8"/>
      <c r="T6" s="6">
        <v>22000</v>
      </c>
      <c r="U6" s="6">
        <v>15.336</v>
      </c>
      <c r="V6" s="6"/>
      <c r="W6" s="7">
        <v>22000</v>
      </c>
      <c r="X6" s="7">
        <v>15.413</v>
      </c>
      <c r="Y6" s="8"/>
      <c r="Z6" s="6">
        <v>160000</v>
      </c>
      <c r="AA6" s="6">
        <v>3.31</v>
      </c>
      <c r="AB6" s="6"/>
      <c r="AC6" s="7">
        <v>160000</v>
      </c>
      <c r="AD6" s="7">
        <v>3.32</v>
      </c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>
        <v>4000</v>
      </c>
      <c r="O7" s="6">
        <v>41.34</v>
      </c>
      <c r="P7" s="6"/>
      <c r="Q7" s="7">
        <v>4000</v>
      </c>
      <c r="R7" s="7">
        <v>41.43</v>
      </c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>
        <v>4000</v>
      </c>
      <c r="O8" s="6">
        <v>39.39</v>
      </c>
      <c r="P8" s="10"/>
      <c r="Q8" s="7">
        <v>5000</v>
      </c>
      <c r="R8" s="7">
        <v>39.479999999999997</v>
      </c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>
        <v>1000</v>
      </c>
      <c r="O9" s="6">
        <v>39.31</v>
      </c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23000</v>
      </c>
      <c r="I19" s="12">
        <f>SUMPRODUCT(H6:H18,I6:I18)/SUM(H19)</f>
        <v>14.13</v>
      </c>
      <c r="J19" s="13"/>
      <c r="K19" s="11">
        <f>SUM(K6:K18)</f>
        <v>23000</v>
      </c>
      <c r="L19" s="12">
        <f>SUMPRODUCT(K6:K18,L6:L18)/SUM(K19)</f>
        <v>14.11</v>
      </c>
      <c r="M19" s="13"/>
      <c r="N19" s="11">
        <f>SUM(N6:N18)</f>
        <v>31900</v>
      </c>
      <c r="O19" s="12">
        <f>SUMPRODUCT(N6:N18,O6:O18)/(N19)</f>
        <v>40.099338557993725</v>
      </c>
      <c r="P19" s="13"/>
      <c r="Q19" s="11">
        <f>SUM(Q6:Q18)</f>
        <v>31900</v>
      </c>
      <c r="R19" s="12">
        <f>SUMPRODUCT(Q6:Q18,R6:R18)/SUM(Q19)</f>
        <v>40.406489028213166</v>
      </c>
      <c r="S19" s="13"/>
      <c r="T19" s="11">
        <f>SUM(T6:T18)</f>
        <v>22000</v>
      </c>
      <c r="U19" s="12">
        <f>SUMPRODUCT(T6:T18,U6:U18)/SUM(T19)</f>
        <v>15.336</v>
      </c>
      <c r="V19" s="13"/>
      <c r="W19" s="11">
        <f>SUM(W6:W18)</f>
        <v>22000</v>
      </c>
      <c r="X19" s="12">
        <f>SUMPRODUCT(W6:W18,X6:X18)/SUM(W19)</f>
        <v>15.413</v>
      </c>
      <c r="Y19" s="13"/>
      <c r="Z19" s="11">
        <f>SUM(Z6:Z18)</f>
        <v>160000</v>
      </c>
      <c r="AA19" s="12">
        <f>SUMPRODUCT(Z6:Z18,AA6:AA18)/SUM(Z19)</f>
        <v>3.31</v>
      </c>
      <c r="AB19" s="13"/>
      <c r="AC19" s="11">
        <f>SUM(AC6:AC18)</f>
        <v>160000</v>
      </c>
      <c r="AD19" s="12">
        <f>SUMPRODUCT(AC6:AC18,AD6:AD18)/SUM(AC19)</f>
        <v>3.32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57">
        <f>IF(E19=0,0,(F19-C19)*B19-E19*F19*0-E19*F19*0.03%-C19*B19*0.03%)</f>
        <v>0</v>
      </c>
      <c r="D20" s="58"/>
      <c r="E20" s="15" t="s">
        <v>11</v>
      </c>
      <c r="F20" s="57">
        <f>IF(E19=0,0,F19*E19)</f>
        <v>0</v>
      </c>
      <c r="G20" s="58"/>
      <c r="H20" s="15" t="s">
        <v>10</v>
      </c>
      <c r="I20" s="57">
        <f>IF(K19=0,0,(L19-I19)*K19-K19*L19*0.1%-K19*L19*0.03%-I19*H19*0.03%)</f>
        <v>-979.38600000003112</v>
      </c>
      <c r="J20" s="58"/>
      <c r="K20" s="15" t="s">
        <v>11</v>
      </c>
      <c r="L20" s="57">
        <f>IF(K19=0,0,L19*K19)</f>
        <v>324530</v>
      </c>
      <c r="M20" s="58"/>
      <c r="N20" s="15" t="s">
        <v>10</v>
      </c>
      <c r="O20" s="57">
        <f>IF(Q19=0,0,(R19-O19)*N19-R19*Q19*0.1%-O19*N19*0.03%-R19*Q19*0.03%)</f>
        <v>7738.6922300001452</v>
      </c>
      <c r="P20" s="58"/>
      <c r="Q20" s="15" t="s">
        <v>11</v>
      </c>
      <c r="R20" s="57">
        <f>IF(Q19=0,0,R19*Q19)</f>
        <v>1288967</v>
      </c>
      <c r="S20" s="58"/>
      <c r="T20" s="15" t="s">
        <v>10</v>
      </c>
      <c r="U20" s="57">
        <f>IF(W19=0,0,(X19-U19)*W19-X19*W19*0.1%-U19*T19*0.03%-X19*W19*0.03%)</f>
        <v>1151.9705999999992</v>
      </c>
      <c r="V20" s="58"/>
      <c r="W20" s="15" t="s">
        <v>11</v>
      </c>
      <c r="X20" s="57">
        <f>IF(W19=0,0,X19*W19)</f>
        <v>339086</v>
      </c>
      <c r="Y20" s="58"/>
      <c r="Z20" s="15" t="s">
        <v>10</v>
      </c>
      <c r="AA20" s="57">
        <f>IF(AC19=0,0,(AD19-AA19)*AC19-AC19*AD19*0.1%-AA19*Z19*0.03%-AD19*AC19*0.03%)</f>
        <v>750.55999999996584</v>
      </c>
      <c r="AB20" s="58"/>
      <c r="AC20" s="15" t="s">
        <v>11</v>
      </c>
      <c r="AD20" s="57">
        <f>IF(AC19=0,0,AD19*AC19)</f>
        <v>531200</v>
      </c>
      <c r="AE20" s="58"/>
      <c r="AF20" s="15" t="s">
        <v>10</v>
      </c>
      <c r="AG20" s="57">
        <f>IF(AI19=0,0,(AJ19-AG19)*AI19-AI19*AJ19*0.1%-AG19*AF19*0.03%-AJ19*AI19*0.03%)</f>
        <v>0</v>
      </c>
      <c r="AH20" s="58"/>
      <c r="AI20" s="15" t="s">
        <v>11</v>
      </c>
      <c r="AJ20" s="57">
        <f>IF(AI19=0,0,AJ19*AI19)</f>
        <v>0</v>
      </c>
      <c r="AK20" s="58"/>
      <c r="AL20" s="15" t="s">
        <v>10</v>
      </c>
      <c r="AM20" s="57">
        <f>IF(AO19=0,0,(AP19-AM19)*AO19-AO19*AP19*0.1%-AM19*AL19*0.03%-AP19*AO19*0.03%)</f>
        <v>0</v>
      </c>
      <c r="AN20" s="58"/>
      <c r="AO20" s="15" t="s">
        <v>11</v>
      </c>
      <c r="AP20" s="57">
        <f>IF(AO19=0,0,AP19*AO19)</f>
        <v>0</v>
      </c>
      <c r="AQ20" s="58"/>
      <c r="AR20" s="15" t="s">
        <v>10</v>
      </c>
      <c r="AS20" s="57">
        <f>IF(AU19=0,0,(AV19-AS19)*AU19-AU19*AV19*0.1%-AS19*AR19*0.03%-AV19*AU19*0.03%)</f>
        <v>0</v>
      </c>
      <c r="AT20" s="58"/>
      <c r="AU20" s="15" t="s">
        <v>11</v>
      </c>
      <c r="AV20" s="57">
        <f>IF(AU19=0,0,AU19*AV19)</f>
        <v>0</v>
      </c>
      <c r="AW20" s="58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-3.0178596739901739E-3</v>
      </c>
      <c r="M21" s="29"/>
      <c r="N21" s="20" t="s">
        <v>12</v>
      </c>
      <c r="O21" s="26"/>
      <c r="P21" s="26"/>
      <c r="Q21" s="27"/>
      <c r="R21" s="28">
        <f>O20/R20</f>
        <v>6.0037939140413568E-3</v>
      </c>
      <c r="S21" s="29"/>
      <c r="T21" s="27" t="s">
        <v>12</v>
      </c>
      <c r="U21" s="26"/>
      <c r="V21" s="26"/>
      <c r="W21" s="27"/>
      <c r="X21" s="28">
        <f>U20/X20</f>
        <v>3.3972815156037089E-3</v>
      </c>
      <c r="Y21" s="26"/>
      <c r="Z21" s="27" t="s">
        <v>12</v>
      </c>
      <c r="AA21" s="26"/>
      <c r="AB21" s="26"/>
      <c r="AC21" s="27"/>
      <c r="AD21" s="28">
        <f>AA20/AD20</f>
        <v>1.4129518072288514E-3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62" t="s">
        <v>13</v>
      </c>
      <c r="C22" s="63"/>
      <c r="D22" s="64">
        <f>F20+L20+R20+X20+AD20+AJ20+AP20+AV20+BB20+BH20+BN20+BT20+BZ20</f>
        <v>2483783</v>
      </c>
      <c r="E22" s="65"/>
      <c r="F22" s="65"/>
      <c r="G22" s="66"/>
      <c r="H22" s="67" t="s">
        <v>14</v>
      </c>
      <c r="I22" s="68"/>
      <c r="J22" s="69">
        <f>C20+I20+O20+U20+AA20+AG20+AM20+AS20+AY20+BE20+BK20+BQ20+BW20</f>
        <v>8661.8368300000802</v>
      </c>
      <c r="K22" s="70"/>
      <c r="L22" s="70"/>
      <c r="M22" s="71"/>
      <c r="N22" s="62" t="s">
        <v>15</v>
      </c>
      <c r="O22" s="63"/>
      <c r="P22" s="72">
        <f>J22/D22</f>
        <v>3.4873565162496403E-3</v>
      </c>
      <c r="Q22" s="73"/>
      <c r="R22" s="73"/>
      <c r="S22" s="74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W4:Y4"/>
    <mergeCell ref="B3:G3"/>
    <mergeCell ref="H3:M3"/>
    <mergeCell ref="N3:S3"/>
    <mergeCell ref="T3:Y3"/>
    <mergeCell ref="Z3:AE3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AR2:AW2"/>
    <mergeCell ref="B1:G1"/>
    <mergeCell ref="H1:M1"/>
    <mergeCell ref="N1:S1"/>
    <mergeCell ref="T1:Y1"/>
    <mergeCell ref="Z1:AE1"/>
    <mergeCell ref="AF1:AK1"/>
  </mergeCells>
  <phoneticPr fontId="1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workbookViewId="0">
      <selection activeCell="N6" sqref="N6:R7"/>
    </sheetView>
  </sheetViews>
  <sheetFormatPr defaultColWidth="9" defaultRowHeight="14.25" x14ac:dyDescent="0.15"/>
  <sheetData>
    <row r="1" spans="1:49" x14ac:dyDescent="0.15">
      <c r="A1" s="59" t="s">
        <v>0</v>
      </c>
      <c r="B1" s="39"/>
      <c r="C1" s="40"/>
      <c r="D1" s="40"/>
      <c r="E1" s="40"/>
      <c r="F1" s="40"/>
      <c r="G1" s="41"/>
      <c r="H1" s="39"/>
      <c r="I1" s="40"/>
      <c r="J1" s="40"/>
      <c r="K1" s="40"/>
      <c r="L1" s="40"/>
      <c r="M1" s="41"/>
      <c r="N1" s="39"/>
      <c r="O1" s="40"/>
      <c r="P1" s="40"/>
      <c r="Q1" s="40"/>
      <c r="R1" s="40"/>
      <c r="S1" s="41"/>
      <c r="T1" s="39"/>
      <c r="U1" s="40"/>
      <c r="V1" s="40"/>
      <c r="W1" s="40"/>
      <c r="X1" s="40"/>
      <c r="Y1" s="41"/>
      <c r="Z1" s="39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1"/>
      <c r="AL1" s="39"/>
      <c r="AM1" s="40"/>
      <c r="AN1" s="40"/>
      <c r="AO1" s="40"/>
      <c r="AP1" s="40"/>
      <c r="AQ1" s="41"/>
      <c r="AR1" s="39"/>
      <c r="AS1" s="40"/>
      <c r="AT1" s="40"/>
      <c r="AU1" s="40"/>
      <c r="AV1" s="40"/>
      <c r="AW1" s="41"/>
    </row>
    <row r="2" spans="1:49" x14ac:dyDescent="0.15">
      <c r="A2" s="60"/>
      <c r="B2" s="42" t="s">
        <v>1</v>
      </c>
      <c r="C2" s="43"/>
      <c r="D2" s="43"/>
      <c r="E2" s="43"/>
      <c r="F2" s="43"/>
      <c r="G2" s="44"/>
      <c r="H2" s="45">
        <v>600348</v>
      </c>
      <c r="I2" s="46"/>
      <c r="J2" s="46"/>
      <c r="K2" s="46"/>
      <c r="L2" s="46"/>
      <c r="M2" s="47"/>
      <c r="N2" s="45"/>
      <c r="O2" s="46"/>
      <c r="P2" s="46"/>
      <c r="Q2" s="46"/>
      <c r="R2" s="46"/>
      <c r="S2" s="47"/>
      <c r="T2" s="45"/>
      <c r="U2" s="46"/>
      <c r="V2" s="46"/>
      <c r="W2" s="46"/>
      <c r="X2" s="46"/>
      <c r="Y2" s="47"/>
      <c r="Z2" s="45"/>
      <c r="AA2" s="46"/>
      <c r="AB2" s="46"/>
      <c r="AC2" s="46"/>
      <c r="AD2" s="46"/>
      <c r="AE2" s="47"/>
      <c r="AF2" s="45"/>
      <c r="AG2" s="46"/>
      <c r="AH2" s="46"/>
      <c r="AI2" s="46"/>
      <c r="AJ2" s="46"/>
      <c r="AK2" s="47"/>
      <c r="AL2" s="45"/>
      <c r="AM2" s="48"/>
      <c r="AN2" s="48"/>
      <c r="AO2" s="48"/>
      <c r="AP2" s="48"/>
      <c r="AQ2" s="49"/>
      <c r="AR2" s="45"/>
      <c r="AS2" s="48"/>
      <c r="AT2" s="48"/>
      <c r="AU2" s="48"/>
      <c r="AV2" s="48"/>
      <c r="AW2" s="49"/>
    </row>
    <row r="3" spans="1:49" x14ac:dyDescent="0.15">
      <c r="A3" s="60"/>
      <c r="B3" s="45"/>
      <c r="C3" s="46"/>
      <c r="D3" s="46"/>
      <c r="E3" s="46"/>
      <c r="F3" s="46"/>
      <c r="G3" s="47"/>
      <c r="H3" s="45"/>
      <c r="I3" s="46"/>
      <c r="J3" s="46"/>
      <c r="K3" s="46"/>
      <c r="L3" s="46"/>
      <c r="M3" s="47"/>
      <c r="N3" s="45"/>
      <c r="O3" s="46"/>
      <c r="P3" s="46"/>
      <c r="Q3" s="46"/>
      <c r="R3" s="46"/>
      <c r="S3" s="47"/>
      <c r="T3" s="50"/>
      <c r="U3" s="48"/>
      <c r="V3" s="48"/>
      <c r="W3" s="48"/>
      <c r="X3" s="48"/>
      <c r="Y3" s="49"/>
      <c r="Z3" s="50"/>
      <c r="AA3" s="48"/>
      <c r="AB3" s="48"/>
      <c r="AC3" s="48"/>
      <c r="AD3" s="48"/>
      <c r="AE3" s="49"/>
      <c r="AF3" s="50"/>
      <c r="AG3" s="48"/>
      <c r="AH3" s="48"/>
      <c r="AI3" s="48"/>
      <c r="AJ3" s="48"/>
      <c r="AK3" s="49"/>
      <c r="AL3" s="50"/>
      <c r="AM3" s="48"/>
      <c r="AN3" s="48"/>
      <c r="AO3" s="48"/>
      <c r="AP3" s="48"/>
      <c r="AQ3" s="49"/>
      <c r="AR3" s="50"/>
      <c r="AS3" s="48"/>
      <c r="AT3" s="48"/>
      <c r="AU3" s="48"/>
      <c r="AV3" s="48"/>
      <c r="AW3" s="49"/>
    </row>
    <row r="4" spans="1:49" ht="15" x14ac:dyDescent="0.15">
      <c r="A4" s="60"/>
      <c r="B4" s="51" t="s">
        <v>2</v>
      </c>
      <c r="C4" s="52"/>
      <c r="D4" s="53"/>
      <c r="E4" s="54" t="s">
        <v>3</v>
      </c>
      <c r="F4" s="55"/>
      <c r="G4" s="56"/>
      <c r="H4" s="51" t="s">
        <v>2</v>
      </c>
      <c r="I4" s="52"/>
      <c r="J4" s="53"/>
      <c r="K4" s="54" t="s">
        <v>3</v>
      </c>
      <c r="L4" s="55"/>
      <c r="M4" s="56"/>
      <c r="N4" s="51" t="s">
        <v>4</v>
      </c>
      <c r="O4" s="52"/>
      <c r="P4" s="53"/>
      <c r="Q4" s="54" t="s">
        <v>5</v>
      </c>
      <c r="R4" s="55"/>
      <c r="S4" s="56"/>
      <c r="T4" s="51" t="s">
        <v>4</v>
      </c>
      <c r="U4" s="52"/>
      <c r="V4" s="53"/>
      <c r="W4" s="54" t="s">
        <v>5</v>
      </c>
      <c r="X4" s="55"/>
      <c r="Y4" s="56"/>
      <c r="Z4" s="51" t="s">
        <v>4</v>
      </c>
      <c r="AA4" s="52"/>
      <c r="AB4" s="53"/>
      <c r="AC4" s="54" t="s">
        <v>5</v>
      </c>
      <c r="AD4" s="55"/>
      <c r="AE4" s="56"/>
      <c r="AF4" s="51" t="s">
        <v>4</v>
      </c>
      <c r="AG4" s="52"/>
      <c r="AH4" s="53"/>
      <c r="AI4" s="54" t="s">
        <v>5</v>
      </c>
      <c r="AJ4" s="55"/>
      <c r="AK4" s="56"/>
      <c r="AL4" s="51" t="s">
        <v>4</v>
      </c>
      <c r="AM4" s="52"/>
      <c r="AN4" s="53"/>
      <c r="AO4" s="54" t="s">
        <v>5</v>
      </c>
      <c r="AP4" s="55"/>
      <c r="AQ4" s="56"/>
      <c r="AR4" s="51" t="s">
        <v>4</v>
      </c>
      <c r="AS4" s="52"/>
      <c r="AT4" s="53"/>
      <c r="AU4" s="54" t="s">
        <v>5</v>
      </c>
      <c r="AV4" s="55"/>
      <c r="AW4" s="56"/>
    </row>
    <row r="5" spans="1:49" ht="15" x14ac:dyDescent="0.15">
      <c r="A5" s="6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35000</v>
      </c>
      <c r="I6" s="6">
        <v>7.02</v>
      </c>
      <c r="J6" s="6"/>
      <c r="K6" s="7">
        <v>35000</v>
      </c>
      <c r="L6" s="7">
        <v>7.06</v>
      </c>
      <c r="M6" s="8"/>
      <c r="N6" s="6"/>
      <c r="O6" s="25"/>
      <c r="P6" s="6"/>
      <c r="Q6" s="7"/>
      <c r="R6" s="7"/>
      <c r="S6" s="8"/>
      <c r="T6" s="6"/>
      <c r="U6" s="6"/>
      <c r="V6" s="6"/>
      <c r="W6" s="7"/>
      <c r="X6" s="7"/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35000</v>
      </c>
      <c r="I19" s="12">
        <f>SUMPRODUCT(H6:H18,I6:I18)/SUM(H19)</f>
        <v>7.02</v>
      </c>
      <c r="J19" s="13"/>
      <c r="K19" s="11">
        <f>SUM(K6:K18)</f>
        <v>35000</v>
      </c>
      <c r="L19" s="12">
        <f>SUMPRODUCT(K6:K18,L6:L18)/SUM(K19)</f>
        <v>7.06</v>
      </c>
      <c r="M19" s="13"/>
      <c r="N19" s="11">
        <f>SUM(N6:N18)</f>
        <v>0</v>
      </c>
      <c r="O19" s="12" t="e">
        <f>SUMPRODUCT(N6:N18,O6:O18)/(N19)</f>
        <v>#DIV/0!</v>
      </c>
      <c r="P19" s="13"/>
      <c r="Q19" s="11">
        <f>SUM(Q6:Q18)</f>
        <v>0</v>
      </c>
      <c r="R19" s="12" t="e">
        <f>SUMPRODUCT(Q6:Q18,R6:R18)/SUM(Q19)</f>
        <v>#DIV/0!</v>
      </c>
      <c r="S19" s="13"/>
      <c r="T19" s="11">
        <f>SUM(T6:T18)</f>
        <v>0</v>
      </c>
      <c r="U19" s="12" t="e">
        <f>SUMPRODUCT(T6:T18,U6:U18)/SUM(T19)</f>
        <v>#DIV/0!</v>
      </c>
      <c r="V19" s="13"/>
      <c r="W19" s="11">
        <f>SUM(W6:W18)</f>
        <v>0</v>
      </c>
      <c r="X19" s="12" t="e">
        <f>SUMPRODUCT(W6:W18,X6:X18)/SUM(W19)</f>
        <v>#DIV/0!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57">
        <f>IF(E19=0,0,(F19-C19)*B19-E19*F19*0-E19*F19*0.03%-C19*B19*0.03%)</f>
        <v>0</v>
      </c>
      <c r="D20" s="58"/>
      <c r="E20" s="15" t="s">
        <v>11</v>
      </c>
      <c r="F20" s="57">
        <f>IF(E19=0,0,F19*E19)</f>
        <v>0</v>
      </c>
      <c r="G20" s="58"/>
      <c r="H20" s="15" t="s">
        <v>10</v>
      </c>
      <c r="I20" s="57">
        <f>IF(K19=0,0,(L19-I19)*K19-K19*L19*0.1%-K19*L19*0.03%-I19*H19*0.03%)</f>
        <v>1005.0600000000013</v>
      </c>
      <c r="J20" s="58"/>
      <c r="K20" s="15" t="s">
        <v>11</v>
      </c>
      <c r="L20" s="57">
        <f>IF(K19=0,0,L19*K19)</f>
        <v>247100</v>
      </c>
      <c r="M20" s="58"/>
      <c r="N20" s="15" t="s">
        <v>10</v>
      </c>
      <c r="O20" s="57">
        <f>IF(Q19=0,0,(R19-O19)*N19-R19*Q19*0.1%-O19*N19*0.03%-R19*Q19*0.03%)</f>
        <v>0</v>
      </c>
      <c r="P20" s="58"/>
      <c r="Q20" s="15" t="s">
        <v>11</v>
      </c>
      <c r="R20" s="57">
        <f>IF(Q19=0,0,R19*Q19)</f>
        <v>0</v>
      </c>
      <c r="S20" s="58"/>
      <c r="T20" s="15" t="s">
        <v>10</v>
      </c>
      <c r="U20" s="57">
        <f>IF(W19=0,0,(X19-U19)*W19-X19*W19*0.1%-U19*T19*0.03%-X19*W19*0.03%)</f>
        <v>0</v>
      </c>
      <c r="V20" s="58"/>
      <c r="W20" s="15" t="s">
        <v>11</v>
      </c>
      <c r="X20" s="57">
        <f>IF(W19=0,0,X19*W19)</f>
        <v>0</v>
      </c>
      <c r="Y20" s="58"/>
      <c r="Z20" s="15" t="s">
        <v>10</v>
      </c>
      <c r="AA20" s="57">
        <f>IF(AC19=0,0,(AD19-AA19)*AC19-AC19*AD19*0.1%-AA19*Z19*0.03%-AD19*AC19*0.03%)</f>
        <v>0</v>
      </c>
      <c r="AB20" s="58"/>
      <c r="AC20" s="15" t="s">
        <v>11</v>
      </c>
      <c r="AD20" s="57">
        <f>IF(AC19=0,0,AD19*AC19)</f>
        <v>0</v>
      </c>
      <c r="AE20" s="58"/>
      <c r="AF20" s="15" t="s">
        <v>10</v>
      </c>
      <c r="AG20" s="57">
        <f>IF(AI19=0,0,(AJ19-AG19)*AI19-AI19*AJ19*0.1%-AG19*AF19*0.03%-AJ19*AI19*0.03%)</f>
        <v>0</v>
      </c>
      <c r="AH20" s="58"/>
      <c r="AI20" s="15" t="s">
        <v>11</v>
      </c>
      <c r="AJ20" s="57">
        <f>IF(AI19=0,0,AJ19*AI19)</f>
        <v>0</v>
      </c>
      <c r="AK20" s="58"/>
      <c r="AL20" s="15" t="s">
        <v>10</v>
      </c>
      <c r="AM20" s="57">
        <f>IF(AO19=0,0,(AP19-AM19)*AO19-AO19*AP19*0.1%-AM19*AL19*0.03%-AP19*AO19*0.03%)</f>
        <v>0</v>
      </c>
      <c r="AN20" s="58"/>
      <c r="AO20" s="15" t="s">
        <v>11</v>
      </c>
      <c r="AP20" s="57">
        <f>IF(AO19=0,0,AP19*AO19)</f>
        <v>0</v>
      </c>
      <c r="AQ20" s="58"/>
      <c r="AR20" s="15" t="s">
        <v>10</v>
      </c>
      <c r="AS20" s="57">
        <f>IF(AU19=0,0,(AV19-AS19)*AU19-AU19*AV19*0.1%-AS19*AR19*0.03%-AV19*AU19*0.03%)</f>
        <v>0</v>
      </c>
      <c r="AT20" s="58"/>
      <c r="AU20" s="15" t="s">
        <v>11</v>
      </c>
      <c r="AV20" s="57">
        <f>IF(AU19=0,0,AU19*AV19)</f>
        <v>0</v>
      </c>
      <c r="AW20" s="58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4.067422096317286E-3</v>
      </c>
      <c r="M21" s="29"/>
      <c r="N21" s="20" t="s">
        <v>12</v>
      </c>
      <c r="O21" s="26"/>
      <c r="P21" s="26"/>
      <c r="Q21" s="27"/>
      <c r="R21" s="28" t="e">
        <f>O20/R20</f>
        <v>#DIV/0!</v>
      </c>
      <c r="S21" s="29"/>
      <c r="T21" s="27" t="s">
        <v>12</v>
      </c>
      <c r="U21" s="26"/>
      <c r="V21" s="26"/>
      <c r="W21" s="27"/>
      <c r="X21" s="28" t="e">
        <f>U20/X20</f>
        <v>#DIV/0!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62" t="s">
        <v>13</v>
      </c>
      <c r="C22" s="63"/>
      <c r="D22" s="64">
        <f>F20+L20+R20+X20+AD20+AJ20+AP20+AV20+BB20+BH20+BN20+BT20+BZ20</f>
        <v>247100</v>
      </c>
      <c r="E22" s="65"/>
      <c r="F22" s="65"/>
      <c r="G22" s="66"/>
      <c r="H22" s="67" t="s">
        <v>14</v>
      </c>
      <c r="I22" s="68"/>
      <c r="J22" s="69">
        <f>C20+I20+O20+U20+AA20+AG20+AM20+AS20+AY20+BE20+BK20+BQ20+BW20</f>
        <v>1005.0600000000013</v>
      </c>
      <c r="K22" s="70"/>
      <c r="L22" s="70"/>
      <c r="M22" s="71"/>
      <c r="N22" s="62" t="s">
        <v>15</v>
      </c>
      <c r="O22" s="63"/>
      <c r="P22" s="72">
        <f>J22/D22</f>
        <v>4.067422096317286E-3</v>
      </c>
      <c r="Q22" s="73"/>
      <c r="R22" s="73"/>
      <c r="S22" s="74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W4:Y4"/>
    <mergeCell ref="B3:G3"/>
    <mergeCell ref="H3:M3"/>
    <mergeCell ref="N3:S3"/>
    <mergeCell ref="T3:Y3"/>
    <mergeCell ref="Z3:AE3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AR2:AW2"/>
    <mergeCell ref="B1:G1"/>
    <mergeCell ref="H1:M1"/>
    <mergeCell ref="N1:S1"/>
    <mergeCell ref="T1:Y1"/>
    <mergeCell ref="Z1:AE1"/>
    <mergeCell ref="AF1:AK1"/>
  </mergeCells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workbookViewId="0">
      <selection activeCell="K15" sqref="K15"/>
    </sheetView>
  </sheetViews>
  <sheetFormatPr defaultColWidth="9" defaultRowHeight="14.25" x14ac:dyDescent="0.15"/>
  <sheetData>
    <row r="1" spans="1:49" x14ac:dyDescent="0.15">
      <c r="A1" s="59" t="s">
        <v>0</v>
      </c>
      <c r="B1" s="39"/>
      <c r="C1" s="40"/>
      <c r="D1" s="40"/>
      <c r="E1" s="40"/>
      <c r="F1" s="40"/>
      <c r="G1" s="41"/>
      <c r="H1" s="39"/>
      <c r="I1" s="40"/>
      <c r="J1" s="40"/>
      <c r="K1" s="40"/>
      <c r="L1" s="40"/>
      <c r="M1" s="41"/>
      <c r="N1" s="39"/>
      <c r="O1" s="40"/>
      <c r="P1" s="40"/>
      <c r="Q1" s="40"/>
      <c r="R1" s="40"/>
      <c r="S1" s="41"/>
      <c r="T1" s="39"/>
      <c r="U1" s="40"/>
      <c r="V1" s="40"/>
      <c r="W1" s="40"/>
      <c r="X1" s="40"/>
      <c r="Y1" s="41"/>
      <c r="Z1" s="39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1"/>
      <c r="AL1" s="39"/>
      <c r="AM1" s="40"/>
      <c r="AN1" s="40"/>
      <c r="AO1" s="40"/>
      <c r="AP1" s="40"/>
      <c r="AQ1" s="41"/>
      <c r="AR1" s="39"/>
      <c r="AS1" s="40"/>
      <c r="AT1" s="40"/>
      <c r="AU1" s="40"/>
      <c r="AV1" s="40"/>
      <c r="AW1" s="41"/>
    </row>
    <row r="2" spans="1:49" x14ac:dyDescent="0.15">
      <c r="A2" s="60"/>
      <c r="B2" s="42" t="s">
        <v>1</v>
      </c>
      <c r="C2" s="43"/>
      <c r="D2" s="43"/>
      <c r="E2" s="43"/>
      <c r="F2" s="43"/>
      <c r="G2" s="44"/>
      <c r="H2" s="45">
        <v>600491</v>
      </c>
      <c r="I2" s="46"/>
      <c r="J2" s="46"/>
      <c r="K2" s="46"/>
      <c r="L2" s="46"/>
      <c r="M2" s="47"/>
      <c r="N2" s="75" t="s">
        <v>18</v>
      </c>
      <c r="O2" s="46"/>
      <c r="P2" s="46"/>
      <c r="Q2" s="46"/>
      <c r="R2" s="46"/>
      <c r="S2" s="47"/>
      <c r="T2" s="45"/>
      <c r="U2" s="46"/>
      <c r="V2" s="46"/>
      <c r="W2" s="46"/>
      <c r="X2" s="46"/>
      <c r="Y2" s="47"/>
      <c r="Z2" s="45"/>
      <c r="AA2" s="46"/>
      <c r="AB2" s="46"/>
      <c r="AC2" s="46"/>
      <c r="AD2" s="46"/>
      <c r="AE2" s="47"/>
      <c r="AF2" s="45"/>
      <c r="AG2" s="46"/>
      <c r="AH2" s="46"/>
      <c r="AI2" s="46"/>
      <c r="AJ2" s="46"/>
      <c r="AK2" s="47"/>
      <c r="AL2" s="45"/>
      <c r="AM2" s="48"/>
      <c r="AN2" s="48"/>
      <c r="AO2" s="48"/>
      <c r="AP2" s="48"/>
      <c r="AQ2" s="49"/>
      <c r="AR2" s="45"/>
      <c r="AS2" s="48"/>
      <c r="AT2" s="48"/>
      <c r="AU2" s="48"/>
      <c r="AV2" s="48"/>
      <c r="AW2" s="49"/>
    </row>
    <row r="3" spans="1:49" x14ac:dyDescent="0.15">
      <c r="A3" s="60"/>
      <c r="B3" s="45"/>
      <c r="C3" s="46"/>
      <c r="D3" s="46"/>
      <c r="E3" s="46"/>
      <c r="F3" s="46"/>
      <c r="G3" s="47"/>
      <c r="H3" s="45"/>
      <c r="I3" s="46"/>
      <c r="J3" s="46"/>
      <c r="K3" s="46"/>
      <c r="L3" s="46"/>
      <c r="M3" s="47"/>
      <c r="N3" s="45"/>
      <c r="O3" s="46"/>
      <c r="P3" s="46"/>
      <c r="Q3" s="46"/>
      <c r="R3" s="46"/>
      <c r="S3" s="47"/>
      <c r="T3" s="50"/>
      <c r="U3" s="48"/>
      <c r="V3" s="48"/>
      <c r="W3" s="48"/>
      <c r="X3" s="48"/>
      <c r="Y3" s="49"/>
      <c r="Z3" s="50"/>
      <c r="AA3" s="48"/>
      <c r="AB3" s="48"/>
      <c r="AC3" s="48"/>
      <c r="AD3" s="48"/>
      <c r="AE3" s="49"/>
      <c r="AF3" s="50"/>
      <c r="AG3" s="48"/>
      <c r="AH3" s="48"/>
      <c r="AI3" s="48"/>
      <c r="AJ3" s="48"/>
      <c r="AK3" s="49"/>
      <c r="AL3" s="50"/>
      <c r="AM3" s="48"/>
      <c r="AN3" s="48"/>
      <c r="AO3" s="48"/>
      <c r="AP3" s="48"/>
      <c r="AQ3" s="49"/>
      <c r="AR3" s="50"/>
      <c r="AS3" s="48"/>
      <c r="AT3" s="48"/>
      <c r="AU3" s="48"/>
      <c r="AV3" s="48"/>
      <c r="AW3" s="49"/>
    </row>
    <row r="4" spans="1:49" ht="15" x14ac:dyDescent="0.15">
      <c r="A4" s="60"/>
      <c r="B4" s="51" t="s">
        <v>2</v>
      </c>
      <c r="C4" s="52"/>
      <c r="D4" s="53"/>
      <c r="E4" s="54" t="s">
        <v>3</v>
      </c>
      <c r="F4" s="55"/>
      <c r="G4" s="56"/>
      <c r="H4" s="51" t="s">
        <v>2</v>
      </c>
      <c r="I4" s="52"/>
      <c r="J4" s="53"/>
      <c r="K4" s="54" t="s">
        <v>3</v>
      </c>
      <c r="L4" s="55"/>
      <c r="M4" s="56"/>
      <c r="N4" s="51" t="s">
        <v>4</v>
      </c>
      <c r="O4" s="52"/>
      <c r="P4" s="53"/>
      <c r="Q4" s="54" t="s">
        <v>5</v>
      </c>
      <c r="R4" s="55"/>
      <c r="S4" s="56"/>
      <c r="T4" s="51" t="s">
        <v>4</v>
      </c>
      <c r="U4" s="52"/>
      <c r="V4" s="53"/>
      <c r="W4" s="54" t="s">
        <v>5</v>
      </c>
      <c r="X4" s="55"/>
      <c r="Y4" s="56"/>
      <c r="Z4" s="51" t="s">
        <v>4</v>
      </c>
      <c r="AA4" s="52"/>
      <c r="AB4" s="53"/>
      <c r="AC4" s="54" t="s">
        <v>5</v>
      </c>
      <c r="AD4" s="55"/>
      <c r="AE4" s="56"/>
      <c r="AF4" s="51" t="s">
        <v>4</v>
      </c>
      <c r="AG4" s="52"/>
      <c r="AH4" s="53"/>
      <c r="AI4" s="54" t="s">
        <v>5</v>
      </c>
      <c r="AJ4" s="55"/>
      <c r="AK4" s="56"/>
      <c r="AL4" s="51" t="s">
        <v>4</v>
      </c>
      <c r="AM4" s="52"/>
      <c r="AN4" s="53"/>
      <c r="AO4" s="54" t="s">
        <v>5</v>
      </c>
      <c r="AP4" s="55"/>
      <c r="AQ4" s="56"/>
      <c r="AR4" s="51" t="s">
        <v>4</v>
      </c>
      <c r="AS4" s="52"/>
      <c r="AT4" s="53"/>
      <c r="AU4" s="54" t="s">
        <v>5</v>
      </c>
      <c r="AV4" s="55"/>
      <c r="AW4" s="56"/>
    </row>
    <row r="5" spans="1:49" ht="15" x14ac:dyDescent="0.15">
      <c r="A5" s="6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13900</v>
      </c>
      <c r="I6" s="6">
        <v>12.5</v>
      </c>
      <c r="J6" s="6"/>
      <c r="K6" s="7">
        <v>13900</v>
      </c>
      <c r="L6" s="7">
        <v>12.56</v>
      </c>
      <c r="M6" s="8"/>
      <c r="N6" s="6">
        <v>5600</v>
      </c>
      <c r="O6" s="25">
        <v>57.49</v>
      </c>
      <c r="P6" s="6"/>
      <c r="Q6" s="7">
        <v>5600</v>
      </c>
      <c r="R6" s="7">
        <v>57.68</v>
      </c>
      <c r="S6" s="8"/>
      <c r="T6" s="6"/>
      <c r="U6" s="6"/>
      <c r="V6" s="6"/>
      <c r="W6" s="7"/>
      <c r="X6" s="7"/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>
        <v>15000</v>
      </c>
      <c r="I7" s="6">
        <v>12.61</v>
      </c>
      <c r="J7" s="6"/>
      <c r="K7" s="7">
        <v>15000</v>
      </c>
      <c r="L7" s="7">
        <v>12.66</v>
      </c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>
        <v>15000</v>
      </c>
      <c r="I8" s="6">
        <v>12.71</v>
      </c>
      <c r="J8" s="10"/>
      <c r="K8" s="7">
        <v>8000</v>
      </c>
      <c r="L8" s="7">
        <v>12.78</v>
      </c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>
        <v>5000</v>
      </c>
      <c r="I9" s="6">
        <v>12.73</v>
      </c>
      <c r="J9" s="10"/>
      <c r="K9" s="7">
        <v>7000</v>
      </c>
      <c r="L9" s="7">
        <v>12.8</v>
      </c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>
        <v>5000</v>
      </c>
      <c r="L10" s="7">
        <v>12.58</v>
      </c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48900</v>
      </c>
      <c r="I19" s="12">
        <f>SUMPRODUCT(H6:H18,I6:I18)/SUM(H19)</f>
        <v>12.621676891615541</v>
      </c>
      <c r="J19" s="13"/>
      <c r="K19" s="11">
        <f>SUM(K6:K18)</f>
        <v>48900</v>
      </c>
      <c r="L19" s="12">
        <f>SUMPRODUCT(K6:K18,L6:L18)/SUM(K19)</f>
        <v>12.663067484662577</v>
      </c>
      <c r="M19" s="13"/>
      <c r="N19" s="11">
        <f>SUM(N6:N18)</f>
        <v>5600</v>
      </c>
      <c r="O19" s="12">
        <f>SUMPRODUCT(N6:N18,O6:O18)/(N19)</f>
        <v>57.49</v>
      </c>
      <c r="P19" s="13"/>
      <c r="Q19" s="11">
        <f>SUM(Q6:Q18)</f>
        <v>5600</v>
      </c>
      <c r="R19" s="12">
        <f>SUMPRODUCT(Q6:Q18,R6:R18)/SUM(Q19)</f>
        <v>57.68</v>
      </c>
      <c r="S19" s="13"/>
      <c r="T19" s="11">
        <f>SUM(T6:T18)</f>
        <v>0</v>
      </c>
      <c r="U19" s="12" t="e">
        <f>SUMPRODUCT(T6:T18,U6:U18)/SUM(T19)</f>
        <v>#DIV/0!</v>
      </c>
      <c r="V19" s="13"/>
      <c r="W19" s="11">
        <f>SUM(W6:W18)</f>
        <v>0</v>
      </c>
      <c r="X19" s="12" t="e">
        <f>SUMPRODUCT(W6:W18,X6:X18)/SUM(W19)</f>
        <v>#DIV/0!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57">
        <f>IF(E19=0,0,(F19-C19)*B19-E19*F19*0-E19*F19*0.03%-C19*B19*0.03%)</f>
        <v>0</v>
      </c>
      <c r="D20" s="58"/>
      <c r="E20" s="15" t="s">
        <v>11</v>
      </c>
      <c r="F20" s="57">
        <f>IF(E19=0,0,F19*E19)</f>
        <v>0</v>
      </c>
      <c r="G20" s="58"/>
      <c r="H20" s="15" t="s">
        <v>10</v>
      </c>
      <c r="I20" s="57">
        <f>IF(K19=0,0,(L19-I19)*K19-K19*L19*0.1%-K19*L19*0.03%-I19*H19*0.03%)</f>
        <v>1033.8488000000257</v>
      </c>
      <c r="J20" s="58"/>
      <c r="K20" s="15" t="s">
        <v>11</v>
      </c>
      <c r="L20" s="57">
        <f>IF(K19=0,0,L19*K19)</f>
        <v>619224</v>
      </c>
      <c r="M20" s="58"/>
      <c r="N20" s="15" t="s">
        <v>10</v>
      </c>
      <c r="O20" s="57">
        <f>IF(Q19=0,0,(R19-O19)*N19-R19*Q19*0.1%-O19*N19*0.03%-R19*Q19*0.03%)</f>
        <v>547.50639999998725</v>
      </c>
      <c r="P20" s="58"/>
      <c r="Q20" s="15" t="s">
        <v>11</v>
      </c>
      <c r="R20" s="57">
        <f>IF(Q19=0,0,R19*Q19)</f>
        <v>323008</v>
      </c>
      <c r="S20" s="58"/>
      <c r="T20" s="15" t="s">
        <v>10</v>
      </c>
      <c r="U20" s="57">
        <f>IF(W19=0,0,(X19-U19)*W19-X19*W19*0.1%-U19*T19*0.03%-X19*W19*0.03%)</f>
        <v>0</v>
      </c>
      <c r="V20" s="58"/>
      <c r="W20" s="15" t="s">
        <v>11</v>
      </c>
      <c r="X20" s="57">
        <f>IF(W19=0,0,X19*W19)</f>
        <v>0</v>
      </c>
      <c r="Y20" s="58"/>
      <c r="Z20" s="15" t="s">
        <v>10</v>
      </c>
      <c r="AA20" s="57">
        <f>IF(AC19=0,0,(AD19-AA19)*AC19-AC19*AD19*0.1%-AA19*Z19*0.03%-AD19*AC19*0.03%)</f>
        <v>0</v>
      </c>
      <c r="AB20" s="58"/>
      <c r="AC20" s="15" t="s">
        <v>11</v>
      </c>
      <c r="AD20" s="57">
        <f>IF(AC19=0,0,AD19*AC19)</f>
        <v>0</v>
      </c>
      <c r="AE20" s="58"/>
      <c r="AF20" s="15" t="s">
        <v>10</v>
      </c>
      <c r="AG20" s="57">
        <f>IF(AI19=0,0,(AJ19-AG19)*AI19-AI19*AJ19*0.1%-AG19*AF19*0.03%-AJ19*AI19*0.03%)</f>
        <v>0</v>
      </c>
      <c r="AH20" s="58"/>
      <c r="AI20" s="15" t="s">
        <v>11</v>
      </c>
      <c r="AJ20" s="57">
        <f>IF(AI19=0,0,AJ19*AI19)</f>
        <v>0</v>
      </c>
      <c r="AK20" s="58"/>
      <c r="AL20" s="15" t="s">
        <v>10</v>
      </c>
      <c r="AM20" s="57">
        <f>IF(AO19=0,0,(AP19-AM19)*AO19-AO19*AP19*0.1%-AM19*AL19*0.03%-AP19*AO19*0.03%)</f>
        <v>0</v>
      </c>
      <c r="AN20" s="58"/>
      <c r="AO20" s="15" t="s">
        <v>11</v>
      </c>
      <c r="AP20" s="57">
        <f>IF(AO19=0,0,AP19*AO19)</f>
        <v>0</v>
      </c>
      <c r="AQ20" s="58"/>
      <c r="AR20" s="15" t="s">
        <v>10</v>
      </c>
      <c r="AS20" s="57">
        <f>IF(AU19=0,0,(AV19-AS19)*AU19-AU19*AV19*0.1%-AS19*AR19*0.03%-AV19*AU19*0.03%)</f>
        <v>0</v>
      </c>
      <c r="AT20" s="58"/>
      <c r="AU20" s="15" t="s">
        <v>11</v>
      </c>
      <c r="AV20" s="57">
        <f>IF(AU19=0,0,AU19*AV19)</f>
        <v>0</v>
      </c>
      <c r="AW20" s="58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1.6695877420772219E-3</v>
      </c>
      <c r="M21" s="29"/>
      <c r="N21" s="20" t="s">
        <v>12</v>
      </c>
      <c r="O21" s="26"/>
      <c r="P21" s="26"/>
      <c r="Q21" s="27"/>
      <c r="R21" s="28">
        <f>O20/R20</f>
        <v>1.6950242718446207E-3</v>
      </c>
      <c r="S21" s="29"/>
      <c r="T21" s="27" t="s">
        <v>12</v>
      </c>
      <c r="U21" s="26"/>
      <c r="V21" s="26"/>
      <c r="W21" s="27"/>
      <c r="X21" s="28" t="e">
        <f>U20/X20</f>
        <v>#DIV/0!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62" t="s">
        <v>13</v>
      </c>
      <c r="C22" s="63"/>
      <c r="D22" s="64">
        <f>F20+L20+R20+X20+AD20+AJ20+AP20+AV20+BB20+BH20+BN20+BT20+BZ20</f>
        <v>942232</v>
      </c>
      <c r="E22" s="65"/>
      <c r="F22" s="65"/>
      <c r="G22" s="66"/>
      <c r="H22" s="67" t="s">
        <v>14</v>
      </c>
      <c r="I22" s="68"/>
      <c r="J22" s="69">
        <f>C20+I20+O20+U20+AA20+AG20+AM20+AS20+AY20+BE20+BK20+BQ20+BW20</f>
        <v>1581.3552000000129</v>
      </c>
      <c r="K22" s="70"/>
      <c r="L22" s="70"/>
      <c r="M22" s="71"/>
      <c r="N22" s="62" t="s">
        <v>15</v>
      </c>
      <c r="O22" s="63"/>
      <c r="P22" s="72">
        <f>J22/D22</f>
        <v>1.678307677939205E-3</v>
      </c>
      <c r="Q22" s="73"/>
      <c r="R22" s="73"/>
      <c r="S22" s="74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W4:Y4"/>
    <mergeCell ref="B3:G3"/>
    <mergeCell ref="H3:M3"/>
    <mergeCell ref="N3:S3"/>
    <mergeCell ref="T3:Y3"/>
    <mergeCell ref="Z3:AE3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AR2:AW2"/>
    <mergeCell ref="B1:G1"/>
    <mergeCell ref="H1:M1"/>
    <mergeCell ref="N1:S1"/>
    <mergeCell ref="T1:Y1"/>
    <mergeCell ref="Z1:AE1"/>
    <mergeCell ref="AF1:AK1"/>
  </mergeCells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topLeftCell="J1" workbookViewId="0">
      <selection activeCell="AH13" sqref="AH13"/>
    </sheetView>
  </sheetViews>
  <sheetFormatPr defaultColWidth="9" defaultRowHeight="14.25" x14ac:dyDescent="0.15"/>
  <sheetData>
    <row r="1" spans="1:49" x14ac:dyDescent="0.15">
      <c r="A1" s="59" t="s">
        <v>0</v>
      </c>
      <c r="B1" s="39"/>
      <c r="C1" s="40"/>
      <c r="D1" s="40"/>
      <c r="E1" s="40"/>
      <c r="F1" s="40"/>
      <c r="G1" s="41"/>
      <c r="H1" s="39"/>
      <c r="I1" s="40"/>
      <c r="J1" s="40"/>
      <c r="K1" s="40"/>
      <c r="L1" s="40"/>
      <c r="M1" s="41"/>
      <c r="N1" s="39"/>
      <c r="O1" s="40"/>
      <c r="P1" s="40"/>
      <c r="Q1" s="40"/>
      <c r="R1" s="40"/>
      <c r="S1" s="41"/>
      <c r="T1" s="39"/>
      <c r="U1" s="40"/>
      <c r="V1" s="40"/>
      <c r="W1" s="40"/>
      <c r="X1" s="40"/>
      <c r="Y1" s="41"/>
      <c r="Z1" s="39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1"/>
      <c r="AL1" s="39"/>
      <c r="AM1" s="40"/>
      <c r="AN1" s="40"/>
      <c r="AO1" s="40"/>
      <c r="AP1" s="40"/>
      <c r="AQ1" s="41"/>
      <c r="AR1" s="39"/>
      <c r="AS1" s="40"/>
      <c r="AT1" s="40"/>
      <c r="AU1" s="40"/>
      <c r="AV1" s="40"/>
      <c r="AW1" s="41"/>
    </row>
    <row r="2" spans="1:49" x14ac:dyDescent="0.15">
      <c r="A2" s="60"/>
      <c r="B2" s="42" t="s">
        <v>1</v>
      </c>
      <c r="C2" s="43"/>
      <c r="D2" s="43"/>
      <c r="E2" s="43"/>
      <c r="F2" s="43"/>
      <c r="G2" s="44"/>
      <c r="H2" s="75" t="s">
        <v>17</v>
      </c>
      <c r="I2" s="46"/>
      <c r="J2" s="46"/>
      <c r="K2" s="46"/>
      <c r="L2" s="46"/>
      <c r="M2" s="47"/>
      <c r="N2" s="45">
        <v>600491</v>
      </c>
      <c r="O2" s="46"/>
      <c r="P2" s="46"/>
      <c r="Q2" s="46"/>
      <c r="R2" s="46"/>
      <c r="S2" s="47"/>
      <c r="T2" s="45">
        <v>601018</v>
      </c>
      <c r="U2" s="46"/>
      <c r="V2" s="46"/>
      <c r="W2" s="46"/>
      <c r="X2" s="46"/>
      <c r="Y2" s="47"/>
      <c r="Z2" s="45">
        <v>600079</v>
      </c>
      <c r="AA2" s="46"/>
      <c r="AB2" s="46"/>
      <c r="AC2" s="46"/>
      <c r="AD2" s="46"/>
      <c r="AE2" s="47"/>
      <c r="AF2" s="45"/>
      <c r="AG2" s="46"/>
      <c r="AH2" s="46"/>
      <c r="AI2" s="46"/>
      <c r="AJ2" s="46"/>
      <c r="AK2" s="47"/>
      <c r="AL2" s="45"/>
      <c r="AM2" s="48"/>
      <c r="AN2" s="48"/>
      <c r="AO2" s="48"/>
      <c r="AP2" s="48"/>
      <c r="AQ2" s="49"/>
      <c r="AR2" s="45"/>
      <c r="AS2" s="48"/>
      <c r="AT2" s="48"/>
      <c r="AU2" s="48"/>
      <c r="AV2" s="48"/>
      <c r="AW2" s="49"/>
    </row>
    <row r="3" spans="1:49" x14ac:dyDescent="0.15">
      <c r="A3" s="60"/>
      <c r="B3" s="45"/>
      <c r="C3" s="46"/>
      <c r="D3" s="46"/>
      <c r="E3" s="46"/>
      <c r="F3" s="46"/>
      <c r="G3" s="47"/>
      <c r="H3" s="45"/>
      <c r="I3" s="46"/>
      <c r="J3" s="46"/>
      <c r="K3" s="46"/>
      <c r="L3" s="46"/>
      <c r="M3" s="47"/>
      <c r="N3" s="45"/>
      <c r="O3" s="46"/>
      <c r="P3" s="46"/>
      <c r="Q3" s="46"/>
      <c r="R3" s="46"/>
      <c r="S3" s="47"/>
      <c r="T3" s="50"/>
      <c r="U3" s="48"/>
      <c r="V3" s="48"/>
      <c r="W3" s="48"/>
      <c r="X3" s="48"/>
      <c r="Y3" s="49"/>
      <c r="Z3" s="50"/>
      <c r="AA3" s="48"/>
      <c r="AB3" s="48"/>
      <c r="AC3" s="48"/>
      <c r="AD3" s="48"/>
      <c r="AE3" s="49"/>
      <c r="AF3" s="50"/>
      <c r="AG3" s="48"/>
      <c r="AH3" s="48"/>
      <c r="AI3" s="48"/>
      <c r="AJ3" s="48"/>
      <c r="AK3" s="49"/>
      <c r="AL3" s="50"/>
      <c r="AM3" s="48"/>
      <c r="AN3" s="48"/>
      <c r="AO3" s="48"/>
      <c r="AP3" s="48"/>
      <c r="AQ3" s="49"/>
      <c r="AR3" s="50"/>
      <c r="AS3" s="48"/>
      <c r="AT3" s="48"/>
      <c r="AU3" s="48"/>
      <c r="AV3" s="48"/>
      <c r="AW3" s="49"/>
    </row>
    <row r="4" spans="1:49" ht="15" x14ac:dyDescent="0.15">
      <c r="A4" s="60"/>
      <c r="B4" s="51" t="s">
        <v>2</v>
      </c>
      <c r="C4" s="52"/>
      <c r="D4" s="53"/>
      <c r="E4" s="54" t="s">
        <v>3</v>
      </c>
      <c r="F4" s="55"/>
      <c r="G4" s="56"/>
      <c r="H4" s="51" t="s">
        <v>2</v>
      </c>
      <c r="I4" s="52"/>
      <c r="J4" s="53"/>
      <c r="K4" s="54" t="s">
        <v>3</v>
      </c>
      <c r="L4" s="55"/>
      <c r="M4" s="56"/>
      <c r="N4" s="51" t="s">
        <v>4</v>
      </c>
      <c r="O4" s="52"/>
      <c r="P4" s="53"/>
      <c r="Q4" s="54" t="s">
        <v>5</v>
      </c>
      <c r="R4" s="55"/>
      <c r="S4" s="56"/>
      <c r="T4" s="51" t="s">
        <v>4</v>
      </c>
      <c r="U4" s="52"/>
      <c r="V4" s="53"/>
      <c r="W4" s="54" t="s">
        <v>5</v>
      </c>
      <c r="X4" s="55"/>
      <c r="Y4" s="56"/>
      <c r="Z4" s="51" t="s">
        <v>4</v>
      </c>
      <c r="AA4" s="52"/>
      <c r="AB4" s="53"/>
      <c r="AC4" s="54" t="s">
        <v>5</v>
      </c>
      <c r="AD4" s="55"/>
      <c r="AE4" s="56"/>
      <c r="AF4" s="51" t="s">
        <v>4</v>
      </c>
      <c r="AG4" s="52"/>
      <c r="AH4" s="53"/>
      <c r="AI4" s="54" t="s">
        <v>5</v>
      </c>
      <c r="AJ4" s="55"/>
      <c r="AK4" s="56"/>
      <c r="AL4" s="51" t="s">
        <v>4</v>
      </c>
      <c r="AM4" s="52"/>
      <c r="AN4" s="53"/>
      <c r="AO4" s="54" t="s">
        <v>5</v>
      </c>
      <c r="AP4" s="55"/>
      <c r="AQ4" s="56"/>
      <c r="AR4" s="51" t="s">
        <v>4</v>
      </c>
      <c r="AS4" s="52"/>
      <c r="AT4" s="53"/>
      <c r="AU4" s="54" t="s">
        <v>5</v>
      </c>
      <c r="AV4" s="55"/>
      <c r="AW4" s="56"/>
    </row>
    <row r="5" spans="1:49" ht="15" x14ac:dyDescent="0.15">
      <c r="A5" s="6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22000</v>
      </c>
      <c r="I6" s="6">
        <v>15.666</v>
      </c>
      <c r="J6" s="6"/>
      <c r="K6" s="7">
        <v>22000</v>
      </c>
      <c r="L6" s="7">
        <v>15.867000000000001</v>
      </c>
      <c r="M6" s="8"/>
      <c r="N6" s="6">
        <v>8000</v>
      </c>
      <c r="O6" s="25">
        <v>12.13</v>
      </c>
      <c r="P6" s="6"/>
      <c r="Q6" s="7">
        <v>15000</v>
      </c>
      <c r="R6" s="7">
        <v>12.19</v>
      </c>
      <c r="S6" s="8"/>
      <c r="T6" s="6">
        <v>45000</v>
      </c>
      <c r="U6" s="6">
        <v>5.38</v>
      </c>
      <c r="V6" s="6"/>
      <c r="W6" s="7">
        <v>45000</v>
      </c>
      <c r="X6" s="7">
        <v>5.4</v>
      </c>
      <c r="Y6" s="8"/>
      <c r="Z6" s="6">
        <v>8000</v>
      </c>
      <c r="AA6" s="6">
        <v>20.74</v>
      </c>
      <c r="AB6" s="6"/>
      <c r="AC6" s="7">
        <v>4000</v>
      </c>
      <c r="AD6" s="7">
        <v>20.81</v>
      </c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>
        <v>7000</v>
      </c>
      <c r="O7" s="6">
        <v>12.11</v>
      </c>
      <c r="P7" s="6"/>
      <c r="Q7" s="7">
        <v>8000</v>
      </c>
      <c r="R7" s="7">
        <v>11.99</v>
      </c>
      <c r="S7" s="8"/>
      <c r="T7" s="6"/>
      <c r="U7" s="6"/>
      <c r="V7" s="6"/>
      <c r="W7" s="7"/>
      <c r="X7" s="7"/>
      <c r="Y7" s="8"/>
      <c r="Z7" s="6">
        <v>5000</v>
      </c>
      <c r="AA7" s="6">
        <v>20.81</v>
      </c>
      <c r="AB7" s="6"/>
      <c r="AC7" s="7">
        <v>4000</v>
      </c>
      <c r="AD7" s="7">
        <v>20.82</v>
      </c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>
        <v>15000</v>
      </c>
      <c r="O8" s="6">
        <v>11.96</v>
      </c>
      <c r="P8" s="10"/>
      <c r="Q8" s="7">
        <v>7000</v>
      </c>
      <c r="R8" s="7">
        <v>12</v>
      </c>
      <c r="S8" s="8"/>
      <c r="T8" s="6"/>
      <c r="U8" s="6"/>
      <c r="V8" s="10"/>
      <c r="W8" s="7"/>
      <c r="X8" s="7"/>
      <c r="Y8" s="8"/>
      <c r="Z8" s="6"/>
      <c r="AA8" s="6"/>
      <c r="AB8" s="10"/>
      <c r="AC8" s="7">
        <v>5000</v>
      </c>
      <c r="AD8" s="7">
        <v>20.79</v>
      </c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22000</v>
      </c>
      <c r="I19" s="12">
        <f>SUMPRODUCT(H6:H18,I6:I18)/SUM(H19)</f>
        <v>15.666</v>
      </c>
      <c r="J19" s="13"/>
      <c r="K19" s="11">
        <f>SUM(K6:K18)</f>
        <v>22000</v>
      </c>
      <c r="L19" s="12">
        <f>SUMPRODUCT(K6:K18,L6:L18)/SUM(K19)</f>
        <v>15.867000000000001</v>
      </c>
      <c r="M19" s="13"/>
      <c r="N19" s="11">
        <f>SUM(N6:N18)</f>
        <v>30000</v>
      </c>
      <c r="O19" s="12">
        <f>SUMPRODUCT(N6:N18,O6:O18)/(N19)</f>
        <v>12.040333333333333</v>
      </c>
      <c r="P19" s="13"/>
      <c r="Q19" s="11">
        <f>SUM(Q6:Q18)</f>
        <v>30000</v>
      </c>
      <c r="R19" s="12">
        <f>SUMPRODUCT(Q6:Q18,R6:R18)/SUM(Q19)</f>
        <v>12.092333333333332</v>
      </c>
      <c r="S19" s="13"/>
      <c r="T19" s="11">
        <f>SUM(T6:T18)</f>
        <v>45000</v>
      </c>
      <c r="U19" s="12">
        <f>SUMPRODUCT(T6:T18,U6:U18)/SUM(T19)</f>
        <v>5.38</v>
      </c>
      <c r="V19" s="13"/>
      <c r="W19" s="11">
        <f>SUM(W6:W18)</f>
        <v>45000</v>
      </c>
      <c r="X19" s="12">
        <f>SUMPRODUCT(W6:W18,X6:X18)/SUM(W19)</f>
        <v>5.4</v>
      </c>
      <c r="Y19" s="13"/>
      <c r="Z19" s="11">
        <f>SUM(Z6:Z18)</f>
        <v>13000</v>
      </c>
      <c r="AA19" s="12">
        <f>SUMPRODUCT(Z6:Z18,AA6:AA18)/SUM(Z19)</f>
        <v>20.766923076923078</v>
      </c>
      <c r="AB19" s="13"/>
      <c r="AC19" s="11">
        <f>SUM(AC6:AC18)</f>
        <v>13000</v>
      </c>
      <c r="AD19" s="12">
        <f>SUMPRODUCT(AC6:AC18,AD6:AD18)/SUM(AC19)</f>
        <v>20.805384615384614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57">
        <f>IF(E19=0,0,(F19-C19)*B19-E19*F19*0-E19*F19*0.03%-C19*B19*0.03%)</f>
        <v>0</v>
      </c>
      <c r="D20" s="58"/>
      <c r="E20" s="15" t="s">
        <v>11</v>
      </c>
      <c r="F20" s="57">
        <f>IF(E19=0,0,F19*E19)</f>
        <v>0</v>
      </c>
      <c r="G20" s="58"/>
      <c r="H20" s="15" t="s">
        <v>10</v>
      </c>
      <c r="I20" s="57">
        <f>IF(K19=0,0,(L19-I19)*K19-K19*L19*0.1%-K19*L19*0.03%-I19*H19*0.03%)</f>
        <v>3864.8082000000109</v>
      </c>
      <c r="J20" s="58"/>
      <c r="K20" s="15" t="s">
        <v>11</v>
      </c>
      <c r="L20" s="57">
        <f>IF(K19=0,0,L19*K19)</f>
        <v>349074</v>
      </c>
      <c r="M20" s="58"/>
      <c r="N20" s="15" t="s">
        <v>10</v>
      </c>
      <c r="O20" s="57">
        <f>IF(Q19=0,0,(R19-O19)*N19-R19*Q19*0.1%-O19*N19*0.03%-R19*Q19*0.03%)</f>
        <v>980.03599999998812</v>
      </c>
      <c r="P20" s="58"/>
      <c r="Q20" s="15" t="s">
        <v>11</v>
      </c>
      <c r="R20" s="57">
        <f>IF(Q19=0,0,R19*Q19)</f>
        <v>362770</v>
      </c>
      <c r="S20" s="58"/>
      <c r="T20" s="15" t="s">
        <v>10</v>
      </c>
      <c r="U20" s="57">
        <f>IF(W19=0,0,(X19-U19)*W19-X19*W19*0.1%-U19*T19*0.03%-X19*W19*0.03%)</f>
        <v>511.47000000002083</v>
      </c>
      <c r="V20" s="58"/>
      <c r="W20" s="15" t="s">
        <v>11</v>
      </c>
      <c r="X20" s="57">
        <f>IF(W19=0,0,X19*W19)</f>
        <v>243000.00000000003</v>
      </c>
      <c r="Y20" s="58"/>
      <c r="Z20" s="15" t="s">
        <v>10</v>
      </c>
      <c r="AA20" s="57">
        <f>IF(AC19=0,0,(AD19-AA19)*AC19-AC19*AD19*0.1%-AA19*Z19*0.03%-AD19*AC19*0.03%)</f>
        <v>67.397999999975099</v>
      </c>
      <c r="AB20" s="58"/>
      <c r="AC20" s="15" t="s">
        <v>11</v>
      </c>
      <c r="AD20" s="57">
        <f>IF(AC19=0,0,AD19*AC19)</f>
        <v>270470</v>
      </c>
      <c r="AE20" s="58"/>
      <c r="AF20" s="15" t="s">
        <v>10</v>
      </c>
      <c r="AG20" s="57">
        <f>IF(AI19=0,0,(AJ19-AG19)*AI19-AI19*AJ19*0.1%-AG19*AF19*0.03%-AJ19*AI19*0.03%)</f>
        <v>0</v>
      </c>
      <c r="AH20" s="58"/>
      <c r="AI20" s="15" t="s">
        <v>11</v>
      </c>
      <c r="AJ20" s="57">
        <f>IF(AI19=0,0,AJ19*AI19)</f>
        <v>0</v>
      </c>
      <c r="AK20" s="58"/>
      <c r="AL20" s="15" t="s">
        <v>10</v>
      </c>
      <c r="AM20" s="57">
        <f>IF(AO19=0,0,(AP19-AM19)*AO19-AO19*AP19*0.1%-AM19*AL19*0.03%-AP19*AO19*0.03%)</f>
        <v>0</v>
      </c>
      <c r="AN20" s="58"/>
      <c r="AO20" s="15" t="s">
        <v>11</v>
      </c>
      <c r="AP20" s="57">
        <f>IF(AO19=0,0,AP19*AO19)</f>
        <v>0</v>
      </c>
      <c r="AQ20" s="58"/>
      <c r="AR20" s="15" t="s">
        <v>10</v>
      </c>
      <c r="AS20" s="57">
        <f>IF(AU19=0,0,(AV19-AS19)*AU19-AU19*AV19*0.1%-AS19*AR19*0.03%-AV19*AU19*0.03%)</f>
        <v>0</v>
      </c>
      <c r="AT20" s="58"/>
      <c r="AU20" s="15" t="s">
        <v>11</v>
      </c>
      <c r="AV20" s="57">
        <f>IF(AU19=0,0,AU19*AV19)</f>
        <v>0</v>
      </c>
      <c r="AW20" s="58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1.1071601436944634E-2</v>
      </c>
      <c r="M21" s="29"/>
      <c r="N21" s="20" t="s">
        <v>12</v>
      </c>
      <c r="O21" s="26"/>
      <c r="P21" s="26"/>
      <c r="Q21" s="27"/>
      <c r="R21" s="28">
        <f>O20/R20</f>
        <v>2.7015354081097887E-3</v>
      </c>
      <c r="S21" s="29"/>
      <c r="T21" s="27" t="s">
        <v>12</v>
      </c>
      <c r="U21" s="26"/>
      <c r="V21" s="26"/>
      <c r="W21" s="27"/>
      <c r="X21" s="28">
        <f>U20/X20</f>
        <v>2.1048148148149004E-3</v>
      </c>
      <c r="Y21" s="26"/>
      <c r="Z21" s="27" t="s">
        <v>12</v>
      </c>
      <c r="AA21" s="26"/>
      <c r="AB21" s="26"/>
      <c r="AC21" s="27"/>
      <c r="AD21" s="28">
        <f>AA20/AD20</f>
        <v>2.4918844973555328E-4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62" t="s">
        <v>13</v>
      </c>
      <c r="C22" s="63"/>
      <c r="D22" s="64">
        <f>F20+L20+R20+X20+AD20+AJ20+AP20+AV20+BB20+BH20+BN20+BT20+BZ20</f>
        <v>1225314</v>
      </c>
      <c r="E22" s="65"/>
      <c r="F22" s="65"/>
      <c r="G22" s="66"/>
      <c r="H22" s="67" t="s">
        <v>14</v>
      </c>
      <c r="I22" s="68"/>
      <c r="J22" s="69">
        <f>C20+I20+O20+U20+AA20+AG20+AM20+AS20+AY20+BE20+BK20+BQ20+BW20</f>
        <v>5423.7121999999945</v>
      </c>
      <c r="K22" s="70"/>
      <c r="L22" s="70"/>
      <c r="M22" s="71"/>
      <c r="N22" s="62" t="s">
        <v>15</v>
      </c>
      <c r="O22" s="63"/>
      <c r="P22" s="72">
        <f>J22/D22</f>
        <v>4.4263855632107321E-3</v>
      </c>
      <c r="Q22" s="73"/>
      <c r="R22" s="73"/>
      <c r="S22" s="74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W4:Y4"/>
    <mergeCell ref="B3:G3"/>
    <mergeCell ref="H3:M3"/>
    <mergeCell ref="N3:S3"/>
    <mergeCell ref="T3:Y3"/>
    <mergeCell ref="Z3:AE3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AR2:AW2"/>
    <mergeCell ref="B1:G1"/>
    <mergeCell ref="H1:M1"/>
    <mergeCell ref="N1:S1"/>
    <mergeCell ref="T1:Y1"/>
    <mergeCell ref="Z1:AE1"/>
    <mergeCell ref="AF1:AK1"/>
  </mergeCells>
  <phoneticPr fontId="1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zoomScaleSheetLayoutView="100" workbookViewId="0">
      <selection activeCell="R7" sqref="R7"/>
    </sheetView>
  </sheetViews>
  <sheetFormatPr defaultColWidth="9" defaultRowHeight="14.25" x14ac:dyDescent="0.15"/>
  <sheetData>
    <row r="1" spans="1:49" x14ac:dyDescent="0.15">
      <c r="A1" s="59" t="s">
        <v>0</v>
      </c>
      <c r="B1" s="39"/>
      <c r="C1" s="40"/>
      <c r="D1" s="40"/>
      <c r="E1" s="40"/>
      <c r="F1" s="40"/>
      <c r="G1" s="41"/>
      <c r="H1" s="39"/>
      <c r="I1" s="40"/>
      <c r="J1" s="40"/>
      <c r="K1" s="40"/>
      <c r="L1" s="40"/>
      <c r="M1" s="41"/>
      <c r="N1" s="39"/>
      <c r="O1" s="40"/>
      <c r="P1" s="40"/>
      <c r="Q1" s="40"/>
      <c r="R1" s="40"/>
      <c r="S1" s="41"/>
      <c r="T1" s="39"/>
      <c r="U1" s="40"/>
      <c r="V1" s="40"/>
      <c r="W1" s="40"/>
      <c r="X1" s="40"/>
      <c r="Y1" s="41"/>
      <c r="Z1" s="39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1"/>
      <c r="AL1" s="39"/>
      <c r="AM1" s="40"/>
      <c r="AN1" s="40"/>
      <c r="AO1" s="40"/>
      <c r="AP1" s="40"/>
      <c r="AQ1" s="41"/>
      <c r="AR1" s="39"/>
      <c r="AS1" s="40"/>
      <c r="AT1" s="40"/>
      <c r="AU1" s="40"/>
      <c r="AV1" s="40"/>
      <c r="AW1" s="41"/>
    </row>
    <row r="2" spans="1:49" x14ac:dyDescent="0.15">
      <c r="A2" s="60"/>
      <c r="B2" s="42" t="s">
        <v>1</v>
      </c>
      <c r="C2" s="43"/>
      <c r="D2" s="43"/>
      <c r="E2" s="43"/>
      <c r="F2" s="43"/>
      <c r="G2" s="44"/>
      <c r="H2" s="75" t="s">
        <v>18</v>
      </c>
      <c r="I2" s="46"/>
      <c r="J2" s="46"/>
      <c r="K2" s="46"/>
      <c r="L2" s="46"/>
      <c r="M2" s="47"/>
      <c r="N2" s="75" t="s">
        <v>18</v>
      </c>
      <c r="O2" s="46"/>
      <c r="P2" s="46"/>
      <c r="Q2" s="46"/>
      <c r="R2" s="46"/>
      <c r="S2" s="47"/>
      <c r="T2" s="45"/>
      <c r="U2" s="46"/>
      <c r="V2" s="46"/>
      <c r="W2" s="46"/>
      <c r="X2" s="46"/>
      <c r="Y2" s="47"/>
      <c r="Z2" s="45"/>
      <c r="AA2" s="46"/>
      <c r="AB2" s="46"/>
      <c r="AC2" s="46"/>
      <c r="AD2" s="46"/>
      <c r="AE2" s="47"/>
      <c r="AF2" s="45"/>
      <c r="AG2" s="46"/>
      <c r="AH2" s="46"/>
      <c r="AI2" s="46"/>
      <c r="AJ2" s="46"/>
      <c r="AK2" s="47"/>
      <c r="AL2" s="45"/>
      <c r="AM2" s="48"/>
      <c r="AN2" s="48"/>
      <c r="AO2" s="48"/>
      <c r="AP2" s="48"/>
      <c r="AQ2" s="49"/>
      <c r="AR2" s="45"/>
      <c r="AS2" s="48"/>
      <c r="AT2" s="48"/>
      <c r="AU2" s="48"/>
      <c r="AV2" s="48"/>
      <c r="AW2" s="49"/>
    </row>
    <row r="3" spans="1:49" x14ac:dyDescent="0.15">
      <c r="A3" s="60"/>
      <c r="B3" s="45"/>
      <c r="C3" s="46"/>
      <c r="D3" s="46"/>
      <c r="E3" s="46"/>
      <c r="F3" s="46"/>
      <c r="G3" s="47"/>
      <c r="H3" s="45"/>
      <c r="I3" s="46"/>
      <c r="J3" s="46"/>
      <c r="K3" s="46"/>
      <c r="L3" s="46"/>
      <c r="M3" s="47"/>
      <c r="N3" s="45"/>
      <c r="O3" s="46"/>
      <c r="P3" s="46"/>
      <c r="Q3" s="46"/>
      <c r="R3" s="46"/>
      <c r="S3" s="47"/>
      <c r="T3" s="50"/>
      <c r="U3" s="48"/>
      <c r="V3" s="48"/>
      <c r="W3" s="48"/>
      <c r="X3" s="48"/>
      <c r="Y3" s="49"/>
      <c r="Z3" s="50"/>
      <c r="AA3" s="48"/>
      <c r="AB3" s="48"/>
      <c r="AC3" s="48"/>
      <c r="AD3" s="48"/>
      <c r="AE3" s="49"/>
      <c r="AF3" s="50"/>
      <c r="AG3" s="48"/>
      <c r="AH3" s="48"/>
      <c r="AI3" s="48"/>
      <c r="AJ3" s="48"/>
      <c r="AK3" s="49"/>
      <c r="AL3" s="50"/>
      <c r="AM3" s="48"/>
      <c r="AN3" s="48"/>
      <c r="AO3" s="48"/>
      <c r="AP3" s="48"/>
      <c r="AQ3" s="49"/>
      <c r="AR3" s="50"/>
      <c r="AS3" s="48"/>
      <c r="AT3" s="48"/>
      <c r="AU3" s="48"/>
      <c r="AV3" s="48"/>
      <c r="AW3" s="49"/>
    </row>
    <row r="4" spans="1:49" ht="15" x14ac:dyDescent="0.15">
      <c r="A4" s="60"/>
      <c r="B4" s="51" t="s">
        <v>2</v>
      </c>
      <c r="C4" s="52"/>
      <c r="D4" s="53"/>
      <c r="E4" s="54" t="s">
        <v>3</v>
      </c>
      <c r="F4" s="55"/>
      <c r="G4" s="56"/>
      <c r="H4" s="51" t="s">
        <v>2</v>
      </c>
      <c r="I4" s="52"/>
      <c r="J4" s="53"/>
      <c r="K4" s="54" t="s">
        <v>3</v>
      </c>
      <c r="L4" s="55"/>
      <c r="M4" s="56"/>
      <c r="N4" s="51" t="s">
        <v>4</v>
      </c>
      <c r="O4" s="52"/>
      <c r="P4" s="53"/>
      <c r="Q4" s="54" t="s">
        <v>5</v>
      </c>
      <c r="R4" s="55"/>
      <c r="S4" s="56"/>
      <c r="T4" s="51" t="s">
        <v>4</v>
      </c>
      <c r="U4" s="52"/>
      <c r="V4" s="53"/>
      <c r="W4" s="54" t="s">
        <v>5</v>
      </c>
      <c r="X4" s="55"/>
      <c r="Y4" s="56"/>
      <c r="Z4" s="51" t="s">
        <v>4</v>
      </c>
      <c r="AA4" s="52"/>
      <c r="AB4" s="53"/>
      <c r="AC4" s="54" t="s">
        <v>5</v>
      </c>
      <c r="AD4" s="55"/>
      <c r="AE4" s="56"/>
      <c r="AF4" s="51" t="s">
        <v>4</v>
      </c>
      <c r="AG4" s="52"/>
      <c r="AH4" s="53"/>
      <c r="AI4" s="54" t="s">
        <v>5</v>
      </c>
      <c r="AJ4" s="55"/>
      <c r="AK4" s="56"/>
      <c r="AL4" s="51" t="s">
        <v>4</v>
      </c>
      <c r="AM4" s="52"/>
      <c r="AN4" s="53"/>
      <c r="AO4" s="54" t="s">
        <v>5</v>
      </c>
      <c r="AP4" s="55"/>
      <c r="AQ4" s="56"/>
      <c r="AR4" s="51" t="s">
        <v>4</v>
      </c>
      <c r="AS4" s="52"/>
      <c r="AT4" s="53"/>
      <c r="AU4" s="54" t="s">
        <v>5</v>
      </c>
      <c r="AV4" s="55"/>
      <c r="AW4" s="56"/>
    </row>
    <row r="5" spans="1:49" ht="15" x14ac:dyDescent="0.15">
      <c r="A5" s="6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2600</v>
      </c>
      <c r="I6" s="6">
        <v>57.6</v>
      </c>
      <c r="J6" s="6"/>
      <c r="K6" s="7">
        <v>2600</v>
      </c>
      <c r="L6" s="7">
        <v>57.57</v>
      </c>
      <c r="M6" s="8"/>
      <c r="N6" s="6">
        <v>19000</v>
      </c>
      <c r="O6" s="25">
        <v>16.09</v>
      </c>
      <c r="P6" s="6"/>
      <c r="Q6" s="7">
        <v>19000</v>
      </c>
      <c r="R6" s="7">
        <v>16.14</v>
      </c>
      <c r="S6" s="8"/>
      <c r="T6" s="6"/>
      <c r="U6" s="6"/>
      <c r="V6" s="6"/>
      <c r="W6" s="7"/>
      <c r="X6" s="7"/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2600</v>
      </c>
      <c r="I19" s="12">
        <f>SUMPRODUCT(H6:H18,I6:I18)/SUM(H19)</f>
        <v>57.6</v>
      </c>
      <c r="J19" s="13"/>
      <c r="K19" s="11">
        <f>SUM(K6:K18)</f>
        <v>2600</v>
      </c>
      <c r="L19" s="12">
        <f>SUMPRODUCT(K6:K18,L6:L18)/SUM(K19)</f>
        <v>57.57</v>
      </c>
      <c r="M19" s="13"/>
      <c r="N19" s="11">
        <f>SUM(N6:N18)</f>
        <v>19000</v>
      </c>
      <c r="O19" s="12">
        <f>SUMPRODUCT(N6:N18,O6:O18)/(N19)</f>
        <v>16.09</v>
      </c>
      <c r="P19" s="13"/>
      <c r="Q19" s="11">
        <f>SUM(Q6:Q18)</f>
        <v>19000</v>
      </c>
      <c r="R19" s="12">
        <f>SUMPRODUCT(Q6:Q18,R6:R18)/SUM(Q19)</f>
        <v>16.14</v>
      </c>
      <c r="S19" s="13"/>
      <c r="T19" s="11">
        <f>SUM(T6:T18)</f>
        <v>0</v>
      </c>
      <c r="U19" s="12" t="e">
        <f>SUMPRODUCT(T6:T18,U6:U18)/SUM(T19)</f>
        <v>#DIV/0!</v>
      </c>
      <c r="V19" s="13"/>
      <c r="W19" s="11">
        <f>SUM(W6:W18)</f>
        <v>0</v>
      </c>
      <c r="X19" s="12" t="e">
        <f>SUMPRODUCT(W6:W18,X6:X18)/SUM(W19)</f>
        <v>#DIV/0!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57">
        <f>IF(E19=0,0,(F19-C19)*B19-E19*F19*0-E19*F19*0.03%-C19*B19*0.03%)</f>
        <v>0</v>
      </c>
      <c r="D20" s="58"/>
      <c r="E20" s="15" t="s">
        <v>11</v>
      </c>
      <c r="F20" s="57">
        <f>IF(E19=0,0,F19*E19)</f>
        <v>0</v>
      </c>
      <c r="G20" s="58"/>
      <c r="H20" s="15" t="s">
        <v>10</v>
      </c>
      <c r="I20" s="57">
        <f>IF(K19=0,0,(L19-I19)*K19-K19*L19*0.1%-K19*L19*0.03%-I19*H19*0.03%)</f>
        <v>-317.51460000000299</v>
      </c>
      <c r="J20" s="58"/>
      <c r="K20" s="15" t="s">
        <v>11</v>
      </c>
      <c r="L20" s="57">
        <f>IF(K19=0,0,L19*K19)</f>
        <v>149682</v>
      </c>
      <c r="M20" s="58"/>
      <c r="N20" s="15" t="s">
        <v>10</v>
      </c>
      <c r="O20" s="57">
        <f>IF(Q19=0,0,(R19-O19)*N19-R19*Q19*0.1%-O19*N19*0.03%-R19*Q19*0.03%)</f>
        <v>459.6290000000136</v>
      </c>
      <c r="P20" s="58"/>
      <c r="Q20" s="15" t="s">
        <v>11</v>
      </c>
      <c r="R20" s="57">
        <f>IF(Q19=0,0,R19*Q19)</f>
        <v>306660</v>
      </c>
      <c r="S20" s="58"/>
      <c r="T20" s="15" t="s">
        <v>10</v>
      </c>
      <c r="U20" s="57">
        <f>IF(W19=0,0,(X19-U19)*W19-X19*W19*0.1%-U19*T19*0.03%-X19*W19*0.03%)</f>
        <v>0</v>
      </c>
      <c r="V20" s="58"/>
      <c r="W20" s="15" t="s">
        <v>11</v>
      </c>
      <c r="X20" s="57">
        <f>IF(W19=0,0,X19*W19)</f>
        <v>0</v>
      </c>
      <c r="Y20" s="58"/>
      <c r="Z20" s="15" t="s">
        <v>10</v>
      </c>
      <c r="AA20" s="57">
        <f>IF(AC19=0,0,(AD19-AA19)*AC19-AC19*AD19*0.1%-AA19*Z19*0.03%-AD19*AC19*0.03%)</f>
        <v>0</v>
      </c>
      <c r="AB20" s="58"/>
      <c r="AC20" s="15" t="s">
        <v>11</v>
      </c>
      <c r="AD20" s="57">
        <f>IF(AC19=0,0,AD19*AC19)</f>
        <v>0</v>
      </c>
      <c r="AE20" s="58"/>
      <c r="AF20" s="15" t="s">
        <v>10</v>
      </c>
      <c r="AG20" s="57">
        <f>IF(AI19=0,0,(AJ19-AG19)*AI19-AI19*AJ19*0.1%-AG19*AF19*0.03%-AJ19*AI19*0.03%)</f>
        <v>0</v>
      </c>
      <c r="AH20" s="58"/>
      <c r="AI20" s="15" t="s">
        <v>11</v>
      </c>
      <c r="AJ20" s="57">
        <f>IF(AI19=0,0,AJ19*AI19)</f>
        <v>0</v>
      </c>
      <c r="AK20" s="58"/>
      <c r="AL20" s="15" t="s">
        <v>10</v>
      </c>
      <c r="AM20" s="57">
        <f>IF(AO19=0,0,(AP19-AM19)*AO19-AO19*AP19*0.1%-AM19*AL19*0.03%-AP19*AO19*0.03%)</f>
        <v>0</v>
      </c>
      <c r="AN20" s="58"/>
      <c r="AO20" s="15" t="s">
        <v>11</v>
      </c>
      <c r="AP20" s="57">
        <f>IF(AO19=0,0,AP19*AO19)</f>
        <v>0</v>
      </c>
      <c r="AQ20" s="58"/>
      <c r="AR20" s="15" t="s">
        <v>10</v>
      </c>
      <c r="AS20" s="57">
        <f>IF(AU19=0,0,(AV19-AS19)*AU19-AU19*AV19*0.1%-AS19*AR19*0.03%-AV19*AU19*0.03%)</f>
        <v>0</v>
      </c>
      <c r="AT20" s="58"/>
      <c r="AU20" s="15" t="s">
        <v>11</v>
      </c>
      <c r="AV20" s="57">
        <f>IF(AU19=0,0,AU19*AV19)</f>
        <v>0</v>
      </c>
      <c r="AW20" s="58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-2.1212610734757885E-3</v>
      </c>
      <c r="M21" s="29"/>
      <c r="N21" s="20" t="s">
        <v>12</v>
      </c>
      <c r="O21" s="26"/>
      <c r="P21" s="26"/>
      <c r="Q21" s="27"/>
      <c r="R21" s="28">
        <f>O20/R20</f>
        <v>1.4988228004957074E-3</v>
      </c>
      <c r="S21" s="29"/>
      <c r="T21" s="27" t="s">
        <v>12</v>
      </c>
      <c r="U21" s="26"/>
      <c r="V21" s="26"/>
      <c r="W21" s="27"/>
      <c r="X21" s="28" t="e">
        <f>U20/X20</f>
        <v>#DIV/0!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62" t="s">
        <v>13</v>
      </c>
      <c r="C22" s="63"/>
      <c r="D22" s="64">
        <f>F20+L20+R20+X20+AD20+AJ20+AP20+AV20+BB20+BH20+BN20+BT20+BZ20</f>
        <v>456342</v>
      </c>
      <c r="E22" s="65"/>
      <c r="F22" s="65"/>
      <c r="G22" s="66"/>
      <c r="H22" s="67" t="s">
        <v>14</v>
      </c>
      <c r="I22" s="68"/>
      <c r="J22" s="69">
        <f>C20+I20+O20+U20+AA20+AG20+AM20+AS20+AY20+BE20+BK20+BQ20+BW20</f>
        <v>142.11440000001062</v>
      </c>
      <c r="K22" s="70"/>
      <c r="L22" s="70"/>
      <c r="M22" s="71"/>
      <c r="N22" s="62" t="s">
        <v>15</v>
      </c>
      <c r="O22" s="63"/>
      <c r="P22" s="72">
        <f>J22/D22</f>
        <v>3.1142082034967331E-4</v>
      </c>
      <c r="Q22" s="73"/>
      <c r="R22" s="73"/>
      <c r="S22" s="74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W4:Y4"/>
    <mergeCell ref="B3:G3"/>
    <mergeCell ref="H3:M3"/>
    <mergeCell ref="N3:S3"/>
    <mergeCell ref="T3:Y3"/>
    <mergeCell ref="Z3:AE3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AR2:AW2"/>
    <mergeCell ref="B1:G1"/>
    <mergeCell ref="H1:M1"/>
    <mergeCell ref="N1:S1"/>
    <mergeCell ref="T1:Y1"/>
    <mergeCell ref="Z1:AE1"/>
    <mergeCell ref="AF1:AK1"/>
  </mergeCells>
  <phoneticPr fontId="12" type="noConversion"/>
  <pageMargins left="0.75" right="0.75" top="1" bottom="1" header="0.51" footer="0.5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zoomScaleSheetLayoutView="100" workbookViewId="0">
      <selection activeCell="N2" sqref="N2:S2"/>
    </sheetView>
  </sheetViews>
  <sheetFormatPr defaultColWidth="9" defaultRowHeight="14.25" x14ac:dyDescent="0.15"/>
  <sheetData>
    <row r="1" spans="1:49" x14ac:dyDescent="0.15">
      <c r="A1" s="59" t="s">
        <v>0</v>
      </c>
      <c r="B1" s="39"/>
      <c r="C1" s="40"/>
      <c r="D1" s="40"/>
      <c r="E1" s="40"/>
      <c r="F1" s="40"/>
      <c r="G1" s="41"/>
      <c r="H1" s="39"/>
      <c r="I1" s="40"/>
      <c r="J1" s="40"/>
      <c r="K1" s="40"/>
      <c r="L1" s="40"/>
      <c r="M1" s="41"/>
      <c r="N1" s="39"/>
      <c r="O1" s="40"/>
      <c r="P1" s="40"/>
      <c r="Q1" s="40"/>
      <c r="R1" s="40"/>
      <c r="S1" s="41"/>
      <c r="T1" s="39"/>
      <c r="U1" s="40"/>
      <c r="V1" s="40"/>
      <c r="W1" s="40"/>
      <c r="X1" s="40"/>
      <c r="Y1" s="41"/>
      <c r="Z1" s="39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1"/>
      <c r="AL1" s="39"/>
      <c r="AM1" s="40"/>
      <c r="AN1" s="40"/>
      <c r="AO1" s="40"/>
      <c r="AP1" s="40"/>
      <c r="AQ1" s="41"/>
      <c r="AR1" s="39"/>
      <c r="AS1" s="40"/>
      <c r="AT1" s="40"/>
      <c r="AU1" s="40"/>
      <c r="AV1" s="40"/>
      <c r="AW1" s="41"/>
    </row>
    <row r="2" spans="1:49" x14ac:dyDescent="0.15">
      <c r="A2" s="60"/>
      <c r="B2" s="42" t="s">
        <v>1</v>
      </c>
      <c r="C2" s="43"/>
      <c r="D2" s="43"/>
      <c r="E2" s="43"/>
      <c r="F2" s="43"/>
      <c r="G2" s="44"/>
      <c r="H2" s="45">
        <v>601018</v>
      </c>
      <c r="I2" s="46"/>
      <c r="J2" s="46"/>
      <c r="K2" s="46"/>
      <c r="L2" s="46"/>
      <c r="M2" s="47"/>
      <c r="N2" s="45"/>
      <c r="O2" s="46"/>
      <c r="P2" s="46"/>
      <c r="Q2" s="46"/>
      <c r="R2" s="46"/>
      <c r="S2" s="47"/>
      <c r="T2" s="45"/>
      <c r="U2" s="46"/>
      <c r="V2" s="46"/>
      <c r="W2" s="46"/>
      <c r="X2" s="46"/>
      <c r="Y2" s="47"/>
      <c r="Z2" s="45"/>
      <c r="AA2" s="46"/>
      <c r="AB2" s="46"/>
      <c r="AC2" s="46"/>
      <c r="AD2" s="46"/>
      <c r="AE2" s="47"/>
      <c r="AF2" s="45"/>
      <c r="AG2" s="46"/>
      <c r="AH2" s="46"/>
      <c r="AI2" s="46"/>
      <c r="AJ2" s="46"/>
      <c r="AK2" s="47"/>
      <c r="AL2" s="45"/>
      <c r="AM2" s="48"/>
      <c r="AN2" s="48"/>
      <c r="AO2" s="48"/>
      <c r="AP2" s="48"/>
      <c r="AQ2" s="49"/>
      <c r="AR2" s="45"/>
      <c r="AS2" s="48"/>
      <c r="AT2" s="48"/>
      <c r="AU2" s="48"/>
      <c r="AV2" s="48"/>
      <c r="AW2" s="49"/>
    </row>
    <row r="3" spans="1:49" x14ac:dyDescent="0.15">
      <c r="A3" s="60"/>
      <c r="B3" s="45"/>
      <c r="C3" s="46"/>
      <c r="D3" s="46"/>
      <c r="E3" s="46"/>
      <c r="F3" s="46"/>
      <c r="G3" s="47"/>
      <c r="H3" s="45"/>
      <c r="I3" s="46"/>
      <c r="J3" s="46"/>
      <c r="K3" s="46"/>
      <c r="L3" s="46"/>
      <c r="M3" s="47"/>
      <c r="N3" s="45"/>
      <c r="O3" s="46"/>
      <c r="P3" s="46"/>
      <c r="Q3" s="46"/>
      <c r="R3" s="46"/>
      <c r="S3" s="47"/>
      <c r="T3" s="50"/>
      <c r="U3" s="48"/>
      <c r="V3" s="48"/>
      <c r="W3" s="48"/>
      <c r="X3" s="48"/>
      <c r="Y3" s="49"/>
      <c r="Z3" s="50"/>
      <c r="AA3" s="48"/>
      <c r="AB3" s="48"/>
      <c r="AC3" s="48"/>
      <c r="AD3" s="48"/>
      <c r="AE3" s="49"/>
      <c r="AF3" s="50"/>
      <c r="AG3" s="48"/>
      <c r="AH3" s="48"/>
      <c r="AI3" s="48"/>
      <c r="AJ3" s="48"/>
      <c r="AK3" s="49"/>
      <c r="AL3" s="50"/>
      <c r="AM3" s="48"/>
      <c r="AN3" s="48"/>
      <c r="AO3" s="48"/>
      <c r="AP3" s="48"/>
      <c r="AQ3" s="49"/>
      <c r="AR3" s="50"/>
      <c r="AS3" s="48"/>
      <c r="AT3" s="48"/>
      <c r="AU3" s="48"/>
      <c r="AV3" s="48"/>
      <c r="AW3" s="49"/>
    </row>
    <row r="4" spans="1:49" ht="15" x14ac:dyDescent="0.15">
      <c r="A4" s="60"/>
      <c r="B4" s="51" t="s">
        <v>2</v>
      </c>
      <c r="C4" s="52"/>
      <c r="D4" s="53"/>
      <c r="E4" s="54" t="s">
        <v>3</v>
      </c>
      <c r="F4" s="55"/>
      <c r="G4" s="56"/>
      <c r="H4" s="51" t="s">
        <v>2</v>
      </c>
      <c r="I4" s="52"/>
      <c r="J4" s="53"/>
      <c r="K4" s="54" t="s">
        <v>3</v>
      </c>
      <c r="L4" s="55"/>
      <c r="M4" s="56"/>
      <c r="N4" s="51" t="s">
        <v>4</v>
      </c>
      <c r="O4" s="52"/>
      <c r="P4" s="53"/>
      <c r="Q4" s="54" t="s">
        <v>5</v>
      </c>
      <c r="R4" s="55"/>
      <c r="S4" s="56"/>
      <c r="T4" s="51" t="s">
        <v>4</v>
      </c>
      <c r="U4" s="52"/>
      <c r="V4" s="53"/>
      <c r="W4" s="54" t="s">
        <v>5</v>
      </c>
      <c r="X4" s="55"/>
      <c r="Y4" s="56"/>
      <c r="Z4" s="51" t="s">
        <v>4</v>
      </c>
      <c r="AA4" s="52"/>
      <c r="AB4" s="53"/>
      <c r="AC4" s="54" t="s">
        <v>5</v>
      </c>
      <c r="AD4" s="55"/>
      <c r="AE4" s="56"/>
      <c r="AF4" s="51" t="s">
        <v>4</v>
      </c>
      <c r="AG4" s="52"/>
      <c r="AH4" s="53"/>
      <c r="AI4" s="54" t="s">
        <v>5</v>
      </c>
      <c r="AJ4" s="55"/>
      <c r="AK4" s="56"/>
      <c r="AL4" s="51" t="s">
        <v>4</v>
      </c>
      <c r="AM4" s="52"/>
      <c r="AN4" s="53"/>
      <c r="AO4" s="54" t="s">
        <v>5</v>
      </c>
      <c r="AP4" s="55"/>
      <c r="AQ4" s="56"/>
      <c r="AR4" s="51" t="s">
        <v>4</v>
      </c>
      <c r="AS4" s="52"/>
      <c r="AT4" s="53"/>
      <c r="AU4" s="54" t="s">
        <v>5</v>
      </c>
      <c r="AV4" s="55"/>
      <c r="AW4" s="56"/>
    </row>
    <row r="5" spans="1:49" ht="15" x14ac:dyDescent="0.15">
      <c r="A5" s="6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100000</v>
      </c>
      <c r="I6" s="6">
        <v>5.42</v>
      </c>
      <c r="J6" s="6"/>
      <c r="K6" s="7">
        <v>100000</v>
      </c>
      <c r="L6" s="7">
        <v>5.4119999999999999</v>
      </c>
      <c r="M6" s="8"/>
      <c r="N6" s="6"/>
      <c r="O6" s="25"/>
      <c r="P6" s="6"/>
      <c r="Q6" s="7"/>
      <c r="R6" s="7"/>
      <c r="S6" s="8"/>
      <c r="T6" s="6"/>
      <c r="U6" s="6"/>
      <c r="V6" s="6"/>
      <c r="W6" s="7"/>
      <c r="X6" s="7"/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100000</v>
      </c>
      <c r="I19" s="12">
        <f>SUMPRODUCT(H6:H18,I6:I18)/SUM(H19)</f>
        <v>5.42</v>
      </c>
      <c r="J19" s="13"/>
      <c r="K19" s="11">
        <f>SUM(K6:K18)</f>
        <v>100000</v>
      </c>
      <c r="L19" s="12">
        <f>SUMPRODUCT(K6:K18,L6:L18)/SUM(K19)</f>
        <v>5.4119999999999999</v>
      </c>
      <c r="M19" s="13"/>
      <c r="N19" s="11">
        <f>SUM(N6:N18)</f>
        <v>0</v>
      </c>
      <c r="O19" s="12" t="e">
        <f>SUMPRODUCT(N6:N18,O6:O18)/(N19)</f>
        <v>#DIV/0!</v>
      </c>
      <c r="P19" s="13"/>
      <c r="Q19" s="11">
        <f>SUM(Q6:Q18)</f>
        <v>0</v>
      </c>
      <c r="R19" s="12" t="e">
        <f>SUMPRODUCT(Q6:Q18,R6:R18)/SUM(Q19)</f>
        <v>#DIV/0!</v>
      </c>
      <c r="S19" s="13"/>
      <c r="T19" s="11">
        <f>SUM(T6:T18)</f>
        <v>0</v>
      </c>
      <c r="U19" s="12" t="e">
        <f>SUMPRODUCT(T6:T18,U6:U18)/SUM(T19)</f>
        <v>#DIV/0!</v>
      </c>
      <c r="V19" s="13"/>
      <c r="W19" s="11">
        <f>SUM(W6:W18)</f>
        <v>0</v>
      </c>
      <c r="X19" s="12" t="e">
        <f>SUMPRODUCT(W6:W18,X6:X18)/SUM(W19)</f>
        <v>#DIV/0!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57">
        <f>IF(E19=0,0,(F19-C19)*B19-E19*F19*0-E19*F19*0.03%-C19*B19*0.03%)</f>
        <v>0</v>
      </c>
      <c r="D20" s="58"/>
      <c r="E20" s="15" t="s">
        <v>11</v>
      </c>
      <c r="F20" s="57">
        <f>IF(E19=0,0,F19*E19)</f>
        <v>0</v>
      </c>
      <c r="G20" s="58"/>
      <c r="H20" s="15" t="s">
        <v>10</v>
      </c>
      <c r="I20" s="57">
        <f>IF(K19=0,0,(L19-I19)*K19-K19*L19*0.1%-K19*L19*0.03%-I19*H19*0.03%)</f>
        <v>-1666.1600000000005</v>
      </c>
      <c r="J20" s="58"/>
      <c r="K20" s="15" t="s">
        <v>11</v>
      </c>
      <c r="L20" s="57">
        <f>IF(K19=0,0,L19*K19)</f>
        <v>541200</v>
      </c>
      <c r="M20" s="58"/>
      <c r="N20" s="15" t="s">
        <v>10</v>
      </c>
      <c r="O20" s="57">
        <f>IF(Q19=0,0,(R19-O19)*N19-R19*Q19*0.1%-O19*N19*0.03%-R19*Q19*0.03%)</f>
        <v>0</v>
      </c>
      <c r="P20" s="58"/>
      <c r="Q20" s="15" t="s">
        <v>11</v>
      </c>
      <c r="R20" s="57">
        <f>IF(Q19=0,0,R19*Q19)</f>
        <v>0</v>
      </c>
      <c r="S20" s="58"/>
      <c r="T20" s="15" t="s">
        <v>10</v>
      </c>
      <c r="U20" s="57">
        <f>IF(W19=0,0,(X19-U19)*W19-X19*W19*0.1%-U19*T19*0.03%-X19*W19*0.03%)</f>
        <v>0</v>
      </c>
      <c r="V20" s="58"/>
      <c r="W20" s="15" t="s">
        <v>11</v>
      </c>
      <c r="X20" s="57">
        <f>IF(W19=0,0,X19*W19)</f>
        <v>0</v>
      </c>
      <c r="Y20" s="58"/>
      <c r="Z20" s="15" t="s">
        <v>10</v>
      </c>
      <c r="AA20" s="57">
        <f>IF(AC19=0,0,(AD19-AA19)*AC19-AC19*AD19*0.1%-AA19*Z19*0.03%-AD19*AC19*0.03%)</f>
        <v>0</v>
      </c>
      <c r="AB20" s="58"/>
      <c r="AC20" s="15" t="s">
        <v>11</v>
      </c>
      <c r="AD20" s="57">
        <f>IF(AC19=0,0,AD19*AC19)</f>
        <v>0</v>
      </c>
      <c r="AE20" s="58"/>
      <c r="AF20" s="15" t="s">
        <v>10</v>
      </c>
      <c r="AG20" s="57">
        <f>IF(AI19=0,0,(AJ19-AG19)*AI19-AI19*AJ19*0.1%-AG19*AF19*0.03%-AJ19*AI19*0.03%)</f>
        <v>0</v>
      </c>
      <c r="AH20" s="58"/>
      <c r="AI20" s="15" t="s">
        <v>11</v>
      </c>
      <c r="AJ20" s="57">
        <f>IF(AI19=0,0,AJ19*AI19)</f>
        <v>0</v>
      </c>
      <c r="AK20" s="58"/>
      <c r="AL20" s="15" t="s">
        <v>10</v>
      </c>
      <c r="AM20" s="57">
        <f>IF(AO19=0,0,(AP19-AM19)*AO19-AO19*AP19*0.1%-AM19*AL19*0.03%-AP19*AO19*0.03%)</f>
        <v>0</v>
      </c>
      <c r="AN20" s="58"/>
      <c r="AO20" s="15" t="s">
        <v>11</v>
      </c>
      <c r="AP20" s="57">
        <f>IF(AO19=0,0,AP19*AO19)</f>
        <v>0</v>
      </c>
      <c r="AQ20" s="58"/>
      <c r="AR20" s="15" t="s">
        <v>10</v>
      </c>
      <c r="AS20" s="57">
        <f>IF(AU19=0,0,(AV19-AS19)*AU19-AU19*AV19*0.1%-AS19*AR19*0.03%-AV19*AU19*0.03%)</f>
        <v>0</v>
      </c>
      <c r="AT20" s="58"/>
      <c r="AU20" s="15" t="s">
        <v>11</v>
      </c>
      <c r="AV20" s="57">
        <f>IF(AU19=0,0,AU19*AV19)</f>
        <v>0</v>
      </c>
      <c r="AW20" s="58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-3.078640059127865E-3</v>
      </c>
      <c r="M21" s="29"/>
      <c r="N21" s="20" t="s">
        <v>12</v>
      </c>
      <c r="O21" s="26"/>
      <c r="P21" s="26"/>
      <c r="Q21" s="27"/>
      <c r="R21" s="28" t="e">
        <f>O20/R20</f>
        <v>#DIV/0!</v>
      </c>
      <c r="S21" s="29"/>
      <c r="T21" s="27" t="s">
        <v>12</v>
      </c>
      <c r="U21" s="26"/>
      <c r="V21" s="26"/>
      <c r="W21" s="27"/>
      <c r="X21" s="28" t="e">
        <f>U20/X20</f>
        <v>#DIV/0!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62" t="s">
        <v>13</v>
      </c>
      <c r="C22" s="63"/>
      <c r="D22" s="64">
        <f>F20+L20+R20+X20+AD20+AJ20+AP20+AV20+BB20+BH20+BN20+BT20+BZ20</f>
        <v>541200</v>
      </c>
      <c r="E22" s="65"/>
      <c r="F22" s="65"/>
      <c r="G22" s="66"/>
      <c r="H22" s="67" t="s">
        <v>14</v>
      </c>
      <c r="I22" s="68"/>
      <c r="J22" s="69">
        <f>C20+I20+O20+U20+AA20+AG20+AM20+AS20+AY20+BE20+BK20+BQ20+BW20</f>
        <v>-1666.1600000000005</v>
      </c>
      <c r="K22" s="70"/>
      <c r="L22" s="70"/>
      <c r="M22" s="71"/>
      <c r="N22" s="62" t="s">
        <v>15</v>
      </c>
      <c r="O22" s="63"/>
      <c r="P22" s="72">
        <f>J22/D22</f>
        <v>-3.078640059127865E-3</v>
      </c>
      <c r="Q22" s="73"/>
      <c r="R22" s="73"/>
      <c r="S22" s="74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W4:Y4"/>
    <mergeCell ref="B3:G3"/>
    <mergeCell ref="H3:M3"/>
    <mergeCell ref="N3:S3"/>
    <mergeCell ref="T3:Y3"/>
    <mergeCell ref="Z3:AE3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AR2:AW2"/>
    <mergeCell ref="B1:G1"/>
    <mergeCell ref="H1:M1"/>
    <mergeCell ref="N1:S1"/>
    <mergeCell ref="T1:Y1"/>
    <mergeCell ref="Z1:AE1"/>
    <mergeCell ref="AF1:AK1"/>
  </mergeCells>
  <phoneticPr fontId="12" type="noConversion"/>
  <pageMargins left="0.75" right="0.75" top="1" bottom="1" header="0.51" footer="0.5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zoomScaleSheetLayoutView="100" workbookViewId="0">
      <selection activeCell="R7" sqref="R7"/>
    </sheetView>
  </sheetViews>
  <sheetFormatPr defaultColWidth="9" defaultRowHeight="14.25" x14ac:dyDescent="0.15"/>
  <sheetData>
    <row r="1" spans="1:49" x14ac:dyDescent="0.15">
      <c r="A1" s="59" t="s">
        <v>0</v>
      </c>
      <c r="B1" s="39"/>
      <c r="C1" s="40"/>
      <c r="D1" s="40"/>
      <c r="E1" s="40"/>
      <c r="F1" s="40"/>
      <c r="G1" s="41"/>
      <c r="H1" s="39"/>
      <c r="I1" s="40"/>
      <c r="J1" s="40"/>
      <c r="K1" s="40"/>
      <c r="L1" s="40"/>
      <c r="M1" s="41"/>
      <c r="N1" s="39"/>
      <c r="O1" s="40"/>
      <c r="P1" s="40"/>
      <c r="Q1" s="40"/>
      <c r="R1" s="40"/>
      <c r="S1" s="41"/>
      <c r="T1" s="39"/>
      <c r="U1" s="40"/>
      <c r="V1" s="40"/>
      <c r="W1" s="40"/>
      <c r="X1" s="40"/>
      <c r="Y1" s="41"/>
      <c r="Z1" s="39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1"/>
      <c r="AL1" s="39"/>
      <c r="AM1" s="40"/>
      <c r="AN1" s="40"/>
      <c r="AO1" s="40"/>
      <c r="AP1" s="40"/>
      <c r="AQ1" s="41"/>
      <c r="AR1" s="39"/>
      <c r="AS1" s="40"/>
      <c r="AT1" s="40"/>
      <c r="AU1" s="40"/>
      <c r="AV1" s="40"/>
      <c r="AW1" s="41"/>
    </row>
    <row r="2" spans="1:49" x14ac:dyDescent="0.15">
      <c r="A2" s="60"/>
      <c r="B2" s="42" t="s">
        <v>1</v>
      </c>
      <c r="C2" s="43"/>
      <c r="D2" s="43"/>
      <c r="E2" s="43"/>
      <c r="F2" s="43"/>
      <c r="G2" s="44"/>
      <c r="H2" s="45">
        <v>601006</v>
      </c>
      <c r="I2" s="46"/>
      <c r="J2" s="46"/>
      <c r="K2" s="46"/>
      <c r="L2" s="46"/>
      <c r="M2" s="47"/>
      <c r="N2" s="75" t="s">
        <v>18</v>
      </c>
      <c r="O2" s="46"/>
      <c r="P2" s="46"/>
      <c r="Q2" s="46"/>
      <c r="R2" s="46"/>
      <c r="S2" s="47"/>
      <c r="T2" s="45"/>
      <c r="U2" s="46"/>
      <c r="V2" s="46"/>
      <c r="W2" s="46"/>
      <c r="X2" s="46"/>
      <c r="Y2" s="47"/>
      <c r="Z2" s="45"/>
      <c r="AA2" s="46"/>
      <c r="AB2" s="46"/>
      <c r="AC2" s="46"/>
      <c r="AD2" s="46"/>
      <c r="AE2" s="47"/>
      <c r="AF2" s="45"/>
      <c r="AG2" s="46"/>
      <c r="AH2" s="46"/>
      <c r="AI2" s="46"/>
      <c r="AJ2" s="46"/>
      <c r="AK2" s="47"/>
      <c r="AL2" s="45"/>
      <c r="AM2" s="48"/>
      <c r="AN2" s="48"/>
      <c r="AO2" s="48"/>
      <c r="AP2" s="48"/>
      <c r="AQ2" s="49"/>
      <c r="AR2" s="45"/>
      <c r="AS2" s="48"/>
      <c r="AT2" s="48"/>
      <c r="AU2" s="48"/>
      <c r="AV2" s="48"/>
      <c r="AW2" s="49"/>
    </row>
    <row r="3" spans="1:49" x14ac:dyDescent="0.15">
      <c r="A3" s="60"/>
      <c r="B3" s="45"/>
      <c r="C3" s="46"/>
      <c r="D3" s="46"/>
      <c r="E3" s="46"/>
      <c r="F3" s="46"/>
      <c r="G3" s="47"/>
      <c r="H3" s="45"/>
      <c r="I3" s="46"/>
      <c r="J3" s="46"/>
      <c r="K3" s="46"/>
      <c r="L3" s="46"/>
      <c r="M3" s="47"/>
      <c r="N3" s="45"/>
      <c r="O3" s="46"/>
      <c r="P3" s="46"/>
      <c r="Q3" s="46"/>
      <c r="R3" s="46"/>
      <c r="S3" s="47"/>
      <c r="T3" s="50"/>
      <c r="U3" s="48"/>
      <c r="V3" s="48"/>
      <c r="W3" s="48"/>
      <c r="X3" s="48"/>
      <c r="Y3" s="49"/>
      <c r="Z3" s="50"/>
      <c r="AA3" s="48"/>
      <c r="AB3" s="48"/>
      <c r="AC3" s="48"/>
      <c r="AD3" s="48"/>
      <c r="AE3" s="49"/>
      <c r="AF3" s="50"/>
      <c r="AG3" s="48"/>
      <c r="AH3" s="48"/>
      <c r="AI3" s="48"/>
      <c r="AJ3" s="48"/>
      <c r="AK3" s="49"/>
      <c r="AL3" s="50"/>
      <c r="AM3" s="48"/>
      <c r="AN3" s="48"/>
      <c r="AO3" s="48"/>
      <c r="AP3" s="48"/>
      <c r="AQ3" s="49"/>
      <c r="AR3" s="50"/>
      <c r="AS3" s="48"/>
      <c r="AT3" s="48"/>
      <c r="AU3" s="48"/>
      <c r="AV3" s="48"/>
      <c r="AW3" s="49"/>
    </row>
    <row r="4" spans="1:49" ht="15" x14ac:dyDescent="0.15">
      <c r="A4" s="60"/>
      <c r="B4" s="51" t="s">
        <v>2</v>
      </c>
      <c r="C4" s="52"/>
      <c r="D4" s="53"/>
      <c r="E4" s="54" t="s">
        <v>3</v>
      </c>
      <c r="F4" s="55"/>
      <c r="G4" s="56"/>
      <c r="H4" s="51" t="s">
        <v>2</v>
      </c>
      <c r="I4" s="52"/>
      <c r="J4" s="53"/>
      <c r="K4" s="54" t="s">
        <v>3</v>
      </c>
      <c r="L4" s="55"/>
      <c r="M4" s="56"/>
      <c r="N4" s="51" t="s">
        <v>4</v>
      </c>
      <c r="O4" s="52"/>
      <c r="P4" s="53"/>
      <c r="Q4" s="54" t="s">
        <v>5</v>
      </c>
      <c r="R4" s="55"/>
      <c r="S4" s="56"/>
      <c r="T4" s="51" t="s">
        <v>4</v>
      </c>
      <c r="U4" s="52"/>
      <c r="V4" s="53"/>
      <c r="W4" s="54" t="s">
        <v>5</v>
      </c>
      <c r="X4" s="55"/>
      <c r="Y4" s="56"/>
      <c r="Z4" s="51" t="s">
        <v>4</v>
      </c>
      <c r="AA4" s="52"/>
      <c r="AB4" s="53"/>
      <c r="AC4" s="54" t="s">
        <v>5</v>
      </c>
      <c r="AD4" s="55"/>
      <c r="AE4" s="56"/>
      <c r="AF4" s="51" t="s">
        <v>4</v>
      </c>
      <c r="AG4" s="52"/>
      <c r="AH4" s="53"/>
      <c r="AI4" s="54" t="s">
        <v>5</v>
      </c>
      <c r="AJ4" s="55"/>
      <c r="AK4" s="56"/>
      <c r="AL4" s="51" t="s">
        <v>4</v>
      </c>
      <c r="AM4" s="52"/>
      <c r="AN4" s="53"/>
      <c r="AO4" s="54" t="s">
        <v>5</v>
      </c>
      <c r="AP4" s="55"/>
      <c r="AQ4" s="56"/>
      <c r="AR4" s="51" t="s">
        <v>4</v>
      </c>
      <c r="AS4" s="52"/>
      <c r="AT4" s="53"/>
      <c r="AU4" s="54" t="s">
        <v>5</v>
      </c>
      <c r="AV4" s="55"/>
      <c r="AW4" s="56"/>
    </row>
    <row r="5" spans="1:49" ht="15" x14ac:dyDescent="0.15">
      <c r="A5" s="6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35000</v>
      </c>
      <c r="I6" s="6">
        <v>7.5</v>
      </c>
      <c r="J6" s="6"/>
      <c r="K6" s="7">
        <v>35000</v>
      </c>
      <c r="L6" s="7">
        <v>7.56</v>
      </c>
      <c r="M6" s="8"/>
      <c r="N6" s="6">
        <v>2500</v>
      </c>
      <c r="O6" s="25">
        <v>59.45</v>
      </c>
      <c r="P6" s="6"/>
      <c r="Q6" s="7">
        <v>2500</v>
      </c>
      <c r="R6" s="7">
        <v>59.582000000000001</v>
      </c>
      <c r="S6" s="8"/>
      <c r="T6" s="6"/>
      <c r="U6" s="6"/>
      <c r="V6" s="6"/>
      <c r="W6" s="7"/>
      <c r="X6" s="7"/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>
        <v>20000</v>
      </c>
      <c r="I7" s="6">
        <v>7.43</v>
      </c>
      <c r="J7" s="6"/>
      <c r="K7" s="7">
        <v>35000</v>
      </c>
      <c r="L7" s="7">
        <v>7.49</v>
      </c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>
        <v>15000</v>
      </c>
      <c r="I8" s="6">
        <v>7.42</v>
      </c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70000</v>
      </c>
      <c r="I19" s="12">
        <f>SUMPRODUCT(H6:H18,I6:I18)/SUM(H19)</f>
        <v>7.4628571428571426</v>
      </c>
      <c r="J19" s="13"/>
      <c r="K19" s="11">
        <f>SUM(K6:K18)</f>
        <v>70000</v>
      </c>
      <c r="L19" s="12">
        <f>SUMPRODUCT(K6:K18,L6:L18)/SUM(K19)</f>
        <v>7.5250000000000004</v>
      </c>
      <c r="M19" s="13"/>
      <c r="N19" s="11">
        <f>SUM(N6:N18)</f>
        <v>2500</v>
      </c>
      <c r="O19" s="12">
        <f>SUMPRODUCT(N6:N18,O6:O18)/(N19)</f>
        <v>59.45</v>
      </c>
      <c r="P19" s="13"/>
      <c r="Q19" s="11">
        <f>SUM(Q6:Q18)</f>
        <v>2500</v>
      </c>
      <c r="R19" s="12">
        <f>SUMPRODUCT(Q6:Q18,R6:R18)/SUM(Q19)</f>
        <v>59.582000000000001</v>
      </c>
      <c r="S19" s="13"/>
      <c r="T19" s="11">
        <f>SUM(T6:T18)</f>
        <v>0</v>
      </c>
      <c r="U19" s="12" t="e">
        <f>SUMPRODUCT(T6:T18,U6:U18)/SUM(T19)</f>
        <v>#DIV/0!</v>
      </c>
      <c r="V19" s="13"/>
      <c r="W19" s="11">
        <f>SUM(W6:W18)</f>
        <v>0</v>
      </c>
      <c r="X19" s="12" t="e">
        <f>SUMPRODUCT(W6:W18,X6:X18)/SUM(W19)</f>
        <v>#DIV/0!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57">
        <f>IF(E19=0,0,(F19-C19)*B19-E19*F19*0-E19*F19*0.03%-C19*B19*0.03%)</f>
        <v>0</v>
      </c>
      <c r="D20" s="58"/>
      <c r="E20" s="15" t="s">
        <v>11</v>
      </c>
      <c r="F20" s="57">
        <f>IF(E19=0,0,F19*E19)</f>
        <v>0</v>
      </c>
      <c r="G20" s="58"/>
      <c r="H20" s="15" t="s">
        <v>10</v>
      </c>
      <c r="I20" s="57">
        <f>IF(K19=0,0,(L19-I19)*K19-K19*L19*0.1%-K19*L19*0.03%-I19*H19*0.03%)</f>
        <v>3508.505000000041</v>
      </c>
      <c r="J20" s="58"/>
      <c r="K20" s="15" t="s">
        <v>11</v>
      </c>
      <c r="L20" s="57">
        <f>IF(K19=0,0,L19*K19)</f>
        <v>526750</v>
      </c>
      <c r="M20" s="58"/>
      <c r="N20" s="15" t="s">
        <v>10</v>
      </c>
      <c r="O20" s="57">
        <f>IF(Q19=0,0,(R19-O19)*N19-R19*Q19*0.1%-O19*N19*0.03%-R19*Q19*0.03%)</f>
        <v>91.770999999994757</v>
      </c>
      <c r="P20" s="58"/>
      <c r="Q20" s="15" t="s">
        <v>11</v>
      </c>
      <c r="R20" s="57">
        <f>IF(Q19=0,0,R19*Q19)</f>
        <v>148955</v>
      </c>
      <c r="S20" s="58"/>
      <c r="T20" s="15" t="s">
        <v>10</v>
      </c>
      <c r="U20" s="57">
        <f>IF(W19=0,0,(X19-U19)*W19-X19*W19*0.1%-U19*T19*0.03%-X19*W19*0.03%)</f>
        <v>0</v>
      </c>
      <c r="V20" s="58"/>
      <c r="W20" s="15" t="s">
        <v>11</v>
      </c>
      <c r="X20" s="57">
        <f>IF(W19=0,0,X19*W19)</f>
        <v>0</v>
      </c>
      <c r="Y20" s="58"/>
      <c r="Z20" s="15" t="s">
        <v>10</v>
      </c>
      <c r="AA20" s="57">
        <f>IF(AC19=0,0,(AD19-AA19)*AC19-AC19*AD19*0.1%-AA19*Z19*0.03%-AD19*AC19*0.03%)</f>
        <v>0</v>
      </c>
      <c r="AB20" s="58"/>
      <c r="AC20" s="15" t="s">
        <v>11</v>
      </c>
      <c r="AD20" s="57">
        <f>IF(AC19=0,0,AD19*AC19)</f>
        <v>0</v>
      </c>
      <c r="AE20" s="58"/>
      <c r="AF20" s="15" t="s">
        <v>10</v>
      </c>
      <c r="AG20" s="57">
        <f>IF(AI19=0,0,(AJ19-AG19)*AI19-AI19*AJ19*0.1%-AG19*AF19*0.03%-AJ19*AI19*0.03%)</f>
        <v>0</v>
      </c>
      <c r="AH20" s="58"/>
      <c r="AI20" s="15" t="s">
        <v>11</v>
      </c>
      <c r="AJ20" s="57">
        <f>IF(AI19=0,0,AJ19*AI19)</f>
        <v>0</v>
      </c>
      <c r="AK20" s="58"/>
      <c r="AL20" s="15" t="s">
        <v>10</v>
      </c>
      <c r="AM20" s="57">
        <f>IF(AO19=0,0,(AP19-AM19)*AO19-AO19*AP19*0.1%-AM19*AL19*0.03%-AP19*AO19*0.03%)</f>
        <v>0</v>
      </c>
      <c r="AN20" s="58"/>
      <c r="AO20" s="15" t="s">
        <v>11</v>
      </c>
      <c r="AP20" s="57">
        <f>IF(AO19=0,0,AP19*AO19)</f>
        <v>0</v>
      </c>
      <c r="AQ20" s="58"/>
      <c r="AR20" s="15" t="s">
        <v>10</v>
      </c>
      <c r="AS20" s="57">
        <f>IF(AU19=0,0,(AV19-AS19)*AU19-AU19*AV19*0.1%-AS19*AR19*0.03%-AV19*AU19*0.03%)</f>
        <v>0</v>
      </c>
      <c r="AT20" s="58"/>
      <c r="AU20" s="15" t="s">
        <v>11</v>
      </c>
      <c r="AV20" s="57">
        <f>IF(AU19=0,0,AU19*AV19)</f>
        <v>0</v>
      </c>
      <c r="AW20" s="58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6.6606644518273205E-3</v>
      </c>
      <c r="M21" s="29"/>
      <c r="N21" s="20" t="s">
        <v>12</v>
      </c>
      <c r="O21" s="26"/>
      <c r="P21" s="26"/>
      <c r="Q21" s="27"/>
      <c r="R21" s="28">
        <f>O20/R20</f>
        <v>6.1609882179178115E-4</v>
      </c>
      <c r="S21" s="29"/>
      <c r="T21" s="27" t="s">
        <v>12</v>
      </c>
      <c r="U21" s="26"/>
      <c r="V21" s="26"/>
      <c r="W21" s="27"/>
      <c r="X21" s="28" t="e">
        <f>U20/X20</f>
        <v>#DIV/0!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62" t="s">
        <v>13</v>
      </c>
      <c r="C22" s="63"/>
      <c r="D22" s="64">
        <f>F20+L20+R20+X20+AD20+AJ20+AP20+AV20+BB20+BH20+BN20+BT20+BZ20</f>
        <v>675705</v>
      </c>
      <c r="E22" s="65"/>
      <c r="F22" s="65"/>
      <c r="G22" s="66"/>
      <c r="H22" s="67" t="s">
        <v>14</v>
      </c>
      <c r="I22" s="68"/>
      <c r="J22" s="69">
        <f>C20+I20+O20+U20+AA20+AG20+AM20+AS20+AY20+BE20+BK20+BQ20+BW20</f>
        <v>3600.2760000000358</v>
      </c>
      <c r="K22" s="70"/>
      <c r="L22" s="70"/>
      <c r="M22" s="71"/>
      <c r="N22" s="62" t="s">
        <v>15</v>
      </c>
      <c r="O22" s="63"/>
      <c r="P22" s="72">
        <f>J22/D22</f>
        <v>5.3281772371079625E-3</v>
      </c>
      <c r="Q22" s="73"/>
      <c r="R22" s="73"/>
      <c r="S22" s="74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W4:Y4"/>
    <mergeCell ref="B3:G3"/>
    <mergeCell ref="H3:M3"/>
    <mergeCell ref="N3:S3"/>
    <mergeCell ref="T3:Y3"/>
    <mergeCell ref="Z3:AE3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AR2:AW2"/>
    <mergeCell ref="B1:G1"/>
    <mergeCell ref="H1:M1"/>
    <mergeCell ref="N1:S1"/>
    <mergeCell ref="T1:Y1"/>
    <mergeCell ref="Z1:AE1"/>
    <mergeCell ref="AF1:AK1"/>
  </mergeCells>
  <phoneticPr fontId="12" type="noConversion"/>
  <pageMargins left="0.75" right="0.75" top="1" bottom="1" header="0.51" footer="0.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1"/>
  <sheetViews>
    <sheetView workbookViewId="0">
      <selection activeCell="J19" sqref="H19:S22"/>
    </sheetView>
  </sheetViews>
  <sheetFormatPr defaultColWidth="9" defaultRowHeight="14.25" x14ac:dyDescent="0.15"/>
  <sheetData>
    <row r="1" spans="1:43" x14ac:dyDescent="0.15">
      <c r="A1" s="59" t="s">
        <v>0</v>
      </c>
      <c r="B1" s="39"/>
      <c r="C1" s="40"/>
      <c r="D1" s="40"/>
      <c r="E1" s="40"/>
      <c r="F1" s="40"/>
      <c r="G1" s="41"/>
      <c r="H1" s="39"/>
      <c r="I1" s="40"/>
      <c r="J1" s="40"/>
      <c r="K1" s="40"/>
      <c r="L1" s="40"/>
      <c r="M1" s="41"/>
      <c r="N1" s="39"/>
      <c r="O1" s="40"/>
      <c r="P1" s="40"/>
      <c r="Q1" s="40"/>
      <c r="R1" s="40"/>
      <c r="S1" s="41"/>
      <c r="T1" s="39"/>
      <c r="U1" s="40"/>
      <c r="V1" s="40"/>
      <c r="W1" s="40"/>
      <c r="X1" s="40"/>
      <c r="Y1" s="41"/>
      <c r="Z1" s="39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1"/>
      <c r="AL1" s="39"/>
      <c r="AM1" s="40"/>
      <c r="AN1" s="40"/>
      <c r="AO1" s="40"/>
      <c r="AP1" s="40"/>
      <c r="AQ1" s="41"/>
    </row>
    <row r="2" spans="1:43" x14ac:dyDescent="0.15">
      <c r="A2" s="60"/>
      <c r="B2" s="42" t="s">
        <v>1</v>
      </c>
      <c r="C2" s="43"/>
      <c r="D2" s="43"/>
      <c r="E2" s="43"/>
      <c r="F2" s="43"/>
      <c r="G2" s="44"/>
      <c r="H2" s="45">
        <v>600006</v>
      </c>
      <c r="I2" s="46"/>
      <c r="J2" s="46"/>
      <c r="K2" s="46"/>
      <c r="L2" s="46"/>
      <c r="M2" s="47"/>
      <c r="N2" s="45">
        <v>600150</v>
      </c>
      <c r="O2" s="46"/>
      <c r="P2" s="46"/>
      <c r="Q2" s="46"/>
      <c r="R2" s="46"/>
      <c r="S2" s="47"/>
      <c r="T2" s="45"/>
      <c r="U2" s="46"/>
      <c r="V2" s="46"/>
      <c r="W2" s="46"/>
      <c r="X2" s="46"/>
      <c r="Y2" s="47"/>
      <c r="Z2" s="45"/>
      <c r="AA2" s="46"/>
      <c r="AB2" s="46"/>
      <c r="AC2" s="46"/>
      <c r="AD2" s="46"/>
      <c r="AE2" s="47"/>
      <c r="AF2" s="45"/>
      <c r="AG2" s="46"/>
      <c r="AH2" s="46"/>
      <c r="AI2" s="46"/>
      <c r="AJ2" s="46"/>
      <c r="AK2" s="47"/>
      <c r="AL2" s="45"/>
      <c r="AM2" s="48"/>
      <c r="AN2" s="48"/>
      <c r="AO2" s="48"/>
      <c r="AP2" s="48"/>
      <c r="AQ2" s="49"/>
    </row>
    <row r="3" spans="1:43" x14ac:dyDescent="0.15">
      <c r="A3" s="60"/>
      <c r="B3" s="45"/>
      <c r="C3" s="46"/>
      <c r="D3" s="46"/>
      <c r="E3" s="46"/>
      <c r="F3" s="46"/>
      <c r="G3" s="47"/>
      <c r="H3" s="45"/>
      <c r="I3" s="46"/>
      <c r="J3" s="46"/>
      <c r="K3" s="46"/>
      <c r="L3" s="46"/>
      <c r="M3" s="47"/>
      <c r="N3" s="45"/>
      <c r="O3" s="46"/>
      <c r="P3" s="46"/>
      <c r="Q3" s="46"/>
      <c r="R3" s="46"/>
      <c r="S3" s="47"/>
      <c r="T3" s="50"/>
      <c r="U3" s="48"/>
      <c r="V3" s="48"/>
      <c r="W3" s="48"/>
      <c r="X3" s="48"/>
      <c r="Y3" s="49"/>
      <c r="Z3" s="50"/>
      <c r="AA3" s="48"/>
      <c r="AB3" s="48"/>
      <c r="AC3" s="48"/>
      <c r="AD3" s="48"/>
      <c r="AE3" s="49"/>
      <c r="AF3" s="50"/>
      <c r="AG3" s="48"/>
      <c r="AH3" s="48"/>
      <c r="AI3" s="48"/>
      <c r="AJ3" s="48"/>
      <c r="AK3" s="49"/>
      <c r="AL3" s="50"/>
      <c r="AM3" s="48"/>
      <c r="AN3" s="48"/>
      <c r="AO3" s="48"/>
      <c r="AP3" s="48"/>
      <c r="AQ3" s="49"/>
    </row>
    <row r="4" spans="1:43" ht="15" x14ac:dyDescent="0.15">
      <c r="A4" s="60"/>
      <c r="B4" s="51" t="s">
        <v>2</v>
      </c>
      <c r="C4" s="52"/>
      <c r="D4" s="53"/>
      <c r="E4" s="54" t="s">
        <v>3</v>
      </c>
      <c r="F4" s="55"/>
      <c r="G4" s="56"/>
      <c r="H4" s="51" t="s">
        <v>2</v>
      </c>
      <c r="I4" s="52"/>
      <c r="J4" s="53"/>
      <c r="K4" s="54" t="s">
        <v>3</v>
      </c>
      <c r="L4" s="55"/>
      <c r="M4" s="56"/>
      <c r="N4" s="51" t="s">
        <v>4</v>
      </c>
      <c r="O4" s="52"/>
      <c r="P4" s="53"/>
      <c r="Q4" s="54" t="s">
        <v>5</v>
      </c>
      <c r="R4" s="55"/>
      <c r="S4" s="56"/>
      <c r="T4" s="51" t="s">
        <v>4</v>
      </c>
      <c r="U4" s="52"/>
      <c r="V4" s="53"/>
      <c r="W4" s="54" t="s">
        <v>5</v>
      </c>
      <c r="X4" s="55"/>
      <c r="Y4" s="56"/>
      <c r="Z4" s="51" t="s">
        <v>4</v>
      </c>
      <c r="AA4" s="52"/>
      <c r="AB4" s="53"/>
      <c r="AC4" s="54" t="s">
        <v>5</v>
      </c>
      <c r="AD4" s="55"/>
      <c r="AE4" s="56"/>
      <c r="AF4" s="51" t="s">
        <v>4</v>
      </c>
      <c r="AG4" s="52"/>
      <c r="AH4" s="53"/>
      <c r="AI4" s="54" t="s">
        <v>5</v>
      </c>
      <c r="AJ4" s="55"/>
      <c r="AK4" s="56"/>
      <c r="AL4" s="51" t="s">
        <v>4</v>
      </c>
      <c r="AM4" s="52"/>
      <c r="AN4" s="53"/>
      <c r="AO4" s="54" t="s">
        <v>5</v>
      </c>
      <c r="AP4" s="55"/>
      <c r="AQ4" s="56"/>
    </row>
    <row r="5" spans="1:43" ht="15" x14ac:dyDescent="0.15">
      <c r="A5" s="6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</row>
    <row r="6" spans="1:43" x14ac:dyDescent="0.15">
      <c r="A6" s="5"/>
      <c r="B6" s="6"/>
      <c r="C6" s="6"/>
      <c r="D6" s="6"/>
      <c r="E6" s="7"/>
      <c r="F6" s="7"/>
      <c r="G6" s="8"/>
      <c r="H6" s="6">
        <v>20000</v>
      </c>
      <c r="I6" s="6">
        <v>7.26</v>
      </c>
      <c r="J6" s="6"/>
      <c r="K6" s="7">
        <v>20000</v>
      </c>
      <c r="L6" s="7">
        <v>7.3</v>
      </c>
      <c r="M6" s="8"/>
      <c r="N6" s="6">
        <v>5000</v>
      </c>
      <c r="O6" s="25">
        <v>29.6</v>
      </c>
      <c r="P6" s="6"/>
      <c r="Q6" s="7">
        <v>5000</v>
      </c>
      <c r="R6" s="7">
        <v>29.64</v>
      </c>
      <c r="S6" s="8"/>
      <c r="T6" s="6"/>
      <c r="U6" s="6"/>
      <c r="V6" s="6"/>
      <c r="W6" s="7"/>
      <c r="X6" s="7"/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</row>
    <row r="7" spans="1:43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</row>
    <row r="8" spans="1:43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</row>
    <row r="9" spans="1:43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</row>
    <row r="10" spans="1:43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</row>
    <row r="11" spans="1:43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</row>
    <row r="12" spans="1:43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</row>
    <row r="13" spans="1:43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</row>
    <row r="14" spans="1:43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</row>
    <row r="15" spans="1:43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</row>
    <row r="16" spans="1:43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</row>
    <row r="17" spans="1:43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</row>
    <row r="18" spans="1:43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</row>
    <row r="19" spans="1:43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20000</v>
      </c>
      <c r="I19" s="12">
        <f>SUMPRODUCT(H6:H18,I6:I18)/SUM(H19)</f>
        <v>7.26</v>
      </c>
      <c r="J19" s="13"/>
      <c r="K19" s="11">
        <f>SUM(K6:K18)</f>
        <v>20000</v>
      </c>
      <c r="L19" s="12">
        <f>SUMPRODUCT(K6:K18,L6:L18)/SUM(K19)</f>
        <v>7.3</v>
      </c>
      <c r="M19" s="13"/>
      <c r="N19" s="11">
        <f>SUM(N6:N18)</f>
        <v>5000</v>
      </c>
      <c r="O19" s="12">
        <f>SUMPRODUCT(N6:N18,O6:O18)/(N19)</f>
        <v>29.6</v>
      </c>
      <c r="P19" s="13"/>
      <c r="Q19" s="11">
        <f>SUM(Q6:Q18)</f>
        <v>5000</v>
      </c>
      <c r="R19" s="12">
        <f>SUMPRODUCT(Q6:Q18,R6:R18)/SUM(Q19)</f>
        <v>29.64</v>
      </c>
      <c r="S19" s="13"/>
      <c r="T19" s="11">
        <f>SUM(T6:T18)</f>
        <v>0</v>
      </c>
      <c r="U19" s="12" t="e">
        <f>SUMPRODUCT(T6:T18,U6:U18)/SUM(T19)</f>
        <v>#DIV/0!</v>
      </c>
      <c r="V19" s="13"/>
      <c r="W19" s="11">
        <f>SUM(W6:W18)</f>
        <v>0</v>
      </c>
      <c r="X19" s="12" t="e">
        <f>SUMPRODUCT(W6:W18,X6:X18)/SUM(W19)</f>
        <v>#DIV/0!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</row>
    <row r="20" spans="1:43" ht="15" x14ac:dyDescent="0.15">
      <c r="A20" s="14"/>
      <c r="B20" s="15" t="s">
        <v>10</v>
      </c>
      <c r="C20" s="57">
        <f>IF(E19=0,0,(F19-C19)*B19-E19*F19*0-E19*F19*0.03%-C19*B19*0.03%)</f>
        <v>0</v>
      </c>
      <c r="D20" s="58"/>
      <c r="E20" s="15" t="s">
        <v>11</v>
      </c>
      <c r="F20" s="57">
        <f>IF(E19=0,0,F19*E19)</f>
        <v>0</v>
      </c>
      <c r="G20" s="58"/>
      <c r="H20" s="15" t="s">
        <v>10</v>
      </c>
      <c r="I20" s="57">
        <f>IF(K19=0,0,(L19-I19)*K19-K19*L19*0.1%-K19*L19*0.03%-I19*H19*0.03%)</f>
        <v>566.64000000000078</v>
      </c>
      <c r="J20" s="58"/>
      <c r="K20" s="15" t="s">
        <v>11</v>
      </c>
      <c r="L20" s="57">
        <f>IF(K19=0,0,L19*K19)</f>
        <v>146000</v>
      </c>
      <c r="M20" s="58"/>
      <c r="N20" s="15" t="s">
        <v>10</v>
      </c>
      <c r="O20" s="57">
        <f>IF(Q19=0,0,(R19-O19)*N19-R19*Q19*0.1%-O19*N19*0.03%-R19*Q19*0.03%)</f>
        <v>-37.060000000004273</v>
      </c>
      <c r="P20" s="58"/>
      <c r="Q20" s="15" t="s">
        <v>11</v>
      </c>
      <c r="R20" s="57">
        <f>IF(Q19=0,0,R19*Q19)</f>
        <v>148200</v>
      </c>
      <c r="S20" s="58"/>
      <c r="T20" s="15" t="s">
        <v>10</v>
      </c>
      <c r="U20" s="57">
        <f>IF(W19=0,0,(X19-U19)*W19-X19*W19*0.1%-U19*T19*0.03%-X19*W19*0.03%)</f>
        <v>0</v>
      </c>
      <c r="V20" s="58"/>
      <c r="W20" s="15" t="s">
        <v>11</v>
      </c>
      <c r="X20" s="57">
        <f>IF(W19=0,0,X19*W19)</f>
        <v>0</v>
      </c>
      <c r="Y20" s="58"/>
      <c r="Z20" s="15" t="s">
        <v>10</v>
      </c>
      <c r="AA20" s="57">
        <f>IF(AC19=0,0,(AD19-AA19)*AC19-AC19*AD19*0.1%-AA19*Z19*0.03%-AD19*AC19*0.03%)</f>
        <v>0</v>
      </c>
      <c r="AB20" s="58"/>
      <c r="AC20" s="15" t="s">
        <v>11</v>
      </c>
      <c r="AD20" s="57">
        <f>IF(AC19=0,0,AD19*AC19)</f>
        <v>0</v>
      </c>
      <c r="AE20" s="58"/>
      <c r="AF20" s="15" t="s">
        <v>10</v>
      </c>
      <c r="AG20" s="57">
        <f>IF(AI19=0,0,(AJ19-AG19)*AI19-AI19*AJ19*0.1%-AG19*AF19*0.03%-AJ19*AI19*0.03%)</f>
        <v>0</v>
      </c>
      <c r="AH20" s="58"/>
      <c r="AI20" s="15" t="s">
        <v>11</v>
      </c>
      <c r="AJ20" s="57">
        <f>IF(AI19=0,0,AJ19*AI19)</f>
        <v>0</v>
      </c>
      <c r="AK20" s="58"/>
      <c r="AL20" s="15" t="s">
        <v>10</v>
      </c>
      <c r="AM20" s="57">
        <f>IF(AO19=0,0,(AP19-AM19)*AO19-AO19*AP19*0.1%-AM19*AL19*0.03%-AP19*AO19*0.03%)</f>
        <v>0</v>
      </c>
      <c r="AN20" s="58"/>
      <c r="AO20" s="15" t="s">
        <v>11</v>
      </c>
      <c r="AP20" s="57">
        <f>IF(AO19=0,0,AP19*AO19)</f>
        <v>0</v>
      </c>
      <c r="AQ20" s="58"/>
    </row>
    <row r="21" spans="1:43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3.8810958904109643E-3</v>
      </c>
      <c r="M21" s="29"/>
      <c r="N21" s="20" t="s">
        <v>12</v>
      </c>
      <c r="O21" s="26"/>
      <c r="P21" s="26"/>
      <c r="Q21" s="27"/>
      <c r="R21" s="28">
        <f>O20/R20</f>
        <v>-2.5006747638329471E-4</v>
      </c>
      <c r="S21" s="29"/>
      <c r="T21" s="27" t="s">
        <v>12</v>
      </c>
      <c r="U21" s="26"/>
      <c r="V21" s="26"/>
      <c r="W21" s="27"/>
      <c r="X21" s="28" t="e">
        <f>U20/X20</f>
        <v>#DIV/0!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</row>
    <row r="22" spans="1:43" ht="15" x14ac:dyDescent="0.15">
      <c r="A22" s="9"/>
      <c r="B22" s="62" t="s">
        <v>13</v>
      </c>
      <c r="C22" s="63"/>
      <c r="D22" s="64">
        <f>F20+L20+R20+X20+AD20+AJ20+AP20+AV20+BB20+BH20+BN20+BT20+BZ20</f>
        <v>294200</v>
      </c>
      <c r="E22" s="65"/>
      <c r="F22" s="65"/>
      <c r="G22" s="66"/>
      <c r="H22" s="67" t="s">
        <v>14</v>
      </c>
      <c r="I22" s="68"/>
      <c r="J22" s="69">
        <f>C20+I20+O20+U20+AA20+AG20+AM20+AS20+AY20+BE20+BK20+BQ20+BW20</f>
        <v>529.57999999999652</v>
      </c>
      <c r="K22" s="70"/>
      <c r="L22" s="70"/>
      <c r="M22" s="71"/>
      <c r="N22" s="62" t="s">
        <v>15</v>
      </c>
      <c r="O22" s="63"/>
      <c r="P22" s="72">
        <f>J22/D22</f>
        <v>1.8000679809653179E-3</v>
      </c>
      <c r="Q22" s="73"/>
      <c r="R22" s="73"/>
      <c r="S22" s="74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1:43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</row>
    <row r="27" spans="1:43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</row>
    <row r="28" spans="1:43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</row>
    <row r="29" spans="1:43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</row>
    <row r="30" spans="1:43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</row>
    <row r="31" spans="1:43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</row>
    <row r="32" spans="1:43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</row>
    <row r="33" spans="1:43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</row>
    <row r="34" spans="1:43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</row>
    <row r="35" spans="1:43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</row>
    <row r="36" spans="1:43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</row>
    <row r="37" spans="1:43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</row>
    <row r="38" spans="1:43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</row>
    <row r="39" spans="1:43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  <row r="40" spans="1:43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</row>
    <row r="41" spans="1:43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</row>
    <row r="42" spans="1:43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spans="1:43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</row>
    <row r="44" spans="1:43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</row>
    <row r="45" spans="1:43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</row>
    <row r="46" spans="1:43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</row>
    <row r="47" spans="1:43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</row>
    <row r="48" spans="1:43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</row>
    <row r="49" spans="1:43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</row>
    <row r="50" spans="1:43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</row>
    <row r="51" spans="1:43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</row>
    <row r="52" spans="1:43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</row>
    <row r="53" spans="1:43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</row>
    <row r="54" spans="1:43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</row>
    <row r="55" spans="1:43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</row>
    <row r="56" spans="1:43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</row>
    <row r="57" spans="1:43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3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3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</row>
    <row r="60" spans="1:43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</row>
    <row r="61" spans="1:43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</row>
    <row r="62" spans="1:43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</row>
    <row r="63" spans="1:43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</row>
    <row r="64" spans="1:43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</row>
    <row r="65" spans="1:43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</row>
    <row r="66" spans="1:43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</row>
    <row r="67" spans="1:43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</row>
    <row r="68" spans="1:43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</row>
    <row r="69" spans="1:43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</row>
    <row r="70" spans="1:43" x14ac:dyDescent="0.15">
      <c r="A70" s="9"/>
      <c r="B70" s="6"/>
      <c r="C70" s="6"/>
      <c r="D70" s="10"/>
      <c r="E70" s="7"/>
      <c r="F70" s="7"/>
      <c r="G70" s="8"/>
      <c r="H70" s="6"/>
      <c r="I70" s="6"/>
      <c r="J70" s="10"/>
      <c r="K70" s="7"/>
      <c r="L70" s="7"/>
      <c r="M70" s="8"/>
      <c r="N70" s="6"/>
      <c r="O70" s="6"/>
      <c r="P70" s="10"/>
      <c r="Q70" s="7"/>
      <c r="R70" s="7"/>
      <c r="S70" s="8"/>
      <c r="T70" s="6"/>
      <c r="U70" s="6"/>
      <c r="V70" s="10"/>
      <c r="W70" s="7"/>
      <c r="X70" s="7"/>
      <c r="Y70" s="8"/>
      <c r="Z70" s="6"/>
      <c r="AA70" s="6"/>
      <c r="AB70" s="10"/>
      <c r="AC70" s="7"/>
      <c r="AD70" s="7"/>
      <c r="AE70" s="8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</row>
    <row r="71" spans="1:43" x14ac:dyDescent="0.15">
      <c r="A71" s="9"/>
      <c r="B71" s="6"/>
      <c r="C71" s="6"/>
      <c r="D71" s="10"/>
      <c r="E71" s="7"/>
      <c r="F71" s="7"/>
      <c r="G71" s="8"/>
      <c r="H71" s="6"/>
      <c r="I71" s="6"/>
      <c r="J71" s="10"/>
      <c r="K71" s="7"/>
      <c r="L71" s="7"/>
      <c r="M71" s="8"/>
      <c r="N71" s="6"/>
      <c r="O71" s="6"/>
      <c r="P71" s="10"/>
      <c r="Q71" s="7"/>
      <c r="R71" s="7"/>
      <c r="S71" s="8"/>
      <c r="T71" s="6"/>
      <c r="U71" s="6"/>
      <c r="V71" s="10"/>
      <c r="W71" s="7"/>
      <c r="X71" s="7"/>
      <c r="Y71" s="8"/>
      <c r="Z71" s="6"/>
      <c r="AA71" s="6"/>
      <c r="AB71" s="10"/>
      <c r="AC71" s="7"/>
      <c r="AD71" s="7"/>
      <c r="AE71" s="8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</row>
    <row r="72" spans="1:43" x14ac:dyDescent="0.15">
      <c r="A72" s="9"/>
      <c r="B72" s="6"/>
      <c r="C72" s="6"/>
      <c r="D72" s="10"/>
      <c r="E72" s="7"/>
      <c r="F72" s="7"/>
      <c r="G72" s="8"/>
      <c r="H72" s="6"/>
      <c r="I72" s="6"/>
      <c r="J72" s="10"/>
      <c r="K72" s="7"/>
      <c r="L72" s="7"/>
      <c r="M72" s="8"/>
      <c r="N72" s="6"/>
      <c r="O72" s="6"/>
      <c r="P72" s="10"/>
      <c r="Q72" s="7"/>
      <c r="R72" s="7"/>
      <c r="S72" s="8"/>
      <c r="T72" s="6"/>
      <c r="U72" s="6"/>
      <c r="V72" s="10"/>
      <c r="W72" s="7"/>
      <c r="X72" s="7"/>
      <c r="Y72" s="8"/>
      <c r="Z72" s="6"/>
      <c r="AA72" s="6"/>
      <c r="AB72" s="10"/>
      <c r="AC72" s="7"/>
      <c r="AD72" s="7"/>
      <c r="AE72" s="8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</row>
    <row r="73" spans="1:43" x14ac:dyDescent="0.15">
      <c r="A73" s="9"/>
      <c r="B73" s="6"/>
      <c r="C73" s="6"/>
      <c r="D73" s="10"/>
      <c r="E73" s="7"/>
      <c r="F73" s="7"/>
      <c r="G73" s="8"/>
      <c r="H73" s="6"/>
      <c r="I73" s="6"/>
      <c r="J73" s="10"/>
      <c r="K73" s="7"/>
      <c r="L73" s="7"/>
      <c r="M73" s="8"/>
      <c r="N73" s="6"/>
      <c r="O73" s="6"/>
      <c r="P73" s="10"/>
      <c r="Q73" s="7"/>
      <c r="R73" s="7"/>
      <c r="S73" s="8"/>
      <c r="T73" s="6"/>
      <c r="U73" s="6"/>
      <c r="V73" s="10"/>
      <c r="W73" s="7"/>
      <c r="X73" s="7"/>
      <c r="Y73" s="8"/>
      <c r="Z73" s="6"/>
      <c r="AA73" s="6"/>
      <c r="AB73" s="10"/>
      <c r="AC73" s="7"/>
      <c r="AD73" s="7"/>
      <c r="AE73" s="8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</row>
    <row r="74" spans="1:43" x14ac:dyDescent="0.15">
      <c r="A74" s="9"/>
      <c r="B74" s="6"/>
      <c r="C74" s="6"/>
      <c r="D74" s="10"/>
      <c r="E74" s="7"/>
      <c r="F74" s="7"/>
      <c r="G74" s="8"/>
      <c r="H74" s="6"/>
      <c r="I74" s="6"/>
      <c r="J74" s="10"/>
      <c r="K74" s="7"/>
      <c r="L74" s="7"/>
      <c r="M74" s="8"/>
      <c r="N74" s="6"/>
      <c r="O74" s="6"/>
      <c r="P74" s="10"/>
      <c r="Q74" s="7"/>
      <c r="R74" s="7"/>
      <c r="S74" s="8"/>
      <c r="T74" s="6"/>
      <c r="U74" s="6"/>
      <c r="V74" s="10"/>
      <c r="W74" s="7"/>
      <c r="X74" s="7"/>
      <c r="Y74" s="8"/>
      <c r="Z74" s="6"/>
      <c r="AA74" s="6"/>
      <c r="AB74" s="10"/>
      <c r="AC74" s="7"/>
      <c r="AD74" s="7"/>
      <c r="AE74" s="8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</row>
    <row r="75" spans="1:43" x14ac:dyDescent="0.15">
      <c r="A75" s="9"/>
      <c r="B75" s="6"/>
      <c r="C75" s="6"/>
      <c r="D75" s="10"/>
      <c r="E75" s="7"/>
      <c r="F75" s="7"/>
      <c r="G75" s="8"/>
      <c r="H75" s="6"/>
      <c r="I75" s="6"/>
      <c r="J75" s="10"/>
      <c r="K75" s="7"/>
      <c r="L75" s="7"/>
      <c r="M75" s="8"/>
      <c r="N75" s="6"/>
      <c r="O75" s="6"/>
      <c r="P75" s="10"/>
      <c r="Q75" s="7"/>
      <c r="R75" s="7"/>
      <c r="S75" s="8"/>
      <c r="T75" s="6"/>
      <c r="U75" s="6"/>
      <c r="V75" s="10"/>
      <c r="W75" s="7"/>
      <c r="X75" s="7"/>
      <c r="Y75" s="8"/>
      <c r="Z75" s="6"/>
      <c r="AA75" s="6"/>
      <c r="AB75" s="10"/>
      <c r="AC75" s="7"/>
      <c r="AD75" s="7"/>
      <c r="AE75" s="8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</row>
    <row r="76" spans="1:43" x14ac:dyDescent="0.15">
      <c r="A76" s="9"/>
      <c r="B76" s="6"/>
      <c r="C76" s="6"/>
      <c r="D76" s="10"/>
      <c r="E76" s="7"/>
      <c r="F76" s="7"/>
      <c r="G76" s="8"/>
      <c r="H76" s="6"/>
      <c r="I76" s="6"/>
      <c r="J76" s="10"/>
      <c r="K76" s="7"/>
      <c r="L76" s="7"/>
      <c r="M76" s="8"/>
      <c r="N76" s="6"/>
      <c r="O76" s="6"/>
      <c r="P76" s="10"/>
      <c r="Q76" s="7"/>
      <c r="R76" s="7"/>
      <c r="S76" s="8"/>
      <c r="T76" s="6"/>
      <c r="U76" s="6"/>
      <c r="V76" s="10"/>
      <c r="W76" s="7"/>
      <c r="X76" s="7"/>
      <c r="Y76" s="8"/>
      <c r="Z76" s="6"/>
      <c r="AA76" s="6"/>
      <c r="AB76" s="10"/>
      <c r="AC76" s="7"/>
      <c r="AD76" s="7"/>
      <c r="AE76" s="8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</row>
    <row r="77" spans="1:43" x14ac:dyDescent="0.15">
      <c r="A77" s="9"/>
      <c r="B77" s="6"/>
      <c r="C77" s="6"/>
      <c r="D77" s="10"/>
      <c r="E77" s="7"/>
      <c r="F77" s="7"/>
      <c r="G77" s="8"/>
      <c r="H77" s="6"/>
      <c r="I77" s="6"/>
      <c r="J77" s="10"/>
      <c r="K77" s="7"/>
      <c r="L77" s="7"/>
      <c r="M77" s="8"/>
      <c r="N77" s="6"/>
      <c r="O77" s="6"/>
      <c r="P77" s="10"/>
      <c r="Q77" s="7"/>
      <c r="R77" s="7"/>
      <c r="S77" s="8"/>
      <c r="T77" s="6"/>
      <c r="U77" s="6"/>
      <c r="V77" s="10"/>
      <c r="W77" s="7"/>
      <c r="X77" s="7"/>
      <c r="Y77" s="8"/>
      <c r="Z77" s="6"/>
      <c r="AA77" s="6"/>
      <c r="AB77" s="10"/>
      <c r="AC77" s="7"/>
      <c r="AD77" s="7"/>
      <c r="AE77" s="8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</row>
    <row r="78" spans="1:43" x14ac:dyDescent="0.15">
      <c r="A78" s="9"/>
      <c r="B78" s="6"/>
      <c r="C78" s="6"/>
      <c r="D78" s="10"/>
      <c r="E78" s="7"/>
      <c r="F78" s="7"/>
      <c r="G78" s="8"/>
      <c r="H78" s="6"/>
      <c r="I78" s="6"/>
      <c r="J78" s="10"/>
      <c r="K78" s="7"/>
      <c r="L78" s="7"/>
      <c r="M78" s="8"/>
      <c r="N78" s="6"/>
      <c r="O78" s="6"/>
      <c r="P78" s="10"/>
      <c r="Q78" s="7"/>
      <c r="R78" s="7"/>
      <c r="S78" s="8"/>
      <c r="T78" s="6"/>
      <c r="U78" s="6"/>
      <c r="V78" s="10"/>
      <c r="W78" s="7"/>
      <c r="X78" s="7"/>
      <c r="Y78" s="8"/>
      <c r="Z78" s="6"/>
      <c r="AA78" s="6"/>
      <c r="AB78" s="10"/>
      <c r="AC78" s="7"/>
      <c r="AD78" s="7"/>
      <c r="AE78" s="8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</row>
    <row r="79" spans="1:43" x14ac:dyDescent="0.15">
      <c r="A79" s="9"/>
      <c r="B79" s="6"/>
      <c r="C79" s="6"/>
      <c r="D79" s="10"/>
      <c r="E79" s="7"/>
      <c r="F79" s="7"/>
      <c r="G79" s="8"/>
      <c r="H79" s="6"/>
      <c r="I79" s="6"/>
      <c r="J79" s="10"/>
      <c r="K79" s="7"/>
      <c r="L79" s="7"/>
      <c r="M79" s="8"/>
      <c r="N79" s="6"/>
      <c r="O79" s="6"/>
      <c r="P79" s="10"/>
      <c r="Q79" s="7"/>
      <c r="R79" s="7"/>
      <c r="S79" s="8"/>
      <c r="T79" s="6"/>
      <c r="U79" s="6"/>
      <c r="V79" s="10"/>
      <c r="W79" s="7"/>
      <c r="X79" s="7"/>
      <c r="Y79" s="8"/>
      <c r="Z79" s="6"/>
      <c r="AA79" s="6"/>
      <c r="AB79" s="10"/>
      <c r="AC79" s="7"/>
      <c r="AD79" s="7"/>
      <c r="AE79" s="8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</row>
    <row r="80" spans="1:43" x14ac:dyDescent="0.15">
      <c r="A80" s="9"/>
      <c r="B80" s="6"/>
      <c r="C80" s="6"/>
      <c r="D80" s="10"/>
      <c r="E80" s="7"/>
      <c r="F80" s="7"/>
      <c r="G80" s="8"/>
      <c r="H80" s="6"/>
      <c r="I80" s="6"/>
      <c r="J80" s="10"/>
      <c r="K80" s="7"/>
      <c r="L80" s="7"/>
      <c r="M80" s="8"/>
      <c r="N80" s="6"/>
      <c r="O80" s="6"/>
      <c r="P80" s="10"/>
      <c r="Q80" s="7"/>
      <c r="R80" s="7"/>
      <c r="S80" s="8"/>
      <c r="T80" s="6"/>
      <c r="U80" s="6"/>
      <c r="V80" s="10"/>
      <c r="W80" s="7"/>
      <c r="X80" s="7"/>
      <c r="Y80" s="8"/>
      <c r="Z80" s="6"/>
      <c r="AA80" s="6"/>
      <c r="AB80" s="10"/>
      <c r="AC80" s="7"/>
      <c r="AD80" s="7"/>
      <c r="AE80" s="8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</row>
    <row r="81" spans="1:43" x14ac:dyDescent="0.15">
      <c r="A81" s="9"/>
      <c r="B81" s="6"/>
      <c r="C81" s="6"/>
      <c r="D81" s="10"/>
      <c r="E81" s="7"/>
      <c r="F81" s="7"/>
      <c r="G81" s="8"/>
      <c r="H81" s="6"/>
      <c r="I81" s="6"/>
      <c r="J81" s="10"/>
      <c r="K81" s="7"/>
      <c r="L81" s="7"/>
      <c r="M81" s="8"/>
      <c r="N81" s="6"/>
      <c r="O81" s="6"/>
      <c r="P81" s="10"/>
      <c r="Q81" s="7"/>
      <c r="R81" s="7"/>
      <c r="S81" s="8"/>
      <c r="T81" s="6"/>
      <c r="U81" s="6"/>
      <c r="V81" s="10"/>
      <c r="W81" s="7"/>
      <c r="X81" s="7"/>
      <c r="Y81" s="8"/>
      <c r="Z81" s="6"/>
      <c r="AA81" s="6"/>
      <c r="AB81" s="10"/>
      <c r="AC81" s="7"/>
      <c r="AD81" s="7"/>
      <c r="AE81" s="8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</row>
    <row r="82" spans="1:43" x14ac:dyDescent="0.15">
      <c r="A82" s="9"/>
      <c r="B82" s="6"/>
      <c r="C82" s="6"/>
      <c r="D82" s="10"/>
      <c r="E82" s="7"/>
      <c r="F82" s="7"/>
      <c r="G82" s="8"/>
      <c r="H82" s="6"/>
      <c r="I82" s="6"/>
      <c r="J82" s="10"/>
      <c r="K82" s="7"/>
      <c r="L82" s="7"/>
      <c r="M82" s="8"/>
      <c r="N82" s="6"/>
      <c r="O82" s="6"/>
      <c r="P82" s="10"/>
      <c r="Q82" s="7"/>
      <c r="R82" s="7"/>
      <c r="S82" s="8"/>
      <c r="T82" s="6"/>
      <c r="U82" s="6"/>
      <c r="V82" s="10"/>
      <c r="W82" s="7"/>
      <c r="X82" s="7"/>
      <c r="Y82" s="8"/>
      <c r="Z82" s="6"/>
      <c r="AA82" s="6"/>
      <c r="AB82" s="10"/>
      <c r="AC82" s="7"/>
      <c r="AD82" s="7"/>
      <c r="AE82" s="8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</row>
    <row r="83" spans="1:43" x14ac:dyDescent="0.15">
      <c r="A83" s="9"/>
      <c r="B83" s="6"/>
      <c r="C83" s="6"/>
      <c r="D83" s="10"/>
      <c r="E83" s="7"/>
      <c r="F83" s="7"/>
      <c r="G83" s="8"/>
      <c r="H83" s="6"/>
      <c r="I83" s="6"/>
      <c r="J83" s="10"/>
      <c r="K83" s="7"/>
      <c r="L83" s="7"/>
      <c r="M83" s="8"/>
      <c r="N83" s="6"/>
      <c r="O83" s="6"/>
      <c r="P83" s="10"/>
      <c r="Q83" s="7"/>
      <c r="R83" s="7"/>
      <c r="S83" s="8"/>
      <c r="T83" s="6"/>
      <c r="U83" s="6"/>
      <c r="V83" s="10"/>
      <c r="W83" s="7"/>
      <c r="X83" s="7"/>
      <c r="Y83" s="8"/>
      <c r="Z83" s="6"/>
      <c r="AA83" s="6"/>
      <c r="AB83" s="10"/>
      <c r="AC83" s="7"/>
      <c r="AD83" s="7"/>
      <c r="AE83" s="8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</row>
    <row r="84" spans="1:43" x14ac:dyDescent="0.15">
      <c r="A84" s="9"/>
      <c r="B84" s="6"/>
      <c r="C84" s="6"/>
      <c r="D84" s="10"/>
      <c r="E84" s="7"/>
      <c r="F84" s="7"/>
      <c r="G84" s="8"/>
      <c r="H84" s="6"/>
      <c r="I84" s="6"/>
      <c r="J84" s="10"/>
      <c r="K84" s="7"/>
      <c r="L84" s="7"/>
      <c r="M84" s="8"/>
      <c r="N84" s="6"/>
      <c r="O84" s="6"/>
      <c r="P84" s="10"/>
      <c r="Q84" s="7"/>
      <c r="R84" s="7"/>
      <c r="S84" s="8"/>
      <c r="T84" s="6"/>
      <c r="U84" s="6"/>
      <c r="V84" s="10"/>
      <c r="W84" s="7"/>
      <c r="X84" s="7"/>
      <c r="Y84" s="8"/>
      <c r="Z84" s="6"/>
      <c r="AA84" s="6"/>
      <c r="AB84" s="10"/>
      <c r="AC84" s="7"/>
      <c r="AD84" s="7"/>
      <c r="AE84" s="8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</row>
    <row r="85" spans="1:43" x14ac:dyDescent="0.15">
      <c r="A85" s="9"/>
      <c r="B85" s="6"/>
      <c r="C85" s="6"/>
      <c r="D85" s="10"/>
      <c r="E85" s="7"/>
      <c r="F85" s="7"/>
      <c r="G85" s="8"/>
      <c r="H85" s="6"/>
      <c r="I85" s="6"/>
      <c r="J85" s="10"/>
      <c r="K85" s="7"/>
      <c r="L85" s="7"/>
      <c r="M85" s="8"/>
      <c r="N85" s="6"/>
      <c r="O85" s="6"/>
      <c r="P85" s="10"/>
      <c r="Q85" s="7"/>
      <c r="R85" s="7"/>
      <c r="S85" s="8"/>
      <c r="T85" s="6"/>
      <c r="U85" s="6"/>
      <c r="V85" s="10"/>
      <c r="W85" s="7"/>
      <c r="X85" s="7"/>
      <c r="Y85" s="8"/>
      <c r="Z85" s="6"/>
      <c r="AA85" s="6"/>
      <c r="AB85" s="10"/>
      <c r="AC85" s="7"/>
      <c r="AD85" s="7"/>
      <c r="AE85" s="8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</row>
    <row r="86" spans="1:43" x14ac:dyDescent="0.15">
      <c r="A86" s="9"/>
      <c r="B86" s="6"/>
      <c r="C86" s="6"/>
      <c r="D86" s="10"/>
      <c r="E86" s="7"/>
      <c r="F86" s="7"/>
      <c r="G86" s="8"/>
      <c r="H86" s="6"/>
      <c r="I86" s="6"/>
      <c r="J86" s="10"/>
      <c r="K86" s="7"/>
      <c r="L86" s="7"/>
      <c r="M86" s="8"/>
      <c r="N86" s="6"/>
      <c r="O86" s="6"/>
      <c r="P86" s="10"/>
      <c r="Q86" s="7"/>
      <c r="R86" s="7"/>
      <c r="S86" s="8"/>
      <c r="T86" s="6"/>
      <c r="U86" s="6"/>
      <c r="V86" s="10"/>
      <c r="W86" s="7"/>
      <c r="X86" s="7"/>
      <c r="Y86" s="8"/>
      <c r="Z86" s="6"/>
      <c r="AA86" s="6"/>
      <c r="AB86" s="10"/>
      <c r="AC86" s="7"/>
      <c r="AD86" s="7"/>
      <c r="AE86" s="8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</row>
    <row r="87" spans="1:43" x14ac:dyDescent="0.15">
      <c r="A87" s="9"/>
      <c r="B87" s="6"/>
      <c r="C87" s="6"/>
      <c r="D87" s="10"/>
      <c r="E87" s="7"/>
      <c r="F87" s="7"/>
      <c r="G87" s="8"/>
      <c r="H87" s="6"/>
      <c r="I87" s="6"/>
      <c r="J87" s="10"/>
      <c r="K87" s="7"/>
      <c r="L87" s="7"/>
      <c r="M87" s="8"/>
      <c r="N87" s="6"/>
      <c r="O87" s="6"/>
      <c r="P87" s="10"/>
      <c r="Q87" s="7"/>
      <c r="R87" s="7"/>
      <c r="S87" s="8"/>
      <c r="T87" s="6"/>
      <c r="U87" s="6"/>
      <c r="V87" s="10"/>
      <c r="W87" s="7"/>
      <c r="X87" s="7"/>
      <c r="Y87" s="8"/>
      <c r="Z87" s="6"/>
      <c r="AA87" s="6"/>
      <c r="AB87" s="10"/>
      <c r="AC87" s="7"/>
      <c r="AD87" s="7"/>
      <c r="AE87" s="8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</row>
    <row r="88" spans="1:43" x14ac:dyDescent="0.15">
      <c r="A88" s="9"/>
      <c r="B88" s="6"/>
      <c r="C88" s="6"/>
      <c r="D88" s="10"/>
      <c r="E88" s="7"/>
      <c r="F88" s="7"/>
      <c r="G88" s="8"/>
      <c r="H88" s="6"/>
      <c r="I88" s="6"/>
      <c r="J88" s="10"/>
      <c r="K88" s="7"/>
      <c r="L88" s="7"/>
      <c r="M88" s="8"/>
      <c r="N88" s="6"/>
      <c r="O88" s="6"/>
      <c r="P88" s="10"/>
      <c r="Q88" s="7"/>
      <c r="R88" s="7"/>
      <c r="S88" s="8"/>
      <c r="T88" s="6"/>
      <c r="U88" s="6"/>
      <c r="V88" s="10"/>
      <c r="W88" s="7"/>
      <c r="X88" s="7"/>
      <c r="Y88" s="8"/>
      <c r="Z88" s="6"/>
      <c r="AA88" s="6"/>
      <c r="AB88" s="10"/>
      <c r="AC88" s="7"/>
      <c r="AD88" s="7"/>
      <c r="AE88" s="8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</row>
    <row r="89" spans="1:43" x14ac:dyDescent="0.15">
      <c r="A89" s="9"/>
      <c r="B89" s="6"/>
      <c r="C89" s="6"/>
      <c r="D89" s="10"/>
      <c r="E89" s="7"/>
      <c r="F89" s="7"/>
      <c r="G89" s="8"/>
      <c r="H89" s="6"/>
      <c r="I89" s="6"/>
      <c r="J89" s="10"/>
      <c r="K89" s="7"/>
      <c r="L89" s="7"/>
      <c r="M89" s="8"/>
      <c r="N89" s="6"/>
      <c r="O89" s="6"/>
      <c r="P89" s="10"/>
      <c r="Q89" s="7"/>
      <c r="R89" s="7"/>
      <c r="S89" s="8"/>
      <c r="T89" s="6"/>
      <c r="U89" s="6"/>
      <c r="V89" s="10"/>
      <c r="W89" s="7"/>
      <c r="X89" s="7"/>
      <c r="Y89" s="8"/>
      <c r="Z89" s="6"/>
      <c r="AA89" s="6"/>
      <c r="AB89" s="10"/>
      <c r="AC89" s="7"/>
      <c r="AD89" s="7"/>
      <c r="AE89" s="8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</row>
    <row r="90" spans="1:43" x14ac:dyDescent="0.15">
      <c r="A90" s="9"/>
      <c r="B90" s="6"/>
      <c r="C90" s="6"/>
      <c r="D90" s="10"/>
      <c r="E90" s="7"/>
      <c r="F90" s="7"/>
      <c r="G90" s="8"/>
      <c r="H90" s="6"/>
      <c r="I90" s="6"/>
      <c r="J90" s="10"/>
      <c r="K90" s="7"/>
      <c r="L90" s="7"/>
      <c r="M90" s="8"/>
      <c r="N90" s="6"/>
      <c r="O90" s="6"/>
      <c r="P90" s="10"/>
      <c r="Q90" s="7"/>
      <c r="R90" s="7"/>
      <c r="S90" s="8"/>
      <c r="T90" s="6"/>
      <c r="U90" s="6"/>
      <c r="V90" s="10"/>
      <c r="W90" s="7"/>
      <c r="X90" s="7"/>
      <c r="Y90" s="8"/>
      <c r="Z90" s="6"/>
      <c r="AA90" s="6"/>
      <c r="AB90" s="10"/>
      <c r="AC90" s="7"/>
      <c r="AD90" s="7"/>
      <c r="AE90" s="8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</row>
    <row r="91" spans="1:43" x14ac:dyDescent="0.15">
      <c r="A91" s="9"/>
      <c r="B91" s="6"/>
      <c r="C91" s="6"/>
      <c r="D91" s="10"/>
      <c r="E91" s="7"/>
      <c r="F91" s="7"/>
      <c r="G91" s="8"/>
      <c r="H91" s="6"/>
      <c r="I91" s="6"/>
      <c r="J91" s="10"/>
      <c r="K91" s="7"/>
      <c r="L91" s="7"/>
      <c r="M91" s="8"/>
      <c r="N91" s="6"/>
      <c r="O91" s="6"/>
      <c r="P91" s="10"/>
      <c r="Q91" s="7"/>
      <c r="R91" s="7"/>
      <c r="S91" s="8"/>
      <c r="T91" s="6"/>
      <c r="U91" s="6"/>
      <c r="V91" s="10"/>
      <c r="W91" s="7"/>
      <c r="X91" s="7"/>
      <c r="Y91" s="8"/>
      <c r="Z91" s="6"/>
      <c r="AA91" s="6"/>
      <c r="AB91" s="10"/>
      <c r="AC91" s="7"/>
      <c r="AD91" s="7"/>
      <c r="AE91" s="8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</row>
    <row r="92" spans="1:43" x14ac:dyDescent="0.15">
      <c r="A92" s="9"/>
      <c r="B92" s="6"/>
      <c r="C92" s="6"/>
      <c r="D92" s="10"/>
      <c r="E92" s="7"/>
      <c r="F92" s="7"/>
      <c r="G92" s="8"/>
      <c r="H92" s="6"/>
      <c r="I92" s="6"/>
      <c r="J92" s="10"/>
      <c r="K92" s="7"/>
      <c r="L92" s="7"/>
      <c r="M92" s="8"/>
      <c r="N92" s="6"/>
      <c r="O92" s="6"/>
      <c r="P92" s="10"/>
      <c r="Q92" s="7"/>
      <c r="R92" s="7"/>
      <c r="S92" s="8"/>
      <c r="T92" s="6"/>
      <c r="U92" s="6"/>
      <c r="V92" s="10"/>
      <c r="W92" s="7"/>
      <c r="X92" s="7"/>
      <c r="Y92" s="8"/>
      <c r="Z92" s="6"/>
      <c r="AA92" s="6"/>
      <c r="AB92" s="10"/>
      <c r="AC92" s="7"/>
      <c r="AD92" s="7"/>
      <c r="AE92" s="8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</row>
    <row r="93" spans="1:43" x14ac:dyDescent="0.15">
      <c r="A93" s="9"/>
      <c r="B93" s="6"/>
      <c r="C93" s="6"/>
      <c r="D93" s="10"/>
      <c r="E93" s="7"/>
      <c r="F93" s="7"/>
      <c r="G93" s="8"/>
      <c r="H93" s="6"/>
      <c r="I93" s="6"/>
      <c r="J93" s="10"/>
      <c r="K93" s="7"/>
      <c r="L93" s="7"/>
      <c r="M93" s="8"/>
      <c r="N93" s="6"/>
      <c r="O93" s="6"/>
      <c r="P93" s="10"/>
      <c r="Q93" s="7"/>
      <c r="R93" s="7"/>
      <c r="S93" s="8"/>
      <c r="T93" s="6"/>
      <c r="U93" s="6"/>
      <c r="V93" s="10"/>
      <c r="W93" s="7"/>
      <c r="X93" s="7"/>
      <c r="Y93" s="8"/>
      <c r="Z93" s="6"/>
      <c r="AA93" s="6"/>
      <c r="AB93" s="10"/>
      <c r="AC93" s="7"/>
      <c r="AD93" s="7"/>
      <c r="AE93" s="8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</row>
    <row r="94" spans="1:43" x14ac:dyDescent="0.15">
      <c r="A94" s="9"/>
      <c r="B94" s="6"/>
      <c r="C94" s="6"/>
      <c r="D94" s="10"/>
      <c r="E94" s="7"/>
      <c r="F94" s="7"/>
      <c r="G94" s="8"/>
      <c r="H94" s="6"/>
      <c r="I94" s="6"/>
      <c r="J94" s="10"/>
      <c r="K94" s="7"/>
      <c r="L94" s="7"/>
      <c r="M94" s="8"/>
      <c r="N94" s="6"/>
      <c r="O94" s="6"/>
      <c r="P94" s="10"/>
      <c r="Q94" s="7"/>
      <c r="R94" s="7"/>
      <c r="S94" s="8"/>
      <c r="T94" s="6"/>
      <c r="U94" s="6"/>
      <c r="V94" s="10"/>
      <c r="W94" s="7"/>
      <c r="X94" s="7"/>
      <c r="Y94" s="8"/>
      <c r="Z94" s="6"/>
      <c r="AA94" s="6"/>
      <c r="AB94" s="10"/>
      <c r="AC94" s="7"/>
      <c r="AD94" s="7"/>
      <c r="AE94" s="8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</row>
    <row r="95" spans="1:43" x14ac:dyDescent="0.15">
      <c r="A95" s="9"/>
      <c r="B95" s="6"/>
      <c r="C95" s="6"/>
      <c r="D95" s="10"/>
      <c r="E95" s="7"/>
      <c r="F95" s="7"/>
      <c r="G95" s="8"/>
      <c r="H95" s="6"/>
      <c r="I95" s="6"/>
      <c r="J95" s="10"/>
      <c r="K95" s="7"/>
      <c r="L95" s="7"/>
      <c r="M95" s="8"/>
      <c r="N95" s="6"/>
      <c r="O95" s="6"/>
      <c r="P95" s="10"/>
      <c r="Q95" s="7"/>
      <c r="R95" s="7"/>
      <c r="S95" s="8"/>
      <c r="T95" s="6"/>
      <c r="U95" s="6"/>
      <c r="V95" s="10"/>
      <c r="W95" s="7"/>
      <c r="X95" s="7"/>
      <c r="Y95" s="8"/>
      <c r="Z95" s="6"/>
      <c r="AA95" s="6"/>
      <c r="AB95" s="10"/>
      <c r="AC95" s="7"/>
      <c r="AD95" s="7"/>
      <c r="AE95" s="8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</row>
    <row r="96" spans="1:43" x14ac:dyDescent="0.15">
      <c r="A96" s="9"/>
      <c r="B96" s="6"/>
      <c r="C96" s="6"/>
      <c r="D96" s="10"/>
      <c r="E96" s="7"/>
      <c r="F96" s="7"/>
      <c r="G96" s="8"/>
      <c r="H96" s="6"/>
      <c r="I96" s="6"/>
      <c r="J96" s="10"/>
      <c r="K96" s="7"/>
      <c r="L96" s="7"/>
      <c r="M96" s="8"/>
      <c r="N96" s="6"/>
      <c r="O96" s="6"/>
      <c r="P96" s="10"/>
      <c r="Q96" s="7"/>
      <c r="R96" s="7"/>
      <c r="S96" s="8"/>
      <c r="T96" s="6"/>
      <c r="U96" s="6"/>
      <c r="V96" s="10"/>
      <c r="W96" s="7"/>
      <c r="X96" s="7"/>
      <c r="Y96" s="8"/>
      <c r="Z96" s="6"/>
      <c r="AA96" s="6"/>
      <c r="AB96" s="10"/>
      <c r="AC96" s="7"/>
      <c r="AD96" s="7"/>
      <c r="AE96" s="8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</row>
    <row r="97" spans="1:43" x14ac:dyDescent="0.15">
      <c r="A97" s="9"/>
      <c r="B97" s="6"/>
      <c r="C97" s="6"/>
      <c r="D97" s="10"/>
      <c r="E97" s="7"/>
      <c r="F97" s="7"/>
      <c r="G97" s="8"/>
      <c r="H97" s="6"/>
      <c r="I97" s="6"/>
      <c r="J97" s="10"/>
      <c r="K97" s="7"/>
      <c r="L97" s="7"/>
      <c r="M97" s="8"/>
      <c r="N97" s="6"/>
      <c r="O97" s="6"/>
      <c r="P97" s="10"/>
      <c r="Q97" s="7"/>
      <c r="R97" s="7"/>
      <c r="S97" s="8"/>
      <c r="T97" s="6"/>
      <c r="U97" s="6"/>
      <c r="V97" s="10"/>
      <c r="W97" s="7"/>
      <c r="X97" s="7"/>
      <c r="Y97" s="8"/>
      <c r="Z97" s="6"/>
      <c r="AA97" s="6"/>
      <c r="AB97" s="10"/>
      <c r="AC97" s="7"/>
      <c r="AD97" s="7"/>
      <c r="AE97" s="8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</row>
    <row r="98" spans="1:43" x14ac:dyDescent="0.15">
      <c r="A98" s="9"/>
      <c r="B98" s="6"/>
      <c r="C98" s="6"/>
      <c r="D98" s="10"/>
      <c r="E98" s="7"/>
      <c r="F98" s="7"/>
      <c r="G98" s="8"/>
      <c r="H98" s="6"/>
      <c r="I98" s="6"/>
      <c r="J98" s="10"/>
      <c r="K98" s="7"/>
      <c r="L98" s="7"/>
      <c r="M98" s="8"/>
      <c r="N98" s="6"/>
      <c r="O98" s="6"/>
      <c r="P98" s="10"/>
      <c r="Q98" s="7"/>
      <c r="R98" s="7"/>
      <c r="S98" s="8"/>
      <c r="T98" s="6"/>
      <c r="U98" s="6"/>
      <c r="V98" s="10"/>
      <c r="W98" s="7"/>
      <c r="X98" s="7"/>
      <c r="Y98" s="8"/>
      <c r="Z98" s="6"/>
      <c r="AA98" s="6"/>
      <c r="AB98" s="10"/>
      <c r="AC98" s="7"/>
      <c r="AD98" s="7"/>
      <c r="AE98" s="8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</row>
    <row r="99" spans="1:43" x14ac:dyDescent="0.15">
      <c r="A99" s="9"/>
      <c r="B99" s="6"/>
      <c r="C99" s="6"/>
      <c r="D99" s="10"/>
      <c r="E99" s="7"/>
      <c r="F99" s="7"/>
      <c r="G99" s="8"/>
      <c r="H99" s="6"/>
      <c r="I99" s="6"/>
      <c r="J99" s="10"/>
      <c r="K99" s="7"/>
      <c r="L99" s="7"/>
      <c r="M99" s="8"/>
      <c r="N99" s="6"/>
      <c r="O99" s="6"/>
      <c r="P99" s="10"/>
      <c r="Q99" s="7"/>
      <c r="R99" s="7"/>
      <c r="S99" s="8"/>
      <c r="T99" s="6"/>
      <c r="U99" s="6"/>
      <c r="V99" s="10"/>
      <c r="W99" s="7"/>
      <c r="X99" s="7"/>
      <c r="Y99" s="8"/>
      <c r="Z99" s="6"/>
      <c r="AA99" s="6"/>
      <c r="AB99" s="10"/>
      <c r="AC99" s="7"/>
      <c r="AD99" s="7"/>
      <c r="AE99" s="8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</row>
    <row r="100" spans="1:43" x14ac:dyDescent="0.15">
      <c r="A100" s="9"/>
      <c r="B100" s="6"/>
      <c r="C100" s="6"/>
      <c r="D100" s="10"/>
      <c r="E100" s="7"/>
      <c r="F100" s="7"/>
      <c r="G100" s="8"/>
      <c r="H100" s="6"/>
      <c r="I100" s="6"/>
      <c r="J100" s="10"/>
      <c r="K100" s="7"/>
      <c r="L100" s="7"/>
      <c r="M100" s="8"/>
      <c r="N100" s="6"/>
      <c r="O100" s="6"/>
      <c r="P100" s="10"/>
      <c r="Q100" s="7"/>
      <c r="R100" s="7"/>
      <c r="S100" s="8"/>
      <c r="T100" s="6"/>
      <c r="U100" s="6"/>
      <c r="V100" s="10"/>
      <c r="W100" s="7"/>
      <c r="X100" s="7"/>
      <c r="Y100" s="8"/>
      <c r="Z100" s="6"/>
      <c r="AA100" s="6"/>
      <c r="AB100" s="10"/>
      <c r="AC100" s="7"/>
      <c r="AD100" s="7"/>
      <c r="AE100" s="8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</row>
    <row r="101" spans="1:43" x14ac:dyDescent="0.15">
      <c r="A101" s="9"/>
      <c r="B101" s="6"/>
      <c r="C101" s="6"/>
      <c r="D101" s="10"/>
      <c r="E101" s="7"/>
      <c r="F101" s="7"/>
      <c r="G101" s="8"/>
      <c r="H101" s="6"/>
      <c r="I101" s="6"/>
      <c r="J101" s="10"/>
      <c r="K101" s="7"/>
      <c r="L101" s="7"/>
      <c r="M101" s="8"/>
      <c r="N101" s="6"/>
      <c r="O101" s="6"/>
      <c r="P101" s="10"/>
      <c r="Q101" s="7"/>
      <c r="R101" s="7"/>
      <c r="S101" s="8"/>
      <c r="T101" s="6"/>
      <c r="U101" s="6"/>
      <c r="V101" s="10"/>
      <c r="W101" s="7"/>
      <c r="X101" s="7"/>
      <c r="Y101" s="8"/>
      <c r="Z101" s="6"/>
      <c r="AA101" s="6"/>
      <c r="AB101" s="10"/>
      <c r="AC101" s="7"/>
      <c r="AD101" s="7"/>
      <c r="AE101" s="8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</row>
    <row r="102" spans="1:43" x14ac:dyDescent="0.15">
      <c r="A102" s="9"/>
      <c r="B102" s="6"/>
      <c r="C102" s="6"/>
      <c r="D102" s="10"/>
      <c r="E102" s="7"/>
      <c r="F102" s="7"/>
      <c r="G102" s="8"/>
      <c r="H102" s="6"/>
      <c r="I102" s="6"/>
      <c r="J102" s="10"/>
      <c r="K102" s="7"/>
      <c r="L102" s="7"/>
      <c r="M102" s="8"/>
      <c r="N102" s="6"/>
      <c r="O102" s="6"/>
      <c r="P102" s="10"/>
      <c r="Q102" s="7"/>
      <c r="R102" s="7"/>
      <c r="S102" s="8"/>
      <c r="T102" s="6"/>
      <c r="U102" s="6"/>
      <c r="V102" s="10"/>
      <c r="W102" s="7"/>
      <c r="X102" s="7"/>
      <c r="Y102" s="8"/>
      <c r="Z102" s="6"/>
      <c r="AA102" s="6"/>
      <c r="AB102" s="10"/>
      <c r="AC102" s="7"/>
      <c r="AD102" s="7"/>
      <c r="AE102" s="8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</row>
    <row r="103" spans="1:43" x14ac:dyDescent="0.15">
      <c r="A103" s="9"/>
      <c r="B103" s="6"/>
      <c r="C103" s="6"/>
      <c r="D103" s="10"/>
      <c r="E103" s="7"/>
      <c r="F103" s="7"/>
      <c r="G103" s="8"/>
      <c r="H103" s="6"/>
      <c r="I103" s="6"/>
      <c r="J103" s="10"/>
      <c r="K103" s="7"/>
      <c r="L103" s="7"/>
      <c r="M103" s="8"/>
      <c r="N103" s="6"/>
      <c r="O103" s="6"/>
      <c r="P103" s="10"/>
      <c r="Q103" s="7"/>
      <c r="R103" s="7"/>
      <c r="S103" s="8"/>
      <c r="T103" s="6"/>
      <c r="U103" s="6"/>
      <c r="V103" s="10"/>
      <c r="W103" s="7"/>
      <c r="X103" s="7"/>
      <c r="Y103" s="8"/>
      <c r="Z103" s="6"/>
      <c r="AA103" s="6"/>
      <c r="AB103" s="10"/>
      <c r="AC103" s="7"/>
      <c r="AD103" s="7"/>
      <c r="AE103" s="8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</row>
    <row r="104" spans="1:43" x14ac:dyDescent="0.15">
      <c r="A104" s="9"/>
      <c r="B104" s="6"/>
      <c r="C104" s="6"/>
      <c r="D104" s="10"/>
      <c r="E104" s="7"/>
      <c r="F104" s="7"/>
      <c r="G104" s="8"/>
      <c r="H104" s="6"/>
      <c r="I104" s="6"/>
      <c r="J104" s="10"/>
      <c r="K104" s="7"/>
      <c r="L104" s="7"/>
      <c r="M104" s="8"/>
      <c r="N104" s="6"/>
      <c r="O104" s="6"/>
      <c r="P104" s="10"/>
      <c r="Q104" s="7"/>
      <c r="R104" s="7"/>
      <c r="S104" s="8"/>
      <c r="T104" s="6"/>
      <c r="U104" s="6"/>
      <c r="V104" s="10"/>
      <c r="W104" s="7"/>
      <c r="X104" s="7"/>
      <c r="Y104" s="8"/>
      <c r="Z104" s="6"/>
      <c r="AA104" s="6"/>
      <c r="AB104" s="10"/>
      <c r="AC104" s="7"/>
      <c r="AD104" s="7"/>
      <c r="AE104" s="8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</row>
    <row r="105" spans="1:43" x14ac:dyDescent="0.15">
      <c r="A105" s="9"/>
      <c r="B105" s="6"/>
      <c r="C105" s="6"/>
      <c r="D105" s="10"/>
      <c r="E105" s="7"/>
      <c r="F105" s="7"/>
      <c r="G105" s="8"/>
      <c r="H105" s="6"/>
      <c r="I105" s="6"/>
      <c r="J105" s="10"/>
      <c r="K105" s="7"/>
      <c r="L105" s="7"/>
      <c r="M105" s="8"/>
      <c r="N105" s="6"/>
      <c r="O105" s="6"/>
      <c r="P105" s="10"/>
      <c r="Q105" s="7"/>
      <c r="R105" s="7"/>
      <c r="S105" s="8"/>
      <c r="T105" s="6"/>
      <c r="U105" s="6"/>
      <c r="V105" s="10"/>
      <c r="W105" s="7"/>
      <c r="X105" s="7"/>
      <c r="Y105" s="8"/>
      <c r="Z105" s="6"/>
      <c r="AA105" s="6"/>
      <c r="AB105" s="10"/>
      <c r="AC105" s="7"/>
      <c r="AD105" s="7"/>
      <c r="AE105" s="8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</row>
    <row r="106" spans="1:43" x14ac:dyDescent="0.15">
      <c r="A106" s="9"/>
      <c r="B106" s="6"/>
      <c r="C106" s="6"/>
      <c r="D106" s="10"/>
      <c r="E106" s="7"/>
      <c r="F106" s="7"/>
      <c r="G106" s="8"/>
      <c r="H106" s="6"/>
      <c r="I106" s="6"/>
      <c r="J106" s="10"/>
      <c r="K106" s="7"/>
      <c r="L106" s="7"/>
      <c r="M106" s="8"/>
      <c r="N106" s="6"/>
      <c r="O106" s="6"/>
      <c r="P106" s="10"/>
      <c r="Q106" s="7"/>
      <c r="R106" s="7"/>
      <c r="S106" s="8"/>
      <c r="T106" s="6"/>
      <c r="U106" s="6"/>
      <c r="V106" s="10"/>
      <c r="W106" s="7"/>
      <c r="X106" s="7"/>
      <c r="Y106" s="8"/>
      <c r="Z106" s="6"/>
      <c r="AA106" s="6"/>
      <c r="AB106" s="10"/>
      <c r="AC106" s="7"/>
      <c r="AD106" s="7"/>
      <c r="AE106" s="8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</row>
    <row r="107" spans="1:43" x14ac:dyDescent="0.15">
      <c r="A107" s="9"/>
      <c r="B107" s="6"/>
      <c r="C107" s="6"/>
      <c r="D107" s="10"/>
      <c r="E107" s="7"/>
      <c r="F107" s="7"/>
      <c r="G107" s="8"/>
      <c r="H107" s="6"/>
      <c r="I107" s="6"/>
      <c r="J107" s="10"/>
      <c r="K107" s="7"/>
      <c r="L107" s="7"/>
      <c r="M107" s="8"/>
      <c r="N107" s="6"/>
      <c r="O107" s="6"/>
      <c r="P107" s="10"/>
      <c r="Q107" s="7"/>
      <c r="R107" s="7"/>
      <c r="S107" s="8"/>
      <c r="T107" s="6"/>
      <c r="U107" s="6"/>
      <c r="V107" s="10"/>
      <c r="W107" s="7"/>
      <c r="X107" s="7"/>
      <c r="Y107" s="8"/>
      <c r="Z107" s="6"/>
      <c r="AA107" s="6"/>
      <c r="AB107" s="10"/>
      <c r="AC107" s="7"/>
      <c r="AD107" s="7"/>
      <c r="AE107" s="8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</row>
    <row r="108" spans="1:43" x14ac:dyDescent="0.15">
      <c r="A108" s="9"/>
      <c r="B108" s="6"/>
      <c r="C108" s="6"/>
      <c r="D108" s="10"/>
      <c r="E108" s="7"/>
      <c r="F108" s="7"/>
      <c r="G108" s="8"/>
      <c r="H108" s="6"/>
      <c r="I108" s="6"/>
      <c r="J108" s="10"/>
      <c r="K108" s="7"/>
      <c r="L108" s="7"/>
      <c r="M108" s="8"/>
      <c r="N108" s="6"/>
      <c r="O108" s="6"/>
      <c r="P108" s="10"/>
      <c r="Q108" s="7"/>
      <c r="R108" s="7"/>
      <c r="S108" s="8"/>
      <c r="T108" s="6"/>
      <c r="U108" s="6"/>
      <c r="V108" s="10"/>
      <c r="W108" s="7"/>
      <c r="X108" s="7"/>
      <c r="Y108" s="8"/>
      <c r="Z108" s="6"/>
      <c r="AA108" s="6"/>
      <c r="AB108" s="10"/>
      <c r="AC108" s="7"/>
      <c r="AD108" s="7"/>
      <c r="AE108" s="8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</row>
    <row r="109" spans="1:43" x14ac:dyDescent="0.15">
      <c r="A109" s="9"/>
      <c r="B109" s="6"/>
      <c r="C109" s="6"/>
      <c r="D109" s="10"/>
      <c r="E109" s="7"/>
      <c r="F109" s="7"/>
      <c r="G109" s="8"/>
      <c r="H109" s="6"/>
      <c r="I109" s="6"/>
      <c r="J109" s="10"/>
      <c r="K109" s="7"/>
      <c r="L109" s="7"/>
      <c r="M109" s="8"/>
      <c r="N109" s="6"/>
      <c r="O109" s="6"/>
      <c r="P109" s="10"/>
      <c r="Q109" s="7"/>
      <c r="R109" s="7"/>
      <c r="S109" s="8"/>
      <c r="T109" s="6"/>
      <c r="U109" s="6"/>
      <c r="V109" s="10"/>
      <c r="W109" s="7"/>
      <c r="X109" s="7"/>
      <c r="Y109" s="8"/>
      <c r="Z109" s="6"/>
      <c r="AA109" s="6"/>
      <c r="AB109" s="10"/>
      <c r="AC109" s="7"/>
      <c r="AD109" s="7"/>
      <c r="AE109" s="8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</row>
    <row r="110" spans="1:43" x14ac:dyDescent="0.15">
      <c r="A110" s="9"/>
      <c r="B110" s="6"/>
      <c r="C110" s="6"/>
      <c r="D110" s="10"/>
      <c r="E110" s="7"/>
      <c r="F110" s="7"/>
      <c r="G110" s="8"/>
      <c r="H110" s="6"/>
      <c r="I110" s="6"/>
      <c r="J110" s="10"/>
      <c r="K110" s="7"/>
      <c r="L110" s="7"/>
      <c r="M110" s="8"/>
      <c r="N110" s="6"/>
      <c r="O110" s="6"/>
      <c r="P110" s="10"/>
      <c r="Q110" s="7"/>
      <c r="R110" s="7"/>
      <c r="S110" s="8"/>
      <c r="T110" s="6"/>
      <c r="U110" s="6"/>
      <c r="V110" s="10"/>
      <c r="W110" s="7"/>
      <c r="X110" s="7"/>
      <c r="Y110" s="8"/>
      <c r="Z110" s="6"/>
      <c r="AA110" s="6"/>
      <c r="AB110" s="10"/>
      <c r="AC110" s="7"/>
      <c r="AD110" s="7"/>
      <c r="AE110" s="8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</row>
    <row r="111" spans="1:43" x14ac:dyDescent="0.15">
      <c r="A111" s="9"/>
      <c r="B111" s="6"/>
      <c r="C111" s="6"/>
      <c r="D111" s="10"/>
      <c r="E111" s="7"/>
      <c r="F111" s="7"/>
      <c r="G111" s="8"/>
      <c r="H111" s="6"/>
      <c r="I111" s="6"/>
      <c r="J111" s="10"/>
      <c r="K111" s="7"/>
      <c r="L111" s="7"/>
      <c r="M111" s="8"/>
      <c r="N111" s="6"/>
      <c r="O111" s="6"/>
      <c r="P111" s="10"/>
      <c r="Q111" s="7"/>
      <c r="R111" s="7"/>
      <c r="S111" s="8"/>
      <c r="T111" s="6"/>
      <c r="U111" s="6"/>
      <c r="V111" s="10"/>
      <c r="W111" s="7"/>
      <c r="X111" s="7"/>
      <c r="Y111" s="8"/>
      <c r="Z111" s="6"/>
      <c r="AA111" s="6"/>
      <c r="AB111" s="10"/>
      <c r="AC111" s="7"/>
      <c r="AD111" s="7"/>
      <c r="AE111" s="8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</row>
    <row r="112" spans="1:43" x14ac:dyDescent="0.15">
      <c r="A112" s="9"/>
      <c r="B112" s="6"/>
      <c r="C112" s="6"/>
      <c r="D112" s="10"/>
      <c r="E112" s="7"/>
      <c r="F112" s="7"/>
      <c r="G112" s="8"/>
      <c r="H112" s="6"/>
      <c r="I112" s="6"/>
      <c r="J112" s="10"/>
      <c r="K112" s="7"/>
      <c r="L112" s="7"/>
      <c r="M112" s="8"/>
      <c r="N112" s="6"/>
      <c r="O112" s="6"/>
      <c r="P112" s="10"/>
      <c r="Q112" s="7"/>
      <c r="R112" s="7"/>
      <c r="S112" s="8"/>
      <c r="T112" s="6"/>
      <c r="U112" s="6"/>
      <c r="V112" s="10"/>
      <c r="W112" s="7"/>
      <c r="X112" s="7"/>
      <c r="Y112" s="8"/>
      <c r="Z112" s="6"/>
      <c r="AA112" s="6"/>
      <c r="AB112" s="10"/>
      <c r="AC112" s="7"/>
      <c r="AD112" s="7"/>
      <c r="AE112" s="8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</row>
    <row r="113" spans="1:43" x14ac:dyDescent="0.15">
      <c r="A113" s="9"/>
      <c r="B113" s="6"/>
      <c r="C113" s="6"/>
      <c r="D113" s="10"/>
      <c r="E113" s="7"/>
      <c r="F113" s="7"/>
      <c r="G113" s="8"/>
      <c r="H113" s="6"/>
      <c r="I113" s="6"/>
      <c r="J113" s="10"/>
      <c r="K113" s="7"/>
      <c r="L113" s="7"/>
      <c r="M113" s="8"/>
      <c r="N113" s="6"/>
      <c r="O113" s="6"/>
      <c r="P113" s="10"/>
      <c r="Q113" s="7"/>
      <c r="R113" s="7"/>
      <c r="S113" s="8"/>
      <c r="T113" s="6"/>
      <c r="U113" s="6"/>
      <c r="V113" s="10"/>
      <c r="W113" s="7"/>
      <c r="X113" s="7"/>
      <c r="Y113" s="8"/>
      <c r="Z113" s="6"/>
      <c r="AA113" s="6"/>
      <c r="AB113" s="10"/>
      <c r="AC113" s="7"/>
      <c r="AD113" s="7"/>
      <c r="AE113" s="8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</row>
    <row r="114" spans="1:43" x14ac:dyDescent="0.15">
      <c r="A114" s="9"/>
      <c r="B114" s="6"/>
      <c r="C114" s="6"/>
      <c r="D114" s="10"/>
      <c r="E114" s="7"/>
      <c r="F114" s="7"/>
      <c r="G114" s="8"/>
      <c r="H114" s="6"/>
      <c r="I114" s="6"/>
      <c r="J114" s="10"/>
      <c r="K114" s="7"/>
      <c r="L114" s="7"/>
      <c r="M114" s="8"/>
      <c r="N114" s="6"/>
      <c r="O114" s="6"/>
      <c r="P114" s="10"/>
      <c r="Q114" s="7"/>
      <c r="R114" s="7"/>
      <c r="S114" s="8"/>
      <c r="T114" s="6"/>
      <c r="U114" s="6"/>
      <c r="V114" s="10"/>
      <c r="W114" s="7"/>
      <c r="X114" s="7"/>
      <c r="Y114" s="8"/>
      <c r="Z114" s="6"/>
      <c r="AA114" s="6"/>
      <c r="AB114" s="10"/>
      <c r="AC114" s="7"/>
      <c r="AD114" s="7"/>
      <c r="AE114" s="8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</row>
    <row r="115" spans="1:43" x14ac:dyDescent="0.15">
      <c r="A115" s="9"/>
      <c r="B115" s="6"/>
      <c r="C115" s="6"/>
      <c r="D115" s="10"/>
      <c r="E115" s="7"/>
      <c r="F115" s="7"/>
      <c r="G115" s="8"/>
      <c r="H115" s="6"/>
      <c r="I115" s="6"/>
      <c r="J115" s="10"/>
      <c r="K115" s="7"/>
      <c r="L115" s="7"/>
      <c r="M115" s="8"/>
      <c r="N115" s="6"/>
      <c r="O115" s="6"/>
      <c r="P115" s="10"/>
      <c r="Q115" s="7"/>
      <c r="R115" s="7"/>
      <c r="S115" s="8"/>
      <c r="T115" s="6"/>
      <c r="U115" s="6"/>
      <c r="V115" s="10"/>
      <c r="W115" s="7"/>
      <c r="X115" s="7"/>
      <c r="Y115" s="8"/>
      <c r="Z115" s="6"/>
      <c r="AA115" s="6"/>
      <c r="AB115" s="10"/>
      <c r="AC115" s="7"/>
      <c r="AD115" s="7"/>
      <c r="AE115" s="8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</row>
    <row r="116" spans="1:43" x14ac:dyDescent="0.15">
      <c r="A116" s="9"/>
      <c r="B116" s="6"/>
      <c r="C116" s="6"/>
      <c r="D116" s="10"/>
      <c r="E116" s="7"/>
      <c r="F116" s="7"/>
      <c r="G116" s="8"/>
      <c r="H116" s="6"/>
      <c r="I116" s="6"/>
      <c r="J116" s="10"/>
      <c r="K116" s="7"/>
      <c r="L116" s="7"/>
      <c r="M116" s="8"/>
      <c r="N116" s="6"/>
      <c r="O116" s="6"/>
      <c r="P116" s="10"/>
      <c r="Q116" s="7"/>
      <c r="R116" s="7"/>
      <c r="S116" s="8"/>
      <c r="T116" s="6"/>
      <c r="U116" s="6"/>
      <c r="V116" s="10"/>
      <c r="W116" s="7"/>
      <c r="X116" s="7"/>
      <c r="Y116" s="8"/>
      <c r="Z116" s="6"/>
      <c r="AA116" s="6"/>
      <c r="AB116" s="10"/>
      <c r="AC116" s="7"/>
      <c r="AD116" s="7"/>
      <c r="AE116" s="8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</row>
    <row r="117" spans="1:43" x14ac:dyDescent="0.15">
      <c r="A117" s="9"/>
      <c r="B117" s="6"/>
      <c r="C117" s="6"/>
      <c r="D117" s="10"/>
      <c r="E117" s="7"/>
      <c r="F117" s="7"/>
      <c r="G117" s="8"/>
      <c r="H117" s="6"/>
      <c r="I117" s="6"/>
      <c r="J117" s="10"/>
      <c r="K117" s="7"/>
      <c r="L117" s="7"/>
      <c r="M117" s="8"/>
      <c r="N117" s="6"/>
      <c r="O117" s="6"/>
      <c r="P117" s="10"/>
      <c r="Q117" s="7"/>
      <c r="R117" s="7"/>
      <c r="S117" s="8"/>
      <c r="T117" s="6"/>
      <c r="U117" s="6"/>
      <c r="V117" s="10"/>
      <c r="W117" s="7"/>
      <c r="X117" s="7"/>
      <c r="Y117" s="8"/>
      <c r="Z117" s="6"/>
      <c r="AA117" s="6"/>
      <c r="AB117" s="10"/>
      <c r="AC117" s="7"/>
      <c r="AD117" s="7"/>
      <c r="AE117" s="8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</row>
    <row r="118" spans="1:43" x14ac:dyDescent="0.15">
      <c r="A118" s="9"/>
      <c r="B118" s="6"/>
      <c r="C118" s="6"/>
      <c r="D118" s="10"/>
      <c r="E118" s="7"/>
      <c r="F118" s="7"/>
      <c r="G118" s="8"/>
      <c r="H118" s="6"/>
      <c r="I118" s="6"/>
      <c r="J118" s="10"/>
      <c r="K118" s="7"/>
      <c r="L118" s="7"/>
      <c r="M118" s="8"/>
      <c r="N118" s="6"/>
      <c r="O118" s="6"/>
      <c r="P118" s="10"/>
      <c r="Q118" s="7"/>
      <c r="R118" s="7"/>
      <c r="S118" s="8"/>
      <c r="T118" s="6"/>
      <c r="U118" s="6"/>
      <c r="V118" s="10"/>
      <c r="W118" s="7"/>
      <c r="X118" s="7"/>
      <c r="Y118" s="8"/>
      <c r="Z118" s="6"/>
      <c r="AA118" s="6"/>
      <c r="AB118" s="10"/>
      <c r="AC118" s="7"/>
      <c r="AD118" s="7"/>
      <c r="AE118" s="8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</row>
    <row r="119" spans="1:43" x14ac:dyDescent="0.15">
      <c r="A119" s="9"/>
      <c r="B119" s="6"/>
      <c r="C119" s="6"/>
      <c r="D119" s="10"/>
      <c r="E119" s="7"/>
      <c r="F119" s="7"/>
      <c r="G119" s="8"/>
      <c r="H119" s="6"/>
      <c r="I119" s="6"/>
      <c r="J119" s="10"/>
      <c r="K119" s="7"/>
      <c r="L119" s="7"/>
      <c r="M119" s="8"/>
      <c r="N119" s="6"/>
      <c r="O119" s="6"/>
      <c r="P119" s="10"/>
      <c r="Q119" s="7"/>
      <c r="R119" s="7"/>
      <c r="S119" s="8"/>
      <c r="T119" s="6"/>
      <c r="U119" s="6"/>
      <c r="V119" s="10"/>
      <c r="W119" s="7"/>
      <c r="X119" s="7"/>
      <c r="Y119" s="8"/>
      <c r="Z119" s="6"/>
      <c r="AA119" s="6"/>
      <c r="AB119" s="10"/>
      <c r="AC119" s="7"/>
      <c r="AD119" s="7"/>
      <c r="AE119" s="8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</row>
    <row r="120" spans="1:43" x14ac:dyDescent="0.15">
      <c r="A120" s="9"/>
      <c r="B120" s="6"/>
      <c r="C120" s="6"/>
      <c r="D120" s="10"/>
      <c r="E120" s="7"/>
      <c r="F120" s="7"/>
      <c r="G120" s="8"/>
      <c r="H120" s="6"/>
      <c r="I120" s="6"/>
      <c r="J120" s="10"/>
      <c r="K120" s="7"/>
      <c r="L120" s="7"/>
      <c r="M120" s="8"/>
      <c r="N120" s="6"/>
      <c r="O120" s="6"/>
      <c r="P120" s="10"/>
      <c r="Q120" s="7"/>
      <c r="R120" s="7"/>
      <c r="S120" s="8"/>
      <c r="T120" s="6"/>
      <c r="U120" s="6"/>
      <c r="V120" s="10"/>
      <c r="W120" s="7"/>
      <c r="X120" s="7"/>
      <c r="Y120" s="8"/>
      <c r="Z120" s="6"/>
      <c r="AA120" s="6"/>
      <c r="AB120" s="10"/>
      <c r="AC120" s="7"/>
      <c r="AD120" s="7"/>
      <c r="AE120" s="8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</row>
    <row r="121" spans="1:43" x14ac:dyDescent="0.15">
      <c r="A121" s="9"/>
      <c r="B121" s="6"/>
      <c r="C121" s="6"/>
      <c r="D121" s="10"/>
      <c r="E121" s="7"/>
      <c r="F121" s="7"/>
      <c r="G121" s="8"/>
      <c r="H121" s="6"/>
      <c r="I121" s="6"/>
      <c r="J121" s="10"/>
      <c r="K121" s="7"/>
      <c r="L121" s="7"/>
      <c r="M121" s="8"/>
      <c r="N121" s="6"/>
      <c r="O121" s="6"/>
      <c r="P121" s="10"/>
      <c r="Q121" s="7"/>
      <c r="R121" s="7"/>
      <c r="S121" s="8"/>
      <c r="T121" s="6"/>
      <c r="U121" s="6"/>
      <c r="V121" s="10"/>
      <c r="W121" s="7"/>
      <c r="X121" s="7"/>
      <c r="Y121" s="8"/>
      <c r="Z121" s="6"/>
      <c r="AA121" s="6"/>
      <c r="AB121" s="10"/>
      <c r="AC121" s="7"/>
      <c r="AD121" s="7"/>
      <c r="AE121" s="8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</row>
    <row r="122" spans="1:43" x14ac:dyDescent="0.15">
      <c r="A122" s="9"/>
      <c r="B122" s="6"/>
      <c r="C122" s="6"/>
      <c r="D122" s="10"/>
      <c r="E122" s="7"/>
      <c r="F122" s="7"/>
      <c r="G122" s="8"/>
      <c r="H122" s="6"/>
      <c r="I122" s="6"/>
      <c r="J122" s="10"/>
      <c r="K122" s="7"/>
      <c r="L122" s="7"/>
      <c r="M122" s="8"/>
      <c r="N122" s="6"/>
      <c r="O122" s="6"/>
      <c r="P122" s="10"/>
      <c r="Q122" s="7"/>
      <c r="R122" s="7"/>
      <c r="S122" s="8"/>
      <c r="T122" s="6"/>
      <c r="U122" s="6"/>
      <c r="V122" s="10"/>
      <c r="W122" s="7"/>
      <c r="X122" s="7"/>
      <c r="Y122" s="8"/>
      <c r="Z122" s="6"/>
      <c r="AA122" s="6"/>
      <c r="AB122" s="10"/>
      <c r="AC122" s="7"/>
      <c r="AD122" s="7"/>
      <c r="AE122" s="8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</row>
    <row r="123" spans="1:43" x14ac:dyDescent="0.15">
      <c r="A123" s="9"/>
      <c r="B123" s="6"/>
      <c r="C123" s="6"/>
      <c r="D123" s="10"/>
      <c r="E123" s="7"/>
      <c r="F123" s="7"/>
      <c r="G123" s="8"/>
      <c r="H123" s="6"/>
      <c r="I123" s="6"/>
      <c r="J123" s="10"/>
      <c r="K123" s="7"/>
      <c r="L123" s="7"/>
      <c r="M123" s="8"/>
      <c r="N123" s="6"/>
      <c r="O123" s="6"/>
      <c r="P123" s="10"/>
      <c r="Q123" s="7"/>
      <c r="R123" s="7"/>
      <c r="S123" s="8"/>
      <c r="T123" s="6"/>
      <c r="U123" s="6"/>
      <c r="V123" s="10"/>
      <c r="W123" s="7"/>
      <c r="X123" s="7"/>
      <c r="Y123" s="8"/>
      <c r="Z123" s="6"/>
      <c r="AA123" s="6"/>
      <c r="AB123" s="10"/>
      <c r="AC123" s="7"/>
      <c r="AD123" s="7"/>
      <c r="AE123" s="8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</row>
    <row r="124" spans="1:43" x14ac:dyDescent="0.15">
      <c r="A124" s="9"/>
      <c r="B124" s="6"/>
      <c r="C124" s="6"/>
      <c r="D124" s="10"/>
      <c r="E124" s="7"/>
      <c r="F124" s="7"/>
      <c r="G124" s="8"/>
      <c r="H124" s="6"/>
      <c r="I124" s="6"/>
      <c r="J124" s="10"/>
      <c r="K124" s="7"/>
      <c r="L124" s="7"/>
      <c r="M124" s="8"/>
      <c r="N124" s="6"/>
      <c r="O124" s="6"/>
      <c r="P124" s="10"/>
      <c r="Q124" s="7"/>
      <c r="R124" s="7"/>
      <c r="S124" s="8"/>
      <c r="T124" s="6"/>
      <c r="U124" s="6"/>
      <c r="V124" s="10"/>
      <c r="W124" s="7"/>
      <c r="X124" s="7"/>
      <c r="Y124" s="8"/>
      <c r="Z124" s="6"/>
      <c r="AA124" s="6"/>
      <c r="AB124" s="10"/>
      <c r="AC124" s="7"/>
      <c r="AD124" s="7"/>
      <c r="AE124" s="8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</row>
    <row r="125" spans="1:43" x14ac:dyDescent="0.15">
      <c r="A125" s="9"/>
      <c r="B125" s="6"/>
      <c r="C125" s="6"/>
      <c r="D125" s="10"/>
      <c r="E125" s="7"/>
      <c r="F125" s="7"/>
      <c r="G125" s="8"/>
      <c r="H125" s="6"/>
      <c r="I125" s="6"/>
      <c r="J125" s="10"/>
      <c r="K125" s="7"/>
      <c r="L125" s="7"/>
      <c r="M125" s="8"/>
      <c r="N125" s="6"/>
      <c r="O125" s="6"/>
      <c r="P125" s="10"/>
      <c r="Q125" s="7"/>
      <c r="R125" s="7"/>
      <c r="S125" s="8"/>
      <c r="T125" s="6"/>
      <c r="U125" s="6"/>
      <c r="V125" s="10"/>
      <c r="W125" s="7"/>
      <c r="X125" s="7"/>
      <c r="Y125" s="8"/>
      <c r="Z125" s="6"/>
      <c r="AA125" s="6"/>
      <c r="AB125" s="10"/>
      <c r="AC125" s="7"/>
      <c r="AD125" s="7"/>
      <c r="AE125" s="8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</row>
    <row r="126" spans="1:43" x14ac:dyDescent="0.15">
      <c r="A126" s="9"/>
      <c r="B126" s="6"/>
      <c r="C126" s="6"/>
      <c r="D126" s="10"/>
      <c r="E126" s="7"/>
      <c r="F126" s="7"/>
      <c r="G126" s="8"/>
      <c r="H126" s="6"/>
      <c r="I126" s="6"/>
      <c r="J126" s="10"/>
      <c r="K126" s="7"/>
      <c r="L126" s="7"/>
      <c r="M126" s="8"/>
      <c r="N126" s="6"/>
      <c r="O126" s="6"/>
      <c r="P126" s="10"/>
      <c r="Q126" s="7"/>
      <c r="R126" s="7"/>
      <c r="S126" s="8"/>
      <c r="T126" s="6"/>
      <c r="U126" s="6"/>
      <c r="V126" s="10"/>
      <c r="W126" s="7"/>
      <c r="X126" s="7"/>
      <c r="Y126" s="8"/>
      <c r="Z126" s="6"/>
      <c r="AA126" s="6"/>
      <c r="AB126" s="10"/>
      <c r="AC126" s="7"/>
      <c r="AD126" s="7"/>
      <c r="AE126" s="8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</row>
    <row r="127" spans="1:43" x14ac:dyDescent="0.15">
      <c r="A127" s="9"/>
      <c r="B127" s="6"/>
      <c r="C127" s="6"/>
      <c r="D127" s="10"/>
      <c r="E127" s="7"/>
      <c r="F127" s="7"/>
      <c r="G127" s="8"/>
      <c r="H127" s="6"/>
      <c r="I127" s="6"/>
      <c r="J127" s="10"/>
      <c r="K127" s="7"/>
      <c r="L127" s="7"/>
      <c r="M127" s="8"/>
      <c r="N127" s="6"/>
      <c r="O127" s="6"/>
      <c r="P127" s="10"/>
      <c r="Q127" s="7"/>
      <c r="R127" s="7"/>
      <c r="S127" s="8"/>
      <c r="T127" s="6"/>
      <c r="U127" s="6"/>
      <c r="V127" s="10"/>
      <c r="W127" s="7"/>
      <c r="X127" s="7"/>
      <c r="Y127" s="8"/>
      <c r="Z127" s="6"/>
      <c r="AA127" s="6"/>
      <c r="AB127" s="10"/>
      <c r="AC127" s="7"/>
      <c r="AD127" s="7"/>
      <c r="AE127" s="8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</row>
    <row r="128" spans="1:43" x14ac:dyDescent="0.15">
      <c r="A128" s="9"/>
      <c r="B128" s="6"/>
      <c r="C128" s="6"/>
      <c r="D128" s="10"/>
      <c r="E128" s="7"/>
      <c r="F128" s="7"/>
      <c r="G128" s="8"/>
      <c r="H128" s="6"/>
      <c r="I128" s="6"/>
      <c r="J128" s="10"/>
      <c r="K128" s="7"/>
      <c r="L128" s="7"/>
      <c r="M128" s="8"/>
      <c r="N128" s="6"/>
      <c r="O128" s="6"/>
      <c r="P128" s="10"/>
      <c r="Q128" s="7"/>
      <c r="R128" s="7"/>
      <c r="S128" s="8"/>
      <c r="T128" s="6"/>
      <c r="U128" s="6"/>
      <c r="V128" s="10"/>
      <c r="W128" s="7"/>
      <c r="X128" s="7"/>
      <c r="Y128" s="8"/>
      <c r="Z128" s="6"/>
      <c r="AA128" s="6"/>
      <c r="AB128" s="10"/>
      <c r="AC128" s="7"/>
      <c r="AD128" s="7"/>
      <c r="AE128" s="8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</row>
    <row r="129" spans="1:43" x14ac:dyDescent="0.15">
      <c r="A129" s="9"/>
      <c r="B129" s="6"/>
      <c r="C129" s="6"/>
      <c r="D129" s="10"/>
      <c r="E129" s="7"/>
      <c r="F129" s="7"/>
      <c r="G129" s="8"/>
      <c r="H129" s="6"/>
      <c r="I129" s="6"/>
      <c r="J129" s="10"/>
      <c r="K129" s="7"/>
      <c r="L129" s="7"/>
      <c r="M129" s="8"/>
      <c r="N129" s="6"/>
      <c r="O129" s="6"/>
      <c r="P129" s="10"/>
      <c r="Q129" s="7"/>
      <c r="R129" s="7"/>
      <c r="S129" s="8"/>
      <c r="T129" s="6"/>
      <c r="U129" s="6"/>
      <c r="V129" s="10"/>
      <c r="W129" s="7"/>
      <c r="X129" s="7"/>
      <c r="Y129" s="8"/>
      <c r="Z129" s="6"/>
      <c r="AA129" s="6"/>
      <c r="AB129" s="10"/>
      <c r="AC129" s="7"/>
      <c r="AD129" s="7"/>
      <c r="AE129" s="8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</row>
    <row r="130" spans="1:43" x14ac:dyDescent="0.15">
      <c r="A130" s="9"/>
      <c r="B130" s="6"/>
      <c r="C130" s="6"/>
      <c r="D130" s="10"/>
      <c r="E130" s="7"/>
      <c r="F130" s="7"/>
      <c r="G130" s="8"/>
      <c r="H130" s="6"/>
      <c r="I130" s="6"/>
      <c r="J130" s="10"/>
      <c r="K130" s="7"/>
      <c r="L130" s="7"/>
      <c r="M130" s="8"/>
      <c r="N130" s="6"/>
      <c r="O130" s="6"/>
      <c r="P130" s="10"/>
      <c r="Q130" s="7"/>
      <c r="R130" s="7"/>
      <c r="S130" s="8"/>
      <c r="T130" s="6"/>
      <c r="U130" s="6"/>
      <c r="V130" s="10"/>
      <c r="W130" s="7"/>
      <c r="X130" s="7"/>
      <c r="Y130" s="8"/>
      <c r="Z130" s="6"/>
      <c r="AA130" s="6"/>
      <c r="AB130" s="10"/>
      <c r="AC130" s="7"/>
      <c r="AD130" s="7"/>
      <c r="AE130" s="8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</row>
    <row r="131" spans="1:43" x14ac:dyDescent="0.15">
      <c r="A131" s="9"/>
      <c r="B131" s="6"/>
      <c r="C131" s="6"/>
      <c r="D131" s="10"/>
      <c r="E131" s="7"/>
      <c r="F131" s="7"/>
      <c r="G131" s="8"/>
      <c r="H131" s="6"/>
      <c r="I131" s="6"/>
      <c r="J131" s="10"/>
      <c r="K131" s="7"/>
      <c r="L131" s="7"/>
      <c r="M131" s="8"/>
      <c r="N131" s="6"/>
      <c r="O131" s="6"/>
      <c r="P131" s="10"/>
      <c r="Q131" s="7"/>
      <c r="R131" s="7"/>
      <c r="S131" s="8"/>
      <c r="T131" s="6"/>
      <c r="U131" s="6"/>
      <c r="V131" s="10"/>
      <c r="W131" s="7"/>
      <c r="X131" s="7"/>
      <c r="Y131" s="8"/>
      <c r="Z131" s="6"/>
      <c r="AA131" s="6"/>
      <c r="AB131" s="10"/>
      <c r="AC131" s="7"/>
      <c r="AD131" s="7"/>
      <c r="AE131" s="8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</row>
    <row r="132" spans="1:43" x14ac:dyDescent="0.15">
      <c r="A132" s="9"/>
      <c r="B132" s="6"/>
      <c r="C132" s="6"/>
      <c r="D132" s="10"/>
      <c r="E132" s="7"/>
      <c r="F132" s="7"/>
      <c r="G132" s="8"/>
      <c r="H132" s="6"/>
      <c r="I132" s="6"/>
      <c r="J132" s="10"/>
      <c r="K132" s="7"/>
      <c r="L132" s="7"/>
      <c r="M132" s="8"/>
      <c r="N132" s="6"/>
      <c r="O132" s="6"/>
      <c r="P132" s="10"/>
      <c r="Q132" s="7"/>
      <c r="R132" s="7"/>
      <c r="S132" s="8"/>
      <c r="T132" s="6"/>
      <c r="U132" s="6"/>
      <c r="V132" s="10"/>
      <c r="W132" s="7"/>
      <c r="X132" s="7"/>
      <c r="Y132" s="8"/>
      <c r="Z132" s="6"/>
      <c r="AA132" s="6"/>
      <c r="AB132" s="10"/>
      <c r="AC132" s="7"/>
      <c r="AD132" s="7"/>
      <c r="AE132" s="8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</row>
    <row r="133" spans="1:43" x14ac:dyDescent="0.15">
      <c r="A133" s="9"/>
      <c r="B133" s="6"/>
      <c r="C133" s="6"/>
      <c r="D133" s="10"/>
      <c r="E133" s="7"/>
      <c r="F133" s="7"/>
      <c r="G133" s="8"/>
      <c r="H133" s="6"/>
      <c r="I133" s="6"/>
      <c r="J133" s="10"/>
      <c r="K133" s="7"/>
      <c r="L133" s="7"/>
      <c r="M133" s="8"/>
      <c r="N133" s="6"/>
      <c r="O133" s="6"/>
      <c r="P133" s="10"/>
      <c r="Q133" s="7"/>
      <c r="R133" s="7"/>
      <c r="S133" s="8"/>
      <c r="T133" s="6"/>
      <c r="U133" s="6"/>
      <c r="V133" s="10"/>
      <c r="W133" s="7"/>
      <c r="X133" s="7"/>
      <c r="Y133" s="8"/>
      <c r="Z133" s="6"/>
      <c r="AA133" s="6"/>
      <c r="AB133" s="10"/>
      <c r="AC133" s="7"/>
      <c r="AD133" s="7"/>
      <c r="AE133" s="8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</row>
    <row r="134" spans="1:43" x14ac:dyDescent="0.15">
      <c r="A134" s="9"/>
      <c r="B134" s="6"/>
      <c r="C134" s="6"/>
      <c r="D134" s="10"/>
      <c r="E134" s="7"/>
      <c r="F134" s="7"/>
      <c r="G134" s="8"/>
      <c r="H134" s="6"/>
      <c r="I134" s="6"/>
      <c r="J134" s="10"/>
      <c r="K134" s="7"/>
      <c r="L134" s="7"/>
      <c r="M134" s="8"/>
      <c r="N134" s="6"/>
      <c r="O134" s="6"/>
      <c r="P134" s="10"/>
      <c r="Q134" s="7"/>
      <c r="R134" s="7"/>
      <c r="S134" s="8"/>
      <c r="T134" s="6"/>
      <c r="U134" s="6"/>
      <c r="V134" s="10"/>
      <c r="W134" s="7"/>
      <c r="X134" s="7"/>
      <c r="Y134" s="8"/>
      <c r="Z134" s="6"/>
      <c r="AA134" s="6"/>
      <c r="AB134" s="10"/>
      <c r="AC134" s="7"/>
      <c r="AD134" s="7"/>
      <c r="AE134" s="8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</row>
    <row r="135" spans="1:43" x14ac:dyDescent="0.15">
      <c r="A135" s="9"/>
      <c r="B135" s="6"/>
      <c r="C135" s="6"/>
      <c r="D135" s="10"/>
      <c r="E135" s="7"/>
      <c r="F135" s="7"/>
      <c r="G135" s="8"/>
      <c r="H135" s="6"/>
      <c r="I135" s="6"/>
      <c r="J135" s="10"/>
      <c r="K135" s="7"/>
      <c r="L135" s="7"/>
      <c r="M135" s="8"/>
      <c r="N135" s="6"/>
      <c r="O135" s="6"/>
      <c r="P135" s="10"/>
      <c r="Q135" s="7"/>
      <c r="R135" s="7"/>
      <c r="S135" s="8"/>
      <c r="T135" s="6"/>
      <c r="U135" s="6"/>
      <c r="V135" s="10"/>
      <c r="W135" s="7"/>
      <c r="X135" s="7"/>
      <c r="Y135" s="8"/>
      <c r="Z135" s="6"/>
      <c r="AA135" s="6"/>
      <c r="AB135" s="10"/>
      <c r="AC135" s="7"/>
      <c r="AD135" s="7"/>
      <c r="AE135" s="8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</row>
    <row r="136" spans="1:43" x14ac:dyDescent="0.15">
      <c r="A136" s="9"/>
      <c r="B136" s="6"/>
      <c r="C136" s="6"/>
      <c r="D136" s="10"/>
      <c r="E136" s="7"/>
      <c r="F136" s="7"/>
      <c r="G136" s="8"/>
      <c r="H136" s="6"/>
      <c r="I136" s="6"/>
      <c r="J136" s="10"/>
      <c r="K136" s="7"/>
      <c r="L136" s="7"/>
      <c r="M136" s="8"/>
      <c r="N136" s="6"/>
      <c r="O136" s="6"/>
      <c r="P136" s="10"/>
      <c r="Q136" s="7"/>
      <c r="R136" s="7"/>
      <c r="S136" s="8"/>
      <c r="T136" s="6"/>
      <c r="U136" s="6"/>
      <c r="V136" s="10"/>
      <c r="W136" s="7"/>
      <c r="X136" s="7"/>
      <c r="Y136" s="8"/>
      <c r="Z136" s="6"/>
      <c r="AA136" s="6"/>
      <c r="AB136" s="10"/>
      <c r="AC136" s="7"/>
      <c r="AD136" s="7"/>
      <c r="AE136" s="8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</row>
    <row r="137" spans="1:43" x14ac:dyDescent="0.15">
      <c r="A137" s="9"/>
      <c r="B137" s="6"/>
      <c r="C137" s="6"/>
      <c r="D137" s="10"/>
      <c r="E137" s="7"/>
      <c r="F137" s="7"/>
      <c r="G137" s="8"/>
      <c r="H137" s="6"/>
      <c r="I137" s="6"/>
      <c r="J137" s="10"/>
      <c r="K137" s="7"/>
      <c r="L137" s="7"/>
      <c r="M137" s="8"/>
      <c r="N137" s="6"/>
      <c r="O137" s="6"/>
      <c r="P137" s="10"/>
      <c r="Q137" s="7"/>
      <c r="R137" s="7"/>
      <c r="S137" s="8"/>
      <c r="T137" s="6"/>
      <c r="U137" s="6"/>
      <c r="V137" s="10"/>
      <c r="W137" s="7"/>
      <c r="X137" s="7"/>
      <c r="Y137" s="8"/>
      <c r="Z137" s="6"/>
      <c r="AA137" s="6"/>
      <c r="AB137" s="10"/>
      <c r="AC137" s="7"/>
      <c r="AD137" s="7"/>
      <c r="AE137" s="8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</row>
    <row r="138" spans="1:43" x14ac:dyDescent="0.15">
      <c r="A138" s="9"/>
      <c r="B138" s="6"/>
      <c r="C138" s="6"/>
      <c r="D138" s="10"/>
      <c r="E138" s="7"/>
      <c r="F138" s="7"/>
      <c r="G138" s="8"/>
      <c r="H138" s="6"/>
      <c r="I138" s="6"/>
      <c r="J138" s="10"/>
      <c r="K138" s="7"/>
      <c r="L138" s="7"/>
      <c r="M138" s="8"/>
      <c r="N138" s="6"/>
      <c r="O138" s="6"/>
      <c r="P138" s="10"/>
      <c r="Q138" s="7"/>
      <c r="R138" s="7"/>
      <c r="S138" s="8"/>
      <c r="T138" s="6"/>
      <c r="U138" s="6"/>
      <c r="V138" s="10"/>
      <c r="W138" s="7"/>
      <c r="X138" s="7"/>
      <c r="Y138" s="8"/>
      <c r="Z138" s="6"/>
      <c r="AA138" s="6"/>
      <c r="AB138" s="10"/>
      <c r="AC138" s="7"/>
      <c r="AD138" s="7"/>
      <c r="AE138" s="8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</row>
    <row r="139" spans="1:43" x14ac:dyDescent="0.15">
      <c r="A139" s="9"/>
      <c r="B139" s="6"/>
      <c r="C139" s="6"/>
      <c r="D139" s="10"/>
      <c r="E139" s="7"/>
      <c r="F139" s="7"/>
      <c r="G139" s="8"/>
      <c r="H139" s="6"/>
      <c r="I139" s="6"/>
      <c r="J139" s="10"/>
      <c r="K139" s="7"/>
      <c r="L139" s="7"/>
      <c r="M139" s="8"/>
      <c r="N139" s="6"/>
      <c r="O139" s="6"/>
      <c r="P139" s="10"/>
      <c r="Q139" s="7"/>
      <c r="R139" s="7"/>
      <c r="S139" s="8"/>
      <c r="T139" s="6"/>
      <c r="U139" s="6"/>
      <c r="V139" s="10"/>
      <c r="W139" s="7"/>
      <c r="X139" s="7"/>
      <c r="Y139" s="8"/>
      <c r="Z139" s="6"/>
      <c r="AA139" s="6"/>
      <c r="AB139" s="10"/>
      <c r="AC139" s="7"/>
      <c r="AD139" s="7"/>
      <c r="AE139" s="8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</row>
    <row r="140" spans="1:43" x14ac:dyDescent="0.15">
      <c r="A140" s="9"/>
      <c r="B140" s="6"/>
      <c r="C140" s="6"/>
      <c r="D140" s="10"/>
      <c r="E140" s="7"/>
      <c r="F140" s="7"/>
      <c r="G140" s="8"/>
      <c r="H140" s="6"/>
      <c r="I140" s="6"/>
      <c r="J140" s="10"/>
      <c r="K140" s="7"/>
      <c r="L140" s="7"/>
      <c r="M140" s="8"/>
      <c r="N140" s="6"/>
      <c r="O140" s="6"/>
      <c r="P140" s="10"/>
      <c r="Q140" s="7"/>
      <c r="R140" s="7"/>
      <c r="S140" s="8"/>
      <c r="T140" s="6"/>
      <c r="U140" s="6"/>
      <c r="V140" s="10"/>
      <c r="W140" s="7"/>
      <c r="X140" s="7"/>
      <c r="Y140" s="8"/>
      <c r="Z140" s="6"/>
      <c r="AA140" s="6"/>
      <c r="AB140" s="10"/>
      <c r="AC140" s="7"/>
      <c r="AD140" s="7"/>
      <c r="AE140" s="8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</row>
    <row r="141" spans="1:43" x14ac:dyDescent="0.15">
      <c r="A141" s="9"/>
      <c r="B141" s="6"/>
      <c r="C141" s="6"/>
      <c r="D141" s="10"/>
      <c r="E141" s="7"/>
      <c r="F141" s="7"/>
      <c r="G141" s="8"/>
      <c r="H141" s="6"/>
      <c r="I141" s="6"/>
      <c r="J141" s="10"/>
      <c r="K141" s="7"/>
      <c r="L141" s="7"/>
      <c r="M141" s="8"/>
      <c r="N141" s="6"/>
      <c r="O141" s="6"/>
      <c r="P141" s="10"/>
      <c r="Q141" s="7"/>
      <c r="R141" s="7"/>
      <c r="S141" s="8"/>
      <c r="T141" s="6"/>
      <c r="U141" s="6"/>
      <c r="V141" s="10"/>
      <c r="W141" s="7"/>
      <c r="X141" s="7"/>
      <c r="Y141" s="8"/>
      <c r="Z141" s="6"/>
      <c r="AA141" s="6"/>
      <c r="AB141" s="10"/>
      <c r="AC141" s="7"/>
      <c r="AD141" s="7"/>
      <c r="AE141" s="8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</row>
    <row r="142" spans="1:43" x14ac:dyDescent="0.15">
      <c r="A142" s="9"/>
      <c r="B142" s="6"/>
      <c r="C142" s="6"/>
      <c r="D142" s="10"/>
      <c r="E142" s="7"/>
      <c r="F142" s="7"/>
      <c r="G142" s="8"/>
      <c r="H142" s="6"/>
      <c r="I142" s="6"/>
      <c r="J142" s="10"/>
      <c r="K142" s="7"/>
      <c r="L142" s="7"/>
      <c r="M142" s="8"/>
      <c r="N142" s="6"/>
      <c r="O142" s="6"/>
      <c r="P142" s="10"/>
      <c r="Q142" s="7"/>
      <c r="R142" s="7"/>
      <c r="S142" s="8"/>
      <c r="T142" s="6"/>
      <c r="U142" s="6"/>
      <c r="V142" s="10"/>
      <c r="W142" s="7"/>
      <c r="X142" s="7"/>
      <c r="Y142" s="8"/>
      <c r="Z142" s="6"/>
      <c r="AA142" s="6"/>
      <c r="AB142" s="10"/>
      <c r="AC142" s="7"/>
      <c r="AD142" s="7"/>
      <c r="AE142" s="8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</row>
    <row r="143" spans="1:43" x14ac:dyDescent="0.15">
      <c r="A143" s="9"/>
      <c r="B143" s="6"/>
      <c r="C143" s="6"/>
      <c r="D143" s="10"/>
      <c r="E143" s="7"/>
      <c r="F143" s="7"/>
      <c r="G143" s="8"/>
      <c r="H143" s="6"/>
      <c r="I143" s="6"/>
      <c r="J143" s="10"/>
      <c r="K143" s="7"/>
      <c r="L143" s="7"/>
      <c r="M143" s="8"/>
      <c r="N143" s="6"/>
      <c r="O143" s="6"/>
      <c r="P143" s="10"/>
      <c r="Q143" s="7"/>
      <c r="R143" s="7"/>
      <c r="S143" s="8"/>
      <c r="T143" s="6"/>
      <c r="U143" s="6"/>
      <c r="V143" s="10"/>
      <c r="W143" s="7"/>
      <c r="X143" s="7"/>
      <c r="Y143" s="8"/>
      <c r="Z143" s="6"/>
      <c r="AA143" s="6"/>
      <c r="AB143" s="10"/>
      <c r="AC143" s="7"/>
      <c r="AD143" s="7"/>
      <c r="AE143" s="8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</row>
    <row r="144" spans="1:43" x14ac:dyDescent="0.15">
      <c r="A144" s="9"/>
      <c r="B144" s="6"/>
      <c r="C144" s="6"/>
      <c r="D144" s="10"/>
      <c r="E144" s="7"/>
      <c r="F144" s="7"/>
      <c r="G144" s="8"/>
      <c r="H144" s="6"/>
      <c r="I144" s="6"/>
      <c r="J144" s="10"/>
      <c r="K144" s="7"/>
      <c r="L144" s="7"/>
      <c r="M144" s="8"/>
      <c r="N144" s="6"/>
      <c r="O144" s="6"/>
      <c r="P144" s="10"/>
      <c r="Q144" s="7"/>
      <c r="R144" s="7"/>
      <c r="S144" s="8"/>
      <c r="T144" s="6"/>
      <c r="U144" s="6"/>
      <c r="V144" s="10"/>
      <c r="W144" s="7"/>
      <c r="X144" s="7"/>
      <c r="Y144" s="8"/>
      <c r="Z144" s="6"/>
      <c r="AA144" s="6"/>
      <c r="AB144" s="10"/>
      <c r="AC144" s="7"/>
      <c r="AD144" s="7"/>
      <c r="AE144" s="8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</row>
    <row r="145" spans="1:43" x14ac:dyDescent="0.15">
      <c r="A145" s="9"/>
      <c r="B145" s="6"/>
      <c r="C145" s="6"/>
      <c r="D145" s="10"/>
      <c r="E145" s="7"/>
      <c r="F145" s="7"/>
      <c r="G145" s="8"/>
      <c r="H145" s="6"/>
      <c r="I145" s="6"/>
      <c r="J145" s="10"/>
      <c r="K145" s="7"/>
      <c r="L145" s="7"/>
      <c r="M145" s="8"/>
      <c r="N145" s="6"/>
      <c r="O145" s="6"/>
      <c r="P145" s="10"/>
      <c r="Q145" s="7"/>
      <c r="R145" s="7"/>
      <c r="S145" s="8"/>
      <c r="T145" s="6"/>
      <c r="U145" s="6"/>
      <c r="V145" s="10"/>
      <c r="W145" s="7"/>
      <c r="X145" s="7"/>
      <c r="Y145" s="8"/>
      <c r="Z145" s="6"/>
      <c r="AA145" s="6"/>
      <c r="AB145" s="10"/>
      <c r="AC145" s="7"/>
      <c r="AD145" s="7"/>
      <c r="AE145" s="8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</row>
    <row r="146" spans="1:43" x14ac:dyDescent="0.15">
      <c r="A146" s="9"/>
      <c r="B146" s="6"/>
      <c r="C146" s="6"/>
      <c r="D146" s="10"/>
      <c r="E146" s="7"/>
      <c r="F146" s="7"/>
      <c r="G146" s="8"/>
      <c r="H146" s="6"/>
      <c r="I146" s="6"/>
      <c r="J146" s="10"/>
      <c r="K146" s="7"/>
      <c r="L146" s="7"/>
      <c r="M146" s="8"/>
      <c r="N146" s="6"/>
      <c r="O146" s="6"/>
      <c r="P146" s="10"/>
      <c r="Q146" s="7"/>
      <c r="R146" s="7"/>
      <c r="S146" s="8"/>
      <c r="T146" s="6"/>
      <c r="U146" s="6"/>
      <c r="V146" s="10"/>
      <c r="W146" s="7"/>
      <c r="X146" s="7"/>
      <c r="Y146" s="8"/>
      <c r="Z146" s="6"/>
      <c r="AA146" s="6"/>
      <c r="AB146" s="10"/>
      <c r="AC146" s="7"/>
      <c r="AD146" s="7"/>
      <c r="AE146" s="8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</row>
    <row r="147" spans="1:43" x14ac:dyDescent="0.15">
      <c r="A147" s="9"/>
      <c r="B147" s="6"/>
      <c r="C147" s="6"/>
      <c r="D147" s="10"/>
      <c r="E147" s="7"/>
      <c r="F147" s="7"/>
      <c r="G147" s="8"/>
      <c r="H147" s="6"/>
      <c r="I147" s="6"/>
      <c r="J147" s="10"/>
      <c r="K147" s="7"/>
      <c r="L147" s="7"/>
      <c r="M147" s="8"/>
      <c r="N147" s="6"/>
      <c r="O147" s="6"/>
      <c r="P147" s="10"/>
      <c r="Q147" s="7"/>
      <c r="R147" s="7"/>
      <c r="S147" s="8"/>
      <c r="T147" s="6"/>
      <c r="U147" s="6"/>
      <c r="V147" s="10"/>
      <c r="W147" s="7"/>
      <c r="X147" s="7"/>
      <c r="Y147" s="8"/>
      <c r="Z147" s="6"/>
      <c r="AA147" s="6"/>
      <c r="AB147" s="10"/>
      <c r="AC147" s="7"/>
      <c r="AD147" s="7"/>
      <c r="AE147" s="8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</row>
    <row r="148" spans="1:43" x14ac:dyDescent="0.15">
      <c r="A148" s="9"/>
      <c r="B148" s="6"/>
      <c r="C148" s="6"/>
      <c r="D148" s="10"/>
      <c r="E148" s="7"/>
      <c r="F148" s="7"/>
      <c r="G148" s="8"/>
      <c r="H148" s="6"/>
      <c r="I148" s="6"/>
      <c r="J148" s="10"/>
      <c r="K148" s="7"/>
      <c r="L148" s="7"/>
      <c r="M148" s="8"/>
      <c r="N148" s="6"/>
      <c r="O148" s="6"/>
      <c r="P148" s="10"/>
      <c r="Q148" s="7"/>
      <c r="R148" s="7"/>
      <c r="S148" s="8"/>
      <c r="T148" s="6"/>
      <c r="U148" s="6"/>
      <c r="V148" s="10"/>
      <c r="W148" s="7"/>
      <c r="X148" s="7"/>
      <c r="Y148" s="8"/>
      <c r="Z148" s="6"/>
      <c r="AA148" s="6"/>
      <c r="AB148" s="10"/>
      <c r="AC148" s="7"/>
      <c r="AD148" s="7"/>
      <c r="AE148" s="8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</row>
    <row r="149" spans="1:43" x14ac:dyDescent="0.15">
      <c r="A149" s="9"/>
      <c r="B149" s="6"/>
      <c r="C149" s="6"/>
      <c r="D149" s="10"/>
      <c r="E149" s="7"/>
      <c r="F149" s="7"/>
      <c r="G149" s="8"/>
      <c r="H149" s="6"/>
      <c r="I149" s="6"/>
      <c r="J149" s="10"/>
      <c r="K149" s="7"/>
      <c r="L149" s="7"/>
      <c r="M149" s="8"/>
      <c r="N149" s="6"/>
      <c r="O149" s="6"/>
      <c r="P149" s="10"/>
      <c r="Q149" s="7"/>
      <c r="R149" s="7"/>
      <c r="S149" s="8"/>
      <c r="T149" s="6"/>
      <c r="U149" s="6"/>
      <c r="V149" s="10"/>
      <c r="W149" s="7"/>
      <c r="X149" s="7"/>
      <c r="Y149" s="8"/>
      <c r="Z149" s="6"/>
      <c r="AA149" s="6"/>
      <c r="AB149" s="10"/>
      <c r="AC149" s="7"/>
      <c r="AD149" s="7"/>
      <c r="AE149" s="8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</row>
    <row r="150" spans="1:43" x14ac:dyDescent="0.15">
      <c r="A150" s="9"/>
      <c r="B150" s="6"/>
      <c r="C150" s="6"/>
      <c r="D150" s="10"/>
      <c r="E150" s="7"/>
      <c r="F150" s="7"/>
      <c r="G150" s="8"/>
      <c r="H150" s="6"/>
      <c r="I150" s="6"/>
      <c r="J150" s="10"/>
      <c r="K150" s="7"/>
      <c r="L150" s="7"/>
      <c r="M150" s="8"/>
      <c r="N150" s="6"/>
      <c r="O150" s="6"/>
      <c r="P150" s="10"/>
      <c r="Q150" s="7"/>
      <c r="R150" s="7"/>
      <c r="S150" s="8"/>
      <c r="T150" s="6"/>
      <c r="U150" s="6"/>
      <c r="V150" s="10"/>
      <c r="W150" s="7"/>
      <c r="X150" s="7"/>
      <c r="Y150" s="8"/>
      <c r="Z150" s="6"/>
      <c r="AA150" s="6"/>
      <c r="AB150" s="10"/>
      <c r="AC150" s="7"/>
      <c r="AD150" s="7"/>
      <c r="AE150" s="8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</row>
    <row r="151" spans="1:43" x14ac:dyDescent="0.15">
      <c r="A151" s="9"/>
      <c r="B151" s="6"/>
      <c r="C151" s="6"/>
      <c r="D151" s="10"/>
      <c r="E151" s="7"/>
      <c r="F151" s="7"/>
      <c r="G151" s="8"/>
      <c r="H151" s="6"/>
      <c r="I151" s="6"/>
      <c r="J151" s="10"/>
      <c r="K151" s="7"/>
      <c r="L151" s="7"/>
      <c r="M151" s="8"/>
      <c r="N151" s="6"/>
      <c r="O151" s="6"/>
      <c r="P151" s="10"/>
      <c r="Q151" s="7"/>
      <c r="R151" s="7"/>
      <c r="S151" s="8"/>
      <c r="T151" s="6"/>
      <c r="U151" s="6"/>
      <c r="V151" s="10"/>
      <c r="W151" s="7"/>
      <c r="X151" s="7"/>
      <c r="Y151" s="8"/>
      <c r="Z151" s="6"/>
      <c r="AA151" s="6"/>
      <c r="AB151" s="10"/>
      <c r="AC151" s="7"/>
      <c r="AD151" s="7"/>
      <c r="AE151" s="8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</row>
  </sheetData>
  <mergeCells count="56">
    <mergeCell ref="A1:A5"/>
    <mergeCell ref="AJ20:AK20"/>
    <mergeCell ref="AM20:AN20"/>
    <mergeCell ref="AP20:AQ20"/>
    <mergeCell ref="B22:C22"/>
    <mergeCell ref="D22:G22"/>
    <mergeCell ref="H22:I22"/>
    <mergeCell ref="J22:M22"/>
    <mergeCell ref="N22:O22"/>
    <mergeCell ref="P22:S22"/>
    <mergeCell ref="R20:S20"/>
    <mergeCell ref="U20:V20"/>
    <mergeCell ref="X20:Y20"/>
    <mergeCell ref="AA20:AB20"/>
    <mergeCell ref="AD20:AE20"/>
    <mergeCell ref="AG20:AH20"/>
    <mergeCell ref="AC4:AE4"/>
    <mergeCell ref="AF4:AH4"/>
    <mergeCell ref="AI4:AK4"/>
    <mergeCell ref="AL4:AN4"/>
    <mergeCell ref="AO4:AQ4"/>
    <mergeCell ref="C20:D20"/>
    <mergeCell ref="F20:G20"/>
    <mergeCell ref="I20:J20"/>
    <mergeCell ref="L20:M20"/>
    <mergeCell ref="O20:P20"/>
    <mergeCell ref="AL3:AQ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F2:AK2"/>
    <mergeCell ref="AL2:AQ2"/>
    <mergeCell ref="B1:G1"/>
    <mergeCell ref="H1:M1"/>
    <mergeCell ref="B3:G3"/>
    <mergeCell ref="H3:M3"/>
    <mergeCell ref="N3:S3"/>
    <mergeCell ref="T3:Y3"/>
    <mergeCell ref="Z3:AE3"/>
    <mergeCell ref="AF3:AK3"/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</mergeCells>
  <phoneticPr fontId="1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topLeftCell="E1" zoomScaleSheetLayoutView="100" workbookViewId="0">
      <selection activeCell="E6" sqref="E6"/>
    </sheetView>
  </sheetViews>
  <sheetFormatPr defaultColWidth="9" defaultRowHeight="14.25" x14ac:dyDescent="0.15"/>
  <sheetData>
    <row r="1" spans="1:49" x14ac:dyDescent="0.15">
      <c r="A1" s="59" t="s">
        <v>0</v>
      </c>
      <c r="B1" s="39"/>
      <c r="C1" s="40"/>
      <c r="D1" s="40"/>
      <c r="E1" s="40"/>
      <c r="F1" s="40"/>
      <c r="G1" s="41"/>
      <c r="H1" s="39"/>
      <c r="I1" s="40"/>
      <c r="J1" s="40"/>
      <c r="K1" s="40"/>
      <c r="L1" s="40"/>
      <c r="M1" s="41"/>
      <c r="N1" s="39"/>
      <c r="O1" s="40"/>
      <c r="P1" s="40"/>
      <c r="Q1" s="40"/>
      <c r="R1" s="40"/>
      <c r="S1" s="41"/>
      <c r="T1" s="39"/>
      <c r="U1" s="40"/>
      <c r="V1" s="40"/>
      <c r="W1" s="40"/>
      <c r="X1" s="40"/>
      <c r="Y1" s="41"/>
      <c r="Z1" s="39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1"/>
      <c r="AL1" s="39"/>
      <c r="AM1" s="40"/>
      <c r="AN1" s="40"/>
      <c r="AO1" s="40"/>
      <c r="AP1" s="40"/>
      <c r="AQ1" s="41"/>
      <c r="AR1" s="39"/>
      <c r="AS1" s="40"/>
      <c r="AT1" s="40"/>
      <c r="AU1" s="40"/>
      <c r="AV1" s="40"/>
      <c r="AW1" s="41"/>
    </row>
    <row r="2" spans="1:49" x14ac:dyDescent="0.15">
      <c r="A2" s="60"/>
      <c r="B2" s="42" t="s">
        <v>1</v>
      </c>
      <c r="C2" s="43"/>
      <c r="D2" s="43"/>
      <c r="E2" s="43"/>
      <c r="F2" s="43"/>
      <c r="G2" s="44"/>
      <c r="H2" s="45">
        <v>600018</v>
      </c>
      <c r="I2" s="46"/>
      <c r="J2" s="46"/>
      <c r="K2" s="46"/>
      <c r="L2" s="46"/>
      <c r="M2" s="47"/>
      <c r="N2" s="45">
        <v>600773</v>
      </c>
      <c r="O2" s="46"/>
      <c r="P2" s="46"/>
      <c r="Q2" s="46"/>
      <c r="R2" s="46"/>
      <c r="S2" s="47"/>
      <c r="T2" s="45">
        <v>300446</v>
      </c>
      <c r="U2" s="46"/>
      <c r="V2" s="46"/>
      <c r="W2" s="46"/>
      <c r="X2" s="46"/>
      <c r="Y2" s="47"/>
      <c r="Z2" s="45">
        <v>601991</v>
      </c>
      <c r="AA2" s="46"/>
      <c r="AB2" s="46"/>
      <c r="AC2" s="46"/>
      <c r="AD2" s="46"/>
      <c r="AE2" s="47"/>
      <c r="AF2" s="45"/>
      <c r="AG2" s="46"/>
      <c r="AH2" s="46"/>
      <c r="AI2" s="46"/>
      <c r="AJ2" s="46"/>
      <c r="AK2" s="47"/>
      <c r="AL2" s="45"/>
      <c r="AM2" s="48"/>
      <c r="AN2" s="48"/>
      <c r="AO2" s="48"/>
      <c r="AP2" s="48"/>
      <c r="AQ2" s="49"/>
      <c r="AR2" s="45"/>
      <c r="AS2" s="48"/>
      <c r="AT2" s="48"/>
      <c r="AU2" s="48"/>
      <c r="AV2" s="48"/>
      <c r="AW2" s="49"/>
    </row>
    <row r="3" spans="1:49" x14ac:dyDescent="0.15">
      <c r="A3" s="60"/>
      <c r="B3" s="45"/>
      <c r="C3" s="46"/>
      <c r="D3" s="46"/>
      <c r="E3" s="46"/>
      <c r="F3" s="46"/>
      <c r="G3" s="47"/>
      <c r="H3" s="45"/>
      <c r="I3" s="46"/>
      <c r="J3" s="46"/>
      <c r="K3" s="46"/>
      <c r="L3" s="46"/>
      <c r="M3" s="47"/>
      <c r="N3" s="45"/>
      <c r="O3" s="46"/>
      <c r="P3" s="46"/>
      <c r="Q3" s="46"/>
      <c r="R3" s="46"/>
      <c r="S3" s="47"/>
      <c r="T3" s="50"/>
      <c r="U3" s="48"/>
      <c r="V3" s="48"/>
      <c r="W3" s="48"/>
      <c r="X3" s="48"/>
      <c r="Y3" s="49"/>
      <c r="Z3" s="50"/>
      <c r="AA3" s="48"/>
      <c r="AB3" s="48"/>
      <c r="AC3" s="48"/>
      <c r="AD3" s="48"/>
      <c r="AE3" s="49"/>
      <c r="AF3" s="50"/>
      <c r="AG3" s="48"/>
      <c r="AH3" s="48"/>
      <c r="AI3" s="48"/>
      <c r="AJ3" s="48"/>
      <c r="AK3" s="49"/>
      <c r="AL3" s="50"/>
      <c r="AM3" s="48"/>
      <c r="AN3" s="48"/>
      <c r="AO3" s="48"/>
      <c r="AP3" s="48"/>
      <c r="AQ3" s="49"/>
      <c r="AR3" s="50"/>
      <c r="AS3" s="48"/>
      <c r="AT3" s="48"/>
      <c r="AU3" s="48"/>
      <c r="AV3" s="48"/>
      <c r="AW3" s="49"/>
    </row>
    <row r="4" spans="1:49" ht="15" x14ac:dyDescent="0.15">
      <c r="A4" s="60"/>
      <c r="B4" s="51" t="s">
        <v>2</v>
      </c>
      <c r="C4" s="52"/>
      <c r="D4" s="53"/>
      <c r="E4" s="54" t="s">
        <v>3</v>
      </c>
      <c r="F4" s="55"/>
      <c r="G4" s="56"/>
      <c r="H4" s="51" t="s">
        <v>2</v>
      </c>
      <c r="I4" s="52"/>
      <c r="J4" s="53"/>
      <c r="K4" s="54" t="s">
        <v>3</v>
      </c>
      <c r="L4" s="55"/>
      <c r="M4" s="56"/>
      <c r="N4" s="51" t="s">
        <v>4</v>
      </c>
      <c r="O4" s="52"/>
      <c r="P4" s="53"/>
      <c r="Q4" s="54" t="s">
        <v>5</v>
      </c>
      <c r="R4" s="55"/>
      <c r="S4" s="56"/>
      <c r="T4" s="51" t="s">
        <v>4</v>
      </c>
      <c r="U4" s="52"/>
      <c r="V4" s="53"/>
      <c r="W4" s="54" t="s">
        <v>5</v>
      </c>
      <c r="X4" s="55"/>
      <c r="Y4" s="56"/>
      <c r="Z4" s="51" t="s">
        <v>4</v>
      </c>
      <c r="AA4" s="52"/>
      <c r="AB4" s="53"/>
      <c r="AC4" s="54" t="s">
        <v>5</v>
      </c>
      <c r="AD4" s="55"/>
      <c r="AE4" s="56"/>
      <c r="AF4" s="51" t="s">
        <v>4</v>
      </c>
      <c r="AG4" s="52"/>
      <c r="AH4" s="53"/>
      <c r="AI4" s="54" t="s">
        <v>5</v>
      </c>
      <c r="AJ4" s="55"/>
      <c r="AK4" s="56"/>
      <c r="AL4" s="51" t="s">
        <v>4</v>
      </c>
      <c r="AM4" s="52"/>
      <c r="AN4" s="53"/>
      <c r="AO4" s="54" t="s">
        <v>5</v>
      </c>
      <c r="AP4" s="55"/>
      <c r="AQ4" s="56"/>
      <c r="AR4" s="51" t="s">
        <v>4</v>
      </c>
      <c r="AS4" s="52"/>
      <c r="AT4" s="53"/>
      <c r="AU4" s="54" t="s">
        <v>5</v>
      </c>
      <c r="AV4" s="55"/>
      <c r="AW4" s="56"/>
    </row>
    <row r="5" spans="1:49" ht="15" x14ac:dyDescent="0.15">
      <c r="A5" s="6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35000</v>
      </c>
      <c r="I6" s="6">
        <v>5.87</v>
      </c>
      <c r="J6" s="6"/>
      <c r="K6" s="7">
        <v>70000</v>
      </c>
      <c r="L6" s="7">
        <v>5.89</v>
      </c>
      <c r="M6" s="8"/>
      <c r="N6" s="6">
        <v>45000</v>
      </c>
      <c r="O6" s="25">
        <v>13.37</v>
      </c>
      <c r="P6" s="6"/>
      <c r="Q6" s="7">
        <v>45000</v>
      </c>
      <c r="R6" s="7">
        <v>13.382999999999999</v>
      </c>
      <c r="S6" s="8"/>
      <c r="T6" s="6">
        <v>5500</v>
      </c>
      <c r="U6" s="6">
        <v>39.1</v>
      </c>
      <c r="V6" s="6"/>
      <c r="W6" s="7">
        <v>3000</v>
      </c>
      <c r="X6" s="7">
        <v>39.32</v>
      </c>
      <c r="Y6" s="8"/>
      <c r="Z6" s="6">
        <v>91400</v>
      </c>
      <c r="AA6" s="6">
        <v>4.383</v>
      </c>
      <c r="AB6" s="6"/>
      <c r="AC6" s="7">
        <v>91400</v>
      </c>
      <c r="AD6" s="7">
        <v>4.4009999999999998</v>
      </c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>
        <v>35000</v>
      </c>
      <c r="I7" s="6">
        <v>5.88</v>
      </c>
      <c r="J7" s="6"/>
      <c r="K7" s="7"/>
      <c r="L7" s="7"/>
      <c r="M7" s="8"/>
      <c r="N7" s="6">
        <v>15000</v>
      </c>
      <c r="O7" s="6">
        <v>13.625</v>
      </c>
      <c r="P7" s="6"/>
      <c r="Q7" s="7">
        <v>15000</v>
      </c>
      <c r="R7" s="7">
        <v>14.43</v>
      </c>
      <c r="S7" s="8"/>
      <c r="T7" s="6"/>
      <c r="U7" s="6"/>
      <c r="V7" s="6"/>
      <c r="W7" s="7">
        <v>2500</v>
      </c>
      <c r="X7" s="7">
        <v>39.39</v>
      </c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70000</v>
      </c>
      <c r="I19" s="12">
        <f>SUMPRODUCT(H6:H18,I6:I18)/SUM(H19)</f>
        <v>5.875</v>
      </c>
      <c r="J19" s="13"/>
      <c r="K19" s="11">
        <f>SUM(K6:K18)</f>
        <v>70000</v>
      </c>
      <c r="L19" s="12">
        <f>SUMPRODUCT(K6:K18,L6:L18)/SUM(K19)</f>
        <v>5.89</v>
      </c>
      <c r="M19" s="13"/>
      <c r="N19" s="11">
        <f>SUM(N6:N18)</f>
        <v>60000</v>
      </c>
      <c r="O19" s="12">
        <f>SUMPRODUCT(N6:N18,O6:O18)/(N19)</f>
        <v>13.43375</v>
      </c>
      <c r="P19" s="13"/>
      <c r="Q19" s="11">
        <f>SUM(Q6:Q18)</f>
        <v>60000</v>
      </c>
      <c r="R19" s="12">
        <f>SUMPRODUCT(Q6:Q18,R6:R18)/SUM(Q19)</f>
        <v>13.64475</v>
      </c>
      <c r="S19" s="13"/>
      <c r="T19" s="11">
        <f>SUM(T6:T18)</f>
        <v>5500</v>
      </c>
      <c r="U19" s="12">
        <f>SUMPRODUCT(T6:T18,U6:U18)/SUM(T19)</f>
        <v>39.1</v>
      </c>
      <c r="V19" s="13"/>
      <c r="W19" s="11">
        <f>SUM(W6:W18)</f>
        <v>5500</v>
      </c>
      <c r="X19" s="12">
        <f>SUMPRODUCT(W6:W18,X6:X18)/SUM(W19)</f>
        <v>39.351818181818182</v>
      </c>
      <c r="Y19" s="13"/>
      <c r="Z19" s="11">
        <f>SUM(Z6:Z18)</f>
        <v>91400</v>
      </c>
      <c r="AA19" s="12">
        <f>SUMPRODUCT(Z6:Z18,AA6:AA18)/SUM(Z19)</f>
        <v>4.383</v>
      </c>
      <c r="AB19" s="13"/>
      <c r="AC19" s="11">
        <f>SUM(AC6:AC18)</f>
        <v>91400</v>
      </c>
      <c r="AD19" s="12">
        <f>SUMPRODUCT(AC6:AC18,AD6:AD18)/SUM(AC19)</f>
        <v>4.4009999999999998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57">
        <f>IF(E19=0,0,(F19-C19)*B19-E19*F19*0-E19*F19*0.03%-C19*B19*0.03%)</f>
        <v>0</v>
      </c>
      <c r="D20" s="58"/>
      <c r="E20" s="15" t="s">
        <v>11</v>
      </c>
      <c r="F20" s="57">
        <f>IF(E19=0,0,F19*E19)</f>
        <v>0</v>
      </c>
      <c r="G20" s="58"/>
      <c r="H20" s="15" t="s">
        <v>10</v>
      </c>
      <c r="I20" s="57">
        <f>IF(K19=0,0,(L19-I19)*K19-K19*L19*0.1%-K19*L19*0.03%-I19*H19*0.03%)</f>
        <v>390.63499999997782</v>
      </c>
      <c r="J20" s="58"/>
      <c r="K20" s="15" t="s">
        <v>11</v>
      </c>
      <c r="L20" s="57">
        <f>IF(K19=0,0,L19*K19)</f>
        <v>412300</v>
      </c>
      <c r="M20" s="58"/>
      <c r="N20" s="15" t="s">
        <v>10</v>
      </c>
      <c r="O20" s="57">
        <f>IF(Q19=0,0,(R19-O19)*N19-R19*Q19*0.1%-O19*N19*0.03%-R19*Q19*0.03%)</f>
        <v>11353.902000000018</v>
      </c>
      <c r="P20" s="58"/>
      <c r="Q20" s="15" t="s">
        <v>11</v>
      </c>
      <c r="R20" s="57">
        <f>IF(Q19=0,0,R19*Q19)</f>
        <v>818685</v>
      </c>
      <c r="S20" s="58"/>
      <c r="T20" s="15" t="s">
        <v>10</v>
      </c>
      <c r="U20" s="57">
        <f>IF(W19=0,0,(X19-U19)*W19-X19*W19*0.1%-U19*T19*0.03%-X19*W19*0.03%)</f>
        <v>1039.1194999999909</v>
      </c>
      <c r="V20" s="58"/>
      <c r="W20" s="15" t="s">
        <v>11</v>
      </c>
      <c r="X20" s="57">
        <f>IF(W19=0,0,X19*W19)</f>
        <v>216435</v>
      </c>
      <c r="Y20" s="58"/>
      <c r="Z20" s="15" t="s">
        <v>10</v>
      </c>
      <c r="AA20" s="57">
        <f>IF(AC19=0,0,(AD19-AA19)*AC19-AC19*AD19*0.1%-AA19*Z19*0.03%-AD19*AC19*0.03%)</f>
        <v>1002.0913199999811</v>
      </c>
      <c r="AB20" s="58"/>
      <c r="AC20" s="15" t="s">
        <v>11</v>
      </c>
      <c r="AD20" s="57">
        <f>IF(AC19=0,0,AD19*AC19)</f>
        <v>402251.39999999997</v>
      </c>
      <c r="AE20" s="58"/>
      <c r="AF20" s="15" t="s">
        <v>10</v>
      </c>
      <c r="AG20" s="57">
        <f>IF(AI19=0,0,(AJ19-AG19)*AI19-AI19*AJ19*0.1%-AG19*AF19*0.03%-AJ19*AI19*0.03%)</f>
        <v>0</v>
      </c>
      <c r="AH20" s="58"/>
      <c r="AI20" s="15" t="s">
        <v>11</v>
      </c>
      <c r="AJ20" s="57">
        <f>IF(AI19=0,0,AJ19*AI19)</f>
        <v>0</v>
      </c>
      <c r="AK20" s="58"/>
      <c r="AL20" s="15" t="s">
        <v>10</v>
      </c>
      <c r="AM20" s="57">
        <f>IF(AO19=0,0,(AP19-AM19)*AO19-AO19*AP19*0.1%-AM19*AL19*0.03%-AP19*AO19*0.03%)</f>
        <v>0</v>
      </c>
      <c r="AN20" s="58"/>
      <c r="AO20" s="15" t="s">
        <v>11</v>
      </c>
      <c r="AP20" s="57">
        <f>IF(AO19=0,0,AP19*AO19)</f>
        <v>0</v>
      </c>
      <c r="AQ20" s="58"/>
      <c r="AR20" s="15" t="s">
        <v>10</v>
      </c>
      <c r="AS20" s="57">
        <f>IF(AU19=0,0,(AV19-AS19)*AU19-AU19*AV19*0.1%-AS19*AR19*0.03%-AV19*AU19*0.03%)</f>
        <v>0</v>
      </c>
      <c r="AT20" s="58"/>
      <c r="AU20" s="15" t="s">
        <v>11</v>
      </c>
      <c r="AV20" s="57">
        <f>IF(AU19=0,0,AU19*AV19)</f>
        <v>0</v>
      </c>
      <c r="AW20" s="58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9.4745331069604128E-4</v>
      </c>
      <c r="M21" s="29"/>
      <c r="N21" s="20" t="s">
        <v>12</v>
      </c>
      <c r="O21" s="26"/>
      <c r="P21" s="26"/>
      <c r="Q21" s="27"/>
      <c r="R21" s="28">
        <f>O20/R20</f>
        <v>1.3868462229062482E-2</v>
      </c>
      <c r="S21" s="29"/>
      <c r="T21" s="27" t="s">
        <v>12</v>
      </c>
      <c r="U21" s="26"/>
      <c r="V21" s="26"/>
      <c r="W21" s="27"/>
      <c r="X21" s="28">
        <f>U20/X20</f>
        <v>4.8010696051932035E-3</v>
      </c>
      <c r="Y21" s="26"/>
      <c r="Z21" s="27" t="s">
        <v>12</v>
      </c>
      <c r="AA21" s="26"/>
      <c r="AB21" s="26"/>
      <c r="AC21" s="27"/>
      <c r="AD21" s="28">
        <f>AA20/AD20</f>
        <v>2.4912065439672334E-3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62" t="s">
        <v>13</v>
      </c>
      <c r="C22" s="63"/>
      <c r="D22" s="64">
        <f>F20+L20+R20+X20+AD20+AJ20+AP20+AV20+BB20+BH20+BN20+BT20+BZ20</f>
        <v>1849671.4</v>
      </c>
      <c r="E22" s="65"/>
      <c r="F22" s="65"/>
      <c r="G22" s="66"/>
      <c r="H22" s="67" t="s">
        <v>14</v>
      </c>
      <c r="I22" s="68"/>
      <c r="J22" s="69">
        <f>C20+I20+O20+U20+AA20+AG20+AM20+AS20+AY20+BE20+BK20+BQ20+BW20</f>
        <v>13785.74781999997</v>
      </c>
      <c r="K22" s="70"/>
      <c r="L22" s="70"/>
      <c r="M22" s="71"/>
      <c r="N22" s="62" t="s">
        <v>15</v>
      </c>
      <c r="O22" s="63"/>
      <c r="P22" s="72">
        <f>J22/D22</f>
        <v>7.4530794064286065E-3</v>
      </c>
      <c r="Q22" s="73"/>
      <c r="R22" s="73"/>
      <c r="S22" s="74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W4:Y4"/>
    <mergeCell ref="B3:G3"/>
    <mergeCell ref="H3:M3"/>
    <mergeCell ref="N3:S3"/>
    <mergeCell ref="T3:Y3"/>
    <mergeCell ref="Z3:AE3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AR2:AW2"/>
    <mergeCell ref="B1:G1"/>
    <mergeCell ref="H1:M1"/>
    <mergeCell ref="N1:S1"/>
    <mergeCell ref="T1:Y1"/>
    <mergeCell ref="Z1:AE1"/>
    <mergeCell ref="AF1:AK1"/>
  </mergeCells>
  <phoneticPr fontId="12" type="noConversion"/>
  <pageMargins left="0.75" right="0.75" top="1" bottom="1" header="0.51" footer="0.5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topLeftCell="I1" zoomScaleSheetLayoutView="100" workbookViewId="0">
      <selection activeCell="Z7" sqref="Z7"/>
    </sheetView>
  </sheetViews>
  <sheetFormatPr defaultColWidth="9" defaultRowHeight="14.25" x14ac:dyDescent="0.15"/>
  <sheetData>
    <row r="1" spans="1:49" x14ac:dyDescent="0.15">
      <c r="A1" s="59" t="s">
        <v>0</v>
      </c>
      <c r="B1" s="39"/>
      <c r="C1" s="40"/>
      <c r="D1" s="40"/>
      <c r="E1" s="40"/>
      <c r="F1" s="40"/>
      <c r="G1" s="41"/>
      <c r="H1" s="39"/>
      <c r="I1" s="40"/>
      <c r="J1" s="40"/>
      <c r="K1" s="40"/>
      <c r="L1" s="40"/>
      <c r="M1" s="41"/>
      <c r="N1" s="39"/>
      <c r="O1" s="40"/>
      <c r="P1" s="40"/>
      <c r="Q1" s="40"/>
      <c r="R1" s="40"/>
      <c r="S1" s="41"/>
      <c r="T1" s="39"/>
      <c r="U1" s="40"/>
      <c r="V1" s="40"/>
      <c r="W1" s="40"/>
      <c r="X1" s="40"/>
      <c r="Y1" s="41"/>
      <c r="Z1" s="39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1"/>
      <c r="AL1" s="39"/>
      <c r="AM1" s="40"/>
      <c r="AN1" s="40"/>
      <c r="AO1" s="40"/>
      <c r="AP1" s="40"/>
      <c r="AQ1" s="41"/>
      <c r="AR1" s="39"/>
      <c r="AS1" s="40"/>
      <c r="AT1" s="40"/>
      <c r="AU1" s="40"/>
      <c r="AV1" s="40"/>
      <c r="AW1" s="41"/>
    </row>
    <row r="2" spans="1:49" x14ac:dyDescent="0.15">
      <c r="A2" s="60"/>
      <c r="B2" s="42" t="s">
        <v>1</v>
      </c>
      <c r="C2" s="43"/>
      <c r="D2" s="43"/>
      <c r="E2" s="43"/>
      <c r="F2" s="43"/>
      <c r="G2" s="44"/>
      <c r="H2" s="75" t="s">
        <v>17</v>
      </c>
      <c r="I2" s="46"/>
      <c r="J2" s="46"/>
      <c r="K2" s="46"/>
      <c r="L2" s="46"/>
      <c r="M2" s="47"/>
      <c r="N2" s="45">
        <v>601018</v>
      </c>
      <c r="O2" s="46"/>
      <c r="P2" s="46"/>
      <c r="Q2" s="46"/>
      <c r="R2" s="46"/>
      <c r="S2" s="47"/>
      <c r="T2" s="45">
        <v>600773</v>
      </c>
      <c r="U2" s="46"/>
      <c r="V2" s="46"/>
      <c r="W2" s="46"/>
      <c r="X2" s="46"/>
      <c r="Y2" s="47"/>
      <c r="Z2" s="45">
        <v>600018</v>
      </c>
      <c r="AA2" s="46"/>
      <c r="AB2" s="46"/>
      <c r="AC2" s="46"/>
      <c r="AD2" s="46"/>
      <c r="AE2" s="47"/>
      <c r="AF2" s="45"/>
      <c r="AG2" s="46"/>
      <c r="AH2" s="46"/>
      <c r="AI2" s="46"/>
      <c r="AJ2" s="46"/>
      <c r="AK2" s="47"/>
      <c r="AL2" s="45"/>
      <c r="AM2" s="48"/>
      <c r="AN2" s="48"/>
      <c r="AO2" s="48"/>
      <c r="AP2" s="48"/>
      <c r="AQ2" s="49"/>
      <c r="AR2" s="45"/>
      <c r="AS2" s="48"/>
      <c r="AT2" s="48"/>
      <c r="AU2" s="48"/>
      <c r="AV2" s="48"/>
      <c r="AW2" s="49"/>
    </row>
    <row r="3" spans="1:49" x14ac:dyDescent="0.15">
      <c r="A3" s="60"/>
      <c r="B3" s="45"/>
      <c r="C3" s="46"/>
      <c r="D3" s="46"/>
      <c r="E3" s="46"/>
      <c r="F3" s="46"/>
      <c r="G3" s="47"/>
      <c r="H3" s="45"/>
      <c r="I3" s="46"/>
      <c r="J3" s="46"/>
      <c r="K3" s="46"/>
      <c r="L3" s="46"/>
      <c r="M3" s="47"/>
      <c r="N3" s="45"/>
      <c r="O3" s="46"/>
      <c r="P3" s="46"/>
      <c r="Q3" s="46"/>
      <c r="R3" s="46"/>
      <c r="S3" s="47"/>
      <c r="T3" s="50"/>
      <c r="U3" s="48"/>
      <c r="V3" s="48"/>
      <c r="W3" s="48"/>
      <c r="X3" s="48"/>
      <c r="Y3" s="49"/>
      <c r="Z3" s="50"/>
      <c r="AA3" s="48"/>
      <c r="AB3" s="48"/>
      <c r="AC3" s="48"/>
      <c r="AD3" s="48"/>
      <c r="AE3" s="49"/>
      <c r="AF3" s="50"/>
      <c r="AG3" s="48"/>
      <c r="AH3" s="48"/>
      <c r="AI3" s="48"/>
      <c r="AJ3" s="48"/>
      <c r="AK3" s="49"/>
      <c r="AL3" s="50"/>
      <c r="AM3" s="48"/>
      <c r="AN3" s="48"/>
      <c r="AO3" s="48"/>
      <c r="AP3" s="48"/>
      <c r="AQ3" s="49"/>
      <c r="AR3" s="50"/>
      <c r="AS3" s="48"/>
      <c r="AT3" s="48"/>
      <c r="AU3" s="48"/>
      <c r="AV3" s="48"/>
      <c r="AW3" s="49"/>
    </row>
    <row r="4" spans="1:49" ht="15" x14ac:dyDescent="0.15">
      <c r="A4" s="60"/>
      <c r="B4" s="51" t="s">
        <v>2</v>
      </c>
      <c r="C4" s="52"/>
      <c r="D4" s="53"/>
      <c r="E4" s="54" t="s">
        <v>3</v>
      </c>
      <c r="F4" s="55"/>
      <c r="G4" s="56"/>
      <c r="H4" s="51" t="s">
        <v>2</v>
      </c>
      <c r="I4" s="52"/>
      <c r="J4" s="53"/>
      <c r="K4" s="54" t="s">
        <v>3</v>
      </c>
      <c r="L4" s="55"/>
      <c r="M4" s="56"/>
      <c r="N4" s="51" t="s">
        <v>4</v>
      </c>
      <c r="O4" s="52"/>
      <c r="P4" s="53"/>
      <c r="Q4" s="54" t="s">
        <v>5</v>
      </c>
      <c r="R4" s="55"/>
      <c r="S4" s="56"/>
      <c r="T4" s="51" t="s">
        <v>4</v>
      </c>
      <c r="U4" s="52"/>
      <c r="V4" s="53"/>
      <c r="W4" s="54" t="s">
        <v>5</v>
      </c>
      <c r="X4" s="55"/>
      <c r="Y4" s="56"/>
      <c r="Z4" s="51" t="s">
        <v>4</v>
      </c>
      <c r="AA4" s="52"/>
      <c r="AB4" s="53"/>
      <c r="AC4" s="54" t="s">
        <v>5</v>
      </c>
      <c r="AD4" s="55"/>
      <c r="AE4" s="56"/>
      <c r="AF4" s="51" t="s">
        <v>4</v>
      </c>
      <c r="AG4" s="52"/>
      <c r="AH4" s="53"/>
      <c r="AI4" s="54" t="s">
        <v>5</v>
      </c>
      <c r="AJ4" s="55"/>
      <c r="AK4" s="56"/>
      <c r="AL4" s="51" t="s">
        <v>4</v>
      </c>
      <c r="AM4" s="52"/>
      <c r="AN4" s="53"/>
      <c r="AO4" s="54" t="s">
        <v>5</v>
      </c>
      <c r="AP4" s="55"/>
      <c r="AQ4" s="56"/>
      <c r="AR4" s="51" t="s">
        <v>4</v>
      </c>
      <c r="AS4" s="52"/>
      <c r="AT4" s="53"/>
      <c r="AU4" s="54" t="s">
        <v>5</v>
      </c>
      <c r="AV4" s="55"/>
      <c r="AW4" s="56"/>
    </row>
    <row r="5" spans="1:49" ht="15" x14ac:dyDescent="0.15">
      <c r="A5" s="6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5000</v>
      </c>
      <c r="I6" s="6">
        <v>15.1</v>
      </c>
      <c r="J6" s="6"/>
      <c r="K6" s="7">
        <v>5000</v>
      </c>
      <c r="L6" s="7">
        <v>15.17</v>
      </c>
      <c r="M6" s="8"/>
      <c r="N6" s="6">
        <v>50000</v>
      </c>
      <c r="O6" s="25">
        <v>5.79</v>
      </c>
      <c r="P6" s="6"/>
      <c r="Q6" s="7">
        <v>50000</v>
      </c>
      <c r="R6" s="7">
        <v>5.83</v>
      </c>
      <c r="S6" s="8"/>
      <c r="T6" s="6">
        <v>15000</v>
      </c>
      <c r="U6" s="6">
        <v>13.62</v>
      </c>
      <c r="V6" s="6"/>
      <c r="W6" s="7">
        <v>15000</v>
      </c>
      <c r="X6" s="7">
        <v>15.19</v>
      </c>
      <c r="Y6" s="8"/>
      <c r="Z6" s="6">
        <v>100000</v>
      </c>
      <c r="AA6" s="6">
        <v>6.08</v>
      </c>
      <c r="AB6" s="6"/>
      <c r="AC6" s="7">
        <v>100000</v>
      </c>
      <c r="AD6" s="7">
        <v>6.13</v>
      </c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>
        <v>50000</v>
      </c>
      <c r="O7" s="6">
        <v>5.95</v>
      </c>
      <c r="P7" s="6"/>
      <c r="Q7" s="7">
        <v>50000</v>
      </c>
      <c r="R7" s="7">
        <v>5.99</v>
      </c>
      <c r="S7" s="8"/>
      <c r="T7" s="6">
        <v>15000</v>
      </c>
      <c r="U7" s="6">
        <v>15.148</v>
      </c>
      <c r="V7" s="6"/>
      <c r="W7" s="7">
        <v>15000</v>
      </c>
      <c r="X7" s="7">
        <v>15.218</v>
      </c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>
        <v>15000</v>
      </c>
      <c r="U8" s="6">
        <v>15.55</v>
      </c>
      <c r="V8" s="10"/>
      <c r="W8" s="7">
        <v>15000</v>
      </c>
      <c r="X8" s="7">
        <v>15.6</v>
      </c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>
        <v>7000</v>
      </c>
      <c r="U9" s="6">
        <v>15.25</v>
      </c>
      <c r="V9" s="10"/>
      <c r="W9" s="7">
        <v>15000</v>
      </c>
      <c r="X9" s="7">
        <v>15.49</v>
      </c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>
        <v>8000</v>
      </c>
      <c r="U10" s="6">
        <v>15.31</v>
      </c>
      <c r="V10" s="10"/>
      <c r="W10" s="7">
        <v>3800</v>
      </c>
      <c r="X10" s="7">
        <v>15.42</v>
      </c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>
        <v>15000</v>
      </c>
      <c r="U11" s="6">
        <v>15.37</v>
      </c>
      <c r="V11" s="10"/>
      <c r="W11" s="7">
        <v>16200</v>
      </c>
      <c r="X11" s="7">
        <v>15.12</v>
      </c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>
        <v>10000</v>
      </c>
      <c r="U12" s="6">
        <v>14.87</v>
      </c>
      <c r="V12" s="10"/>
      <c r="W12" s="7">
        <v>15000</v>
      </c>
      <c r="X12" s="7">
        <v>15.05</v>
      </c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>
        <v>4800</v>
      </c>
      <c r="U13" s="6">
        <v>14.86</v>
      </c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>
        <v>5200</v>
      </c>
      <c r="U14" s="6">
        <v>14.92</v>
      </c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5000</v>
      </c>
      <c r="I19" s="12">
        <f>SUMPRODUCT(H6:H18,I6:I18)/SUM(H19)</f>
        <v>15.1</v>
      </c>
      <c r="J19" s="13"/>
      <c r="K19" s="11">
        <f>SUM(K6:K18)</f>
        <v>5000</v>
      </c>
      <c r="L19" s="12">
        <f>SUMPRODUCT(K6:K18,L6:L18)/SUM(K19)</f>
        <v>15.17</v>
      </c>
      <c r="M19" s="13"/>
      <c r="N19" s="11">
        <f>SUM(N6:N18)</f>
        <v>100000</v>
      </c>
      <c r="O19" s="12">
        <f>SUMPRODUCT(N6:N18,O6:O18)/(N19)</f>
        <v>5.87</v>
      </c>
      <c r="P19" s="13"/>
      <c r="Q19" s="11">
        <f>SUM(Q6:Q18)</f>
        <v>100000</v>
      </c>
      <c r="R19" s="12">
        <f>SUMPRODUCT(Q6:Q18,R6:R18)/SUM(Q19)</f>
        <v>5.91</v>
      </c>
      <c r="S19" s="13"/>
      <c r="T19" s="11">
        <f>SUM(T6:T18)</f>
        <v>95000</v>
      </c>
      <c r="U19" s="12">
        <f>SUMPRODUCT(T6:T18,U6:U18)/SUM(T19)</f>
        <v>14.970126315789473</v>
      </c>
      <c r="V19" s="13"/>
      <c r="W19" s="11">
        <f>SUM(W6:W18)</f>
        <v>95000</v>
      </c>
      <c r="X19" s="12">
        <f>SUMPRODUCT(W6:W18,X6:X18)/SUM(W19)</f>
        <v>15.281684210526317</v>
      </c>
      <c r="Y19" s="13"/>
      <c r="Z19" s="11">
        <f>SUM(Z6:Z18)</f>
        <v>100000</v>
      </c>
      <c r="AA19" s="12">
        <f>SUMPRODUCT(Z6:Z18,AA6:AA18)/SUM(Z19)</f>
        <v>6.08</v>
      </c>
      <c r="AB19" s="13"/>
      <c r="AC19" s="11">
        <f>SUM(AC6:AC18)</f>
        <v>100000</v>
      </c>
      <c r="AD19" s="12">
        <f>SUMPRODUCT(AC6:AC18,AD6:AD18)/SUM(AC19)</f>
        <v>6.13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57">
        <f>IF(E19=0,0,(F19-C19)*B19-E19*F19*0-E19*F19*0.03%-C19*B19*0.03%)</f>
        <v>0</v>
      </c>
      <c r="D20" s="58"/>
      <c r="E20" s="15" t="s">
        <v>11</v>
      </c>
      <c r="F20" s="57">
        <f>IF(E19=0,0,F19*E19)</f>
        <v>0</v>
      </c>
      <c r="G20" s="58"/>
      <c r="H20" s="15" t="s">
        <v>10</v>
      </c>
      <c r="I20" s="57">
        <f>IF(K19=0,0,(L19-I19)*K19-K19*L19*0.1%-K19*L19*0.03%-I19*H19*0.03%)</f>
        <v>228.7450000000014</v>
      </c>
      <c r="J20" s="58"/>
      <c r="K20" s="15" t="s">
        <v>11</v>
      </c>
      <c r="L20" s="57">
        <f>IF(K19=0,0,L19*K19)</f>
        <v>75850</v>
      </c>
      <c r="M20" s="58"/>
      <c r="N20" s="15" t="s">
        <v>10</v>
      </c>
      <c r="O20" s="57">
        <f>IF(Q19=0,0,(R19-O19)*N19-R19*Q19*0.1%-O19*N19*0.03%-R19*Q19*0.03%)</f>
        <v>3055.6000000000035</v>
      </c>
      <c r="P20" s="58"/>
      <c r="Q20" s="15" t="s">
        <v>11</v>
      </c>
      <c r="R20" s="57">
        <f>IF(Q19=0,0,R19*Q19)</f>
        <v>591000</v>
      </c>
      <c r="S20" s="58"/>
      <c r="T20" s="15" t="s">
        <v>10</v>
      </c>
      <c r="U20" s="57">
        <f>IF(W19=0,0,(X19-U19)*W19-X19*W19*0.1%-U19*T19*0.03%-X19*W19*0.03%)</f>
        <v>27284.063400000123</v>
      </c>
      <c r="V20" s="58"/>
      <c r="W20" s="15" t="s">
        <v>11</v>
      </c>
      <c r="X20" s="57">
        <f>IF(W19=0,0,X19*W19)</f>
        <v>1451760</v>
      </c>
      <c r="Y20" s="58"/>
      <c r="Z20" s="15" t="s">
        <v>10</v>
      </c>
      <c r="AA20" s="57">
        <f>IF(AC19=0,0,(AD19-AA19)*AC19-AC19*AD19*0.1%-AA19*Z19*0.03%-AD19*AC19*0.03%)</f>
        <v>4020.6999999999821</v>
      </c>
      <c r="AB20" s="58"/>
      <c r="AC20" s="15" t="s">
        <v>11</v>
      </c>
      <c r="AD20" s="57">
        <f>IF(AC19=0,0,AD19*AC19)</f>
        <v>613000</v>
      </c>
      <c r="AE20" s="58"/>
      <c r="AF20" s="15" t="s">
        <v>10</v>
      </c>
      <c r="AG20" s="57">
        <f>IF(AI19=0,0,(AJ19-AG19)*AI19-AI19*AJ19*0.1%-AG19*AF19*0.03%-AJ19*AI19*0.03%)</f>
        <v>0</v>
      </c>
      <c r="AH20" s="58"/>
      <c r="AI20" s="15" t="s">
        <v>11</v>
      </c>
      <c r="AJ20" s="57">
        <f>IF(AI19=0,0,AJ19*AI19)</f>
        <v>0</v>
      </c>
      <c r="AK20" s="58"/>
      <c r="AL20" s="15" t="s">
        <v>10</v>
      </c>
      <c r="AM20" s="57">
        <f>IF(AO19=0,0,(AP19-AM19)*AO19-AO19*AP19*0.1%-AM19*AL19*0.03%-AP19*AO19*0.03%)</f>
        <v>0</v>
      </c>
      <c r="AN20" s="58"/>
      <c r="AO20" s="15" t="s">
        <v>11</v>
      </c>
      <c r="AP20" s="57">
        <f>IF(AO19=0,0,AP19*AO19)</f>
        <v>0</v>
      </c>
      <c r="AQ20" s="58"/>
      <c r="AR20" s="15" t="s">
        <v>10</v>
      </c>
      <c r="AS20" s="57">
        <f>IF(AU19=0,0,(AV19-AS19)*AU19-AU19*AV19*0.1%-AS19*AR19*0.03%-AV19*AU19*0.03%)</f>
        <v>0</v>
      </c>
      <c r="AT20" s="58"/>
      <c r="AU20" s="15" t="s">
        <v>11</v>
      </c>
      <c r="AV20" s="57">
        <f>IF(AU19=0,0,AU19*AV19)</f>
        <v>0</v>
      </c>
      <c r="AW20" s="58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3.0157547791694319E-3</v>
      </c>
      <c r="M21" s="29"/>
      <c r="N21" s="20" t="s">
        <v>12</v>
      </c>
      <c r="O21" s="26"/>
      <c r="P21" s="26"/>
      <c r="Q21" s="27"/>
      <c r="R21" s="28">
        <f>O20/R20</f>
        <v>5.1702199661590583E-3</v>
      </c>
      <c r="S21" s="29"/>
      <c r="T21" s="27" t="s">
        <v>12</v>
      </c>
      <c r="U21" s="26"/>
      <c r="V21" s="26"/>
      <c r="W21" s="27"/>
      <c r="X21" s="28">
        <f>U20/X20</f>
        <v>1.8793783683253514E-2</v>
      </c>
      <c r="Y21" s="26"/>
      <c r="Z21" s="27" t="s">
        <v>12</v>
      </c>
      <c r="AA21" s="26"/>
      <c r="AB21" s="26"/>
      <c r="AC21" s="27"/>
      <c r="AD21" s="28">
        <f>AA20/AD20</f>
        <v>6.5590538336051914E-3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62" t="s">
        <v>13</v>
      </c>
      <c r="C22" s="63"/>
      <c r="D22" s="64">
        <f>F20+L20+R20+X20+AD20+AJ20+AP20+AV20+BB20+BH20+BN20+BT20+BZ20</f>
        <v>2731610</v>
      </c>
      <c r="E22" s="65"/>
      <c r="F22" s="65"/>
      <c r="G22" s="66"/>
      <c r="H22" s="67" t="s">
        <v>14</v>
      </c>
      <c r="I22" s="68"/>
      <c r="J22" s="69">
        <f>C20+I20+O20+U20+AA20+AG20+AM20+AS20+AY20+BE20+BK20+BQ20+BW20</f>
        <v>34589.108400000106</v>
      </c>
      <c r="K22" s="70"/>
      <c r="L22" s="70"/>
      <c r="M22" s="71"/>
      <c r="N22" s="62" t="s">
        <v>15</v>
      </c>
      <c r="O22" s="63"/>
      <c r="P22" s="72">
        <f>J22/D22</f>
        <v>1.2662535427824655E-2</v>
      </c>
      <c r="Q22" s="73"/>
      <c r="R22" s="73"/>
      <c r="S22" s="74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W4:Y4"/>
    <mergeCell ref="B3:G3"/>
    <mergeCell ref="H3:M3"/>
    <mergeCell ref="N3:S3"/>
    <mergeCell ref="T3:Y3"/>
    <mergeCell ref="Z3:AE3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AR2:AW2"/>
    <mergeCell ref="B1:G1"/>
    <mergeCell ref="H1:M1"/>
    <mergeCell ref="N1:S1"/>
    <mergeCell ref="T1:Y1"/>
    <mergeCell ref="Z1:AE1"/>
    <mergeCell ref="AF1:AK1"/>
  </mergeCells>
  <phoneticPr fontId="12" type="noConversion"/>
  <pageMargins left="0.75" right="0.75" top="1" bottom="1" header="0.51" footer="0.5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tabSelected="1" topLeftCell="D1" zoomScaleSheetLayoutView="100" workbookViewId="0">
      <selection activeCell="AB7" sqref="AB7"/>
    </sheetView>
  </sheetViews>
  <sheetFormatPr defaultColWidth="9" defaultRowHeight="14.25" x14ac:dyDescent="0.15"/>
  <sheetData>
    <row r="1" spans="1:49" x14ac:dyDescent="0.15">
      <c r="A1" s="59" t="s">
        <v>0</v>
      </c>
      <c r="B1" s="39"/>
      <c r="C1" s="40"/>
      <c r="D1" s="40"/>
      <c r="E1" s="40"/>
      <c r="F1" s="40"/>
      <c r="G1" s="41"/>
      <c r="H1" s="39"/>
      <c r="I1" s="40"/>
      <c r="J1" s="40"/>
      <c r="K1" s="40"/>
      <c r="L1" s="40"/>
      <c r="M1" s="41"/>
      <c r="N1" s="39"/>
      <c r="O1" s="40"/>
      <c r="P1" s="40"/>
      <c r="Q1" s="40"/>
      <c r="R1" s="40"/>
      <c r="S1" s="41"/>
      <c r="T1" s="39"/>
      <c r="U1" s="40"/>
      <c r="V1" s="40"/>
      <c r="W1" s="40"/>
      <c r="X1" s="40"/>
      <c r="Y1" s="41"/>
      <c r="Z1" s="39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1"/>
      <c r="AL1" s="39"/>
      <c r="AM1" s="40"/>
      <c r="AN1" s="40"/>
      <c r="AO1" s="40"/>
      <c r="AP1" s="40"/>
      <c r="AQ1" s="41"/>
      <c r="AR1" s="39"/>
      <c r="AS1" s="40"/>
      <c r="AT1" s="40"/>
      <c r="AU1" s="40"/>
      <c r="AV1" s="40"/>
      <c r="AW1" s="41"/>
    </row>
    <row r="2" spans="1:49" x14ac:dyDescent="0.15">
      <c r="A2" s="60"/>
      <c r="B2" s="42" t="s">
        <v>1</v>
      </c>
      <c r="C2" s="43"/>
      <c r="D2" s="43"/>
      <c r="E2" s="43"/>
      <c r="F2" s="43"/>
      <c r="G2" s="44"/>
      <c r="H2" s="45">
        <v>600773</v>
      </c>
      <c r="I2" s="46"/>
      <c r="J2" s="46"/>
      <c r="K2" s="46"/>
      <c r="L2" s="46"/>
      <c r="M2" s="47"/>
      <c r="N2" s="45">
        <v>601018</v>
      </c>
      <c r="O2" s="46"/>
      <c r="P2" s="46"/>
      <c r="Q2" s="46"/>
      <c r="R2" s="46"/>
      <c r="S2" s="47"/>
      <c r="T2" s="75" t="s">
        <v>17</v>
      </c>
      <c r="U2" s="46"/>
      <c r="V2" s="46"/>
      <c r="W2" s="46"/>
      <c r="X2" s="46"/>
      <c r="Y2" s="47"/>
      <c r="Z2" s="45"/>
      <c r="AA2" s="46"/>
      <c r="AB2" s="46"/>
      <c r="AC2" s="46"/>
      <c r="AD2" s="46"/>
      <c r="AE2" s="47"/>
      <c r="AF2" s="45"/>
      <c r="AG2" s="46"/>
      <c r="AH2" s="46"/>
      <c r="AI2" s="46"/>
      <c r="AJ2" s="46"/>
      <c r="AK2" s="47"/>
      <c r="AL2" s="45"/>
      <c r="AM2" s="48"/>
      <c r="AN2" s="48"/>
      <c r="AO2" s="48"/>
      <c r="AP2" s="48"/>
      <c r="AQ2" s="49"/>
      <c r="AR2" s="45"/>
      <c r="AS2" s="48"/>
      <c r="AT2" s="48"/>
      <c r="AU2" s="48"/>
      <c r="AV2" s="48"/>
      <c r="AW2" s="49"/>
    </row>
    <row r="3" spans="1:49" x14ac:dyDescent="0.15">
      <c r="A3" s="60"/>
      <c r="B3" s="45"/>
      <c r="C3" s="46"/>
      <c r="D3" s="46"/>
      <c r="E3" s="46"/>
      <c r="F3" s="46"/>
      <c r="G3" s="47"/>
      <c r="H3" s="45"/>
      <c r="I3" s="46"/>
      <c r="J3" s="46"/>
      <c r="K3" s="46"/>
      <c r="L3" s="46"/>
      <c r="M3" s="47"/>
      <c r="N3" s="45"/>
      <c r="O3" s="46"/>
      <c r="P3" s="46"/>
      <c r="Q3" s="46"/>
      <c r="R3" s="46"/>
      <c r="S3" s="47"/>
      <c r="T3" s="50"/>
      <c r="U3" s="48"/>
      <c r="V3" s="48"/>
      <c r="W3" s="48"/>
      <c r="X3" s="48"/>
      <c r="Y3" s="49"/>
      <c r="Z3" s="50"/>
      <c r="AA3" s="48"/>
      <c r="AB3" s="48"/>
      <c r="AC3" s="48"/>
      <c r="AD3" s="48"/>
      <c r="AE3" s="49"/>
      <c r="AF3" s="50"/>
      <c r="AG3" s="48"/>
      <c r="AH3" s="48"/>
      <c r="AI3" s="48"/>
      <c r="AJ3" s="48"/>
      <c r="AK3" s="49"/>
      <c r="AL3" s="50"/>
      <c r="AM3" s="48"/>
      <c r="AN3" s="48"/>
      <c r="AO3" s="48"/>
      <c r="AP3" s="48"/>
      <c r="AQ3" s="49"/>
      <c r="AR3" s="50"/>
      <c r="AS3" s="48"/>
      <c r="AT3" s="48"/>
      <c r="AU3" s="48"/>
      <c r="AV3" s="48"/>
      <c r="AW3" s="49"/>
    </row>
    <row r="4" spans="1:49" ht="15" x14ac:dyDescent="0.15">
      <c r="A4" s="60"/>
      <c r="B4" s="51" t="s">
        <v>2</v>
      </c>
      <c r="C4" s="52"/>
      <c r="D4" s="53"/>
      <c r="E4" s="54" t="s">
        <v>3</v>
      </c>
      <c r="F4" s="55"/>
      <c r="G4" s="56"/>
      <c r="H4" s="51" t="s">
        <v>2</v>
      </c>
      <c r="I4" s="52"/>
      <c r="J4" s="53"/>
      <c r="K4" s="54" t="s">
        <v>3</v>
      </c>
      <c r="L4" s="55"/>
      <c r="M4" s="56"/>
      <c r="N4" s="51" t="s">
        <v>4</v>
      </c>
      <c r="O4" s="52"/>
      <c r="P4" s="53"/>
      <c r="Q4" s="54" t="s">
        <v>5</v>
      </c>
      <c r="R4" s="55"/>
      <c r="S4" s="56"/>
      <c r="T4" s="51" t="s">
        <v>4</v>
      </c>
      <c r="U4" s="52"/>
      <c r="V4" s="53"/>
      <c r="W4" s="54" t="s">
        <v>5</v>
      </c>
      <c r="X4" s="55"/>
      <c r="Y4" s="56"/>
      <c r="Z4" s="51" t="s">
        <v>4</v>
      </c>
      <c r="AA4" s="52"/>
      <c r="AB4" s="53"/>
      <c r="AC4" s="54" t="s">
        <v>5</v>
      </c>
      <c r="AD4" s="55"/>
      <c r="AE4" s="56"/>
      <c r="AF4" s="51" t="s">
        <v>4</v>
      </c>
      <c r="AG4" s="52"/>
      <c r="AH4" s="53"/>
      <c r="AI4" s="54" t="s">
        <v>5</v>
      </c>
      <c r="AJ4" s="55"/>
      <c r="AK4" s="56"/>
      <c r="AL4" s="51" t="s">
        <v>4</v>
      </c>
      <c r="AM4" s="52"/>
      <c r="AN4" s="53"/>
      <c r="AO4" s="54" t="s">
        <v>5</v>
      </c>
      <c r="AP4" s="55"/>
      <c r="AQ4" s="56"/>
      <c r="AR4" s="51" t="s">
        <v>4</v>
      </c>
      <c r="AS4" s="52"/>
      <c r="AT4" s="53"/>
      <c r="AU4" s="54" t="s">
        <v>5</v>
      </c>
      <c r="AV4" s="55"/>
      <c r="AW4" s="56"/>
    </row>
    <row r="5" spans="1:49" ht="15" x14ac:dyDescent="0.15">
      <c r="A5" s="6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80000</v>
      </c>
      <c r="I6" s="6">
        <v>15.992000000000001</v>
      </c>
      <c r="J6" s="6"/>
      <c r="K6" s="7">
        <v>80000</v>
      </c>
      <c r="L6" s="7">
        <v>16.161999999999999</v>
      </c>
      <c r="M6" s="8"/>
      <c r="N6" s="6">
        <v>50000</v>
      </c>
      <c r="O6" s="25">
        <v>5.98</v>
      </c>
      <c r="P6" s="6"/>
      <c r="Q6" s="7">
        <v>50000</v>
      </c>
      <c r="R6" s="7">
        <v>6.0250000000000004</v>
      </c>
      <c r="S6" s="8"/>
      <c r="T6" s="6">
        <v>10000</v>
      </c>
      <c r="U6" s="6">
        <v>15.82</v>
      </c>
      <c r="V6" s="6"/>
      <c r="W6" s="7">
        <v>10000</v>
      </c>
      <c r="X6" s="7">
        <v>15.86</v>
      </c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80000</v>
      </c>
      <c r="I19" s="12">
        <f>SUMPRODUCT(H6:H18,I6:I18)/SUM(H19)</f>
        <v>15.992000000000001</v>
      </c>
      <c r="J19" s="13"/>
      <c r="K19" s="11">
        <f>SUM(K6:K18)</f>
        <v>80000</v>
      </c>
      <c r="L19" s="12">
        <f>SUMPRODUCT(K6:K18,L6:L18)/SUM(K19)</f>
        <v>16.161999999999999</v>
      </c>
      <c r="M19" s="13"/>
      <c r="N19" s="11">
        <f>SUM(N6:N18)</f>
        <v>50000</v>
      </c>
      <c r="O19" s="12">
        <f>SUMPRODUCT(N6:N18,O6:O18)/(N19)</f>
        <v>5.98</v>
      </c>
      <c r="P19" s="13"/>
      <c r="Q19" s="11">
        <f>SUM(Q6:Q18)</f>
        <v>50000</v>
      </c>
      <c r="R19" s="12">
        <f>SUMPRODUCT(Q6:Q18,R6:R18)/SUM(Q19)</f>
        <v>6.0250000000000004</v>
      </c>
      <c r="S19" s="13"/>
      <c r="T19" s="11">
        <f>SUM(T6:T18)</f>
        <v>10000</v>
      </c>
      <c r="U19" s="12">
        <f>SUMPRODUCT(T6:T18,U6:U18)/SUM(T19)</f>
        <v>15.82</v>
      </c>
      <c r="V19" s="13"/>
      <c r="W19" s="11">
        <f>SUM(W6:W18)</f>
        <v>10000</v>
      </c>
      <c r="X19" s="12">
        <f>SUMPRODUCT(W6:W18,X6:X18)/SUM(W19)</f>
        <v>15.86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57">
        <f>IF(E19=0,0,(F19-C19)*B19-E19*F19*0-E19*F19*0.03%-C19*B19*0.03%)</f>
        <v>0</v>
      </c>
      <c r="D20" s="58"/>
      <c r="E20" s="15" t="s">
        <v>11</v>
      </c>
      <c r="F20" s="57">
        <f>IF(E19=0,0,F19*E19)</f>
        <v>0</v>
      </c>
      <c r="G20" s="58"/>
      <c r="H20" s="15" t="s">
        <v>10</v>
      </c>
      <c r="I20" s="57">
        <f>IF(K19=0,0,(L19-I19)*K19-K19*L19*0.1%-K19*L19*0.03%-I19*H19*0.03%)</f>
        <v>11535.343999999852</v>
      </c>
      <c r="J20" s="58"/>
      <c r="K20" s="15" t="s">
        <v>11</v>
      </c>
      <c r="L20" s="57">
        <f>IF(K19=0,0,L19*K19)</f>
        <v>1292960</v>
      </c>
      <c r="M20" s="58"/>
      <c r="N20" s="15" t="s">
        <v>10</v>
      </c>
      <c r="O20" s="57">
        <f>IF(Q19=0,0,(R19-O19)*N19-R19*Q19*0.1%-O19*N19*0.03%-R19*Q19*0.03%)</f>
        <v>1768.6749999999963</v>
      </c>
      <c r="P20" s="58"/>
      <c r="Q20" s="15" t="s">
        <v>11</v>
      </c>
      <c r="R20" s="57">
        <f>IF(Q19=0,0,R19*Q19)</f>
        <v>301250</v>
      </c>
      <c r="S20" s="58"/>
      <c r="T20" s="15" t="s">
        <v>10</v>
      </c>
      <c r="U20" s="57">
        <f>IF(W19=0,0,(X19-U19)*W19-X19*W19*0.1%-U19*T19*0.03%-X19*W19*0.03%)</f>
        <v>146.35999999999149</v>
      </c>
      <c r="V20" s="58"/>
      <c r="W20" s="15" t="s">
        <v>11</v>
      </c>
      <c r="X20" s="57">
        <f>IF(W19=0,0,X19*W19)</f>
        <v>158600</v>
      </c>
      <c r="Y20" s="58"/>
      <c r="Z20" s="15" t="s">
        <v>10</v>
      </c>
      <c r="AA20" s="57">
        <f>IF(AC19=0,0,(AD19-AA19)*AC19-AC19*AD19*0.1%-AA19*Z19*0.03%-AD19*AC19*0.03%)</f>
        <v>0</v>
      </c>
      <c r="AB20" s="58"/>
      <c r="AC20" s="15" t="s">
        <v>11</v>
      </c>
      <c r="AD20" s="57">
        <f>IF(AC19=0,0,AD19*AC19)</f>
        <v>0</v>
      </c>
      <c r="AE20" s="58"/>
      <c r="AF20" s="15" t="s">
        <v>10</v>
      </c>
      <c r="AG20" s="57">
        <f>IF(AI19=0,0,(AJ19-AG19)*AI19-AI19*AJ19*0.1%-AG19*AF19*0.03%-AJ19*AI19*0.03%)</f>
        <v>0</v>
      </c>
      <c r="AH20" s="58"/>
      <c r="AI20" s="15" t="s">
        <v>11</v>
      </c>
      <c r="AJ20" s="57">
        <f>IF(AI19=0,0,AJ19*AI19)</f>
        <v>0</v>
      </c>
      <c r="AK20" s="58"/>
      <c r="AL20" s="15" t="s">
        <v>10</v>
      </c>
      <c r="AM20" s="57">
        <f>IF(AO19=0,0,(AP19-AM19)*AO19-AO19*AP19*0.1%-AM19*AL19*0.03%-AP19*AO19*0.03%)</f>
        <v>0</v>
      </c>
      <c r="AN20" s="58"/>
      <c r="AO20" s="15" t="s">
        <v>11</v>
      </c>
      <c r="AP20" s="57">
        <f>IF(AO19=0,0,AP19*AO19)</f>
        <v>0</v>
      </c>
      <c r="AQ20" s="58"/>
      <c r="AR20" s="15" t="s">
        <v>10</v>
      </c>
      <c r="AS20" s="57">
        <f>IF(AU19=0,0,(AV19-AS19)*AU19-AU19*AV19*0.1%-AS19*AR19*0.03%-AV19*AU19*0.03%)</f>
        <v>0</v>
      </c>
      <c r="AT20" s="58"/>
      <c r="AU20" s="15" t="s">
        <v>11</v>
      </c>
      <c r="AV20" s="57">
        <f>IF(AU19=0,0,AU19*AV19)</f>
        <v>0</v>
      </c>
      <c r="AW20" s="58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8.9216557356761629E-3</v>
      </c>
      <c r="M21" s="29"/>
      <c r="N21" s="20" t="s">
        <v>12</v>
      </c>
      <c r="O21" s="26"/>
      <c r="P21" s="26"/>
      <c r="Q21" s="27"/>
      <c r="R21" s="28">
        <f>O20/R20</f>
        <v>5.8711203319501953E-3</v>
      </c>
      <c r="S21" s="29"/>
      <c r="T21" s="27" t="s">
        <v>12</v>
      </c>
      <c r="U21" s="26"/>
      <c r="V21" s="26"/>
      <c r="W21" s="27"/>
      <c r="X21" s="28">
        <f>U20/X20</f>
        <v>9.2282471626728554E-4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62" t="s">
        <v>13</v>
      </c>
      <c r="C22" s="63"/>
      <c r="D22" s="64">
        <f>F20+L20+R20+X20+AD20+AJ20+AP20+AV20+BB20+BH20+BN20+BT20+BZ20</f>
        <v>1752810</v>
      </c>
      <c r="E22" s="65"/>
      <c r="F22" s="65"/>
      <c r="G22" s="66"/>
      <c r="H22" s="67" t="s">
        <v>14</v>
      </c>
      <c r="I22" s="68"/>
      <c r="J22" s="69">
        <f>C20+I20+O20+U20+AA20+AG20+AM20+AS20+AY20+BE20+BK20+BQ20+BW20</f>
        <v>13450.378999999839</v>
      </c>
      <c r="K22" s="70"/>
      <c r="L22" s="70"/>
      <c r="M22" s="71"/>
      <c r="N22" s="62" t="s">
        <v>15</v>
      </c>
      <c r="O22" s="63"/>
      <c r="P22" s="72">
        <f>J22/D22</f>
        <v>7.6736092331740682E-3</v>
      </c>
      <c r="Q22" s="73"/>
      <c r="R22" s="73"/>
      <c r="S22" s="74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W4:Y4"/>
    <mergeCell ref="B3:G3"/>
    <mergeCell ref="H3:M3"/>
    <mergeCell ref="N3:S3"/>
    <mergeCell ref="T3:Y3"/>
    <mergeCell ref="Z3:AE3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AR2:AW2"/>
    <mergeCell ref="B1:G1"/>
    <mergeCell ref="H1:M1"/>
    <mergeCell ref="N1:S1"/>
    <mergeCell ref="T1:Y1"/>
    <mergeCell ref="Z1:AE1"/>
    <mergeCell ref="AF1:AK1"/>
  </mergeCells>
  <phoneticPr fontId="12" type="noConversion"/>
  <pageMargins left="0.75" right="0.75" top="1" bottom="1" header="0.51" footer="0.5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zoomScaleSheetLayoutView="100" workbookViewId="0">
      <selection activeCell="H9" sqref="H9"/>
    </sheetView>
  </sheetViews>
  <sheetFormatPr defaultColWidth="9" defaultRowHeight="14.25" x14ac:dyDescent="0.15"/>
  <sheetData>
    <row r="1" spans="1:49" x14ac:dyDescent="0.15">
      <c r="A1" s="59" t="s">
        <v>0</v>
      </c>
      <c r="B1" s="39"/>
      <c r="C1" s="40"/>
      <c r="D1" s="40"/>
      <c r="E1" s="40"/>
      <c r="F1" s="40"/>
      <c r="G1" s="41"/>
      <c r="H1" s="39"/>
      <c r="I1" s="40"/>
      <c r="J1" s="40"/>
      <c r="K1" s="40"/>
      <c r="L1" s="40"/>
      <c r="M1" s="41"/>
      <c r="N1" s="39"/>
      <c r="O1" s="40"/>
      <c r="P1" s="40"/>
      <c r="Q1" s="40"/>
      <c r="R1" s="40"/>
      <c r="S1" s="41"/>
      <c r="T1" s="39"/>
      <c r="U1" s="40"/>
      <c r="V1" s="40"/>
      <c r="W1" s="40"/>
      <c r="X1" s="40"/>
      <c r="Y1" s="41"/>
      <c r="Z1" s="39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1"/>
      <c r="AL1" s="39"/>
      <c r="AM1" s="40"/>
      <c r="AN1" s="40"/>
      <c r="AO1" s="40"/>
      <c r="AP1" s="40"/>
      <c r="AQ1" s="41"/>
      <c r="AR1" s="39"/>
      <c r="AS1" s="40"/>
      <c r="AT1" s="40"/>
      <c r="AU1" s="40"/>
      <c r="AV1" s="40"/>
      <c r="AW1" s="41"/>
    </row>
    <row r="2" spans="1:49" x14ac:dyDescent="0.15">
      <c r="A2" s="60"/>
      <c r="B2" s="42" t="s">
        <v>1</v>
      </c>
      <c r="C2" s="43"/>
      <c r="D2" s="43"/>
      <c r="E2" s="43"/>
      <c r="F2" s="43"/>
      <c r="G2" s="44"/>
      <c r="H2" s="45">
        <v>600773</v>
      </c>
      <c r="I2" s="46"/>
      <c r="J2" s="46"/>
      <c r="K2" s="46"/>
      <c r="L2" s="46"/>
      <c r="M2" s="47"/>
      <c r="N2" s="45">
        <v>600879</v>
      </c>
      <c r="O2" s="46"/>
      <c r="P2" s="46"/>
      <c r="Q2" s="46"/>
      <c r="R2" s="46"/>
      <c r="S2" s="47"/>
      <c r="T2" s="45">
        <v>600006</v>
      </c>
      <c r="U2" s="46"/>
      <c r="V2" s="46"/>
      <c r="W2" s="46"/>
      <c r="X2" s="46"/>
      <c r="Y2" s="47"/>
      <c r="Z2" s="45">
        <v>601699</v>
      </c>
      <c r="AA2" s="46"/>
      <c r="AB2" s="46"/>
      <c r="AC2" s="46"/>
      <c r="AD2" s="46"/>
      <c r="AE2" s="47"/>
      <c r="AF2" s="45"/>
      <c r="AG2" s="46"/>
      <c r="AH2" s="46"/>
      <c r="AI2" s="46"/>
      <c r="AJ2" s="46"/>
      <c r="AK2" s="47"/>
      <c r="AL2" s="45"/>
      <c r="AM2" s="48"/>
      <c r="AN2" s="48"/>
      <c r="AO2" s="48"/>
      <c r="AP2" s="48"/>
      <c r="AQ2" s="49"/>
      <c r="AR2" s="45"/>
      <c r="AS2" s="48"/>
      <c r="AT2" s="48"/>
      <c r="AU2" s="48"/>
      <c r="AV2" s="48"/>
      <c r="AW2" s="49"/>
    </row>
    <row r="3" spans="1:49" x14ac:dyDescent="0.15">
      <c r="A3" s="60"/>
      <c r="B3" s="45"/>
      <c r="C3" s="46"/>
      <c r="D3" s="46"/>
      <c r="E3" s="46"/>
      <c r="F3" s="46"/>
      <c r="G3" s="47"/>
      <c r="H3" s="45"/>
      <c r="I3" s="46"/>
      <c r="J3" s="46"/>
      <c r="K3" s="46"/>
      <c r="L3" s="46"/>
      <c r="M3" s="47"/>
      <c r="N3" s="45"/>
      <c r="O3" s="46"/>
      <c r="P3" s="46"/>
      <c r="Q3" s="46"/>
      <c r="R3" s="46"/>
      <c r="S3" s="47"/>
      <c r="T3" s="50"/>
      <c r="U3" s="48"/>
      <c r="V3" s="48"/>
      <c r="W3" s="48"/>
      <c r="X3" s="48"/>
      <c r="Y3" s="49"/>
      <c r="Z3" s="50"/>
      <c r="AA3" s="48"/>
      <c r="AB3" s="48"/>
      <c r="AC3" s="48"/>
      <c r="AD3" s="48"/>
      <c r="AE3" s="49"/>
      <c r="AF3" s="50"/>
      <c r="AG3" s="48"/>
      <c r="AH3" s="48"/>
      <c r="AI3" s="48"/>
      <c r="AJ3" s="48"/>
      <c r="AK3" s="49"/>
      <c r="AL3" s="50"/>
      <c r="AM3" s="48"/>
      <c r="AN3" s="48"/>
      <c r="AO3" s="48"/>
      <c r="AP3" s="48"/>
      <c r="AQ3" s="49"/>
      <c r="AR3" s="50"/>
      <c r="AS3" s="48"/>
      <c r="AT3" s="48"/>
      <c r="AU3" s="48"/>
      <c r="AV3" s="48"/>
      <c r="AW3" s="49"/>
    </row>
    <row r="4" spans="1:49" ht="15" x14ac:dyDescent="0.15">
      <c r="A4" s="60"/>
      <c r="B4" s="51" t="s">
        <v>2</v>
      </c>
      <c r="C4" s="52"/>
      <c r="D4" s="53"/>
      <c r="E4" s="54" t="s">
        <v>3</v>
      </c>
      <c r="F4" s="55"/>
      <c r="G4" s="56"/>
      <c r="H4" s="51" t="s">
        <v>2</v>
      </c>
      <c r="I4" s="52"/>
      <c r="J4" s="53"/>
      <c r="K4" s="54" t="s">
        <v>3</v>
      </c>
      <c r="L4" s="55"/>
      <c r="M4" s="56"/>
      <c r="N4" s="51" t="s">
        <v>4</v>
      </c>
      <c r="O4" s="52"/>
      <c r="P4" s="53"/>
      <c r="Q4" s="54" t="s">
        <v>5</v>
      </c>
      <c r="R4" s="55"/>
      <c r="S4" s="56"/>
      <c r="T4" s="51" t="s">
        <v>4</v>
      </c>
      <c r="U4" s="52"/>
      <c r="V4" s="53"/>
      <c r="W4" s="54" t="s">
        <v>5</v>
      </c>
      <c r="X4" s="55"/>
      <c r="Y4" s="56"/>
      <c r="Z4" s="51" t="s">
        <v>4</v>
      </c>
      <c r="AA4" s="52"/>
      <c r="AB4" s="53"/>
      <c r="AC4" s="54" t="s">
        <v>5</v>
      </c>
      <c r="AD4" s="55"/>
      <c r="AE4" s="56"/>
      <c r="AF4" s="51" t="s">
        <v>4</v>
      </c>
      <c r="AG4" s="52"/>
      <c r="AH4" s="53"/>
      <c r="AI4" s="54" t="s">
        <v>5</v>
      </c>
      <c r="AJ4" s="55"/>
      <c r="AK4" s="56"/>
      <c r="AL4" s="51" t="s">
        <v>4</v>
      </c>
      <c r="AM4" s="52"/>
      <c r="AN4" s="53"/>
      <c r="AO4" s="54" t="s">
        <v>5</v>
      </c>
      <c r="AP4" s="55"/>
      <c r="AQ4" s="56"/>
      <c r="AR4" s="51" t="s">
        <v>4</v>
      </c>
      <c r="AS4" s="52"/>
      <c r="AT4" s="53"/>
      <c r="AU4" s="54" t="s">
        <v>5</v>
      </c>
      <c r="AV4" s="55"/>
      <c r="AW4" s="56"/>
    </row>
    <row r="5" spans="1:49" ht="15" x14ac:dyDescent="0.15">
      <c r="A5" s="6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80000</v>
      </c>
      <c r="I6" s="6">
        <v>14.808</v>
      </c>
      <c r="J6" s="6"/>
      <c r="K6" s="7">
        <v>80000</v>
      </c>
      <c r="L6" s="7">
        <v>14.946999999999999</v>
      </c>
      <c r="M6" s="8"/>
      <c r="N6" s="6">
        <v>15000</v>
      </c>
      <c r="O6" s="25">
        <v>18.03</v>
      </c>
      <c r="P6" s="6"/>
      <c r="Q6" s="7">
        <v>15000</v>
      </c>
      <c r="R6" s="7">
        <v>18.085000000000001</v>
      </c>
      <c r="S6" s="8"/>
      <c r="T6" s="6">
        <v>70000</v>
      </c>
      <c r="U6" s="6">
        <v>6.88</v>
      </c>
      <c r="V6" s="6"/>
      <c r="W6" s="7">
        <v>70000</v>
      </c>
      <c r="X6" s="7">
        <v>6.91</v>
      </c>
      <c r="Y6" s="8"/>
      <c r="Z6" s="6">
        <v>35000</v>
      </c>
      <c r="AA6" s="6">
        <v>8.84</v>
      </c>
      <c r="AB6" s="6"/>
      <c r="AC6" s="7">
        <v>35000</v>
      </c>
      <c r="AD6" s="7">
        <v>8.8699999999999992</v>
      </c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>
        <v>6</v>
      </c>
      <c r="H8" s="6">
        <v>15000</v>
      </c>
      <c r="I8" s="6">
        <v>14.590999999999999</v>
      </c>
      <c r="J8" s="10"/>
      <c r="K8" s="7">
        <v>15000</v>
      </c>
      <c r="L8" s="7">
        <v>14.707000000000001</v>
      </c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95000</v>
      </c>
      <c r="I19" s="12">
        <f>SUMPRODUCT(H6:H18,I6:I18)/SUM(H19)</f>
        <v>14.773736842105263</v>
      </c>
      <c r="J19" s="13"/>
      <c r="K19" s="11">
        <f>SUM(K6:K18)</f>
        <v>95000</v>
      </c>
      <c r="L19" s="12">
        <f>SUMPRODUCT(K6:K18,L6:L18)/SUM(K19)</f>
        <v>14.909105263157894</v>
      </c>
      <c r="M19" s="13"/>
      <c r="N19" s="11">
        <f>SUM(N6:N18)</f>
        <v>15000</v>
      </c>
      <c r="O19" s="12">
        <f>SUMPRODUCT(N6:N18,O6:O18)/(N19)</f>
        <v>18.03</v>
      </c>
      <c r="P19" s="13"/>
      <c r="Q19" s="11">
        <f>SUM(Q6:Q18)</f>
        <v>15000</v>
      </c>
      <c r="R19" s="12">
        <f>SUMPRODUCT(Q6:Q18,R6:R18)/SUM(Q19)</f>
        <v>18.085000000000001</v>
      </c>
      <c r="S19" s="13"/>
      <c r="T19" s="11">
        <f>SUM(T6:T18)</f>
        <v>70000</v>
      </c>
      <c r="U19" s="12">
        <f>SUMPRODUCT(T6:T18,U6:U18)/SUM(T19)</f>
        <v>6.88</v>
      </c>
      <c r="V19" s="13"/>
      <c r="W19" s="11">
        <f>SUM(W6:W18)</f>
        <v>70000</v>
      </c>
      <c r="X19" s="12">
        <f>SUMPRODUCT(W6:W18,X6:X18)/SUM(W19)</f>
        <v>6.91</v>
      </c>
      <c r="Y19" s="13"/>
      <c r="Z19" s="11">
        <f>SUM(Z6:Z18)</f>
        <v>35000</v>
      </c>
      <c r="AA19" s="12">
        <f>SUMPRODUCT(Z6:Z18,AA6:AA18)/SUM(Z19)</f>
        <v>8.84</v>
      </c>
      <c r="AB19" s="13"/>
      <c r="AC19" s="11">
        <f>SUM(AC6:AC18)</f>
        <v>35000</v>
      </c>
      <c r="AD19" s="12">
        <f>SUMPRODUCT(AC6:AC18,AD6:AD18)/SUM(AC19)</f>
        <v>8.8699999999999992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57">
        <f>IF(E19=0,0,(F19-C19)*B19-E19*F19*0-E19*F19*0.03%-C19*B19*0.03%)</f>
        <v>0</v>
      </c>
      <c r="D20" s="58"/>
      <c r="E20" s="15" t="s">
        <v>11</v>
      </c>
      <c r="F20" s="57">
        <f>IF(E19=0,0,F19*E19)</f>
        <v>0</v>
      </c>
      <c r="G20" s="58"/>
      <c r="H20" s="15" t="s">
        <v>10</v>
      </c>
      <c r="I20" s="57">
        <f>IF(K19=0,0,(L19-I19)*K19-K19*L19*0.1%-K19*L19*0.03%-I19*H19*0.03%)</f>
        <v>10597.673999999917</v>
      </c>
      <c r="J20" s="58"/>
      <c r="K20" s="15" t="s">
        <v>11</v>
      </c>
      <c r="L20" s="57">
        <f>IF(K19=0,0,L19*K19)</f>
        <v>1416365</v>
      </c>
      <c r="M20" s="58"/>
      <c r="N20" s="15" t="s">
        <v>10</v>
      </c>
      <c r="O20" s="57">
        <f>IF(Q19=0,0,(R19-O19)*N19-R19*Q19*0.1%-O19*N19*0.03%-R19*Q19*0.03%)</f>
        <v>391.20749999999572</v>
      </c>
      <c r="P20" s="58"/>
      <c r="Q20" s="15" t="s">
        <v>11</v>
      </c>
      <c r="R20" s="57">
        <f>IF(Q19=0,0,R19*Q19)</f>
        <v>271275</v>
      </c>
      <c r="S20" s="58"/>
      <c r="T20" s="15" t="s">
        <v>10</v>
      </c>
      <c r="U20" s="57">
        <f>IF(W19=0,0,(X19-U19)*W19-X19*W19*0.1%-U19*T19*0.03%-X19*W19*0.03%)</f>
        <v>1326.7100000000173</v>
      </c>
      <c r="V20" s="58"/>
      <c r="W20" s="15" t="s">
        <v>11</v>
      </c>
      <c r="X20" s="57">
        <f>IF(W19=0,0,X19*W19)</f>
        <v>483700</v>
      </c>
      <c r="Y20" s="58"/>
      <c r="Z20" s="15" t="s">
        <v>10</v>
      </c>
      <c r="AA20" s="57">
        <f>IF(AC19=0,0,(AD19-AA19)*AC19-AC19*AD19*0.1%-AA19*Z19*0.03%-AD19*AC19*0.03%)</f>
        <v>553.59499999997774</v>
      </c>
      <c r="AB20" s="58"/>
      <c r="AC20" s="15" t="s">
        <v>11</v>
      </c>
      <c r="AD20" s="57">
        <f>IF(AC19=0,0,AD19*AC19)</f>
        <v>310450</v>
      </c>
      <c r="AE20" s="58"/>
      <c r="AF20" s="15" t="s">
        <v>10</v>
      </c>
      <c r="AG20" s="57">
        <f>IF(AI19=0,0,(AJ19-AG19)*AI19-AI19*AJ19*0.1%-AG19*AF19*0.03%-AJ19*AI19*0.03%)</f>
        <v>0</v>
      </c>
      <c r="AH20" s="58"/>
      <c r="AI20" s="15" t="s">
        <v>11</v>
      </c>
      <c r="AJ20" s="57">
        <f>IF(AI19=0,0,AJ19*AI19)</f>
        <v>0</v>
      </c>
      <c r="AK20" s="58"/>
      <c r="AL20" s="15" t="s">
        <v>10</v>
      </c>
      <c r="AM20" s="57">
        <f>IF(AO19=0,0,(AP19-AM19)*AO19-AO19*AP19*0.1%-AM19*AL19*0.03%-AP19*AO19*0.03%)</f>
        <v>0</v>
      </c>
      <c r="AN20" s="58"/>
      <c r="AO20" s="15" t="s">
        <v>11</v>
      </c>
      <c r="AP20" s="57">
        <f>IF(AO19=0,0,AP19*AO19)</f>
        <v>0</v>
      </c>
      <c r="AQ20" s="58"/>
      <c r="AR20" s="15" t="s">
        <v>10</v>
      </c>
      <c r="AS20" s="57">
        <f>IF(AU19=0,0,(AV19-AS19)*AU19-AU19*AV19*0.1%-AS19*AR19*0.03%-AV19*AU19*0.03%)</f>
        <v>0</v>
      </c>
      <c r="AT20" s="58"/>
      <c r="AU20" s="15" t="s">
        <v>11</v>
      </c>
      <c r="AV20" s="57">
        <f>IF(AU19=0,0,AU19*AV19)</f>
        <v>0</v>
      </c>
      <c r="AW20" s="58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7.4823043495143675E-3</v>
      </c>
      <c r="M21" s="29"/>
      <c r="N21" s="20" t="s">
        <v>12</v>
      </c>
      <c r="O21" s="26"/>
      <c r="P21" s="26"/>
      <c r="Q21" s="27"/>
      <c r="R21" s="28">
        <f>O20/R20</f>
        <v>1.4421067182747976E-3</v>
      </c>
      <c r="S21" s="29"/>
      <c r="T21" s="27" t="s">
        <v>12</v>
      </c>
      <c r="U21" s="26"/>
      <c r="V21" s="26"/>
      <c r="W21" s="27"/>
      <c r="X21" s="28">
        <f>U20/X20</f>
        <v>2.7428364688857087E-3</v>
      </c>
      <c r="Y21" s="26"/>
      <c r="Z21" s="27" t="s">
        <v>12</v>
      </c>
      <c r="AA21" s="26"/>
      <c r="AB21" s="26"/>
      <c r="AC21" s="27"/>
      <c r="AD21" s="28">
        <f>AA20/AD20</f>
        <v>1.7832018038330738E-3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62" t="s">
        <v>13</v>
      </c>
      <c r="C22" s="63"/>
      <c r="D22" s="64">
        <f>F20+L20+R20+X20+AD20+AJ20+AP20+AV20+BB20+BH20+BN20+BT20+BZ20</f>
        <v>2481790</v>
      </c>
      <c r="E22" s="65"/>
      <c r="F22" s="65"/>
      <c r="G22" s="66"/>
      <c r="H22" s="67" t="s">
        <v>14</v>
      </c>
      <c r="I22" s="68"/>
      <c r="J22" s="69">
        <f>C20+I20+O20+U20+AA20+AG20+AM20+AS20+AY20+BE20+BK20+BQ20+BW20</f>
        <v>12869.186499999907</v>
      </c>
      <c r="K22" s="70"/>
      <c r="L22" s="70"/>
      <c r="M22" s="71"/>
      <c r="N22" s="62" t="s">
        <v>15</v>
      </c>
      <c r="O22" s="63"/>
      <c r="P22" s="72">
        <f>J22/D22</f>
        <v>5.185445384178318E-3</v>
      </c>
      <c r="Q22" s="73"/>
      <c r="R22" s="73"/>
      <c r="S22" s="74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W4:Y4"/>
    <mergeCell ref="B3:G3"/>
    <mergeCell ref="H3:M3"/>
    <mergeCell ref="N3:S3"/>
    <mergeCell ref="T3:Y3"/>
    <mergeCell ref="Z3:AE3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AR2:AW2"/>
    <mergeCell ref="B1:G1"/>
    <mergeCell ref="H1:M1"/>
    <mergeCell ref="N1:S1"/>
    <mergeCell ref="T1:Y1"/>
    <mergeCell ref="Z1:AE1"/>
    <mergeCell ref="AF1:AK1"/>
  </mergeCells>
  <phoneticPr fontId="12" type="noConversion"/>
  <pageMargins left="0.75" right="0.75" top="1" bottom="1" header="0.51" footer="0.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1"/>
  <sheetViews>
    <sheetView workbookViewId="0">
      <selection activeCell="Q11" sqref="Q11"/>
    </sheetView>
  </sheetViews>
  <sheetFormatPr defaultColWidth="9" defaultRowHeight="14.25" x14ac:dyDescent="0.15"/>
  <sheetData>
    <row r="1" spans="1:43" x14ac:dyDescent="0.15">
      <c r="A1" s="59" t="s">
        <v>0</v>
      </c>
      <c r="B1" s="39"/>
      <c r="C1" s="40"/>
      <c r="D1" s="40"/>
      <c r="E1" s="40"/>
      <c r="F1" s="40"/>
      <c r="G1" s="41"/>
      <c r="H1" s="39"/>
      <c r="I1" s="40"/>
      <c r="J1" s="40"/>
      <c r="K1" s="40"/>
      <c r="L1" s="40"/>
      <c r="M1" s="41"/>
      <c r="N1" s="39"/>
      <c r="O1" s="40"/>
      <c r="P1" s="40"/>
      <c r="Q1" s="40"/>
      <c r="R1" s="40"/>
      <c r="S1" s="41"/>
      <c r="T1" s="39"/>
      <c r="U1" s="40"/>
      <c r="V1" s="40"/>
      <c r="W1" s="40"/>
      <c r="X1" s="40"/>
      <c r="Y1" s="41"/>
      <c r="Z1" s="39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1"/>
      <c r="AL1" s="39"/>
      <c r="AM1" s="40"/>
      <c r="AN1" s="40"/>
      <c r="AO1" s="40"/>
      <c r="AP1" s="40"/>
      <c r="AQ1" s="41"/>
    </row>
    <row r="2" spans="1:43" x14ac:dyDescent="0.15">
      <c r="A2" s="60"/>
      <c r="B2" s="42" t="s">
        <v>1</v>
      </c>
      <c r="C2" s="43"/>
      <c r="D2" s="43"/>
      <c r="E2" s="43"/>
      <c r="F2" s="43"/>
      <c r="G2" s="44"/>
      <c r="H2" s="45">
        <v>601377</v>
      </c>
      <c r="I2" s="46"/>
      <c r="J2" s="46"/>
      <c r="K2" s="46"/>
      <c r="L2" s="46"/>
      <c r="M2" s="47"/>
      <c r="N2" s="45">
        <v>600309</v>
      </c>
      <c r="O2" s="46"/>
      <c r="P2" s="46"/>
      <c r="Q2" s="46"/>
      <c r="R2" s="46"/>
      <c r="S2" s="47"/>
      <c r="T2" s="45">
        <v>600166</v>
      </c>
      <c r="U2" s="46"/>
      <c r="V2" s="46"/>
      <c r="W2" s="46"/>
      <c r="X2" s="46"/>
      <c r="Y2" s="47"/>
      <c r="Z2" s="45"/>
      <c r="AA2" s="46"/>
      <c r="AB2" s="46"/>
      <c r="AC2" s="46"/>
      <c r="AD2" s="46"/>
      <c r="AE2" s="47"/>
      <c r="AF2" s="45"/>
      <c r="AG2" s="46"/>
      <c r="AH2" s="46"/>
      <c r="AI2" s="46"/>
      <c r="AJ2" s="46"/>
      <c r="AK2" s="47"/>
      <c r="AL2" s="45"/>
      <c r="AM2" s="48"/>
      <c r="AN2" s="48"/>
      <c r="AO2" s="48"/>
      <c r="AP2" s="48"/>
      <c r="AQ2" s="49"/>
    </row>
    <row r="3" spans="1:43" x14ac:dyDescent="0.15">
      <c r="A3" s="60"/>
      <c r="B3" s="45"/>
      <c r="C3" s="46"/>
      <c r="D3" s="46"/>
      <c r="E3" s="46"/>
      <c r="F3" s="46"/>
      <c r="G3" s="47"/>
      <c r="H3" s="45"/>
      <c r="I3" s="46"/>
      <c r="J3" s="46"/>
      <c r="K3" s="46"/>
      <c r="L3" s="46"/>
      <c r="M3" s="47"/>
      <c r="N3" s="45"/>
      <c r="O3" s="46"/>
      <c r="P3" s="46"/>
      <c r="Q3" s="46"/>
      <c r="R3" s="46"/>
      <c r="S3" s="47"/>
      <c r="T3" s="50"/>
      <c r="U3" s="48"/>
      <c r="V3" s="48"/>
      <c r="W3" s="48"/>
      <c r="X3" s="48"/>
      <c r="Y3" s="49"/>
      <c r="Z3" s="50"/>
      <c r="AA3" s="48"/>
      <c r="AB3" s="48"/>
      <c r="AC3" s="48"/>
      <c r="AD3" s="48"/>
      <c r="AE3" s="49"/>
      <c r="AF3" s="50"/>
      <c r="AG3" s="48"/>
      <c r="AH3" s="48"/>
      <c r="AI3" s="48"/>
      <c r="AJ3" s="48"/>
      <c r="AK3" s="49"/>
      <c r="AL3" s="50"/>
      <c r="AM3" s="48"/>
      <c r="AN3" s="48"/>
      <c r="AO3" s="48"/>
      <c r="AP3" s="48"/>
      <c r="AQ3" s="49"/>
    </row>
    <row r="4" spans="1:43" ht="15" x14ac:dyDescent="0.15">
      <c r="A4" s="60"/>
      <c r="B4" s="51" t="s">
        <v>2</v>
      </c>
      <c r="C4" s="52"/>
      <c r="D4" s="53"/>
      <c r="E4" s="54" t="s">
        <v>3</v>
      </c>
      <c r="F4" s="55"/>
      <c r="G4" s="56"/>
      <c r="H4" s="51" t="s">
        <v>2</v>
      </c>
      <c r="I4" s="52"/>
      <c r="J4" s="53"/>
      <c r="K4" s="54" t="s">
        <v>3</v>
      </c>
      <c r="L4" s="55"/>
      <c r="M4" s="56"/>
      <c r="N4" s="51" t="s">
        <v>4</v>
      </c>
      <c r="O4" s="52"/>
      <c r="P4" s="53"/>
      <c r="Q4" s="54" t="s">
        <v>5</v>
      </c>
      <c r="R4" s="55"/>
      <c r="S4" s="56"/>
      <c r="T4" s="51" t="s">
        <v>4</v>
      </c>
      <c r="U4" s="52"/>
      <c r="V4" s="53"/>
      <c r="W4" s="54" t="s">
        <v>5</v>
      </c>
      <c r="X4" s="55"/>
      <c r="Y4" s="56"/>
      <c r="Z4" s="51" t="s">
        <v>4</v>
      </c>
      <c r="AA4" s="52"/>
      <c r="AB4" s="53"/>
      <c r="AC4" s="54" t="s">
        <v>5</v>
      </c>
      <c r="AD4" s="55"/>
      <c r="AE4" s="56"/>
      <c r="AF4" s="51" t="s">
        <v>4</v>
      </c>
      <c r="AG4" s="52"/>
      <c r="AH4" s="53"/>
      <c r="AI4" s="54" t="s">
        <v>5</v>
      </c>
      <c r="AJ4" s="55"/>
      <c r="AK4" s="56"/>
      <c r="AL4" s="51" t="s">
        <v>4</v>
      </c>
      <c r="AM4" s="52"/>
      <c r="AN4" s="53"/>
      <c r="AO4" s="54" t="s">
        <v>5</v>
      </c>
      <c r="AP4" s="55"/>
      <c r="AQ4" s="56"/>
    </row>
    <row r="5" spans="1:43" ht="15" x14ac:dyDescent="0.15">
      <c r="A5" s="6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</row>
    <row r="6" spans="1:43" x14ac:dyDescent="0.15">
      <c r="A6" s="5"/>
      <c r="B6" s="6"/>
      <c r="C6" s="6"/>
      <c r="D6" s="6"/>
      <c r="E6" s="7"/>
      <c r="F6" s="7"/>
      <c r="G6" s="8"/>
      <c r="H6" s="6">
        <v>45000</v>
      </c>
      <c r="I6" s="6">
        <v>8.0500000000000007</v>
      </c>
      <c r="J6" s="6"/>
      <c r="K6" s="7">
        <v>45000</v>
      </c>
      <c r="L6" s="7">
        <v>8.0299999999999994</v>
      </c>
      <c r="M6" s="8"/>
      <c r="N6" s="6">
        <v>8000</v>
      </c>
      <c r="O6" s="25">
        <v>26.82</v>
      </c>
      <c r="P6" s="6"/>
      <c r="Q6" s="7">
        <v>8000</v>
      </c>
      <c r="R6" s="7">
        <v>26.9</v>
      </c>
      <c r="S6" s="8"/>
      <c r="T6" s="6">
        <v>150000</v>
      </c>
      <c r="U6" s="6">
        <v>3.39</v>
      </c>
      <c r="V6" s="6"/>
      <c r="W6" s="7">
        <v>150000</v>
      </c>
      <c r="X6" s="7">
        <v>3.38</v>
      </c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</row>
    <row r="7" spans="1:43" x14ac:dyDescent="0.15">
      <c r="A7" s="5"/>
      <c r="B7" s="6"/>
      <c r="C7" s="6"/>
      <c r="D7" s="6"/>
      <c r="E7" s="7"/>
      <c r="F7" s="7"/>
      <c r="G7" s="7"/>
      <c r="H7" s="6">
        <v>45000</v>
      </c>
      <c r="I7" s="6">
        <v>8.0299999999999994</v>
      </c>
      <c r="J7" s="6"/>
      <c r="K7" s="7">
        <v>45000</v>
      </c>
      <c r="L7" s="7">
        <v>8.0299999999999994</v>
      </c>
      <c r="M7" s="8"/>
      <c r="N7" s="6">
        <v>5000</v>
      </c>
      <c r="O7" s="6">
        <v>26.93</v>
      </c>
      <c r="P7" s="6"/>
      <c r="Q7" s="7">
        <v>5000</v>
      </c>
      <c r="R7" s="7">
        <v>26.98</v>
      </c>
      <c r="S7" s="8"/>
      <c r="T7" s="6">
        <v>150000</v>
      </c>
      <c r="U7" s="6">
        <v>3.37</v>
      </c>
      <c r="V7" s="6"/>
      <c r="W7" s="7">
        <v>150000</v>
      </c>
      <c r="X7" s="7">
        <v>3.4</v>
      </c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</row>
    <row r="8" spans="1:43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</row>
    <row r="9" spans="1:43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</row>
    <row r="10" spans="1:43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</row>
    <row r="11" spans="1:43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</row>
    <row r="12" spans="1:43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</row>
    <row r="13" spans="1:43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</row>
    <row r="14" spans="1:43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</row>
    <row r="15" spans="1:43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</row>
    <row r="16" spans="1:43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</row>
    <row r="17" spans="1:43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</row>
    <row r="18" spans="1:43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</row>
    <row r="19" spans="1:43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90000</v>
      </c>
      <c r="I19" s="12">
        <f>SUMPRODUCT(H6:H18,I6:I18)/SUM(H19)</f>
        <v>8.0399999999999991</v>
      </c>
      <c r="J19" s="13"/>
      <c r="K19" s="11">
        <f>SUM(K6:K18)</f>
        <v>90000</v>
      </c>
      <c r="L19" s="12">
        <f>SUMPRODUCT(K6:K18,L6:L18)/SUM(K19)</f>
        <v>8.0299999999999994</v>
      </c>
      <c r="M19" s="13"/>
      <c r="N19" s="11">
        <f>SUM(N6:N18)</f>
        <v>13000</v>
      </c>
      <c r="O19" s="12">
        <f>SUMPRODUCT(N6:N18,O6:O18)/(N19)</f>
        <v>26.862307692307692</v>
      </c>
      <c r="P19" s="13"/>
      <c r="Q19" s="11">
        <f>SUM(Q6:Q18)</f>
        <v>13000</v>
      </c>
      <c r="R19" s="12">
        <f>SUMPRODUCT(Q6:Q18,R6:R18)/SUM(Q19)</f>
        <v>26.930769230769229</v>
      </c>
      <c r="S19" s="13"/>
      <c r="T19" s="11">
        <f>SUM(T6:T18)</f>
        <v>300000</v>
      </c>
      <c r="U19" s="12">
        <f>SUMPRODUCT(T6:T18,U6:U18)/SUM(T19)</f>
        <v>3.38</v>
      </c>
      <c r="V19" s="13"/>
      <c r="W19" s="11">
        <f>SUM(W6:W18)</f>
        <v>300000</v>
      </c>
      <c r="X19" s="12">
        <f>SUMPRODUCT(W6:W18,X6:X18)/SUM(W19)</f>
        <v>3.39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</row>
    <row r="20" spans="1:43" ht="15" x14ac:dyDescent="0.15">
      <c r="A20" s="14"/>
      <c r="B20" s="15" t="s">
        <v>10</v>
      </c>
      <c r="C20" s="57">
        <f>IF(E19=0,0,(F19-C19)*B19-E19*F19*0-E19*F19*0.03%-C19*B19*0.03%)</f>
        <v>0</v>
      </c>
      <c r="D20" s="58"/>
      <c r="E20" s="15" t="s">
        <v>11</v>
      </c>
      <c r="F20" s="57">
        <f>IF(E19=0,0,F19*E19)</f>
        <v>0</v>
      </c>
      <c r="G20" s="58"/>
      <c r="H20" s="15" t="s">
        <v>10</v>
      </c>
      <c r="I20" s="57">
        <f>IF(K19=0,0,(L19-I19)*K19-K19*L19*0.1%-K19*L19*0.03%-I19*H19*0.03%)</f>
        <v>-2056.5899999999806</v>
      </c>
      <c r="J20" s="58"/>
      <c r="K20" s="15" t="s">
        <v>11</v>
      </c>
      <c r="L20" s="57">
        <f>IF(K19=0,0,L19*K19)</f>
        <v>722700</v>
      </c>
      <c r="M20" s="58"/>
      <c r="N20" s="15" t="s">
        <v>10</v>
      </c>
      <c r="O20" s="57">
        <f>IF(Q19=0,0,(R19-O19)*N19-R19*Q19*0.1%-O19*N19*0.03%-R19*Q19*0.03%)</f>
        <v>330.10699999998991</v>
      </c>
      <c r="P20" s="58"/>
      <c r="Q20" s="15" t="s">
        <v>11</v>
      </c>
      <c r="R20" s="57">
        <f>IF(Q19=0,0,R19*Q19)</f>
        <v>350100</v>
      </c>
      <c r="S20" s="58"/>
      <c r="T20" s="15" t="s">
        <v>10</v>
      </c>
      <c r="U20" s="57">
        <f>IF(W19=0,0,(X19-U19)*W19-X19*W19*0.1%-U19*T19*0.03%-X19*W19*0.03%)</f>
        <v>1373.7000000000692</v>
      </c>
      <c r="V20" s="58"/>
      <c r="W20" s="15" t="s">
        <v>11</v>
      </c>
      <c r="X20" s="57">
        <f>IF(W19=0,0,X19*W19)</f>
        <v>1017000</v>
      </c>
      <c r="Y20" s="58"/>
      <c r="Z20" s="15" t="s">
        <v>10</v>
      </c>
      <c r="AA20" s="57">
        <f>IF(AC19=0,0,(AD19-AA19)*AC19-AC19*AD19*0.1%-AA19*Z19*0.03%-AD19*AC19*0.03%)</f>
        <v>0</v>
      </c>
      <c r="AB20" s="58"/>
      <c r="AC20" s="15" t="s">
        <v>11</v>
      </c>
      <c r="AD20" s="57">
        <f>IF(AC19=0,0,AD19*AC19)</f>
        <v>0</v>
      </c>
      <c r="AE20" s="58"/>
      <c r="AF20" s="15" t="s">
        <v>10</v>
      </c>
      <c r="AG20" s="57">
        <f>IF(AI19=0,0,(AJ19-AG19)*AI19-AI19*AJ19*0.1%-AG19*AF19*0.03%-AJ19*AI19*0.03%)</f>
        <v>0</v>
      </c>
      <c r="AH20" s="58"/>
      <c r="AI20" s="15" t="s">
        <v>11</v>
      </c>
      <c r="AJ20" s="57">
        <f>IF(AI19=0,0,AJ19*AI19)</f>
        <v>0</v>
      </c>
      <c r="AK20" s="58"/>
      <c r="AL20" s="15" t="s">
        <v>10</v>
      </c>
      <c r="AM20" s="57">
        <f>IF(AO19=0,0,(AP19-AM19)*AO19-AO19*AP19*0.1%-AM19*AL19*0.03%-AP19*AO19*0.03%)</f>
        <v>0</v>
      </c>
      <c r="AN20" s="58"/>
      <c r="AO20" s="15" t="s">
        <v>11</v>
      </c>
      <c r="AP20" s="57">
        <f>IF(AO19=0,0,AP19*AO19)</f>
        <v>0</v>
      </c>
      <c r="AQ20" s="58"/>
    </row>
    <row r="21" spans="1:43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-2.8457036114570094E-3</v>
      </c>
      <c r="M21" s="29"/>
      <c r="N21" s="20" t="s">
        <v>12</v>
      </c>
      <c r="O21" s="26"/>
      <c r="P21" s="26"/>
      <c r="Q21" s="27"/>
      <c r="R21" s="28">
        <f>O20/R20</f>
        <v>9.4289345901168217E-4</v>
      </c>
      <c r="S21" s="29"/>
      <c r="T21" s="27" t="s">
        <v>12</v>
      </c>
      <c r="U21" s="26"/>
      <c r="V21" s="26"/>
      <c r="W21" s="27"/>
      <c r="X21" s="28">
        <f>U20/X20</f>
        <v>1.3507374631269117E-3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</row>
    <row r="22" spans="1:43" ht="15" x14ac:dyDescent="0.15">
      <c r="A22" s="9"/>
      <c r="B22" s="62" t="s">
        <v>13</v>
      </c>
      <c r="C22" s="63"/>
      <c r="D22" s="64">
        <f>F20+L20+R20+X20+AD20+AJ20+AP20+AV20+BB20+BH20+BN20+BT20+BZ20</f>
        <v>2089800</v>
      </c>
      <c r="E22" s="65"/>
      <c r="F22" s="65"/>
      <c r="G22" s="66"/>
      <c r="H22" s="67" t="s">
        <v>14</v>
      </c>
      <c r="I22" s="68"/>
      <c r="J22" s="69">
        <f>C20+I20+O20+U20+AA20+AG20+AM20+AS20+AY20+BE20+BK20+BQ20+BW20</f>
        <v>-352.78299999992146</v>
      </c>
      <c r="K22" s="70"/>
      <c r="L22" s="70"/>
      <c r="M22" s="71"/>
      <c r="N22" s="62" t="s">
        <v>15</v>
      </c>
      <c r="O22" s="63"/>
      <c r="P22" s="72">
        <f>J22/D22</f>
        <v>-1.6881184802369675E-4</v>
      </c>
      <c r="Q22" s="73"/>
      <c r="R22" s="73"/>
      <c r="S22" s="74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1:43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</row>
    <row r="27" spans="1:43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</row>
    <row r="28" spans="1:43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</row>
    <row r="29" spans="1:43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</row>
    <row r="30" spans="1:43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</row>
    <row r="31" spans="1:43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</row>
    <row r="32" spans="1:43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</row>
    <row r="33" spans="1:43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</row>
    <row r="34" spans="1:43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</row>
    <row r="35" spans="1:43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</row>
    <row r="36" spans="1:43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</row>
    <row r="37" spans="1:43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</row>
    <row r="38" spans="1:43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</row>
    <row r="39" spans="1:43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  <row r="40" spans="1:43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</row>
    <row r="41" spans="1:43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</row>
    <row r="42" spans="1:43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spans="1:43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</row>
    <row r="44" spans="1:43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</row>
    <row r="45" spans="1:43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</row>
    <row r="46" spans="1:43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</row>
    <row r="47" spans="1:43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</row>
    <row r="48" spans="1:43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</row>
    <row r="49" spans="1:43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</row>
    <row r="50" spans="1:43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</row>
    <row r="51" spans="1:43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</row>
    <row r="52" spans="1:43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</row>
    <row r="53" spans="1:43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</row>
    <row r="54" spans="1:43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</row>
    <row r="55" spans="1:43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</row>
    <row r="56" spans="1:43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</row>
    <row r="57" spans="1:43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3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3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</row>
    <row r="60" spans="1:43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</row>
    <row r="61" spans="1:43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</row>
    <row r="62" spans="1:43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</row>
    <row r="63" spans="1:43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</row>
    <row r="64" spans="1:43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</row>
    <row r="65" spans="1:43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</row>
    <row r="66" spans="1:43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</row>
    <row r="67" spans="1:43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</row>
    <row r="68" spans="1:43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</row>
    <row r="69" spans="1:43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</row>
    <row r="70" spans="1:43" x14ac:dyDescent="0.15">
      <c r="A70" s="9"/>
      <c r="B70" s="6"/>
      <c r="C70" s="6"/>
      <c r="D70" s="10"/>
      <c r="E70" s="7"/>
      <c r="F70" s="7"/>
      <c r="G70" s="8"/>
      <c r="H70" s="6"/>
      <c r="I70" s="6"/>
      <c r="J70" s="10"/>
      <c r="K70" s="7"/>
      <c r="L70" s="7"/>
      <c r="M70" s="8"/>
      <c r="N70" s="6"/>
      <c r="O70" s="6"/>
      <c r="P70" s="10"/>
      <c r="Q70" s="7"/>
      <c r="R70" s="7"/>
      <c r="S70" s="8"/>
      <c r="T70" s="6"/>
      <c r="U70" s="6"/>
      <c r="V70" s="10"/>
      <c r="W70" s="7"/>
      <c r="X70" s="7"/>
      <c r="Y70" s="8"/>
      <c r="Z70" s="6"/>
      <c r="AA70" s="6"/>
      <c r="AB70" s="10"/>
      <c r="AC70" s="7"/>
      <c r="AD70" s="7"/>
      <c r="AE70" s="8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</row>
    <row r="71" spans="1:43" x14ac:dyDescent="0.15">
      <c r="A71" s="9"/>
      <c r="B71" s="6"/>
      <c r="C71" s="6"/>
      <c r="D71" s="10"/>
      <c r="E71" s="7"/>
      <c r="F71" s="7"/>
      <c r="G71" s="8"/>
      <c r="H71" s="6"/>
      <c r="I71" s="6"/>
      <c r="J71" s="10"/>
      <c r="K71" s="7"/>
      <c r="L71" s="7"/>
      <c r="M71" s="8"/>
      <c r="N71" s="6"/>
      <c r="O71" s="6"/>
      <c r="P71" s="10"/>
      <c r="Q71" s="7"/>
      <c r="R71" s="7"/>
      <c r="S71" s="8"/>
      <c r="T71" s="6"/>
      <c r="U71" s="6"/>
      <c r="V71" s="10"/>
      <c r="W71" s="7"/>
      <c r="X71" s="7"/>
      <c r="Y71" s="8"/>
      <c r="Z71" s="6"/>
      <c r="AA71" s="6"/>
      <c r="AB71" s="10"/>
      <c r="AC71" s="7"/>
      <c r="AD71" s="7"/>
      <c r="AE71" s="8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</row>
    <row r="72" spans="1:43" x14ac:dyDescent="0.15">
      <c r="A72" s="9"/>
      <c r="B72" s="6"/>
      <c r="C72" s="6"/>
      <c r="D72" s="10"/>
      <c r="E72" s="7"/>
      <c r="F72" s="7"/>
      <c r="G72" s="8"/>
      <c r="H72" s="6"/>
      <c r="I72" s="6"/>
      <c r="J72" s="10"/>
      <c r="K72" s="7"/>
      <c r="L72" s="7"/>
      <c r="M72" s="8"/>
      <c r="N72" s="6"/>
      <c r="O72" s="6"/>
      <c r="P72" s="10"/>
      <c r="Q72" s="7"/>
      <c r="R72" s="7"/>
      <c r="S72" s="8"/>
      <c r="T72" s="6"/>
      <c r="U72" s="6"/>
      <c r="V72" s="10"/>
      <c r="W72" s="7"/>
      <c r="X72" s="7"/>
      <c r="Y72" s="8"/>
      <c r="Z72" s="6"/>
      <c r="AA72" s="6"/>
      <c r="AB72" s="10"/>
      <c r="AC72" s="7"/>
      <c r="AD72" s="7"/>
      <c r="AE72" s="8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</row>
    <row r="73" spans="1:43" x14ac:dyDescent="0.15">
      <c r="A73" s="9"/>
      <c r="B73" s="6"/>
      <c r="C73" s="6"/>
      <c r="D73" s="10"/>
      <c r="E73" s="7"/>
      <c r="F73" s="7"/>
      <c r="G73" s="8"/>
      <c r="H73" s="6"/>
      <c r="I73" s="6"/>
      <c r="J73" s="10"/>
      <c r="K73" s="7"/>
      <c r="L73" s="7"/>
      <c r="M73" s="8"/>
      <c r="N73" s="6"/>
      <c r="O73" s="6"/>
      <c r="P73" s="10"/>
      <c r="Q73" s="7"/>
      <c r="R73" s="7"/>
      <c r="S73" s="8"/>
      <c r="T73" s="6"/>
      <c r="U73" s="6"/>
      <c r="V73" s="10"/>
      <c r="W73" s="7"/>
      <c r="X73" s="7"/>
      <c r="Y73" s="8"/>
      <c r="Z73" s="6"/>
      <c r="AA73" s="6"/>
      <c r="AB73" s="10"/>
      <c r="AC73" s="7"/>
      <c r="AD73" s="7"/>
      <c r="AE73" s="8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</row>
    <row r="74" spans="1:43" x14ac:dyDescent="0.15">
      <c r="A74" s="9"/>
      <c r="B74" s="6"/>
      <c r="C74" s="6"/>
      <c r="D74" s="10"/>
      <c r="E74" s="7"/>
      <c r="F74" s="7"/>
      <c r="G74" s="8"/>
      <c r="H74" s="6"/>
      <c r="I74" s="6"/>
      <c r="J74" s="10"/>
      <c r="K74" s="7"/>
      <c r="L74" s="7"/>
      <c r="M74" s="8"/>
      <c r="N74" s="6"/>
      <c r="O74" s="6"/>
      <c r="P74" s="10"/>
      <c r="Q74" s="7"/>
      <c r="R74" s="7"/>
      <c r="S74" s="8"/>
      <c r="T74" s="6"/>
      <c r="U74" s="6"/>
      <c r="V74" s="10"/>
      <c r="W74" s="7"/>
      <c r="X74" s="7"/>
      <c r="Y74" s="8"/>
      <c r="Z74" s="6"/>
      <c r="AA74" s="6"/>
      <c r="AB74" s="10"/>
      <c r="AC74" s="7"/>
      <c r="AD74" s="7"/>
      <c r="AE74" s="8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</row>
    <row r="75" spans="1:43" x14ac:dyDescent="0.15">
      <c r="A75" s="9"/>
      <c r="B75" s="6"/>
      <c r="C75" s="6"/>
      <c r="D75" s="10"/>
      <c r="E75" s="7"/>
      <c r="F75" s="7"/>
      <c r="G75" s="8"/>
      <c r="H75" s="6"/>
      <c r="I75" s="6"/>
      <c r="J75" s="10"/>
      <c r="K75" s="7"/>
      <c r="L75" s="7"/>
      <c r="M75" s="8"/>
      <c r="N75" s="6"/>
      <c r="O75" s="6"/>
      <c r="P75" s="10"/>
      <c r="Q75" s="7"/>
      <c r="R75" s="7"/>
      <c r="S75" s="8"/>
      <c r="T75" s="6"/>
      <c r="U75" s="6"/>
      <c r="V75" s="10"/>
      <c r="W75" s="7"/>
      <c r="X75" s="7"/>
      <c r="Y75" s="8"/>
      <c r="Z75" s="6"/>
      <c r="AA75" s="6"/>
      <c r="AB75" s="10"/>
      <c r="AC75" s="7"/>
      <c r="AD75" s="7"/>
      <c r="AE75" s="8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</row>
    <row r="76" spans="1:43" x14ac:dyDescent="0.15">
      <c r="A76" s="9"/>
      <c r="B76" s="6"/>
      <c r="C76" s="6"/>
      <c r="D76" s="10"/>
      <c r="E76" s="7"/>
      <c r="F76" s="7"/>
      <c r="G76" s="8"/>
      <c r="H76" s="6"/>
      <c r="I76" s="6"/>
      <c r="J76" s="10"/>
      <c r="K76" s="7"/>
      <c r="L76" s="7"/>
      <c r="M76" s="8"/>
      <c r="N76" s="6"/>
      <c r="O76" s="6"/>
      <c r="P76" s="10"/>
      <c r="Q76" s="7"/>
      <c r="R76" s="7"/>
      <c r="S76" s="8"/>
      <c r="T76" s="6"/>
      <c r="U76" s="6"/>
      <c r="V76" s="10"/>
      <c r="W76" s="7"/>
      <c r="X76" s="7"/>
      <c r="Y76" s="8"/>
      <c r="Z76" s="6"/>
      <c r="AA76" s="6"/>
      <c r="AB76" s="10"/>
      <c r="AC76" s="7"/>
      <c r="AD76" s="7"/>
      <c r="AE76" s="8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</row>
    <row r="77" spans="1:43" x14ac:dyDescent="0.15">
      <c r="A77" s="9"/>
      <c r="B77" s="6"/>
      <c r="C77" s="6"/>
      <c r="D77" s="10"/>
      <c r="E77" s="7"/>
      <c r="F77" s="7"/>
      <c r="G77" s="8"/>
      <c r="H77" s="6"/>
      <c r="I77" s="6"/>
      <c r="J77" s="10"/>
      <c r="K77" s="7"/>
      <c r="L77" s="7"/>
      <c r="M77" s="8"/>
      <c r="N77" s="6"/>
      <c r="O77" s="6"/>
      <c r="P77" s="10"/>
      <c r="Q77" s="7"/>
      <c r="R77" s="7"/>
      <c r="S77" s="8"/>
      <c r="T77" s="6"/>
      <c r="U77" s="6"/>
      <c r="V77" s="10"/>
      <c r="W77" s="7"/>
      <c r="X77" s="7"/>
      <c r="Y77" s="8"/>
      <c r="Z77" s="6"/>
      <c r="AA77" s="6"/>
      <c r="AB77" s="10"/>
      <c r="AC77" s="7"/>
      <c r="AD77" s="7"/>
      <c r="AE77" s="8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</row>
    <row r="78" spans="1:43" x14ac:dyDescent="0.15">
      <c r="A78" s="9"/>
      <c r="B78" s="6"/>
      <c r="C78" s="6"/>
      <c r="D78" s="10"/>
      <c r="E78" s="7"/>
      <c r="F78" s="7"/>
      <c r="G78" s="8"/>
      <c r="H78" s="6"/>
      <c r="I78" s="6"/>
      <c r="J78" s="10"/>
      <c r="K78" s="7"/>
      <c r="L78" s="7"/>
      <c r="M78" s="8"/>
      <c r="N78" s="6"/>
      <c r="O78" s="6"/>
      <c r="P78" s="10"/>
      <c r="Q78" s="7"/>
      <c r="R78" s="7"/>
      <c r="S78" s="8"/>
      <c r="T78" s="6"/>
      <c r="U78" s="6"/>
      <c r="V78" s="10"/>
      <c r="W78" s="7"/>
      <c r="X78" s="7"/>
      <c r="Y78" s="8"/>
      <c r="Z78" s="6"/>
      <c r="AA78" s="6"/>
      <c r="AB78" s="10"/>
      <c r="AC78" s="7"/>
      <c r="AD78" s="7"/>
      <c r="AE78" s="8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</row>
    <row r="79" spans="1:43" x14ac:dyDescent="0.15">
      <c r="A79" s="9"/>
      <c r="B79" s="6"/>
      <c r="C79" s="6"/>
      <c r="D79" s="10"/>
      <c r="E79" s="7"/>
      <c r="F79" s="7"/>
      <c r="G79" s="8"/>
      <c r="H79" s="6"/>
      <c r="I79" s="6"/>
      <c r="J79" s="10"/>
      <c r="K79" s="7"/>
      <c r="L79" s="7"/>
      <c r="M79" s="8"/>
      <c r="N79" s="6"/>
      <c r="O79" s="6"/>
      <c r="P79" s="10"/>
      <c r="Q79" s="7"/>
      <c r="R79" s="7"/>
      <c r="S79" s="8"/>
      <c r="T79" s="6"/>
      <c r="U79" s="6"/>
      <c r="V79" s="10"/>
      <c r="W79" s="7"/>
      <c r="X79" s="7"/>
      <c r="Y79" s="8"/>
      <c r="Z79" s="6"/>
      <c r="AA79" s="6"/>
      <c r="AB79" s="10"/>
      <c r="AC79" s="7"/>
      <c r="AD79" s="7"/>
      <c r="AE79" s="8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</row>
    <row r="80" spans="1:43" x14ac:dyDescent="0.15">
      <c r="A80" s="9"/>
      <c r="B80" s="6"/>
      <c r="C80" s="6"/>
      <c r="D80" s="10"/>
      <c r="E80" s="7"/>
      <c r="F80" s="7"/>
      <c r="G80" s="8"/>
      <c r="H80" s="6"/>
      <c r="I80" s="6"/>
      <c r="J80" s="10"/>
      <c r="K80" s="7"/>
      <c r="L80" s="7"/>
      <c r="M80" s="8"/>
      <c r="N80" s="6"/>
      <c r="O80" s="6"/>
      <c r="P80" s="10"/>
      <c r="Q80" s="7"/>
      <c r="R80" s="7"/>
      <c r="S80" s="8"/>
      <c r="T80" s="6"/>
      <c r="U80" s="6"/>
      <c r="V80" s="10"/>
      <c r="W80" s="7"/>
      <c r="X80" s="7"/>
      <c r="Y80" s="8"/>
      <c r="Z80" s="6"/>
      <c r="AA80" s="6"/>
      <c r="AB80" s="10"/>
      <c r="AC80" s="7"/>
      <c r="AD80" s="7"/>
      <c r="AE80" s="8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</row>
    <row r="81" spans="1:43" x14ac:dyDescent="0.15">
      <c r="A81" s="9"/>
      <c r="B81" s="6"/>
      <c r="C81" s="6"/>
      <c r="D81" s="10"/>
      <c r="E81" s="7"/>
      <c r="F81" s="7"/>
      <c r="G81" s="8"/>
      <c r="H81" s="6"/>
      <c r="I81" s="6"/>
      <c r="J81" s="10"/>
      <c r="K81" s="7"/>
      <c r="L81" s="7"/>
      <c r="M81" s="8"/>
      <c r="N81" s="6"/>
      <c r="O81" s="6"/>
      <c r="P81" s="10"/>
      <c r="Q81" s="7"/>
      <c r="R81" s="7"/>
      <c r="S81" s="8"/>
      <c r="T81" s="6"/>
      <c r="U81" s="6"/>
      <c r="V81" s="10"/>
      <c r="W81" s="7"/>
      <c r="X81" s="7"/>
      <c r="Y81" s="8"/>
      <c r="Z81" s="6"/>
      <c r="AA81" s="6"/>
      <c r="AB81" s="10"/>
      <c r="AC81" s="7"/>
      <c r="AD81" s="7"/>
      <c r="AE81" s="8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</row>
    <row r="82" spans="1:43" x14ac:dyDescent="0.15">
      <c r="A82" s="9"/>
      <c r="B82" s="6"/>
      <c r="C82" s="6"/>
      <c r="D82" s="10"/>
      <c r="E82" s="7"/>
      <c r="F82" s="7"/>
      <c r="G82" s="8"/>
      <c r="H82" s="6"/>
      <c r="I82" s="6"/>
      <c r="J82" s="10"/>
      <c r="K82" s="7"/>
      <c r="L82" s="7"/>
      <c r="M82" s="8"/>
      <c r="N82" s="6"/>
      <c r="O82" s="6"/>
      <c r="P82" s="10"/>
      <c r="Q82" s="7"/>
      <c r="R82" s="7"/>
      <c r="S82" s="8"/>
      <c r="T82" s="6"/>
      <c r="U82" s="6"/>
      <c r="V82" s="10"/>
      <c r="W82" s="7"/>
      <c r="X82" s="7"/>
      <c r="Y82" s="8"/>
      <c r="Z82" s="6"/>
      <c r="AA82" s="6"/>
      <c r="AB82" s="10"/>
      <c r="AC82" s="7"/>
      <c r="AD82" s="7"/>
      <c r="AE82" s="8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</row>
    <row r="83" spans="1:43" x14ac:dyDescent="0.15">
      <c r="A83" s="9"/>
      <c r="B83" s="6"/>
      <c r="C83" s="6"/>
      <c r="D83" s="10"/>
      <c r="E83" s="7"/>
      <c r="F83" s="7"/>
      <c r="G83" s="8"/>
      <c r="H83" s="6"/>
      <c r="I83" s="6"/>
      <c r="J83" s="10"/>
      <c r="K83" s="7"/>
      <c r="L83" s="7"/>
      <c r="M83" s="8"/>
      <c r="N83" s="6"/>
      <c r="O83" s="6"/>
      <c r="P83" s="10"/>
      <c r="Q83" s="7"/>
      <c r="R83" s="7"/>
      <c r="S83" s="8"/>
      <c r="T83" s="6"/>
      <c r="U83" s="6"/>
      <c r="V83" s="10"/>
      <c r="W83" s="7"/>
      <c r="X83" s="7"/>
      <c r="Y83" s="8"/>
      <c r="Z83" s="6"/>
      <c r="AA83" s="6"/>
      <c r="AB83" s="10"/>
      <c r="AC83" s="7"/>
      <c r="AD83" s="7"/>
      <c r="AE83" s="8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</row>
    <row r="84" spans="1:43" x14ac:dyDescent="0.15">
      <c r="A84" s="9"/>
      <c r="B84" s="6"/>
      <c r="C84" s="6"/>
      <c r="D84" s="10"/>
      <c r="E84" s="7"/>
      <c r="F84" s="7"/>
      <c r="G84" s="8"/>
      <c r="H84" s="6"/>
      <c r="I84" s="6"/>
      <c r="J84" s="10"/>
      <c r="K84" s="7"/>
      <c r="L84" s="7"/>
      <c r="M84" s="8"/>
      <c r="N84" s="6"/>
      <c r="O84" s="6"/>
      <c r="P84" s="10"/>
      <c r="Q84" s="7"/>
      <c r="R84" s="7"/>
      <c r="S84" s="8"/>
      <c r="T84" s="6"/>
      <c r="U84" s="6"/>
      <c r="V84" s="10"/>
      <c r="W84" s="7"/>
      <c r="X84" s="7"/>
      <c r="Y84" s="8"/>
      <c r="Z84" s="6"/>
      <c r="AA84" s="6"/>
      <c r="AB84" s="10"/>
      <c r="AC84" s="7"/>
      <c r="AD84" s="7"/>
      <c r="AE84" s="8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</row>
    <row r="85" spans="1:43" x14ac:dyDescent="0.15">
      <c r="A85" s="9"/>
      <c r="B85" s="6"/>
      <c r="C85" s="6"/>
      <c r="D85" s="10"/>
      <c r="E85" s="7"/>
      <c r="F85" s="7"/>
      <c r="G85" s="8"/>
      <c r="H85" s="6"/>
      <c r="I85" s="6"/>
      <c r="J85" s="10"/>
      <c r="K85" s="7"/>
      <c r="L85" s="7"/>
      <c r="M85" s="8"/>
      <c r="N85" s="6"/>
      <c r="O85" s="6"/>
      <c r="P85" s="10"/>
      <c r="Q85" s="7"/>
      <c r="R85" s="7"/>
      <c r="S85" s="8"/>
      <c r="T85" s="6"/>
      <c r="U85" s="6"/>
      <c r="V85" s="10"/>
      <c r="W85" s="7"/>
      <c r="X85" s="7"/>
      <c r="Y85" s="8"/>
      <c r="Z85" s="6"/>
      <c r="AA85" s="6"/>
      <c r="AB85" s="10"/>
      <c r="AC85" s="7"/>
      <c r="AD85" s="7"/>
      <c r="AE85" s="8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</row>
    <row r="86" spans="1:43" x14ac:dyDescent="0.15">
      <c r="A86" s="9"/>
      <c r="B86" s="6"/>
      <c r="C86" s="6"/>
      <c r="D86" s="10"/>
      <c r="E86" s="7"/>
      <c r="F86" s="7"/>
      <c r="G86" s="8"/>
      <c r="H86" s="6"/>
      <c r="I86" s="6"/>
      <c r="J86" s="10"/>
      <c r="K86" s="7"/>
      <c r="L86" s="7"/>
      <c r="M86" s="8"/>
      <c r="N86" s="6"/>
      <c r="O86" s="6"/>
      <c r="P86" s="10"/>
      <c r="Q86" s="7"/>
      <c r="R86" s="7"/>
      <c r="S86" s="8"/>
      <c r="T86" s="6"/>
      <c r="U86" s="6"/>
      <c r="V86" s="10"/>
      <c r="W86" s="7"/>
      <c r="X86" s="7"/>
      <c r="Y86" s="8"/>
      <c r="Z86" s="6"/>
      <c r="AA86" s="6"/>
      <c r="AB86" s="10"/>
      <c r="AC86" s="7"/>
      <c r="AD86" s="7"/>
      <c r="AE86" s="8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</row>
    <row r="87" spans="1:43" x14ac:dyDescent="0.15">
      <c r="A87" s="9"/>
      <c r="B87" s="6"/>
      <c r="C87" s="6"/>
      <c r="D87" s="10"/>
      <c r="E87" s="7"/>
      <c r="F87" s="7"/>
      <c r="G87" s="8"/>
      <c r="H87" s="6"/>
      <c r="I87" s="6"/>
      <c r="J87" s="10"/>
      <c r="K87" s="7"/>
      <c r="L87" s="7"/>
      <c r="M87" s="8"/>
      <c r="N87" s="6"/>
      <c r="O87" s="6"/>
      <c r="P87" s="10"/>
      <c r="Q87" s="7"/>
      <c r="R87" s="7"/>
      <c r="S87" s="8"/>
      <c r="T87" s="6"/>
      <c r="U87" s="6"/>
      <c r="V87" s="10"/>
      <c r="W87" s="7"/>
      <c r="X87" s="7"/>
      <c r="Y87" s="8"/>
      <c r="Z87" s="6"/>
      <c r="AA87" s="6"/>
      <c r="AB87" s="10"/>
      <c r="AC87" s="7"/>
      <c r="AD87" s="7"/>
      <c r="AE87" s="8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</row>
    <row r="88" spans="1:43" x14ac:dyDescent="0.15">
      <c r="A88" s="9"/>
      <c r="B88" s="6"/>
      <c r="C88" s="6"/>
      <c r="D88" s="10"/>
      <c r="E88" s="7"/>
      <c r="F88" s="7"/>
      <c r="G88" s="8"/>
      <c r="H88" s="6"/>
      <c r="I88" s="6"/>
      <c r="J88" s="10"/>
      <c r="K88" s="7"/>
      <c r="L88" s="7"/>
      <c r="M88" s="8"/>
      <c r="N88" s="6"/>
      <c r="O88" s="6"/>
      <c r="P88" s="10"/>
      <c r="Q88" s="7"/>
      <c r="R88" s="7"/>
      <c r="S88" s="8"/>
      <c r="T88" s="6"/>
      <c r="U88" s="6"/>
      <c r="V88" s="10"/>
      <c r="W88" s="7"/>
      <c r="X88" s="7"/>
      <c r="Y88" s="8"/>
      <c r="Z88" s="6"/>
      <c r="AA88" s="6"/>
      <c r="AB88" s="10"/>
      <c r="AC88" s="7"/>
      <c r="AD88" s="7"/>
      <c r="AE88" s="8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</row>
    <row r="89" spans="1:43" x14ac:dyDescent="0.15">
      <c r="A89" s="9"/>
      <c r="B89" s="6"/>
      <c r="C89" s="6"/>
      <c r="D89" s="10"/>
      <c r="E89" s="7"/>
      <c r="F89" s="7"/>
      <c r="G89" s="8"/>
      <c r="H89" s="6"/>
      <c r="I89" s="6"/>
      <c r="J89" s="10"/>
      <c r="K89" s="7"/>
      <c r="L89" s="7"/>
      <c r="M89" s="8"/>
      <c r="N89" s="6"/>
      <c r="O89" s="6"/>
      <c r="P89" s="10"/>
      <c r="Q89" s="7"/>
      <c r="R89" s="7"/>
      <c r="S89" s="8"/>
      <c r="T89" s="6"/>
      <c r="U89" s="6"/>
      <c r="V89" s="10"/>
      <c r="W89" s="7"/>
      <c r="X89" s="7"/>
      <c r="Y89" s="8"/>
      <c r="Z89" s="6"/>
      <c r="AA89" s="6"/>
      <c r="AB89" s="10"/>
      <c r="AC89" s="7"/>
      <c r="AD89" s="7"/>
      <c r="AE89" s="8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</row>
    <row r="90" spans="1:43" x14ac:dyDescent="0.15">
      <c r="A90" s="9"/>
      <c r="B90" s="6"/>
      <c r="C90" s="6"/>
      <c r="D90" s="10"/>
      <c r="E90" s="7"/>
      <c r="F90" s="7"/>
      <c r="G90" s="8"/>
      <c r="H90" s="6"/>
      <c r="I90" s="6"/>
      <c r="J90" s="10"/>
      <c r="K90" s="7"/>
      <c r="L90" s="7"/>
      <c r="M90" s="8"/>
      <c r="N90" s="6"/>
      <c r="O90" s="6"/>
      <c r="P90" s="10"/>
      <c r="Q90" s="7"/>
      <c r="R90" s="7"/>
      <c r="S90" s="8"/>
      <c r="T90" s="6"/>
      <c r="U90" s="6"/>
      <c r="V90" s="10"/>
      <c r="W90" s="7"/>
      <c r="X90" s="7"/>
      <c r="Y90" s="8"/>
      <c r="Z90" s="6"/>
      <c r="AA90" s="6"/>
      <c r="AB90" s="10"/>
      <c r="AC90" s="7"/>
      <c r="AD90" s="7"/>
      <c r="AE90" s="8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</row>
    <row r="91" spans="1:43" x14ac:dyDescent="0.15">
      <c r="A91" s="9"/>
      <c r="B91" s="6"/>
      <c r="C91" s="6"/>
      <c r="D91" s="10"/>
      <c r="E91" s="7"/>
      <c r="F91" s="7"/>
      <c r="G91" s="8"/>
      <c r="H91" s="6"/>
      <c r="I91" s="6"/>
      <c r="J91" s="10"/>
      <c r="K91" s="7"/>
      <c r="L91" s="7"/>
      <c r="M91" s="8"/>
      <c r="N91" s="6"/>
      <c r="O91" s="6"/>
      <c r="P91" s="10"/>
      <c r="Q91" s="7"/>
      <c r="R91" s="7"/>
      <c r="S91" s="8"/>
      <c r="T91" s="6"/>
      <c r="U91" s="6"/>
      <c r="V91" s="10"/>
      <c r="W91" s="7"/>
      <c r="X91" s="7"/>
      <c r="Y91" s="8"/>
      <c r="Z91" s="6"/>
      <c r="AA91" s="6"/>
      <c r="AB91" s="10"/>
      <c r="AC91" s="7"/>
      <c r="AD91" s="7"/>
      <c r="AE91" s="8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</row>
    <row r="92" spans="1:43" x14ac:dyDescent="0.15">
      <c r="A92" s="9"/>
      <c r="B92" s="6"/>
      <c r="C92" s="6"/>
      <c r="D92" s="10"/>
      <c r="E92" s="7"/>
      <c r="F92" s="7"/>
      <c r="G92" s="8"/>
      <c r="H92" s="6"/>
      <c r="I92" s="6"/>
      <c r="J92" s="10"/>
      <c r="K92" s="7"/>
      <c r="L92" s="7"/>
      <c r="M92" s="8"/>
      <c r="N92" s="6"/>
      <c r="O92" s="6"/>
      <c r="P92" s="10"/>
      <c r="Q92" s="7"/>
      <c r="R92" s="7"/>
      <c r="S92" s="8"/>
      <c r="T92" s="6"/>
      <c r="U92" s="6"/>
      <c r="V92" s="10"/>
      <c r="W92" s="7"/>
      <c r="X92" s="7"/>
      <c r="Y92" s="8"/>
      <c r="Z92" s="6"/>
      <c r="AA92" s="6"/>
      <c r="AB92" s="10"/>
      <c r="AC92" s="7"/>
      <c r="AD92" s="7"/>
      <c r="AE92" s="8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</row>
    <row r="93" spans="1:43" x14ac:dyDescent="0.15">
      <c r="A93" s="9"/>
      <c r="B93" s="6"/>
      <c r="C93" s="6"/>
      <c r="D93" s="10"/>
      <c r="E93" s="7"/>
      <c r="F93" s="7"/>
      <c r="G93" s="8"/>
      <c r="H93" s="6"/>
      <c r="I93" s="6"/>
      <c r="J93" s="10"/>
      <c r="K93" s="7"/>
      <c r="L93" s="7"/>
      <c r="M93" s="8"/>
      <c r="N93" s="6"/>
      <c r="O93" s="6"/>
      <c r="P93" s="10"/>
      <c r="Q93" s="7"/>
      <c r="R93" s="7"/>
      <c r="S93" s="8"/>
      <c r="T93" s="6"/>
      <c r="U93" s="6"/>
      <c r="V93" s="10"/>
      <c r="W93" s="7"/>
      <c r="X93" s="7"/>
      <c r="Y93" s="8"/>
      <c r="Z93" s="6"/>
      <c r="AA93" s="6"/>
      <c r="AB93" s="10"/>
      <c r="AC93" s="7"/>
      <c r="AD93" s="7"/>
      <c r="AE93" s="8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</row>
    <row r="94" spans="1:43" x14ac:dyDescent="0.15">
      <c r="A94" s="9"/>
      <c r="B94" s="6"/>
      <c r="C94" s="6"/>
      <c r="D94" s="10"/>
      <c r="E94" s="7"/>
      <c r="F94" s="7"/>
      <c r="G94" s="8"/>
      <c r="H94" s="6"/>
      <c r="I94" s="6"/>
      <c r="J94" s="10"/>
      <c r="K94" s="7"/>
      <c r="L94" s="7"/>
      <c r="M94" s="8"/>
      <c r="N94" s="6"/>
      <c r="O94" s="6"/>
      <c r="P94" s="10"/>
      <c r="Q94" s="7"/>
      <c r="R94" s="7"/>
      <c r="S94" s="8"/>
      <c r="T94" s="6"/>
      <c r="U94" s="6"/>
      <c r="V94" s="10"/>
      <c r="W94" s="7"/>
      <c r="X94" s="7"/>
      <c r="Y94" s="8"/>
      <c r="Z94" s="6"/>
      <c r="AA94" s="6"/>
      <c r="AB94" s="10"/>
      <c r="AC94" s="7"/>
      <c r="AD94" s="7"/>
      <c r="AE94" s="8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</row>
    <row r="95" spans="1:43" x14ac:dyDescent="0.15">
      <c r="A95" s="9"/>
      <c r="B95" s="6"/>
      <c r="C95" s="6"/>
      <c r="D95" s="10"/>
      <c r="E95" s="7"/>
      <c r="F95" s="7"/>
      <c r="G95" s="8"/>
      <c r="H95" s="6"/>
      <c r="I95" s="6"/>
      <c r="J95" s="10"/>
      <c r="K95" s="7"/>
      <c r="L95" s="7"/>
      <c r="M95" s="8"/>
      <c r="N95" s="6"/>
      <c r="O95" s="6"/>
      <c r="P95" s="10"/>
      <c r="Q95" s="7"/>
      <c r="R95" s="7"/>
      <c r="S95" s="8"/>
      <c r="T95" s="6"/>
      <c r="U95" s="6"/>
      <c r="V95" s="10"/>
      <c r="W95" s="7"/>
      <c r="X95" s="7"/>
      <c r="Y95" s="8"/>
      <c r="Z95" s="6"/>
      <c r="AA95" s="6"/>
      <c r="AB95" s="10"/>
      <c r="AC95" s="7"/>
      <c r="AD95" s="7"/>
      <c r="AE95" s="8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</row>
    <row r="96" spans="1:43" x14ac:dyDescent="0.15">
      <c r="A96" s="9"/>
      <c r="B96" s="6"/>
      <c r="C96" s="6"/>
      <c r="D96" s="10"/>
      <c r="E96" s="7"/>
      <c r="F96" s="7"/>
      <c r="G96" s="8"/>
      <c r="H96" s="6"/>
      <c r="I96" s="6"/>
      <c r="J96" s="10"/>
      <c r="K96" s="7"/>
      <c r="L96" s="7"/>
      <c r="M96" s="8"/>
      <c r="N96" s="6"/>
      <c r="O96" s="6"/>
      <c r="P96" s="10"/>
      <c r="Q96" s="7"/>
      <c r="R96" s="7"/>
      <c r="S96" s="8"/>
      <c r="T96" s="6"/>
      <c r="U96" s="6"/>
      <c r="V96" s="10"/>
      <c r="W96" s="7"/>
      <c r="X96" s="7"/>
      <c r="Y96" s="8"/>
      <c r="Z96" s="6"/>
      <c r="AA96" s="6"/>
      <c r="AB96" s="10"/>
      <c r="AC96" s="7"/>
      <c r="AD96" s="7"/>
      <c r="AE96" s="8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</row>
    <row r="97" spans="1:43" x14ac:dyDescent="0.15">
      <c r="A97" s="9"/>
      <c r="B97" s="6"/>
      <c r="C97" s="6"/>
      <c r="D97" s="10"/>
      <c r="E97" s="7"/>
      <c r="F97" s="7"/>
      <c r="G97" s="8"/>
      <c r="H97" s="6"/>
      <c r="I97" s="6"/>
      <c r="J97" s="10"/>
      <c r="K97" s="7"/>
      <c r="L97" s="7"/>
      <c r="M97" s="8"/>
      <c r="N97" s="6"/>
      <c r="O97" s="6"/>
      <c r="P97" s="10"/>
      <c r="Q97" s="7"/>
      <c r="R97" s="7"/>
      <c r="S97" s="8"/>
      <c r="T97" s="6"/>
      <c r="U97" s="6"/>
      <c r="V97" s="10"/>
      <c r="W97" s="7"/>
      <c r="X97" s="7"/>
      <c r="Y97" s="8"/>
      <c r="Z97" s="6"/>
      <c r="AA97" s="6"/>
      <c r="AB97" s="10"/>
      <c r="AC97" s="7"/>
      <c r="AD97" s="7"/>
      <c r="AE97" s="8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</row>
    <row r="98" spans="1:43" x14ac:dyDescent="0.15">
      <c r="A98" s="9"/>
      <c r="B98" s="6"/>
      <c r="C98" s="6"/>
      <c r="D98" s="10"/>
      <c r="E98" s="7"/>
      <c r="F98" s="7"/>
      <c r="G98" s="8"/>
      <c r="H98" s="6"/>
      <c r="I98" s="6"/>
      <c r="J98" s="10"/>
      <c r="K98" s="7"/>
      <c r="L98" s="7"/>
      <c r="M98" s="8"/>
      <c r="N98" s="6"/>
      <c r="O98" s="6"/>
      <c r="P98" s="10"/>
      <c r="Q98" s="7"/>
      <c r="R98" s="7"/>
      <c r="S98" s="8"/>
      <c r="T98" s="6"/>
      <c r="U98" s="6"/>
      <c r="V98" s="10"/>
      <c r="W98" s="7"/>
      <c r="X98" s="7"/>
      <c r="Y98" s="8"/>
      <c r="Z98" s="6"/>
      <c r="AA98" s="6"/>
      <c r="AB98" s="10"/>
      <c r="AC98" s="7"/>
      <c r="AD98" s="7"/>
      <c r="AE98" s="8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</row>
    <row r="99" spans="1:43" x14ac:dyDescent="0.15">
      <c r="A99" s="9"/>
      <c r="B99" s="6"/>
      <c r="C99" s="6"/>
      <c r="D99" s="10"/>
      <c r="E99" s="7"/>
      <c r="F99" s="7"/>
      <c r="G99" s="8"/>
      <c r="H99" s="6"/>
      <c r="I99" s="6"/>
      <c r="J99" s="10"/>
      <c r="K99" s="7"/>
      <c r="L99" s="7"/>
      <c r="M99" s="8"/>
      <c r="N99" s="6"/>
      <c r="O99" s="6"/>
      <c r="P99" s="10"/>
      <c r="Q99" s="7"/>
      <c r="R99" s="7"/>
      <c r="S99" s="8"/>
      <c r="T99" s="6"/>
      <c r="U99" s="6"/>
      <c r="V99" s="10"/>
      <c r="W99" s="7"/>
      <c r="X99" s="7"/>
      <c r="Y99" s="8"/>
      <c r="Z99" s="6"/>
      <c r="AA99" s="6"/>
      <c r="AB99" s="10"/>
      <c r="AC99" s="7"/>
      <c r="AD99" s="7"/>
      <c r="AE99" s="8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</row>
    <row r="100" spans="1:43" x14ac:dyDescent="0.15">
      <c r="A100" s="9"/>
      <c r="B100" s="6"/>
      <c r="C100" s="6"/>
      <c r="D100" s="10"/>
      <c r="E100" s="7"/>
      <c r="F100" s="7"/>
      <c r="G100" s="8"/>
      <c r="H100" s="6"/>
      <c r="I100" s="6"/>
      <c r="J100" s="10"/>
      <c r="K100" s="7"/>
      <c r="L100" s="7"/>
      <c r="M100" s="8"/>
      <c r="N100" s="6"/>
      <c r="O100" s="6"/>
      <c r="P100" s="10"/>
      <c r="Q100" s="7"/>
      <c r="R100" s="7"/>
      <c r="S100" s="8"/>
      <c r="T100" s="6"/>
      <c r="U100" s="6"/>
      <c r="V100" s="10"/>
      <c r="W100" s="7"/>
      <c r="X100" s="7"/>
      <c r="Y100" s="8"/>
      <c r="Z100" s="6"/>
      <c r="AA100" s="6"/>
      <c r="AB100" s="10"/>
      <c r="AC100" s="7"/>
      <c r="AD100" s="7"/>
      <c r="AE100" s="8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</row>
    <row r="101" spans="1:43" x14ac:dyDescent="0.15">
      <c r="A101" s="9"/>
      <c r="B101" s="6"/>
      <c r="C101" s="6"/>
      <c r="D101" s="10"/>
      <c r="E101" s="7"/>
      <c r="F101" s="7"/>
      <c r="G101" s="8"/>
      <c r="H101" s="6"/>
      <c r="I101" s="6"/>
      <c r="J101" s="10"/>
      <c r="K101" s="7"/>
      <c r="L101" s="7"/>
      <c r="M101" s="8"/>
      <c r="N101" s="6"/>
      <c r="O101" s="6"/>
      <c r="P101" s="10"/>
      <c r="Q101" s="7"/>
      <c r="R101" s="7"/>
      <c r="S101" s="8"/>
      <c r="T101" s="6"/>
      <c r="U101" s="6"/>
      <c r="V101" s="10"/>
      <c r="W101" s="7"/>
      <c r="X101" s="7"/>
      <c r="Y101" s="8"/>
      <c r="Z101" s="6"/>
      <c r="AA101" s="6"/>
      <c r="AB101" s="10"/>
      <c r="AC101" s="7"/>
      <c r="AD101" s="7"/>
      <c r="AE101" s="8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</row>
    <row r="102" spans="1:43" x14ac:dyDescent="0.15">
      <c r="A102" s="9"/>
      <c r="B102" s="6"/>
      <c r="C102" s="6"/>
      <c r="D102" s="10"/>
      <c r="E102" s="7"/>
      <c r="F102" s="7"/>
      <c r="G102" s="8"/>
      <c r="H102" s="6"/>
      <c r="I102" s="6"/>
      <c r="J102" s="10"/>
      <c r="K102" s="7"/>
      <c r="L102" s="7"/>
      <c r="M102" s="8"/>
      <c r="N102" s="6"/>
      <c r="O102" s="6"/>
      <c r="P102" s="10"/>
      <c r="Q102" s="7"/>
      <c r="R102" s="7"/>
      <c r="S102" s="8"/>
      <c r="T102" s="6"/>
      <c r="U102" s="6"/>
      <c r="V102" s="10"/>
      <c r="W102" s="7"/>
      <c r="X102" s="7"/>
      <c r="Y102" s="8"/>
      <c r="Z102" s="6"/>
      <c r="AA102" s="6"/>
      <c r="AB102" s="10"/>
      <c r="AC102" s="7"/>
      <c r="AD102" s="7"/>
      <c r="AE102" s="8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</row>
    <row r="103" spans="1:43" x14ac:dyDescent="0.15">
      <c r="A103" s="9"/>
      <c r="B103" s="6"/>
      <c r="C103" s="6"/>
      <c r="D103" s="10"/>
      <c r="E103" s="7"/>
      <c r="F103" s="7"/>
      <c r="G103" s="8"/>
      <c r="H103" s="6"/>
      <c r="I103" s="6"/>
      <c r="J103" s="10"/>
      <c r="K103" s="7"/>
      <c r="L103" s="7"/>
      <c r="M103" s="8"/>
      <c r="N103" s="6"/>
      <c r="O103" s="6"/>
      <c r="P103" s="10"/>
      <c r="Q103" s="7"/>
      <c r="R103" s="7"/>
      <c r="S103" s="8"/>
      <c r="T103" s="6"/>
      <c r="U103" s="6"/>
      <c r="V103" s="10"/>
      <c r="W103" s="7"/>
      <c r="X103" s="7"/>
      <c r="Y103" s="8"/>
      <c r="Z103" s="6"/>
      <c r="AA103" s="6"/>
      <c r="AB103" s="10"/>
      <c r="AC103" s="7"/>
      <c r="AD103" s="7"/>
      <c r="AE103" s="8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</row>
    <row r="104" spans="1:43" x14ac:dyDescent="0.15">
      <c r="A104" s="9"/>
      <c r="B104" s="6"/>
      <c r="C104" s="6"/>
      <c r="D104" s="10"/>
      <c r="E104" s="7"/>
      <c r="F104" s="7"/>
      <c r="G104" s="8"/>
      <c r="H104" s="6"/>
      <c r="I104" s="6"/>
      <c r="J104" s="10"/>
      <c r="K104" s="7"/>
      <c r="L104" s="7"/>
      <c r="M104" s="8"/>
      <c r="N104" s="6"/>
      <c r="O104" s="6"/>
      <c r="P104" s="10"/>
      <c r="Q104" s="7"/>
      <c r="R104" s="7"/>
      <c r="S104" s="8"/>
      <c r="T104" s="6"/>
      <c r="U104" s="6"/>
      <c r="V104" s="10"/>
      <c r="W104" s="7"/>
      <c r="X104" s="7"/>
      <c r="Y104" s="8"/>
      <c r="Z104" s="6"/>
      <c r="AA104" s="6"/>
      <c r="AB104" s="10"/>
      <c r="AC104" s="7"/>
      <c r="AD104" s="7"/>
      <c r="AE104" s="8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</row>
    <row r="105" spans="1:43" x14ac:dyDescent="0.15">
      <c r="A105" s="9"/>
      <c r="B105" s="6"/>
      <c r="C105" s="6"/>
      <c r="D105" s="10"/>
      <c r="E105" s="7"/>
      <c r="F105" s="7"/>
      <c r="G105" s="8"/>
      <c r="H105" s="6"/>
      <c r="I105" s="6"/>
      <c r="J105" s="10"/>
      <c r="K105" s="7"/>
      <c r="L105" s="7"/>
      <c r="M105" s="8"/>
      <c r="N105" s="6"/>
      <c r="O105" s="6"/>
      <c r="P105" s="10"/>
      <c r="Q105" s="7"/>
      <c r="R105" s="7"/>
      <c r="S105" s="8"/>
      <c r="T105" s="6"/>
      <c r="U105" s="6"/>
      <c r="V105" s="10"/>
      <c r="W105" s="7"/>
      <c r="X105" s="7"/>
      <c r="Y105" s="8"/>
      <c r="Z105" s="6"/>
      <c r="AA105" s="6"/>
      <c r="AB105" s="10"/>
      <c r="AC105" s="7"/>
      <c r="AD105" s="7"/>
      <c r="AE105" s="8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</row>
    <row r="106" spans="1:43" x14ac:dyDescent="0.15">
      <c r="A106" s="9"/>
      <c r="B106" s="6"/>
      <c r="C106" s="6"/>
      <c r="D106" s="10"/>
      <c r="E106" s="7"/>
      <c r="F106" s="7"/>
      <c r="G106" s="8"/>
      <c r="H106" s="6"/>
      <c r="I106" s="6"/>
      <c r="J106" s="10"/>
      <c r="K106" s="7"/>
      <c r="L106" s="7"/>
      <c r="M106" s="8"/>
      <c r="N106" s="6"/>
      <c r="O106" s="6"/>
      <c r="P106" s="10"/>
      <c r="Q106" s="7"/>
      <c r="R106" s="7"/>
      <c r="S106" s="8"/>
      <c r="T106" s="6"/>
      <c r="U106" s="6"/>
      <c r="V106" s="10"/>
      <c r="W106" s="7"/>
      <c r="X106" s="7"/>
      <c r="Y106" s="8"/>
      <c r="Z106" s="6"/>
      <c r="AA106" s="6"/>
      <c r="AB106" s="10"/>
      <c r="AC106" s="7"/>
      <c r="AD106" s="7"/>
      <c r="AE106" s="8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</row>
    <row r="107" spans="1:43" x14ac:dyDescent="0.15">
      <c r="A107" s="9"/>
      <c r="B107" s="6"/>
      <c r="C107" s="6"/>
      <c r="D107" s="10"/>
      <c r="E107" s="7"/>
      <c r="F107" s="7"/>
      <c r="G107" s="8"/>
      <c r="H107" s="6"/>
      <c r="I107" s="6"/>
      <c r="J107" s="10"/>
      <c r="K107" s="7"/>
      <c r="L107" s="7"/>
      <c r="M107" s="8"/>
      <c r="N107" s="6"/>
      <c r="O107" s="6"/>
      <c r="P107" s="10"/>
      <c r="Q107" s="7"/>
      <c r="R107" s="7"/>
      <c r="S107" s="8"/>
      <c r="T107" s="6"/>
      <c r="U107" s="6"/>
      <c r="V107" s="10"/>
      <c r="W107" s="7"/>
      <c r="X107" s="7"/>
      <c r="Y107" s="8"/>
      <c r="Z107" s="6"/>
      <c r="AA107" s="6"/>
      <c r="AB107" s="10"/>
      <c r="AC107" s="7"/>
      <c r="AD107" s="7"/>
      <c r="AE107" s="8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</row>
    <row r="108" spans="1:43" x14ac:dyDescent="0.15">
      <c r="A108" s="9"/>
      <c r="B108" s="6"/>
      <c r="C108" s="6"/>
      <c r="D108" s="10"/>
      <c r="E108" s="7"/>
      <c r="F108" s="7"/>
      <c r="G108" s="8"/>
      <c r="H108" s="6"/>
      <c r="I108" s="6"/>
      <c r="J108" s="10"/>
      <c r="K108" s="7"/>
      <c r="L108" s="7"/>
      <c r="M108" s="8"/>
      <c r="N108" s="6"/>
      <c r="O108" s="6"/>
      <c r="P108" s="10"/>
      <c r="Q108" s="7"/>
      <c r="R108" s="7"/>
      <c r="S108" s="8"/>
      <c r="T108" s="6"/>
      <c r="U108" s="6"/>
      <c r="V108" s="10"/>
      <c r="W108" s="7"/>
      <c r="X108" s="7"/>
      <c r="Y108" s="8"/>
      <c r="Z108" s="6"/>
      <c r="AA108" s="6"/>
      <c r="AB108" s="10"/>
      <c r="AC108" s="7"/>
      <c r="AD108" s="7"/>
      <c r="AE108" s="8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</row>
    <row r="109" spans="1:43" x14ac:dyDescent="0.15">
      <c r="A109" s="9"/>
      <c r="B109" s="6"/>
      <c r="C109" s="6"/>
      <c r="D109" s="10"/>
      <c r="E109" s="7"/>
      <c r="F109" s="7"/>
      <c r="G109" s="8"/>
      <c r="H109" s="6"/>
      <c r="I109" s="6"/>
      <c r="J109" s="10"/>
      <c r="K109" s="7"/>
      <c r="L109" s="7"/>
      <c r="M109" s="8"/>
      <c r="N109" s="6"/>
      <c r="O109" s="6"/>
      <c r="P109" s="10"/>
      <c r="Q109" s="7"/>
      <c r="R109" s="7"/>
      <c r="S109" s="8"/>
      <c r="T109" s="6"/>
      <c r="U109" s="6"/>
      <c r="V109" s="10"/>
      <c r="W109" s="7"/>
      <c r="X109" s="7"/>
      <c r="Y109" s="8"/>
      <c r="Z109" s="6"/>
      <c r="AA109" s="6"/>
      <c r="AB109" s="10"/>
      <c r="AC109" s="7"/>
      <c r="AD109" s="7"/>
      <c r="AE109" s="8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</row>
    <row r="110" spans="1:43" x14ac:dyDescent="0.15">
      <c r="A110" s="9"/>
      <c r="B110" s="6"/>
      <c r="C110" s="6"/>
      <c r="D110" s="10"/>
      <c r="E110" s="7"/>
      <c r="F110" s="7"/>
      <c r="G110" s="8"/>
      <c r="H110" s="6"/>
      <c r="I110" s="6"/>
      <c r="J110" s="10"/>
      <c r="K110" s="7"/>
      <c r="L110" s="7"/>
      <c r="M110" s="8"/>
      <c r="N110" s="6"/>
      <c r="O110" s="6"/>
      <c r="P110" s="10"/>
      <c r="Q110" s="7"/>
      <c r="R110" s="7"/>
      <c r="S110" s="8"/>
      <c r="T110" s="6"/>
      <c r="U110" s="6"/>
      <c r="V110" s="10"/>
      <c r="W110" s="7"/>
      <c r="X110" s="7"/>
      <c r="Y110" s="8"/>
      <c r="Z110" s="6"/>
      <c r="AA110" s="6"/>
      <c r="AB110" s="10"/>
      <c r="AC110" s="7"/>
      <c r="AD110" s="7"/>
      <c r="AE110" s="8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</row>
    <row r="111" spans="1:43" x14ac:dyDescent="0.15">
      <c r="A111" s="9"/>
      <c r="B111" s="6"/>
      <c r="C111" s="6"/>
      <c r="D111" s="10"/>
      <c r="E111" s="7"/>
      <c r="F111" s="7"/>
      <c r="G111" s="8"/>
      <c r="H111" s="6"/>
      <c r="I111" s="6"/>
      <c r="J111" s="10"/>
      <c r="K111" s="7"/>
      <c r="L111" s="7"/>
      <c r="M111" s="8"/>
      <c r="N111" s="6"/>
      <c r="O111" s="6"/>
      <c r="P111" s="10"/>
      <c r="Q111" s="7"/>
      <c r="R111" s="7"/>
      <c r="S111" s="8"/>
      <c r="T111" s="6"/>
      <c r="U111" s="6"/>
      <c r="V111" s="10"/>
      <c r="W111" s="7"/>
      <c r="X111" s="7"/>
      <c r="Y111" s="8"/>
      <c r="Z111" s="6"/>
      <c r="AA111" s="6"/>
      <c r="AB111" s="10"/>
      <c r="AC111" s="7"/>
      <c r="AD111" s="7"/>
      <c r="AE111" s="8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</row>
    <row r="112" spans="1:43" x14ac:dyDescent="0.15">
      <c r="A112" s="9"/>
      <c r="B112" s="6"/>
      <c r="C112" s="6"/>
      <c r="D112" s="10"/>
      <c r="E112" s="7"/>
      <c r="F112" s="7"/>
      <c r="G112" s="8"/>
      <c r="H112" s="6"/>
      <c r="I112" s="6"/>
      <c r="J112" s="10"/>
      <c r="K112" s="7"/>
      <c r="L112" s="7"/>
      <c r="M112" s="8"/>
      <c r="N112" s="6"/>
      <c r="O112" s="6"/>
      <c r="P112" s="10"/>
      <c r="Q112" s="7"/>
      <c r="R112" s="7"/>
      <c r="S112" s="8"/>
      <c r="T112" s="6"/>
      <c r="U112" s="6"/>
      <c r="V112" s="10"/>
      <c r="W112" s="7"/>
      <c r="X112" s="7"/>
      <c r="Y112" s="8"/>
      <c r="Z112" s="6"/>
      <c r="AA112" s="6"/>
      <c r="AB112" s="10"/>
      <c r="AC112" s="7"/>
      <c r="AD112" s="7"/>
      <c r="AE112" s="8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</row>
    <row r="113" spans="1:43" x14ac:dyDescent="0.15">
      <c r="A113" s="9"/>
      <c r="B113" s="6"/>
      <c r="C113" s="6"/>
      <c r="D113" s="10"/>
      <c r="E113" s="7"/>
      <c r="F113" s="7"/>
      <c r="G113" s="8"/>
      <c r="H113" s="6"/>
      <c r="I113" s="6"/>
      <c r="J113" s="10"/>
      <c r="K113" s="7"/>
      <c r="L113" s="7"/>
      <c r="M113" s="8"/>
      <c r="N113" s="6"/>
      <c r="O113" s="6"/>
      <c r="P113" s="10"/>
      <c r="Q113" s="7"/>
      <c r="R113" s="7"/>
      <c r="S113" s="8"/>
      <c r="T113" s="6"/>
      <c r="U113" s="6"/>
      <c r="V113" s="10"/>
      <c r="W113" s="7"/>
      <c r="X113" s="7"/>
      <c r="Y113" s="8"/>
      <c r="Z113" s="6"/>
      <c r="AA113" s="6"/>
      <c r="AB113" s="10"/>
      <c r="AC113" s="7"/>
      <c r="AD113" s="7"/>
      <c r="AE113" s="8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</row>
    <row r="114" spans="1:43" x14ac:dyDescent="0.15">
      <c r="A114" s="9"/>
      <c r="B114" s="6"/>
      <c r="C114" s="6"/>
      <c r="D114" s="10"/>
      <c r="E114" s="7"/>
      <c r="F114" s="7"/>
      <c r="G114" s="8"/>
      <c r="H114" s="6"/>
      <c r="I114" s="6"/>
      <c r="J114" s="10"/>
      <c r="K114" s="7"/>
      <c r="L114" s="7"/>
      <c r="M114" s="8"/>
      <c r="N114" s="6"/>
      <c r="O114" s="6"/>
      <c r="P114" s="10"/>
      <c r="Q114" s="7"/>
      <c r="R114" s="7"/>
      <c r="S114" s="8"/>
      <c r="T114" s="6"/>
      <c r="U114" s="6"/>
      <c r="V114" s="10"/>
      <c r="W114" s="7"/>
      <c r="X114" s="7"/>
      <c r="Y114" s="8"/>
      <c r="Z114" s="6"/>
      <c r="AA114" s="6"/>
      <c r="AB114" s="10"/>
      <c r="AC114" s="7"/>
      <c r="AD114" s="7"/>
      <c r="AE114" s="8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</row>
    <row r="115" spans="1:43" x14ac:dyDescent="0.15">
      <c r="A115" s="9"/>
      <c r="B115" s="6"/>
      <c r="C115" s="6"/>
      <c r="D115" s="10"/>
      <c r="E115" s="7"/>
      <c r="F115" s="7"/>
      <c r="G115" s="8"/>
      <c r="H115" s="6"/>
      <c r="I115" s="6"/>
      <c r="J115" s="10"/>
      <c r="K115" s="7"/>
      <c r="L115" s="7"/>
      <c r="M115" s="8"/>
      <c r="N115" s="6"/>
      <c r="O115" s="6"/>
      <c r="P115" s="10"/>
      <c r="Q115" s="7"/>
      <c r="R115" s="7"/>
      <c r="S115" s="8"/>
      <c r="T115" s="6"/>
      <c r="U115" s="6"/>
      <c r="V115" s="10"/>
      <c r="W115" s="7"/>
      <c r="X115" s="7"/>
      <c r="Y115" s="8"/>
      <c r="Z115" s="6"/>
      <c r="AA115" s="6"/>
      <c r="AB115" s="10"/>
      <c r="AC115" s="7"/>
      <c r="AD115" s="7"/>
      <c r="AE115" s="8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</row>
    <row r="116" spans="1:43" x14ac:dyDescent="0.15">
      <c r="A116" s="9"/>
      <c r="B116" s="6"/>
      <c r="C116" s="6"/>
      <c r="D116" s="10"/>
      <c r="E116" s="7"/>
      <c r="F116" s="7"/>
      <c r="G116" s="8"/>
      <c r="H116" s="6"/>
      <c r="I116" s="6"/>
      <c r="J116" s="10"/>
      <c r="K116" s="7"/>
      <c r="L116" s="7"/>
      <c r="M116" s="8"/>
      <c r="N116" s="6"/>
      <c r="O116" s="6"/>
      <c r="P116" s="10"/>
      <c r="Q116" s="7"/>
      <c r="R116" s="7"/>
      <c r="S116" s="8"/>
      <c r="T116" s="6"/>
      <c r="U116" s="6"/>
      <c r="V116" s="10"/>
      <c r="W116" s="7"/>
      <c r="X116" s="7"/>
      <c r="Y116" s="8"/>
      <c r="Z116" s="6"/>
      <c r="AA116" s="6"/>
      <c r="AB116" s="10"/>
      <c r="AC116" s="7"/>
      <c r="AD116" s="7"/>
      <c r="AE116" s="8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</row>
    <row r="117" spans="1:43" x14ac:dyDescent="0.15">
      <c r="A117" s="9"/>
      <c r="B117" s="6"/>
      <c r="C117" s="6"/>
      <c r="D117" s="10"/>
      <c r="E117" s="7"/>
      <c r="F117" s="7"/>
      <c r="G117" s="8"/>
      <c r="H117" s="6"/>
      <c r="I117" s="6"/>
      <c r="J117" s="10"/>
      <c r="K117" s="7"/>
      <c r="L117" s="7"/>
      <c r="M117" s="8"/>
      <c r="N117" s="6"/>
      <c r="O117" s="6"/>
      <c r="P117" s="10"/>
      <c r="Q117" s="7"/>
      <c r="R117" s="7"/>
      <c r="S117" s="8"/>
      <c r="T117" s="6"/>
      <c r="U117" s="6"/>
      <c r="V117" s="10"/>
      <c r="W117" s="7"/>
      <c r="X117" s="7"/>
      <c r="Y117" s="8"/>
      <c r="Z117" s="6"/>
      <c r="AA117" s="6"/>
      <c r="AB117" s="10"/>
      <c r="AC117" s="7"/>
      <c r="AD117" s="7"/>
      <c r="AE117" s="8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</row>
    <row r="118" spans="1:43" x14ac:dyDescent="0.15">
      <c r="A118" s="9"/>
      <c r="B118" s="6"/>
      <c r="C118" s="6"/>
      <c r="D118" s="10"/>
      <c r="E118" s="7"/>
      <c r="F118" s="7"/>
      <c r="G118" s="8"/>
      <c r="H118" s="6"/>
      <c r="I118" s="6"/>
      <c r="J118" s="10"/>
      <c r="K118" s="7"/>
      <c r="L118" s="7"/>
      <c r="M118" s="8"/>
      <c r="N118" s="6"/>
      <c r="O118" s="6"/>
      <c r="P118" s="10"/>
      <c r="Q118" s="7"/>
      <c r="R118" s="7"/>
      <c r="S118" s="8"/>
      <c r="T118" s="6"/>
      <c r="U118" s="6"/>
      <c r="V118" s="10"/>
      <c r="W118" s="7"/>
      <c r="X118" s="7"/>
      <c r="Y118" s="8"/>
      <c r="Z118" s="6"/>
      <c r="AA118" s="6"/>
      <c r="AB118" s="10"/>
      <c r="AC118" s="7"/>
      <c r="AD118" s="7"/>
      <c r="AE118" s="8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</row>
    <row r="119" spans="1:43" x14ac:dyDescent="0.15">
      <c r="A119" s="9"/>
      <c r="B119" s="6"/>
      <c r="C119" s="6"/>
      <c r="D119" s="10"/>
      <c r="E119" s="7"/>
      <c r="F119" s="7"/>
      <c r="G119" s="8"/>
      <c r="H119" s="6"/>
      <c r="I119" s="6"/>
      <c r="J119" s="10"/>
      <c r="K119" s="7"/>
      <c r="L119" s="7"/>
      <c r="M119" s="8"/>
      <c r="N119" s="6"/>
      <c r="O119" s="6"/>
      <c r="P119" s="10"/>
      <c r="Q119" s="7"/>
      <c r="R119" s="7"/>
      <c r="S119" s="8"/>
      <c r="T119" s="6"/>
      <c r="U119" s="6"/>
      <c r="V119" s="10"/>
      <c r="W119" s="7"/>
      <c r="X119" s="7"/>
      <c r="Y119" s="8"/>
      <c r="Z119" s="6"/>
      <c r="AA119" s="6"/>
      <c r="AB119" s="10"/>
      <c r="AC119" s="7"/>
      <c r="AD119" s="7"/>
      <c r="AE119" s="8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</row>
    <row r="120" spans="1:43" x14ac:dyDescent="0.15">
      <c r="A120" s="9"/>
      <c r="B120" s="6"/>
      <c r="C120" s="6"/>
      <c r="D120" s="10"/>
      <c r="E120" s="7"/>
      <c r="F120" s="7"/>
      <c r="G120" s="8"/>
      <c r="H120" s="6"/>
      <c r="I120" s="6"/>
      <c r="J120" s="10"/>
      <c r="K120" s="7"/>
      <c r="L120" s="7"/>
      <c r="M120" s="8"/>
      <c r="N120" s="6"/>
      <c r="O120" s="6"/>
      <c r="P120" s="10"/>
      <c r="Q120" s="7"/>
      <c r="R120" s="7"/>
      <c r="S120" s="8"/>
      <c r="T120" s="6"/>
      <c r="U120" s="6"/>
      <c r="V120" s="10"/>
      <c r="W120" s="7"/>
      <c r="X120" s="7"/>
      <c r="Y120" s="8"/>
      <c r="Z120" s="6"/>
      <c r="AA120" s="6"/>
      <c r="AB120" s="10"/>
      <c r="AC120" s="7"/>
      <c r="AD120" s="7"/>
      <c r="AE120" s="8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</row>
    <row r="121" spans="1:43" x14ac:dyDescent="0.15">
      <c r="A121" s="9"/>
      <c r="B121" s="6"/>
      <c r="C121" s="6"/>
      <c r="D121" s="10"/>
      <c r="E121" s="7"/>
      <c r="F121" s="7"/>
      <c r="G121" s="8"/>
      <c r="H121" s="6"/>
      <c r="I121" s="6"/>
      <c r="J121" s="10"/>
      <c r="K121" s="7"/>
      <c r="L121" s="7"/>
      <c r="M121" s="8"/>
      <c r="N121" s="6"/>
      <c r="O121" s="6"/>
      <c r="P121" s="10"/>
      <c r="Q121" s="7"/>
      <c r="R121" s="7"/>
      <c r="S121" s="8"/>
      <c r="T121" s="6"/>
      <c r="U121" s="6"/>
      <c r="V121" s="10"/>
      <c r="W121" s="7"/>
      <c r="X121" s="7"/>
      <c r="Y121" s="8"/>
      <c r="Z121" s="6"/>
      <c r="AA121" s="6"/>
      <c r="AB121" s="10"/>
      <c r="AC121" s="7"/>
      <c r="AD121" s="7"/>
      <c r="AE121" s="8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</row>
    <row r="122" spans="1:43" x14ac:dyDescent="0.15">
      <c r="A122" s="9"/>
      <c r="B122" s="6"/>
      <c r="C122" s="6"/>
      <c r="D122" s="10"/>
      <c r="E122" s="7"/>
      <c r="F122" s="7"/>
      <c r="G122" s="8"/>
      <c r="H122" s="6"/>
      <c r="I122" s="6"/>
      <c r="J122" s="10"/>
      <c r="K122" s="7"/>
      <c r="L122" s="7"/>
      <c r="M122" s="8"/>
      <c r="N122" s="6"/>
      <c r="O122" s="6"/>
      <c r="P122" s="10"/>
      <c r="Q122" s="7"/>
      <c r="R122" s="7"/>
      <c r="S122" s="8"/>
      <c r="T122" s="6"/>
      <c r="U122" s="6"/>
      <c r="V122" s="10"/>
      <c r="W122" s="7"/>
      <c r="X122" s="7"/>
      <c r="Y122" s="8"/>
      <c r="Z122" s="6"/>
      <c r="AA122" s="6"/>
      <c r="AB122" s="10"/>
      <c r="AC122" s="7"/>
      <c r="AD122" s="7"/>
      <c r="AE122" s="8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</row>
    <row r="123" spans="1:43" x14ac:dyDescent="0.15">
      <c r="A123" s="9"/>
      <c r="B123" s="6"/>
      <c r="C123" s="6"/>
      <c r="D123" s="10"/>
      <c r="E123" s="7"/>
      <c r="F123" s="7"/>
      <c r="G123" s="8"/>
      <c r="H123" s="6"/>
      <c r="I123" s="6"/>
      <c r="J123" s="10"/>
      <c r="K123" s="7"/>
      <c r="L123" s="7"/>
      <c r="M123" s="8"/>
      <c r="N123" s="6"/>
      <c r="O123" s="6"/>
      <c r="P123" s="10"/>
      <c r="Q123" s="7"/>
      <c r="R123" s="7"/>
      <c r="S123" s="8"/>
      <c r="T123" s="6"/>
      <c r="U123" s="6"/>
      <c r="V123" s="10"/>
      <c r="W123" s="7"/>
      <c r="X123" s="7"/>
      <c r="Y123" s="8"/>
      <c r="Z123" s="6"/>
      <c r="AA123" s="6"/>
      <c r="AB123" s="10"/>
      <c r="AC123" s="7"/>
      <c r="AD123" s="7"/>
      <c r="AE123" s="8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</row>
    <row r="124" spans="1:43" x14ac:dyDescent="0.15">
      <c r="A124" s="9"/>
      <c r="B124" s="6"/>
      <c r="C124" s="6"/>
      <c r="D124" s="10"/>
      <c r="E124" s="7"/>
      <c r="F124" s="7"/>
      <c r="G124" s="8"/>
      <c r="H124" s="6"/>
      <c r="I124" s="6"/>
      <c r="J124" s="10"/>
      <c r="K124" s="7"/>
      <c r="L124" s="7"/>
      <c r="M124" s="8"/>
      <c r="N124" s="6"/>
      <c r="O124" s="6"/>
      <c r="P124" s="10"/>
      <c r="Q124" s="7"/>
      <c r="R124" s="7"/>
      <c r="S124" s="8"/>
      <c r="T124" s="6"/>
      <c r="U124" s="6"/>
      <c r="V124" s="10"/>
      <c r="W124" s="7"/>
      <c r="X124" s="7"/>
      <c r="Y124" s="8"/>
      <c r="Z124" s="6"/>
      <c r="AA124" s="6"/>
      <c r="AB124" s="10"/>
      <c r="AC124" s="7"/>
      <c r="AD124" s="7"/>
      <c r="AE124" s="8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</row>
    <row r="125" spans="1:43" x14ac:dyDescent="0.15">
      <c r="A125" s="9"/>
      <c r="B125" s="6"/>
      <c r="C125" s="6"/>
      <c r="D125" s="10"/>
      <c r="E125" s="7"/>
      <c r="F125" s="7"/>
      <c r="G125" s="8"/>
      <c r="H125" s="6"/>
      <c r="I125" s="6"/>
      <c r="J125" s="10"/>
      <c r="K125" s="7"/>
      <c r="L125" s="7"/>
      <c r="M125" s="8"/>
      <c r="N125" s="6"/>
      <c r="O125" s="6"/>
      <c r="P125" s="10"/>
      <c r="Q125" s="7"/>
      <c r="R125" s="7"/>
      <c r="S125" s="8"/>
      <c r="T125" s="6"/>
      <c r="U125" s="6"/>
      <c r="V125" s="10"/>
      <c r="W125" s="7"/>
      <c r="X125" s="7"/>
      <c r="Y125" s="8"/>
      <c r="Z125" s="6"/>
      <c r="AA125" s="6"/>
      <c r="AB125" s="10"/>
      <c r="AC125" s="7"/>
      <c r="AD125" s="7"/>
      <c r="AE125" s="8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</row>
    <row r="126" spans="1:43" x14ac:dyDescent="0.15">
      <c r="A126" s="9"/>
      <c r="B126" s="6"/>
      <c r="C126" s="6"/>
      <c r="D126" s="10"/>
      <c r="E126" s="7"/>
      <c r="F126" s="7"/>
      <c r="G126" s="8"/>
      <c r="H126" s="6"/>
      <c r="I126" s="6"/>
      <c r="J126" s="10"/>
      <c r="K126" s="7"/>
      <c r="L126" s="7"/>
      <c r="M126" s="8"/>
      <c r="N126" s="6"/>
      <c r="O126" s="6"/>
      <c r="P126" s="10"/>
      <c r="Q126" s="7"/>
      <c r="R126" s="7"/>
      <c r="S126" s="8"/>
      <c r="T126" s="6"/>
      <c r="U126" s="6"/>
      <c r="V126" s="10"/>
      <c r="W126" s="7"/>
      <c r="X126" s="7"/>
      <c r="Y126" s="8"/>
      <c r="Z126" s="6"/>
      <c r="AA126" s="6"/>
      <c r="AB126" s="10"/>
      <c r="AC126" s="7"/>
      <c r="AD126" s="7"/>
      <c r="AE126" s="8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</row>
    <row r="127" spans="1:43" x14ac:dyDescent="0.15">
      <c r="A127" s="9"/>
      <c r="B127" s="6"/>
      <c r="C127" s="6"/>
      <c r="D127" s="10"/>
      <c r="E127" s="7"/>
      <c r="F127" s="7"/>
      <c r="G127" s="8"/>
      <c r="H127" s="6"/>
      <c r="I127" s="6"/>
      <c r="J127" s="10"/>
      <c r="K127" s="7"/>
      <c r="L127" s="7"/>
      <c r="M127" s="8"/>
      <c r="N127" s="6"/>
      <c r="O127" s="6"/>
      <c r="P127" s="10"/>
      <c r="Q127" s="7"/>
      <c r="R127" s="7"/>
      <c r="S127" s="8"/>
      <c r="T127" s="6"/>
      <c r="U127" s="6"/>
      <c r="V127" s="10"/>
      <c r="W127" s="7"/>
      <c r="X127" s="7"/>
      <c r="Y127" s="8"/>
      <c r="Z127" s="6"/>
      <c r="AA127" s="6"/>
      <c r="AB127" s="10"/>
      <c r="AC127" s="7"/>
      <c r="AD127" s="7"/>
      <c r="AE127" s="8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</row>
    <row r="128" spans="1:43" x14ac:dyDescent="0.15">
      <c r="A128" s="9"/>
      <c r="B128" s="6"/>
      <c r="C128" s="6"/>
      <c r="D128" s="10"/>
      <c r="E128" s="7"/>
      <c r="F128" s="7"/>
      <c r="G128" s="8"/>
      <c r="H128" s="6"/>
      <c r="I128" s="6"/>
      <c r="J128" s="10"/>
      <c r="K128" s="7"/>
      <c r="L128" s="7"/>
      <c r="M128" s="8"/>
      <c r="N128" s="6"/>
      <c r="O128" s="6"/>
      <c r="P128" s="10"/>
      <c r="Q128" s="7"/>
      <c r="R128" s="7"/>
      <c r="S128" s="8"/>
      <c r="T128" s="6"/>
      <c r="U128" s="6"/>
      <c r="V128" s="10"/>
      <c r="W128" s="7"/>
      <c r="X128" s="7"/>
      <c r="Y128" s="8"/>
      <c r="Z128" s="6"/>
      <c r="AA128" s="6"/>
      <c r="AB128" s="10"/>
      <c r="AC128" s="7"/>
      <c r="AD128" s="7"/>
      <c r="AE128" s="8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</row>
    <row r="129" spans="1:43" x14ac:dyDescent="0.15">
      <c r="A129" s="9"/>
      <c r="B129" s="6"/>
      <c r="C129" s="6"/>
      <c r="D129" s="10"/>
      <c r="E129" s="7"/>
      <c r="F129" s="7"/>
      <c r="G129" s="8"/>
      <c r="H129" s="6"/>
      <c r="I129" s="6"/>
      <c r="J129" s="10"/>
      <c r="K129" s="7"/>
      <c r="L129" s="7"/>
      <c r="M129" s="8"/>
      <c r="N129" s="6"/>
      <c r="O129" s="6"/>
      <c r="P129" s="10"/>
      <c r="Q129" s="7"/>
      <c r="R129" s="7"/>
      <c r="S129" s="8"/>
      <c r="T129" s="6"/>
      <c r="U129" s="6"/>
      <c r="V129" s="10"/>
      <c r="W129" s="7"/>
      <c r="X129" s="7"/>
      <c r="Y129" s="8"/>
      <c r="Z129" s="6"/>
      <c r="AA129" s="6"/>
      <c r="AB129" s="10"/>
      <c r="AC129" s="7"/>
      <c r="AD129" s="7"/>
      <c r="AE129" s="8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</row>
    <row r="130" spans="1:43" x14ac:dyDescent="0.15">
      <c r="A130" s="9"/>
      <c r="B130" s="6"/>
      <c r="C130" s="6"/>
      <c r="D130" s="10"/>
      <c r="E130" s="7"/>
      <c r="F130" s="7"/>
      <c r="G130" s="8"/>
      <c r="H130" s="6"/>
      <c r="I130" s="6"/>
      <c r="J130" s="10"/>
      <c r="K130" s="7"/>
      <c r="L130" s="7"/>
      <c r="M130" s="8"/>
      <c r="N130" s="6"/>
      <c r="O130" s="6"/>
      <c r="P130" s="10"/>
      <c r="Q130" s="7"/>
      <c r="R130" s="7"/>
      <c r="S130" s="8"/>
      <c r="T130" s="6"/>
      <c r="U130" s="6"/>
      <c r="V130" s="10"/>
      <c r="W130" s="7"/>
      <c r="X130" s="7"/>
      <c r="Y130" s="8"/>
      <c r="Z130" s="6"/>
      <c r="AA130" s="6"/>
      <c r="AB130" s="10"/>
      <c r="AC130" s="7"/>
      <c r="AD130" s="7"/>
      <c r="AE130" s="8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</row>
    <row r="131" spans="1:43" x14ac:dyDescent="0.15">
      <c r="A131" s="9"/>
      <c r="B131" s="6"/>
      <c r="C131" s="6"/>
      <c r="D131" s="10"/>
      <c r="E131" s="7"/>
      <c r="F131" s="7"/>
      <c r="G131" s="8"/>
      <c r="H131" s="6"/>
      <c r="I131" s="6"/>
      <c r="J131" s="10"/>
      <c r="K131" s="7"/>
      <c r="L131" s="7"/>
      <c r="M131" s="8"/>
      <c r="N131" s="6"/>
      <c r="O131" s="6"/>
      <c r="P131" s="10"/>
      <c r="Q131" s="7"/>
      <c r="R131" s="7"/>
      <c r="S131" s="8"/>
      <c r="T131" s="6"/>
      <c r="U131" s="6"/>
      <c r="V131" s="10"/>
      <c r="W131" s="7"/>
      <c r="X131" s="7"/>
      <c r="Y131" s="8"/>
      <c r="Z131" s="6"/>
      <c r="AA131" s="6"/>
      <c r="AB131" s="10"/>
      <c r="AC131" s="7"/>
      <c r="AD131" s="7"/>
      <c r="AE131" s="8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</row>
    <row r="132" spans="1:43" x14ac:dyDescent="0.15">
      <c r="A132" s="9"/>
      <c r="B132" s="6"/>
      <c r="C132" s="6"/>
      <c r="D132" s="10"/>
      <c r="E132" s="7"/>
      <c r="F132" s="7"/>
      <c r="G132" s="8"/>
      <c r="H132" s="6"/>
      <c r="I132" s="6"/>
      <c r="J132" s="10"/>
      <c r="K132" s="7"/>
      <c r="L132" s="7"/>
      <c r="M132" s="8"/>
      <c r="N132" s="6"/>
      <c r="O132" s="6"/>
      <c r="P132" s="10"/>
      <c r="Q132" s="7"/>
      <c r="R132" s="7"/>
      <c r="S132" s="8"/>
      <c r="T132" s="6"/>
      <c r="U132" s="6"/>
      <c r="V132" s="10"/>
      <c r="W132" s="7"/>
      <c r="X132" s="7"/>
      <c r="Y132" s="8"/>
      <c r="Z132" s="6"/>
      <c r="AA132" s="6"/>
      <c r="AB132" s="10"/>
      <c r="AC132" s="7"/>
      <c r="AD132" s="7"/>
      <c r="AE132" s="8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</row>
    <row r="133" spans="1:43" x14ac:dyDescent="0.15">
      <c r="A133" s="9"/>
      <c r="B133" s="6"/>
      <c r="C133" s="6"/>
      <c r="D133" s="10"/>
      <c r="E133" s="7"/>
      <c r="F133" s="7"/>
      <c r="G133" s="8"/>
      <c r="H133" s="6"/>
      <c r="I133" s="6"/>
      <c r="J133" s="10"/>
      <c r="K133" s="7"/>
      <c r="L133" s="7"/>
      <c r="M133" s="8"/>
      <c r="N133" s="6"/>
      <c r="O133" s="6"/>
      <c r="P133" s="10"/>
      <c r="Q133" s="7"/>
      <c r="R133" s="7"/>
      <c r="S133" s="8"/>
      <c r="T133" s="6"/>
      <c r="U133" s="6"/>
      <c r="V133" s="10"/>
      <c r="W133" s="7"/>
      <c r="X133" s="7"/>
      <c r="Y133" s="8"/>
      <c r="Z133" s="6"/>
      <c r="AA133" s="6"/>
      <c r="AB133" s="10"/>
      <c r="AC133" s="7"/>
      <c r="AD133" s="7"/>
      <c r="AE133" s="8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</row>
    <row r="134" spans="1:43" x14ac:dyDescent="0.15">
      <c r="A134" s="9"/>
      <c r="B134" s="6"/>
      <c r="C134" s="6"/>
      <c r="D134" s="10"/>
      <c r="E134" s="7"/>
      <c r="F134" s="7"/>
      <c r="G134" s="8"/>
      <c r="H134" s="6"/>
      <c r="I134" s="6"/>
      <c r="J134" s="10"/>
      <c r="K134" s="7"/>
      <c r="L134" s="7"/>
      <c r="M134" s="8"/>
      <c r="N134" s="6"/>
      <c r="O134" s="6"/>
      <c r="P134" s="10"/>
      <c r="Q134" s="7"/>
      <c r="R134" s="7"/>
      <c r="S134" s="8"/>
      <c r="T134" s="6"/>
      <c r="U134" s="6"/>
      <c r="V134" s="10"/>
      <c r="W134" s="7"/>
      <c r="X134" s="7"/>
      <c r="Y134" s="8"/>
      <c r="Z134" s="6"/>
      <c r="AA134" s="6"/>
      <c r="AB134" s="10"/>
      <c r="AC134" s="7"/>
      <c r="AD134" s="7"/>
      <c r="AE134" s="8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</row>
    <row r="135" spans="1:43" x14ac:dyDescent="0.15">
      <c r="A135" s="9"/>
      <c r="B135" s="6"/>
      <c r="C135" s="6"/>
      <c r="D135" s="10"/>
      <c r="E135" s="7"/>
      <c r="F135" s="7"/>
      <c r="G135" s="8"/>
      <c r="H135" s="6"/>
      <c r="I135" s="6"/>
      <c r="J135" s="10"/>
      <c r="K135" s="7"/>
      <c r="L135" s="7"/>
      <c r="M135" s="8"/>
      <c r="N135" s="6"/>
      <c r="O135" s="6"/>
      <c r="P135" s="10"/>
      <c r="Q135" s="7"/>
      <c r="R135" s="7"/>
      <c r="S135" s="8"/>
      <c r="T135" s="6"/>
      <c r="U135" s="6"/>
      <c r="V135" s="10"/>
      <c r="W135" s="7"/>
      <c r="X135" s="7"/>
      <c r="Y135" s="8"/>
      <c r="Z135" s="6"/>
      <c r="AA135" s="6"/>
      <c r="AB135" s="10"/>
      <c r="AC135" s="7"/>
      <c r="AD135" s="7"/>
      <c r="AE135" s="8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</row>
    <row r="136" spans="1:43" x14ac:dyDescent="0.15">
      <c r="A136" s="9"/>
      <c r="B136" s="6"/>
      <c r="C136" s="6"/>
      <c r="D136" s="10"/>
      <c r="E136" s="7"/>
      <c r="F136" s="7"/>
      <c r="G136" s="8"/>
      <c r="H136" s="6"/>
      <c r="I136" s="6"/>
      <c r="J136" s="10"/>
      <c r="K136" s="7"/>
      <c r="L136" s="7"/>
      <c r="M136" s="8"/>
      <c r="N136" s="6"/>
      <c r="O136" s="6"/>
      <c r="P136" s="10"/>
      <c r="Q136" s="7"/>
      <c r="R136" s="7"/>
      <c r="S136" s="8"/>
      <c r="T136" s="6"/>
      <c r="U136" s="6"/>
      <c r="V136" s="10"/>
      <c r="W136" s="7"/>
      <c r="X136" s="7"/>
      <c r="Y136" s="8"/>
      <c r="Z136" s="6"/>
      <c r="AA136" s="6"/>
      <c r="AB136" s="10"/>
      <c r="AC136" s="7"/>
      <c r="AD136" s="7"/>
      <c r="AE136" s="8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</row>
    <row r="137" spans="1:43" x14ac:dyDescent="0.15">
      <c r="A137" s="9"/>
      <c r="B137" s="6"/>
      <c r="C137" s="6"/>
      <c r="D137" s="10"/>
      <c r="E137" s="7"/>
      <c r="F137" s="7"/>
      <c r="G137" s="8"/>
      <c r="H137" s="6"/>
      <c r="I137" s="6"/>
      <c r="J137" s="10"/>
      <c r="K137" s="7"/>
      <c r="L137" s="7"/>
      <c r="M137" s="8"/>
      <c r="N137" s="6"/>
      <c r="O137" s="6"/>
      <c r="P137" s="10"/>
      <c r="Q137" s="7"/>
      <c r="R137" s="7"/>
      <c r="S137" s="8"/>
      <c r="T137" s="6"/>
      <c r="U137" s="6"/>
      <c r="V137" s="10"/>
      <c r="W137" s="7"/>
      <c r="X137" s="7"/>
      <c r="Y137" s="8"/>
      <c r="Z137" s="6"/>
      <c r="AA137" s="6"/>
      <c r="AB137" s="10"/>
      <c r="AC137" s="7"/>
      <c r="AD137" s="7"/>
      <c r="AE137" s="8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</row>
    <row r="138" spans="1:43" x14ac:dyDescent="0.15">
      <c r="A138" s="9"/>
      <c r="B138" s="6"/>
      <c r="C138" s="6"/>
      <c r="D138" s="10"/>
      <c r="E138" s="7"/>
      <c r="F138" s="7"/>
      <c r="G138" s="8"/>
      <c r="H138" s="6"/>
      <c r="I138" s="6"/>
      <c r="J138" s="10"/>
      <c r="K138" s="7"/>
      <c r="L138" s="7"/>
      <c r="M138" s="8"/>
      <c r="N138" s="6"/>
      <c r="O138" s="6"/>
      <c r="P138" s="10"/>
      <c r="Q138" s="7"/>
      <c r="R138" s="7"/>
      <c r="S138" s="8"/>
      <c r="T138" s="6"/>
      <c r="U138" s="6"/>
      <c r="V138" s="10"/>
      <c r="W138" s="7"/>
      <c r="X138" s="7"/>
      <c r="Y138" s="8"/>
      <c r="Z138" s="6"/>
      <c r="AA138" s="6"/>
      <c r="AB138" s="10"/>
      <c r="AC138" s="7"/>
      <c r="AD138" s="7"/>
      <c r="AE138" s="8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</row>
    <row r="139" spans="1:43" x14ac:dyDescent="0.15">
      <c r="A139" s="9"/>
      <c r="B139" s="6"/>
      <c r="C139" s="6"/>
      <c r="D139" s="10"/>
      <c r="E139" s="7"/>
      <c r="F139" s="7"/>
      <c r="G139" s="8"/>
      <c r="H139" s="6"/>
      <c r="I139" s="6"/>
      <c r="J139" s="10"/>
      <c r="K139" s="7"/>
      <c r="L139" s="7"/>
      <c r="M139" s="8"/>
      <c r="N139" s="6"/>
      <c r="O139" s="6"/>
      <c r="P139" s="10"/>
      <c r="Q139" s="7"/>
      <c r="R139" s="7"/>
      <c r="S139" s="8"/>
      <c r="T139" s="6"/>
      <c r="U139" s="6"/>
      <c r="V139" s="10"/>
      <c r="W139" s="7"/>
      <c r="X139" s="7"/>
      <c r="Y139" s="8"/>
      <c r="Z139" s="6"/>
      <c r="AA139" s="6"/>
      <c r="AB139" s="10"/>
      <c r="AC139" s="7"/>
      <c r="AD139" s="7"/>
      <c r="AE139" s="8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</row>
    <row r="140" spans="1:43" x14ac:dyDescent="0.15">
      <c r="A140" s="9"/>
      <c r="B140" s="6"/>
      <c r="C140" s="6"/>
      <c r="D140" s="10"/>
      <c r="E140" s="7"/>
      <c r="F140" s="7"/>
      <c r="G140" s="8"/>
      <c r="H140" s="6"/>
      <c r="I140" s="6"/>
      <c r="J140" s="10"/>
      <c r="K140" s="7"/>
      <c r="L140" s="7"/>
      <c r="M140" s="8"/>
      <c r="N140" s="6"/>
      <c r="O140" s="6"/>
      <c r="P140" s="10"/>
      <c r="Q140" s="7"/>
      <c r="R140" s="7"/>
      <c r="S140" s="8"/>
      <c r="T140" s="6"/>
      <c r="U140" s="6"/>
      <c r="V140" s="10"/>
      <c r="W140" s="7"/>
      <c r="X140" s="7"/>
      <c r="Y140" s="8"/>
      <c r="Z140" s="6"/>
      <c r="AA140" s="6"/>
      <c r="AB140" s="10"/>
      <c r="AC140" s="7"/>
      <c r="AD140" s="7"/>
      <c r="AE140" s="8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</row>
    <row r="141" spans="1:43" x14ac:dyDescent="0.15">
      <c r="A141" s="9"/>
      <c r="B141" s="6"/>
      <c r="C141" s="6"/>
      <c r="D141" s="10"/>
      <c r="E141" s="7"/>
      <c r="F141" s="7"/>
      <c r="G141" s="8"/>
      <c r="H141" s="6"/>
      <c r="I141" s="6"/>
      <c r="J141" s="10"/>
      <c r="K141" s="7"/>
      <c r="L141" s="7"/>
      <c r="M141" s="8"/>
      <c r="N141" s="6"/>
      <c r="O141" s="6"/>
      <c r="P141" s="10"/>
      <c r="Q141" s="7"/>
      <c r="R141" s="7"/>
      <c r="S141" s="8"/>
      <c r="T141" s="6"/>
      <c r="U141" s="6"/>
      <c r="V141" s="10"/>
      <c r="W141" s="7"/>
      <c r="X141" s="7"/>
      <c r="Y141" s="8"/>
      <c r="Z141" s="6"/>
      <c r="AA141" s="6"/>
      <c r="AB141" s="10"/>
      <c r="AC141" s="7"/>
      <c r="AD141" s="7"/>
      <c r="AE141" s="8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</row>
    <row r="142" spans="1:43" x14ac:dyDescent="0.15">
      <c r="A142" s="9"/>
      <c r="B142" s="6"/>
      <c r="C142" s="6"/>
      <c r="D142" s="10"/>
      <c r="E142" s="7"/>
      <c r="F142" s="7"/>
      <c r="G142" s="8"/>
      <c r="H142" s="6"/>
      <c r="I142" s="6"/>
      <c r="J142" s="10"/>
      <c r="K142" s="7"/>
      <c r="L142" s="7"/>
      <c r="M142" s="8"/>
      <c r="N142" s="6"/>
      <c r="O142" s="6"/>
      <c r="P142" s="10"/>
      <c r="Q142" s="7"/>
      <c r="R142" s="7"/>
      <c r="S142" s="8"/>
      <c r="T142" s="6"/>
      <c r="U142" s="6"/>
      <c r="V142" s="10"/>
      <c r="W142" s="7"/>
      <c r="X142" s="7"/>
      <c r="Y142" s="8"/>
      <c r="Z142" s="6"/>
      <c r="AA142" s="6"/>
      <c r="AB142" s="10"/>
      <c r="AC142" s="7"/>
      <c r="AD142" s="7"/>
      <c r="AE142" s="8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</row>
    <row r="143" spans="1:43" x14ac:dyDescent="0.15">
      <c r="A143" s="9"/>
      <c r="B143" s="6"/>
      <c r="C143" s="6"/>
      <c r="D143" s="10"/>
      <c r="E143" s="7"/>
      <c r="F143" s="7"/>
      <c r="G143" s="8"/>
      <c r="H143" s="6"/>
      <c r="I143" s="6"/>
      <c r="J143" s="10"/>
      <c r="K143" s="7"/>
      <c r="L143" s="7"/>
      <c r="M143" s="8"/>
      <c r="N143" s="6"/>
      <c r="O143" s="6"/>
      <c r="P143" s="10"/>
      <c r="Q143" s="7"/>
      <c r="R143" s="7"/>
      <c r="S143" s="8"/>
      <c r="T143" s="6"/>
      <c r="U143" s="6"/>
      <c r="V143" s="10"/>
      <c r="W143" s="7"/>
      <c r="X143" s="7"/>
      <c r="Y143" s="8"/>
      <c r="Z143" s="6"/>
      <c r="AA143" s="6"/>
      <c r="AB143" s="10"/>
      <c r="AC143" s="7"/>
      <c r="AD143" s="7"/>
      <c r="AE143" s="8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</row>
    <row r="144" spans="1:43" x14ac:dyDescent="0.15">
      <c r="A144" s="9"/>
      <c r="B144" s="6"/>
      <c r="C144" s="6"/>
      <c r="D144" s="10"/>
      <c r="E144" s="7"/>
      <c r="F144" s="7"/>
      <c r="G144" s="8"/>
      <c r="H144" s="6"/>
      <c r="I144" s="6"/>
      <c r="J144" s="10"/>
      <c r="K144" s="7"/>
      <c r="L144" s="7"/>
      <c r="M144" s="8"/>
      <c r="N144" s="6"/>
      <c r="O144" s="6"/>
      <c r="P144" s="10"/>
      <c r="Q144" s="7"/>
      <c r="R144" s="7"/>
      <c r="S144" s="8"/>
      <c r="T144" s="6"/>
      <c r="U144" s="6"/>
      <c r="V144" s="10"/>
      <c r="W144" s="7"/>
      <c r="X144" s="7"/>
      <c r="Y144" s="8"/>
      <c r="Z144" s="6"/>
      <c r="AA144" s="6"/>
      <c r="AB144" s="10"/>
      <c r="AC144" s="7"/>
      <c r="AD144" s="7"/>
      <c r="AE144" s="8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</row>
    <row r="145" spans="1:43" x14ac:dyDescent="0.15">
      <c r="A145" s="9"/>
      <c r="B145" s="6"/>
      <c r="C145" s="6"/>
      <c r="D145" s="10"/>
      <c r="E145" s="7"/>
      <c r="F145" s="7"/>
      <c r="G145" s="8"/>
      <c r="H145" s="6"/>
      <c r="I145" s="6"/>
      <c r="J145" s="10"/>
      <c r="K145" s="7"/>
      <c r="L145" s="7"/>
      <c r="M145" s="8"/>
      <c r="N145" s="6"/>
      <c r="O145" s="6"/>
      <c r="P145" s="10"/>
      <c r="Q145" s="7"/>
      <c r="R145" s="7"/>
      <c r="S145" s="8"/>
      <c r="T145" s="6"/>
      <c r="U145" s="6"/>
      <c r="V145" s="10"/>
      <c r="W145" s="7"/>
      <c r="X145" s="7"/>
      <c r="Y145" s="8"/>
      <c r="Z145" s="6"/>
      <c r="AA145" s="6"/>
      <c r="AB145" s="10"/>
      <c r="AC145" s="7"/>
      <c r="AD145" s="7"/>
      <c r="AE145" s="8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</row>
    <row r="146" spans="1:43" x14ac:dyDescent="0.15">
      <c r="A146" s="9"/>
      <c r="B146" s="6"/>
      <c r="C146" s="6"/>
      <c r="D146" s="10"/>
      <c r="E146" s="7"/>
      <c r="F146" s="7"/>
      <c r="G146" s="8"/>
      <c r="H146" s="6"/>
      <c r="I146" s="6"/>
      <c r="J146" s="10"/>
      <c r="K146" s="7"/>
      <c r="L146" s="7"/>
      <c r="M146" s="8"/>
      <c r="N146" s="6"/>
      <c r="O146" s="6"/>
      <c r="P146" s="10"/>
      <c r="Q146" s="7"/>
      <c r="R146" s="7"/>
      <c r="S146" s="8"/>
      <c r="T146" s="6"/>
      <c r="U146" s="6"/>
      <c r="V146" s="10"/>
      <c r="W146" s="7"/>
      <c r="X146" s="7"/>
      <c r="Y146" s="8"/>
      <c r="Z146" s="6"/>
      <c r="AA146" s="6"/>
      <c r="AB146" s="10"/>
      <c r="AC146" s="7"/>
      <c r="AD146" s="7"/>
      <c r="AE146" s="8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</row>
    <row r="147" spans="1:43" x14ac:dyDescent="0.15">
      <c r="A147" s="9"/>
      <c r="B147" s="6"/>
      <c r="C147" s="6"/>
      <c r="D147" s="10"/>
      <c r="E147" s="7"/>
      <c r="F147" s="7"/>
      <c r="G147" s="8"/>
      <c r="H147" s="6"/>
      <c r="I147" s="6"/>
      <c r="J147" s="10"/>
      <c r="K147" s="7"/>
      <c r="L147" s="7"/>
      <c r="M147" s="8"/>
      <c r="N147" s="6"/>
      <c r="O147" s="6"/>
      <c r="P147" s="10"/>
      <c r="Q147" s="7"/>
      <c r="R147" s="7"/>
      <c r="S147" s="8"/>
      <c r="T147" s="6"/>
      <c r="U147" s="6"/>
      <c r="V147" s="10"/>
      <c r="W147" s="7"/>
      <c r="X147" s="7"/>
      <c r="Y147" s="8"/>
      <c r="Z147" s="6"/>
      <c r="AA147" s="6"/>
      <c r="AB147" s="10"/>
      <c r="AC147" s="7"/>
      <c r="AD147" s="7"/>
      <c r="AE147" s="8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</row>
    <row r="148" spans="1:43" x14ac:dyDescent="0.15">
      <c r="A148" s="9"/>
      <c r="B148" s="6"/>
      <c r="C148" s="6"/>
      <c r="D148" s="10"/>
      <c r="E148" s="7"/>
      <c r="F148" s="7"/>
      <c r="G148" s="8"/>
      <c r="H148" s="6"/>
      <c r="I148" s="6"/>
      <c r="J148" s="10"/>
      <c r="K148" s="7"/>
      <c r="L148" s="7"/>
      <c r="M148" s="8"/>
      <c r="N148" s="6"/>
      <c r="O148" s="6"/>
      <c r="P148" s="10"/>
      <c r="Q148" s="7"/>
      <c r="R148" s="7"/>
      <c r="S148" s="8"/>
      <c r="T148" s="6"/>
      <c r="U148" s="6"/>
      <c r="V148" s="10"/>
      <c r="W148" s="7"/>
      <c r="X148" s="7"/>
      <c r="Y148" s="8"/>
      <c r="Z148" s="6"/>
      <c r="AA148" s="6"/>
      <c r="AB148" s="10"/>
      <c r="AC148" s="7"/>
      <c r="AD148" s="7"/>
      <c r="AE148" s="8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</row>
    <row r="149" spans="1:43" x14ac:dyDescent="0.15">
      <c r="A149" s="9"/>
      <c r="B149" s="6"/>
      <c r="C149" s="6"/>
      <c r="D149" s="10"/>
      <c r="E149" s="7"/>
      <c r="F149" s="7"/>
      <c r="G149" s="8"/>
      <c r="H149" s="6"/>
      <c r="I149" s="6"/>
      <c r="J149" s="10"/>
      <c r="K149" s="7"/>
      <c r="L149" s="7"/>
      <c r="M149" s="8"/>
      <c r="N149" s="6"/>
      <c r="O149" s="6"/>
      <c r="P149" s="10"/>
      <c r="Q149" s="7"/>
      <c r="R149" s="7"/>
      <c r="S149" s="8"/>
      <c r="T149" s="6"/>
      <c r="U149" s="6"/>
      <c r="V149" s="10"/>
      <c r="W149" s="7"/>
      <c r="X149" s="7"/>
      <c r="Y149" s="8"/>
      <c r="Z149" s="6"/>
      <c r="AA149" s="6"/>
      <c r="AB149" s="10"/>
      <c r="AC149" s="7"/>
      <c r="AD149" s="7"/>
      <c r="AE149" s="8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</row>
    <row r="150" spans="1:43" x14ac:dyDescent="0.15">
      <c r="A150" s="9"/>
      <c r="B150" s="6"/>
      <c r="C150" s="6"/>
      <c r="D150" s="10"/>
      <c r="E150" s="7"/>
      <c r="F150" s="7"/>
      <c r="G150" s="8"/>
      <c r="H150" s="6"/>
      <c r="I150" s="6"/>
      <c r="J150" s="10"/>
      <c r="K150" s="7"/>
      <c r="L150" s="7"/>
      <c r="M150" s="8"/>
      <c r="N150" s="6"/>
      <c r="O150" s="6"/>
      <c r="P150" s="10"/>
      <c r="Q150" s="7"/>
      <c r="R150" s="7"/>
      <c r="S150" s="8"/>
      <c r="T150" s="6"/>
      <c r="U150" s="6"/>
      <c r="V150" s="10"/>
      <c r="W150" s="7"/>
      <c r="X150" s="7"/>
      <c r="Y150" s="8"/>
      <c r="Z150" s="6"/>
      <c r="AA150" s="6"/>
      <c r="AB150" s="10"/>
      <c r="AC150" s="7"/>
      <c r="AD150" s="7"/>
      <c r="AE150" s="8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</row>
    <row r="151" spans="1:43" x14ac:dyDescent="0.15">
      <c r="A151" s="9"/>
      <c r="B151" s="6"/>
      <c r="C151" s="6"/>
      <c r="D151" s="10"/>
      <c r="E151" s="7"/>
      <c r="F151" s="7"/>
      <c r="G151" s="8"/>
      <c r="H151" s="6"/>
      <c r="I151" s="6"/>
      <c r="J151" s="10"/>
      <c r="K151" s="7"/>
      <c r="L151" s="7"/>
      <c r="M151" s="8"/>
      <c r="N151" s="6"/>
      <c r="O151" s="6"/>
      <c r="P151" s="10"/>
      <c r="Q151" s="7"/>
      <c r="R151" s="7"/>
      <c r="S151" s="8"/>
      <c r="T151" s="6"/>
      <c r="U151" s="6"/>
      <c r="V151" s="10"/>
      <c r="W151" s="7"/>
      <c r="X151" s="7"/>
      <c r="Y151" s="8"/>
      <c r="Z151" s="6"/>
      <c r="AA151" s="6"/>
      <c r="AB151" s="10"/>
      <c r="AC151" s="7"/>
      <c r="AD151" s="7"/>
      <c r="AE151" s="8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</row>
  </sheetData>
  <mergeCells count="56">
    <mergeCell ref="A1:A5"/>
    <mergeCell ref="AJ20:AK20"/>
    <mergeCell ref="AM20:AN20"/>
    <mergeCell ref="AP20:AQ20"/>
    <mergeCell ref="B22:C22"/>
    <mergeCell ref="D22:G22"/>
    <mergeCell ref="H22:I22"/>
    <mergeCell ref="J22:M22"/>
    <mergeCell ref="N22:O22"/>
    <mergeCell ref="P22:S22"/>
    <mergeCell ref="R20:S20"/>
    <mergeCell ref="U20:V20"/>
    <mergeCell ref="X20:Y20"/>
    <mergeCell ref="AA20:AB20"/>
    <mergeCell ref="AD20:AE20"/>
    <mergeCell ref="AG20:AH20"/>
    <mergeCell ref="AC4:AE4"/>
    <mergeCell ref="AF4:AH4"/>
    <mergeCell ref="AI4:AK4"/>
    <mergeCell ref="AL4:AN4"/>
    <mergeCell ref="AO4:AQ4"/>
    <mergeCell ref="C20:D20"/>
    <mergeCell ref="F20:G20"/>
    <mergeCell ref="I20:J20"/>
    <mergeCell ref="L20:M20"/>
    <mergeCell ref="O20:P20"/>
    <mergeCell ref="AL3:AQ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F2:AK2"/>
    <mergeCell ref="AL2:AQ2"/>
    <mergeCell ref="B1:G1"/>
    <mergeCell ref="H1:M1"/>
    <mergeCell ref="B3:G3"/>
    <mergeCell ref="H3:M3"/>
    <mergeCell ref="N3:S3"/>
    <mergeCell ref="T3:Y3"/>
    <mergeCell ref="Z3:AE3"/>
    <mergeCell ref="AF3:AK3"/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1"/>
  <sheetViews>
    <sheetView workbookViewId="0">
      <selection activeCell="H9" sqref="H9"/>
    </sheetView>
  </sheetViews>
  <sheetFormatPr defaultColWidth="9" defaultRowHeight="14.25" x14ac:dyDescent="0.15"/>
  <sheetData>
    <row r="1" spans="1:43" x14ac:dyDescent="0.15">
      <c r="A1" s="59" t="s">
        <v>0</v>
      </c>
      <c r="B1" s="39"/>
      <c r="C1" s="40"/>
      <c r="D1" s="40"/>
      <c r="E1" s="40"/>
      <c r="F1" s="40"/>
      <c r="G1" s="41"/>
      <c r="H1" s="39"/>
      <c r="I1" s="40"/>
      <c r="J1" s="40"/>
      <c r="K1" s="40"/>
      <c r="L1" s="40"/>
      <c r="M1" s="41"/>
      <c r="N1" s="39"/>
      <c r="O1" s="40"/>
      <c r="P1" s="40"/>
      <c r="Q1" s="40"/>
      <c r="R1" s="40"/>
      <c r="S1" s="41"/>
      <c r="T1" s="39"/>
      <c r="U1" s="40"/>
      <c r="V1" s="40"/>
      <c r="W1" s="40"/>
      <c r="X1" s="40"/>
      <c r="Y1" s="41"/>
      <c r="Z1" s="39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1"/>
      <c r="AL1" s="39"/>
      <c r="AM1" s="40"/>
      <c r="AN1" s="40"/>
      <c r="AO1" s="40"/>
      <c r="AP1" s="40"/>
      <c r="AQ1" s="41"/>
    </row>
    <row r="2" spans="1:43" x14ac:dyDescent="0.15">
      <c r="A2" s="60"/>
      <c r="B2" s="42" t="s">
        <v>1</v>
      </c>
      <c r="C2" s="43"/>
      <c r="D2" s="43"/>
      <c r="E2" s="43"/>
      <c r="F2" s="43"/>
      <c r="G2" s="44"/>
      <c r="H2" s="45">
        <v>600166</v>
      </c>
      <c r="I2" s="46"/>
      <c r="J2" s="46"/>
      <c r="K2" s="46"/>
      <c r="L2" s="46"/>
      <c r="M2" s="47"/>
      <c r="N2" s="45"/>
      <c r="O2" s="46"/>
      <c r="P2" s="46"/>
      <c r="Q2" s="46"/>
      <c r="R2" s="46"/>
      <c r="S2" s="47"/>
      <c r="T2" s="45"/>
      <c r="U2" s="46"/>
      <c r="V2" s="46"/>
      <c r="W2" s="46"/>
      <c r="X2" s="46"/>
      <c r="Y2" s="47"/>
      <c r="Z2" s="45"/>
      <c r="AA2" s="46"/>
      <c r="AB2" s="46"/>
      <c r="AC2" s="46"/>
      <c r="AD2" s="46"/>
      <c r="AE2" s="47"/>
      <c r="AF2" s="45"/>
      <c r="AG2" s="46"/>
      <c r="AH2" s="46"/>
      <c r="AI2" s="46"/>
      <c r="AJ2" s="46"/>
      <c r="AK2" s="47"/>
      <c r="AL2" s="45"/>
      <c r="AM2" s="48"/>
      <c r="AN2" s="48"/>
      <c r="AO2" s="48"/>
      <c r="AP2" s="48"/>
      <c r="AQ2" s="49"/>
    </row>
    <row r="3" spans="1:43" x14ac:dyDescent="0.15">
      <c r="A3" s="60"/>
      <c r="B3" s="45"/>
      <c r="C3" s="46"/>
      <c r="D3" s="46"/>
      <c r="E3" s="46"/>
      <c r="F3" s="46"/>
      <c r="G3" s="47"/>
      <c r="H3" s="45"/>
      <c r="I3" s="46"/>
      <c r="J3" s="46"/>
      <c r="K3" s="46"/>
      <c r="L3" s="46"/>
      <c r="M3" s="47"/>
      <c r="N3" s="45"/>
      <c r="O3" s="46"/>
      <c r="P3" s="46"/>
      <c r="Q3" s="46"/>
      <c r="R3" s="46"/>
      <c r="S3" s="47"/>
      <c r="T3" s="50"/>
      <c r="U3" s="48"/>
      <c r="V3" s="48"/>
      <c r="W3" s="48"/>
      <c r="X3" s="48"/>
      <c r="Y3" s="49"/>
      <c r="Z3" s="50"/>
      <c r="AA3" s="48"/>
      <c r="AB3" s="48"/>
      <c r="AC3" s="48"/>
      <c r="AD3" s="48"/>
      <c r="AE3" s="49"/>
      <c r="AF3" s="50"/>
      <c r="AG3" s="48"/>
      <c r="AH3" s="48"/>
      <c r="AI3" s="48"/>
      <c r="AJ3" s="48"/>
      <c r="AK3" s="49"/>
      <c r="AL3" s="50"/>
      <c r="AM3" s="48"/>
      <c r="AN3" s="48"/>
      <c r="AO3" s="48"/>
      <c r="AP3" s="48"/>
      <c r="AQ3" s="49"/>
    </row>
    <row r="4" spans="1:43" ht="15" x14ac:dyDescent="0.15">
      <c r="A4" s="60"/>
      <c r="B4" s="51" t="s">
        <v>2</v>
      </c>
      <c r="C4" s="52"/>
      <c r="D4" s="53"/>
      <c r="E4" s="54" t="s">
        <v>3</v>
      </c>
      <c r="F4" s="55"/>
      <c r="G4" s="56"/>
      <c r="H4" s="51" t="s">
        <v>2</v>
      </c>
      <c r="I4" s="52"/>
      <c r="J4" s="53"/>
      <c r="K4" s="54" t="s">
        <v>3</v>
      </c>
      <c r="L4" s="55"/>
      <c r="M4" s="56"/>
      <c r="N4" s="51" t="s">
        <v>4</v>
      </c>
      <c r="O4" s="52"/>
      <c r="P4" s="53"/>
      <c r="Q4" s="54" t="s">
        <v>5</v>
      </c>
      <c r="R4" s="55"/>
      <c r="S4" s="56"/>
      <c r="T4" s="51" t="s">
        <v>4</v>
      </c>
      <c r="U4" s="52"/>
      <c r="V4" s="53"/>
      <c r="W4" s="54" t="s">
        <v>5</v>
      </c>
      <c r="X4" s="55"/>
      <c r="Y4" s="56"/>
      <c r="Z4" s="51" t="s">
        <v>4</v>
      </c>
      <c r="AA4" s="52"/>
      <c r="AB4" s="53"/>
      <c r="AC4" s="54" t="s">
        <v>5</v>
      </c>
      <c r="AD4" s="55"/>
      <c r="AE4" s="56"/>
      <c r="AF4" s="51" t="s">
        <v>4</v>
      </c>
      <c r="AG4" s="52"/>
      <c r="AH4" s="53"/>
      <c r="AI4" s="54" t="s">
        <v>5</v>
      </c>
      <c r="AJ4" s="55"/>
      <c r="AK4" s="56"/>
      <c r="AL4" s="51" t="s">
        <v>4</v>
      </c>
      <c r="AM4" s="52"/>
      <c r="AN4" s="53"/>
      <c r="AO4" s="54" t="s">
        <v>5</v>
      </c>
      <c r="AP4" s="55"/>
      <c r="AQ4" s="56"/>
    </row>
    <row r="5" spans="1:43" ht="15" x14ac:dyDescent="0.15">
      <c r="A5" s="6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</row>
    <row r="6" spans="1:43" x14ac:dyDescent="0.15">
      <c r="A6" s="5"/>
      <c r="B6" s="6"/>
      <c r="C6" s="6"/>
      <c r="D6" s="6"/>
      <c r="E6" s="7"/>
      <c r="F6" s="7"/>
      <c r="G6" s="8"/>
      <c r="H6" s="6">
        <v>90000</v>
      </c>
      <c r="I6" s="6">
        <v>3.38</v>
      </c>
      <c r="J6" s="6"/>
      <c r="K6" s="7">
        <v>90000</v>
      </c>
      <c r="L6" s="7">
        <v>3.39</v>
      </c>
      <c r="M6" s="8"/>
      <c r="N6" s="6"/>
      <c r="O6" s="25"/>
      <c r="P6" s="6"/>
      <c r="Q6" s="7"/>
      <c r="R6" s="7"/>
      <c r="S6" s="8"/>
      <c r="T6" s="6"/>
      <c r="U6" s="6"/>
      <c r="V6" s="6"/>
      <c r="W6" s="7"/>
      <c r="X6" s="7"/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</row>
    <row r="7" spans="1:43" x14ac:dyDescent="0.15">
      <c r="A7" s="5"/>
      <c r="B7" s="6"/>
      <c r="C7" s="6"/>
      <c r="D7" s="6"/>
      <c r="E7" s="7"/>
      <c r="F7" s="7"/>
      <c r="G7" s="7"/>
      <c r="H7" s="6">
        <v>90000</v>
      </c>
      <c r="I7" s="6">
        <v>3.36</v>
      </c>
      <c r="J7" s="6"/>
      <c r="K7" s="7">
        <v>90000</v>
      </c>
      <c r="L7" s="7">
        <v>3.38</v>
      </c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</row>
    <row r="8" spans="1:43" x14ac:dyDescent="0.15">
      <c r="A8" s="9"/>
      <c r="B8" s="6"/>
      <c r="C8" s="6"/>
      <c r="D8" s="10"/>
      <c r="E8" s="7"/>
      <c r="F8" s="7"/>
      <c r="G8" s="8"/>
      <c r="H8" s="6">
        <v>150000</v>
      </c>
      <c r="I8" s="6">
        <v>3.39</v>
      </c>
      <c r="J8" s="10"/>
      <c r="K8" s="7">
        <v>150000</v>
      </c>
      <c r="L8" s="7">
        <v>3.4</v>
      </c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</row>
    <row r="9" spans="1:43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</row>
    <row r="10" spans="1:43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</row>
    <row r="11" spans="1:43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</row>
    <row r="12" spans="1:43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</row>
    <row r="13" spans="1:43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</row>
    <row r="14" spans="1:43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</row>
    <row r="15" spans="1:43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</row>
    <row r="16" spans="1:43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</row>
    <row r="17" spans="1:43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</row>
    <row r="18" spans="1:43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</row>
    <row r="19" spans="1:43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330000</v>
      </c>
      <c r="I19" s="12">
        <f>SUMPRODUCT(H6:H18,I6:I18)/SUM(H19)</f>
        <v>3.3790909090909089</v>
      </c>
      <c r="J19" s="13"/>
      <c r="K19" s="11">
        <f>SUM(K6:K18)</f>
        <v>330000</v>
      </c>
      <c r="L19" s="12">
        <f>SUMPRODUCT(K6:K18,L6:L18)/SUM(K19)</f>
        <v>3.3918181818181816</v>
      </c>
      <c r="M19" s="13"/>
      <c r="N19" s="11">
        <f>SUM(N6:N18)</f>
        <v>0</v>
      </c>
      <c r="O19" s="12" t="e">
        <f>SUMPRODUCT(N6:N18,O6:O18)/(N19)</f>
        <v>#DIV/0!</v>
      </c>
      <c r="P19" s="13"/>
      <c r="Q19" s="11">
        <f>SUM(Q6:Q18)</f>
        <v>0</v>
      </c>
      <c r="R19" s="12" t="e">
        <f>SUMPRODUCT(Q6:Q18,R6:R18)/SUM(Q19)</f>
        <v>#DIV/0!</v>
      </c>
      <c r="S19" s="13"/>
      <c r="T19" s="11">
        <f>SUM(T6:T18)</f>
        <v>0</v>
      </c>
      <c r="U19" s="12" t="e">
        <f>SUMPRODUCT(T6:T18,U6:U18)/SUM(T19)</f>
        <v>#DIV/0!</v>
      </c>
      <c r="V19" s="13"/>
      <c r="W19" s="11">
        <f>SUM(W6:W18)</f>
        <v>0</v>
      </c>
      <c r="X19" s="12" t="e">
        <f>SUMPRODUCT(W6:W18,X6:X18)/SUM(W19)</f>
        <v>#DIV/0!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</row>
    <row r="20" spans="1:43" ht="15" x14ac:dyDescent="0.15">
      <c r="A20" s="14"/>
      <c r="B20" s="15" t="s">
        <v>10</v>
      </c>
      <c r="C20" s="57">
        <f>IF(E19=0,0,(F19-C19)*B19-E19*F19*0-E19*F19*0.03%-C19*B19*0.03%)</f>
        <v>0</v>
      </c>
      <c r="D20" s="58"/>
      <c r="E20" s="15" t="s">
        <v>11</v>
      </c>
      <c r="F20" s="57">
        <f>IF(E19=0,0,F19*E19)</f>
        <v>0</v>
      </c>
      <c r="G20" s="58"/>
      <c r="H20" s="15" t="s">
        <v>10</v>
      </c>
      <c r="I20" s="57">
        <f>IF(K19=0,0,(L19-I19)*K19-K19*L19*0.1%-K19*L19*0.03%-I19*H19*0.03%)</f>
        <v>2410.3799999999901</v>
      </c>
      <c r="J20" s="58"/>
      <c r="K20" s="15" t="s">
        <v>11</v>
      </c>
      <c r="L20" s="57">
        <f>IF(K19=0,0,L19*K19)</f>
        <v>1119300</v>
      </c>
      <c r="M20" s="58"/>
      <c r="N20" s="15" t="s">
        <v>10</v>
      </c>
      <c r="O20" s="57">
        <f>IF(Q19=0,0,(R19-O19)*N19-R19*Q19*0.1%-O19*N19*0.03%-R19*Q19*0.03%)</f>
        <v>0</v>
      </c>
      <c r="P20" s="58"/>
      <c r="Q20" s="15" t="s">
        <v>11</v>
      </c>
      <c r="R20" s="57">
        <f>IF(Q19=0,0,R19*Q19)</f>
        <v>0</v>
      </c>
      <c r="S20" s="58"/>
      <c r="T20" s="15" t="s">
        <v>10</v>
      </c>
      <c r="U20" s="57">
        <f>IF(W19=0,0,(X19-U19)*W19-X19*W19*0.1%-U19*T19*0.03%-X19*W19*0.03%)</f>
        <v>0</v>
      </c>
      <c r="V20" s="58"/>
      <c r="W20" s="15" t="s">
        <v>11</v>
      </c>
      <c r="X20" s="57">
        <f>IF(W19=0,0,X19*W19)</f>
        <v>0</v>
      </c>
      <c r="Y20" s="58"/>
      <c r="Z20" s="15" t="s">
        <v>10</v>
      </c>
      <c r="AA20" s="57">
        <f>IF(AC19=0,0,(AD19-AA19)*AC19-AC19*AD19*0.1%-AA19*Z19*0.03%-AD19*AC19*0.03%)</f>
        <v>0</v>
      </c>
      <c r="AB20" s="58"/>
      <c r="AC20" s="15" t="s">
        <v>11</v>
      </c>
      <c r="AD20" s="57">
        <f>IF(AC19=0,0,AD19*AC19)</f>
        <v>0</v>
      </c>
      <c r="AE20" s="58"/>
      <c r="AF20" s="15" t="s">
        <v>10</v>
      </c>
      <c r="AG20" s="57">
        <f>IF(AI19=0,0,(AJ19-AG19)*AI19-AI19*AJ19*0.1%-AG19*AF19*0.03%-AJ19*AI19*0.03%)</f>
        <v>0</v>
      </c>
      <c r="AH20" s="58"/>
      <c r="AI20" s="15" t="s">
        <v>11</v>
      </c>
      <c r="AJ20" s="57">
        <f>IF(AI19=0,0,AJ19*AI19)</f>
        <v>0</v>
      </c>
      <c r="AK20" s="58"/>
      <c r="AL20" s="15" t="s">
        <v>10</v>
      </c>
      <c r="AM20" s="57">
        <f>IF(AO19=0,0,(AP19-AM19)*AO19-AO19*AP19*0.1%-AM19*AL19*0.03%-AP19*AO19*0.03%)</f>
        <v>0</v>
      </c>
      <c r="AN20" s="58"/>
      <c r="AO20" s="15" t="s">
        <v>11</v>
      </c>
      <c r="AP20" s="57">
        <f>IF(AO19=0,0,AP19*AO19)</f>
        <v>0</v>
      </c>
      <c r="AQ20" s="58"/>
    </row>
    <row r="21" spans="1:43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2.1534709193245689E-3</v>
      </c>
      <c r="M21" s="29"/>
      <c r="N21" s="20" t="s">
        <v>12</v>
      </c>
      <c r="O21" s="26"/>
      <c r="P21" s="26"/>
      <c r="Q21" s="27"/>
      <c r="R21" s="28" t="e">
        <f>O20/R20</f>
        <v>#DIV/0!</v>
      </c>
      <c r="S21" s="29"/>
      <c r="T21" s="27" t="s">
        <v>12</v>
      </c>
      <c r="U21" s="26"/>
      <c r="V21" s="26"/>
      <c r="W21" s="27"/>
      <c r="X21" s="28" t="e">
        <f>U20/X20</f>
        <v>#DIV/0!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</row>
    <row r="22" spans="1:43" ht="15" x14ac:dyDescent="0.15">
      <c r="A22" s="9"/>
      <c r="B22" s="62" t="s">
        <v>13</v>
      </c>
      <c r="C22" s="63"/>
      <c r="D22" s="64">
        <f>F20+L20+R20+X20+AD20+AJ20+AP20+AV20+BB20+BH20+BN20+BT20+BZ20</f>
        <v>1119300</v>
      </c>
      <c r="E22" s="65"/>
      <c r="F22" s="65"/>
      <c r="G22" s="66"/>
      <c r="H22" s="67" t="s">
        <v>14</v>
      </c>
      <c r="I22" s="68"/>
      <c r="J22" s="69">
        <f>C20+I20+O20+U20+AA20+AG20+AM20+AS20+AY20+BE20+BK20+BQ20+BW20</f>
        <v>2410.3799999999901</v>
      </c>
      <c r="K22" s="70"/>
      <c r="L22" s="70"/>
      <c r="M22" s="71"/>
      <c r="N22" s="62" t="s">
        <v>15</v>
      </c>
      <c r="O22" s="63"/>
      <c r="P22" s="72">
        <f>J22/D22</f>
        <v>2.1534709193245689E-3</v>
      </c>
      <c r="Q22" s="73"/>
      <c r="R22" s="73"/>
      <c r="S22" s="74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1:43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</row>
    <row r="27" spans="1:43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</row>
    <row r="28" spans="1:43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</row>
    <row r="29" spans="1:43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</row>
    <row r="30" spans="1:43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</row>
    <row r="31" spans="1:43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</row>
    <row r="32" spans="1:43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</row>
    <row r="33" spans="1:43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</row>
    <row r="34" spans="1:43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</row>
    <row r="35" spans="1:43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</row>
    <row r="36" spans="1:43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</row>
    <row r="37" spans="1:43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</row>
    <row r="38" spans="1:43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</row>
    <row r="39" spans="1:43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  <row r="40" spans="1:43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</row>
    <row r="41" spans="1:43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</row>
    <row r="42" spans="1:43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spans="1:43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</row>
    <row r="44" spans="1:43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</row>
    <row r="45" spans="1:43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</row>
    <row r="46" spans="1:43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</row>
    <row r="47" spans="1:43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</row>
    <row r="48" spans="1:43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</row>
    <row r="49" spans="1:43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</row>
    <row r="50" spans="1:43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</row>
    <row r="51" spans="1:43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</row>
    <row r="52" spans="1:43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</row>
    <row r="53" spans="1:43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</row>
    <row r="54" spans="1:43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</row>
    <row r="55" spans="1:43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</row>
    <row r="56" spans="1:43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</row>
    <row r="57" spans="1:43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3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3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</row>
    <row r="60" spans="1:43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</row>
    <row r="61" spans="1:43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</row>
    <row r="62" spans="1:43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</row>
    <row r="63" spans="1:43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</row>
    <row r="64" spans="1:43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</row>
    <row r="65" spans="1:43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</row>
    <row r="66" spans="1:43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</row>
    <row r="67" spans="1:43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</row>
    <row r="68" spans="1:43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</row>
    <row r="69" spans="1:43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</row>
    <row r="70" spans="1:43" x14ac:dyDescent="0.15">
      <c r="A70" s="9"/>
      <c r="B70" s="6"/>
      <c r="C70" s="6"/>
      <c r="D70" s="10"/>
      <c r="E70" s="7"/>
      <c r="F70" s="7"/>
      <c r="G70" s="8"/>
      <c r="H70" s="6"/>
      <c r="I70" s="6"/>
      <c r="J70" s="10"/>
      <c r="K70" s="7"/>
      <c r="L70" s="7"/>
      <c r="M70" s="8"/>
      <c r="N70" s="6"/>
      <c r="O70" s="6"/>
      <c r="P70" s="10"/>
      <c r="Q70" s="7"/>
      <c r="R70" s="7"/>
      <c r="S70" s="8"/>
      <c r="T70" s="6"/>
      <c r="U70" s="6"/>
      <c r="V70" s="10"/>
      <c r="W70" s="7"/>
      <c r="X70" s="7"/>
      <c r="Y70" s="8"/>
      <c r="Z70" s="6"/>
      <c r="AA70" s="6"/>
      <c r="AB70" s="10"/>
      <c r="AC70" s="7"/>
      <c r="AD70" s="7"/>
      <c r="AE70" s="8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</row>
    <row r="71" spans="1:43" x14ac:dyDescent="0.15">
      <c r="A71" s="9"/>
      <c r="B71" s="6"/>
      <c r="C71" s="6"/>
      <c r="D71" s="10"/>
      <c r="E71" s="7"/>
      <c r="F71" s="7"/>
      <c r="G71" s="8"/>
      <c r="H71" s="6"/>
      <c r="I71" s="6"/>
      <c r="J71" s="10"/>
      <c r="K71" s="7"/>
      <c r="L71" s="7"/>
      <c r="M71" s="8"/>
      <c r="N71" s="6"/>
      <c r="O71" s="6"/>
      <c r="P71" s="10"/>
      <c r="Q71" s="7"/>
      <c r="R71" s="7"/>
      <c r="S71" s="8"/>
      <c r="T71" s="6"/>
      <c r="U71" s="6"/>
      <c r="V71" s="10"/>
      <c r="W71" s="7"/>
      <c r="X71" s="7"/>
      <c r="Y71" s="8"/>
      <c r="Z71" s="6"/>
      <c r="AA71" s="6"/>
      <c r="AB71" s="10"/>
      <c r="AC71" s="7"/>
      <c r="AD71" s="7"/>
      <c r="AE71" s="8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</row>
    <row r="72" spans="1:43" x14ac:dyDescent="0.15">
      <c r="A72" s="9"/>
      <c r="B72" s="6"/>
      <c r="C72" s="6"/>
      <c r="D72" s="10"/>
      <c r="E72" s="7"/>
      <c r="F72" s="7"/>
      <c r="G72" s="8"/>
      <c r="H72" s="6"/>
      <c r="I72" s="6"/>
      <c r="J72" s="10"/>
      <c r="K72" s="7"/>
      <c r="L72" s="7"/>
      <c r="M72" s="8"/>
      <c r="N72" s="6"/>
      <c r="O72" s="6"/>
      <c r="P72" s="10"/>
      <c r="Q72" s="7"/>
      <c r="R72" s="7"/>
      <c r="S72" s="8"/>
      <c r="T72" s="6"/>
      <c r="U72" s="6"/>
      <c r="V72" s="10"/>
      <c r="W72" s="7"/>
      <c r="X72" s="7"/>
      <c r="Y72" s="8"/>
      <c r="Z72" s="6"/>
      <c r="AA72" s="6"/>
      <c r="AB72" s="10"/>
      <c r="AC72" s="7"/>
      <c r="AD72" s="7"/>
      <c r="AE72" s="8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</row>
    <row r="73" spans="1:43" x14ac:dyDescent="0.15">
      <c r="A73" s="9"/>
      <c r="B73" s="6"/>
      <c r="C73" s="6"/>
      <c r="D73" s="10"/>
      <c r="E73" s="7"/>
      <c r="F73" s="7"/>
      <c r="G73" s="8"/>
      <c r="H73" s="6"/>
      <c r="I73" s="6"/>
      <c r="J73" s="10"/>
      <c r="K73" s="7"/>
      <c r="L73" s="7"/>
      <c r="M73" s="8"/>
      <c r="N73" s="6"/>
      <c r="O73" s="6"/>
      <c r="P73" s="10"/>
      <c r="Q73" s="7"/>
      <c r="R73" s="7"/>
      <c r="S73" s="8"/>
      <c r="T73" s="6"/>
      <c r="U73" s="6"/>
      <c r="V73" s="10"/>
      <c r="W73" s="7"/>
      <c r="X73" s="7"/>
      <c r="Y73" s="8"/>
      <c r="Z73" s="6"/>
      <c r="AA73" s="6"/>
      <c r="AB73" s="10"/>
      <c r="AC73" s="7"/>
      <c r="AD73" s="7"/>
      <c r="AE73" s="8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</row>
    <row r="74" spans="1:43" x14ac:dyDescent="0.15">
      <c r="A74" s="9"/>
      <c r="B74" s="6"/>
      <c r="C74" s="6"/>
      <c r="D74" s="10"/>
      <c r="E74" s="7"/>
      <c r="F74" s="7"/>
      <c r="G74" s="8"/>
      <c r="H74" s="6"/>
      <c r="I74" s="6"/>
      <c r="J74" s="10"/>
      <c r="K74" s="7"/>
      <c r="L74" s="7"/>
      <c r="M74" s="8"/>
      <c r="N74" s="6"/>
      <c r="O74" s="6"/>
      <c r="P74" s="10"/>
      <c r="Q74" s="7"/>
      <c r="R74" s="7"/>
      <c r="S74" s="8"/>
      <c r="T74" s="6"/>
      <c r="U74" s="6"/>
      <c r="V74" s="10"/>
      <c r="W74" s="7"/>
      <c r="X74" s="7"/>
      <c r="Y74" s="8"/>
      <c r="Z74" s="6"/>
      <c r="AA74" s="6"/>
      <c r="AB74" s="10"/>
      <c r="AC74" s="7"/>
      <c r="AD74" s="7"/>
      <c r="AE74" s="8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</row>
    <row r="75" spans="1:43" x14ac:dyDescent="0.15">
      <c r="A75" s="9"/>
      <c r="B75" s="6"/>
      <c r="C75" s="6"/>
      <c r="D75" s="10"/>
      <c r="E75" s="7"/>
      <c r="F75" s="7"/>
      <c r="G75" s="8"/>
      <c r="H75" s="6"/>
      <c r="I75" s="6"/>
      <c r="J75" s="10"/>
      <c r="K75" s="7"/>
      <c r="L75" s="7"/>
      <c r="M75" s="8"/>
      <c r="N75" s="6"/>
      <c r="O75" s="6"/>
      <c r="P75" s="10"/>
      <c r="Q75" s="7"/>
      <c r="R75" s="7"/>
      <c r="S75" s="8"/>
      <c r="T75" s="6"/>
      <c r="U75" s="6"/>
      <c r="V75" s="10"/>
      <c r="W75" s="7"/>
      <c r="X75" s="7"/>
      <c r="Y75" s="8"/>
      <c r="Z75" s="6"/>
      <c r="AA75" s="6"/>
      <c r="AB75" s="10"/>
      <c r="AC75" s="7"/>
      <c r="AD75" s="7"/>
      <c r="AE75" s="8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</row>
    <row r="76" spans="1:43" x14ac:dyDescent="0.15">
      <c r="A76" s="9"/>
      <c r="B76" s="6"/>
      <c r="C76" s="6"/>
      <c r="D76" s="10"/>
      <c r="E76" s="7"/>
      <c r="F76" s="7"/>
      <c r="G76" s="8"/>
      <c r="H76" s="6"/>
      <c r="I76" s="6"/>
      <c r="J76" s="10"/>
      <c r="K76" s="7"/>
      <c r="L76" s="7"/>
      <c r="M76" s="8"/>
      <c r="N76" s="6"/>
      <c r="O76" s="6"/>
      <c r="P76" s="10"/>
      <c r="Q76" s="7"/>
      <c r="R76" s="7"/>
      <c r="S76" s="8"/>
      <c r="T76" s="6"/>
      <c r="U76" s="6"/>
      <c r="V76" s="10"/>
      <c r="W76" s="7"/>
      <c r="X76" s="7"/>
      <c r="Y76" s="8"/>
      <c r="Z76" s="6"/>
      <c r="AA76" s="6"/>
      <c r="AB76" s="10"/>
      <c r="AC76" s="7"/>
      <c r="AD76" s="7"/>
      <c r="AE76" s="8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</row>
    <row r="77" spans="1:43" x14ac:dyDescent="0.15">
      <c r="A77" s="9"/>
      <c r="B77" s="6"/>
      <c r="C77" s="6"/>
      <c r="D77" s="10"/>
      <c r="E77" s="7"/>
      <c r="F77" s="7"/>
      <c r="G77" s="8"/>
      <c r="H77" s="6"/>
      <c r="I77" s="6"/>
      <c r="J77" s="10"/>
      <c r="K77" s="7"/>
      <c r="L77" s="7"/>
      <c r="M77" s="8"/>
      <c r="N77" s="6"/>
      <c r="O77" s="6"/>
      <c r="P77" s="10"/>
      <c r="Q77" s="7"/>
      <c r="R77" s="7"/>
      <c r="S77" s="8"/>
      <c r="T77" s="6"/>
      <c r="U77" s="6"/>
      <c r="V77" s="10"/>
      <c r="W77" s="7"/>
      <c r="X77" s="7"/>
      <c r="Y77" s="8"/>
      <c r="Z77" s="6"/>
      <c r="AA77" s="6"/>
      <c r="AB77" s="10"/>
      <c r="AC77" s="7"/>
      <c r="AD77" s="7"/>
      <c r="AE77" s="8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</row>
    <row r="78" spans="1:43" x14ac:dyDescent="0.15">
      <c r="A78" s="9"/>
      <c r="B78" s="6"/>
      <c r="C78" s="6"/>
      <c r="D78" s="10"/>
      <c r="E78" s="7"/>
      <c r="F78" s="7"/>
      <c r="G78" s="8"/>
      <c r="H78" s="6"/>
      <c r="I78" s="6"/>
      <c r="J78" s="10"/>
      <c r="K78" s="7"/>
      <c r="L78" s="7"/>
      <c r="M78" s="8"/>
      <c r="N78" s="6"/>
      <c r="O78" s="6"/>
      <c r="P78" s="10"/>
      <c r="Q78" s="7"/>
      <c r="R78" s="7"/>
      <c r="S78" s="8"/>
      <c r="T78" s="6"/>
      <c r="U78" s="6"/>
      <c r="V78" s="10"/>
      <c r="W78" s="7"/>
      <c r="X78" s="7"/>
      <c r="Y78" s="8"/>
      <c r="Z78" s="6"/>
      <c r="AA78" s="6"/>
      <c r="AB78" s="10"/>
      <c r="AC78" s="7"/>
      <c r="AD78" s="7"/>
      <c r="AE78" s="8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</row>
    <row r="79" spans="1:43" x14ac:dyDescent="0.15">
      <c r="A79" s="9"/>
      <c r="B79" s="6"/>
      <c r="C79" s="6"/>
      <c r="D79" s="10"/>
      <c r="E79" s="7"/>
      <c r="F79" s="7"/>
      <c r="G79" s="8"/>
      <c r="H79" s="6"/>
      <c r="I79" s="6"/>
      <c r="J79" s="10"/>
      <c r="K79" s="7"/>
      <c r="L79" s="7"/>
      <c r="M79" s="8"/>
      <c r="N79" s="6"/>
      <c r="O79" s="6"/>
      <c r="P79" s="10"/>
      <c r="Q79" s="7"/>
      <c r="R79" s="7"/>
      <c r="S79" s="8"/>
      <c r="T79" s="6"/>
      <c r="U79" s="6"/>
      <c r="V79" s="10"/>
      <c r="W79" s="7"/>
      <c r="X79" s="7"/>
      <c r="Y79" s="8"/>
      <c r="Z79" s="6"/>
      <c r="AA79" s="6"/>
      <c r="AB79" s="10"/>
      <c r="AC79" s="7"/>
      <c r="AD79" s="7"/>
      <c r="AE79" s="8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</row>
    <row r="80" spans="1:43" x14ac:dyDescent="0.15">
      <c r="A80" s="9"/>
      <c r="B80" s="6"/>
      <c r="C80" s="6"/>
      <c r="D80" s="10"/>
      <c r="E80" s="7"/>
      <c r="F80" s="7"/>
      <c r="G80" s="8"/>
      <c r="H80" s="6"/>
      <c r="I80" s="6"/>
      <c r="J80" s="10"/>
      <c r="K80" s="7"/>
      <c r="L80" s="7"/>
      <c r="M80" s="8"/>
      <c r="N80" s="6"/>
      <c r="O80" s="6"/>
      <c r="P80" s="10"/>
      <c r="Q80" s="7"/>
      <c r="R80" s="7"/>
      <c r="S80" s="8"/>
      <c r="T80" s="6"/>
      <c r="U80" s="6"/>
      <c r="V80" s="10"/>
      <c r="W80" s="7"/>
      <c r="X80" s="7"/>
      <c r="Y80" s="8"/>
      <c r="Z80" s="6"/>
      <c r="AA80" s="6"/>
      <c r="AB80" s="10"/>
      <c r="AC80" s="7"/>
      <c r="AD80" s="7"/>
      <c r="AE80" s="8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</row>
    <row r="81" spans="1:43" x14ac:dyDescent="0.15">
      <c r="A81" s="9"/>
      <c r="B81" s="6"/>
      <c r="C81" s="6"/>
      <c r="D81" s="10"/>
      <c r="E81" s="7"/>
      <c r="F81" s="7"/>
      <c r="G81" s="8"/>
      <c r="H81" s="6"/>
      <c r="I81" s="6"/>
      <c r="J81" s="10"/>
      <c r="K81" s="7"/>
      <c r="L81" s="7"/>
      <c r="M81" s="8"/>
      <c r="N81" s="6"/>
      <c r="O81" s="6"/>
      <c r="P81" s="10"/>
      <c r="Q81" s="7"/>
      <c r="R81" s="7"/>
      <c r="S81" s="8"/>
      <c r="T81" s="6"/>
      <c r="U81" s="6"/>
      <c r="V81" s="10"/>
      <c r="W81" s="7"/>
      <c r="X81" s="7"/>
      <c r="Y81" s="8"/>
      <c r="Z81" s="6"/>
      <c r="AA81" s="6"/>
      <c r="AB81" s="10"/>
      <c r="AC81" s="7"/>
      <c r="AD81" s="7"/>
      <c r="AE81" s="8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</row>
    <row r="82" spans="1:43" x14ac:dyDescent="0.15">
      <c r="A82" s="9"/>
      <c r="B82" s="6"/>
      <c r="C82" s="6"/>
      <c r="D82" s="10"/>
      <c r="E82" s="7"/>
      <c r="F82" s="7"/>
      <c r="G82" s="8"/>
      <c r="H82" s="6"/>
      <c r="I82" s="6"/>
      <c r="J82" s="10"/>
      <c r="K82" s="7"/>
      <c r="L82" s="7"/>
      <c r="M82" s="8"/>
      <c r="N82" s="6"/>
      <c r="O82" s="6"/>
      <c r="P82" s="10"/>
      <c r="Q82" s="7"/>
      <c r="R82" s="7"/>
      <c r="S82" s="8"/>
      <c r="T82" s="6"/>
      <c r="U82" s="6"/>
      <c r="V82" s="10"/>
      <c r="W82" s="7"/>
      <c r="X82" s="7"/>
      <c r="Y82" s="8"/>
      <c r="Z82" s="6"/>
      <c r="AA82" s="6"/>
      <c r="AB82" s="10"/>
      <c r="AC82" s="7"/>
      <c r="AD82" s="7"/>
      <c r="AE82" s="8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</row>
    <row r="83" spans="1:43" x14ac:dyDescent="0.15">
      <c r="A83" s="9"/>
      <c r="B83" s="6"/>
      <c r="C83" s="6"/>
      <c r="D83" s="10"/>
      <c r="E83" s="7"/>
      <c r="F83" s="7"/>
      <c r="G83" s="8"/>
      <c r="H83" s="6"/>
      <c r="I83" s="6"/>
      <c r="J83" s="10"/>
      <c r="K83" s="7"/>
      <c r="L83" s="7"/>
      <c r="M83" s="8"/>
      <c r="N83" s="6"/>
      <c r="O83" s="6"/>
      <c r="P83" s="10"/>
      <c r="Q83" s="7"/>
      <c r="R83" s="7"/>
      <c r="S83" s="8"/>
      <c r="T83" s="6"/>
      <c r="U83" s="6"/>
      <c r="V83" s="10"/>
      <c r="W83" s="7"/>
      <c r="X83" s="7"/>
      <c r="Y83" s="8"/>
      <c r="Z83" s="6"/>
      <c r="AA83" s="6"/>
      <c r="AB83" s="10"/>
      <c r="AC83" s="7"/>
      <c r="AD83" s="7"/>
      <c r="AE83" s="8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</row>
    <row r="84" spans="1:43" x14ac:dyDescent="0.15">
      <c r="A84" s="9"/>
      <c r="B84" s="6"/>
      <c r="C84" s="6"/>
      <c r="D84" s="10"/>
      <c r="E84" s="7"/>
      <c r="F84" s="7"/>
      <c r="G84" s="8"/>
      <c r="H84" s="6"/>
      <c r="I84" s="6"/>
      <c r="J84" s="10"/>
      <c r="K84" s="7"/>
      <c r="L84" s="7"/>
      <c r="M84" s="8"/>
      <c r="N84" s="6"/>
      <c r="O84" s="6"/>
      <c r="P84" s="10"/>
      <c r="Q84" s="7"/>
      <c r="R84" s="7"/>
      <c r="S84" s="8"/>
      <c r="T84" s="6"/>
      <c r="U84" s="6"/>
      <c r="V84" s="10"/>
      <c r="W84" s="7"/>
      <c r="X84" s="7"/>
      <c r="Y84" s="8"/>
      <c r="Z84" s="6"/>
      <c r="AA84" s="6"/>
      <c r="AB84" s="10"/>
      <c r="AC84" s="7"/>
      <c r="AD84" s="7"/>
      <c r="AE84" s="8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</row>
    <row r="85" spans="1:43" x14ac:dyDescent="0.15">
      <c r="A85" s="9"/>
      <c r="B85" s="6"/>
      <c r="C85" s="6"/>
      <c r="D85" s="10"/>
      <c r="E85" s="7"/>
      <c r="F85" s="7"/>
      <c r="G85" s="8"/>
      <c r="H85" s="6"/>
      <c r="I85" s="6"/>
      <c r="J85" s="10"/>
      <c r="K85" s="7"/>
      <c r="L85" s="7"/>
      <c r="M85" s="8"/>
      <c r="N85" s="6"/>
      <c r="O85" s="6"/>
      <c r="P85" s="10"/>
      <c r="Q85" s="7"/>
      <c r="R85" s="7"/>
      <c r="S85" s="8"/>
      <c r="T85" s="6"/>
      <c r="U85" s="6"/>
      <c r="V85" s="10"/>
      <c r="W85" s="7"/>
      <c r="X85" s="7"/>
      <c r="Y85" s="8"/>
      <c r="Z85" s="6"/>
      <c r="AA85" s="6"/>
      <c r="AB85" s="10"/>
      <c r="AC85" s="7"/>
      <c r="AD85" s="7"/>
      <c r="AE85" s="8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</row>
    <row r="86" spans="1:43" x14ac:dyDescent="0.15">
      <c r="A86" s="9"/>
      <c r="B86" s="6"/>
      <c r="C86" s="6"/>
      <c r="D86" s="10"/>
      <c r="E86" s="7"/>
      <c r="F86" s="7"/>
      <c r="G86" s="8"/>
      <c r="H86" s="6"/>
      <c r="I86" s="6"/>
      <c r="J86" s="10"/>
      <c r="K86" s="7"/>
      <c r="L86" s="7"/>
      <c r="M86" s="8"/>
      <c r="N86" s="6"/>
      <c r="O86" s="6"/>
      <c r="P86" s="10"/>
      <c r="Q86" s="7"/>
      <c r="R86" s="7"/>
      <c r="S86" s="8"/>
      <c r="T86" s="6"/>
      <c r="U86" s="6"/>
      <c r="V86" s="10"/>
      <c r="W86" s="7"/>
      <c r="X86" s="7"/>
      <c r="Y86" s="8"/>
      <c r="Z86" s="6"/>
      <c r="AA86" s="6"/>
      <c r="AB86" s="10"/>
      <c r="AC86" s="7"/>
      <c r="AD86" s="7"/>
      <c r="AE86" s="8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</row>
    <row r="87" spans="1:43" x14ac:dyDescent="0.15">
      <c r="A87" s="9"/>
      <c r="B87" s="6"/>
      <c r="C87" s="6"/>
      <c r="D87" s="10"/>
      <c r="E87" s="7"/>
      <c r="F87" s="7"/>
      <c r="G87" s="8"/>
      <c r="H87" s="6"/>
      <c r="I87" s="6"/>
      <c r="J87" s="10"/>
      <c r="K87" s="7"/>
      <c r="L87" s="7"/>
      <c r="M87" s="8"/>
      <c r="N87" s="6"/>
      <c r="O87" s="6"/>
      <c r="P87" s="10"/>
      <c r="Q87" s="7"/>
      <c r="R87" s="7"/>
      <c r="S87" s="8"/>
      <c r="T87" s="6"/>
      <c r="U87" s="6"/>
      <c r="V87" s="10"/>
      <c r="W87" s="7"/>
      <c r="X87" s="7"/>
      <c r="Y87" s="8"/>
      <c r="Z87" s="6"/>
      <c r="AA87" s="6"/>
      <c r="AB87" s="10"/>
      <c r="AC87" s="7"/>
      <c r="AD87" s="7"/>
      <c r="AE87" s="8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</row>
    <row r="88" spans="1:43" x14ac:dyDescent="0.15">
      <c r="A88" s="9"/>
      <c r="B88" s="6"/>
      <c r="C88" s="6"/>
      <c r="D88" s="10"/>
      <c r="E88" s="7"/>
      <c r="F88" s="7"/>
      <c r="G88" s="8"/>
      <c r="H88" s="6"/>
      <c r="I88" s="6"/>
      <c r="J88" s="10"/>
      <c r="K88" s="7"/>
      <c r="L88" s="7"/>
      <c r="M88" s="8"/>
      <c r="N88" s="6"/>
      <c r="O88" s="6"/>
      <c r="P88" s="10"/>
      <c r="Q88" s="7"/>
      <c r="R88" s="7"/>
      <c r="S88" s="8"/>
      <c r="T88" s="6"/>
      <c r="U88" s="6"/>
      <c r="V88" s="10"/>
      <c r="W88" s="7"/>
      <c r="X88" s="7"/>
      <c r="Y88" s="8"/>
      <c r="Z88" s="6"/>
      <c r="AA88" s="6"/>
      <c r="AB88" s="10"/>
      <c r="AC88" s="7"/>
      <c r="AD88" s="7"/>
      <c r="AE88" s="8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</row>
    <row r="89" spans="1:43" x14ac:dyDescent="0.15">
      <c r="A89" s="9"/>
      <c r="B89" s="6"/>
      <c r="C89" s="6"/>
      <c r="D89" s="10"/>
      <c r="E89" s="7"/>
      <c r="F89" s="7"/>
      <c r="G89" s="8"/>
      <c r="H89" s="6"/>
      <c r="I89" s="6"/>
      <c r="J89" s="10"/>
      <c r="K89" s="7"/>
      <c r="L89" s="7"/>
      <c r="M89" s="8"/>
      <c r="N89" s="6"/>
      <c r="O89" s="6"/>
      <c r="P89" s="10"/>
      <c r="Q89" s="7"/>
      <c r="R89" s="7"/>
      <c r="S89" s="8"/>
      <c r="T89" s="6"/>
      <c r="U89" s="6"/>
      <c r="V89" s="10"/>
      <c r="W89" s="7"/>
      <c r="X89" s="7"/>
      <c r="Y89" s="8"/>
      <c r="Z89" s="6"/>
      <c r="AA89" s="6"/>
      <c r="AB89" s="10"/>
      <c r="AC89" s="7"/>
      <c r="AD89" s="7"/>
      <c r="AE89" s="8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</row>
    <row r="90" spans="1:43" x14ac:dyDescent="0.15">
      <c r="A90" s="9"/>
      <c r="B90" s="6"/>
      <c r="C90" s="6"/>
      <c r="D90" s="10"/>
      <c r="E90" s="7"/>
      <c r="F90" s="7"/>
      <c r="G90" s="8"/>
      <c r="H90" s="6"/>
      <c r="I90" s="6"/>
      <c r="J90" s="10"/>
      <c r="K90" s="7"/>
      <c r="L90" s="7"/>
      <c r="M90" s="8"/>
      <c r="N90" s="6"/>
      <c r="O90" s="6"/>
      <c r="P90" s="10"/>
      <c r="Q90" s="7"/>
      <c r="R90" s="7"/>
      <c r="S90" s="8"/>
      <c r="T90" s="6"/>
      <c r="U90" s="6"/>
      <c r="V90" s="10"/>
      <c r="W90" s="7"/>
      <c r="X90" s="7"/>
      <c r="Y90" s="8"/>
      <c r="Z90" s="6"/>
      <c r="AA90" s="6"/>
      <c r="AB90" s="10"/>
      <c r="AC90" s="7"/>
      <c r="AD90" s="7"/>
      <c r="AE90" s="8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</row>
    <row r="91" spans="1:43" x14ac:dyDescent="0.15">
      <c r="A91" s="9"/>
      <c r="B91" s="6"/>
      <c r="C91" s="6"/>
      <c r="D91" s="10"/>
      <c r="E91" s="7"/>
      <c r="F91" s="7"/>
      <c r="G91" s="8"/>
      <c r="H91" s="6"/>
      <c r="I91" s="6"/>
      <c r="J91" s="10"/>
      <c r="K91" s="7"/>
      <c r="L91" s="7"/>
      <c r="M91" s="8"/>
      <c r="N91" s="6"/>
      <c r="O91" s="6"/>
      <c r="P91" s="10"/>
      <c r="Q91" s="7"/>
      <c r="R91" s="7"/>
      <c r="S91" s="8"/>
      <c r="T91" s="6"/>
      <c r="U91" s="6"/>
      <c r="V91" s="10"/>
      <c r="W91" s="7"/>
      <c r="X91" s="7"/>
      <c r="Y91" s="8"/>
      <c r="Z91" s="6"/>
      <c r="AA91" s="6"/>
      <c r="AB91" s="10"/>
      <c r="AC91" s="7"/>
      <c r="AD91" s="7"/>
      <c r="AE91" s="8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</row>
    <row r="92" spans="1:43" x14ac:dyDescent="0.15">
      <c r="A92" s="9"/>
      <c r="B92" s="6"/>
      <c r="C92" s="6"/>
      <c r="D92" s="10"/>
      <c r="E92" s="7"/>
      <c r="F92" s="7"/>
      <c r="G92" s="8"/>
      <c r="H92" s="6"/>
      <c r="I92" s="6"/>
      <c r="J92" s="10"/>
      <c r="K92" s="7"/>
      <c r="L92" s="7"/>
      <c r="M92" s="8"/>
      <c r="N92" s="6"/>
      <c r="O92" s="6"/>
      <c r="P92" s="10"/>
      <c r="Q92" s="7"/>
      <c r="R92" s="7"/>
      <c r="S92" s="8"/>
      <c r="T92" s="6"/>
      <c r="U92" s="6"/>
      <c r="V92" s="10"/>
      <c r="W92" s="7"/>
      <c r="X92" s="7"/>
      <c r="Y92" s="8"/>
      <c r="Z92" s="6"/>
      <c r="AA92" s="6"/>
      <c r="AB92" s="10"/>
      <c r="AC92" s="7"/>
      <c r="AD92" s="7"/>
      <c r="AE92" s="8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</row>
    <row r="93" spans="1:43" x14ac:dyDescent="0.15">
      <c r="A93" s="9"/>
      <c r="B93" s="6"/>
      <c r="C93" s="6"/>
      <c r="D93" s="10"/>
      <c r="E93" s="7"/>
      <c r="F93" s="7"/>
      <c r="G93" s="8"/>
      <c r="H93" s="6"/>
      <c r="I93" s="6"/>
      <c r="J93" s="10"/>
      <c r="K93" s="7"/>
      <c r="L93" s="7"/>
      <c r="M93" s="8"/>
      <c r="N93" s="6"/>
      <c r="O93" s="6"/>
      <c r="P93" s="10"/>
      <c r="Q93" s="7"/>
      <c r="R93" s="7"/>
      <c r="S93" s="8"/>
      <c r="T93" s="6"/>
      <c r="U93" s="6"/>
      <c r="V93" s="10"/>
      <c r="W93" s="7"/>
      <c r="X93" s="7"/>
      <c r="Y93" s="8"/>
      <c r="Z93" s="6"/>
      <c r="AA93" s="6"/>
      <c r="AB93" s="10"/>
      <c r="AC93" s="7"/>
      <c r="AD93" s="7"/>
      <c r="AE93" s="8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</row>
    <row r="94" spans="1:43" x14ac:dyDescent="0.15">
      <c r="A94" s="9"/>
      <c r="B94" s="6"/>
      <c r="C94" s="6"/>
      <c r="D94" s="10"/>
      <c r="E94" s="7"/>
      <c r="F94" s="7"/>
      <c r="G94" s="8"/>
      <c r="H94" s="6"/>
      <c r="I94" s="6"/>
      <c r="J94" s="10"/>
      <c r="K94" s="7"/>
      <c r="L94" s="7"/>
      <c r="M94" s="8"/>
      <c r="N94" s="6"/>
      <c r="O94" s="6"/>
      <c r="P94" s="10"/>
      <c r="Q94" s="7"/>
      <c r="R94" s="7"/>
      <c r="S94" s="8"/>
      <c r="T94" s="6"/>
      <c r="U94" s="6"/>
      <c r="V94" s="10"/>
      <c r="W94" s="7"/>
      <c r="X94" s="7"/>
      <c r="Y94" s="8"/>
      <c r="Z94" s="6"/>
      <c r="AA94" s="6"/>
      <c r="AB94" s="10"/>
      <c r="AC94" s="7"/>
      <c r="AD94" s="7"/>
      <c r="AE94" s="8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</row>
    <row r="95" spans="1:43" x14ac:dyDescent="0.15">
      <c r="A95" s="9"/>
      <c r="B95" s="6"/>
      <c r="C95" s="6"/>
      <c r="D95" s="10"/>
      <c r="E95" s="7"/>
      <c r="F95" s="7"/>
      <c r="G95" s="8"/>
      <c r="H95" s="6"/>
      <c r="I95" s="6"/>
      <c r="J95" s="10"/>
      <c r="K95" s="7"/>
      <c r="L95" s="7"/>
      <c r="M95" s="8"/>
      <c r="N95" s="6"/>
      <c r="O95" s="6"/>
      <c r="P95" s="10"/>
      <c r="Q95" s="7"/>
      <c r="R95" s="7"/>
      <c r="S95" s="8"/>
      <c r="T95" s="6"/>
      <c r="U95" s="6"/>
      <c r="V95" s="10"/>
      <c r="W95" s="7"/>
      <c r="X95" s="7"/>
      <c r="Y95" s="8"/>
      <c r="Z95" s="6"/>
      <c r="AA95" s="6"/>
      <c r="AB95" s="10"/>
      <c r="AC95" s="7"/>
      <c r="AD95" s="7"/>
      <c r="AE95" s="8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</row>
    <row r="96" spans="1:43" x14ac:dyDescent="0.15">
      <c r="A96" s="9"/>
      <c r="B96" s="6"/>
      <c r="C96" s="6"/>
      <c r="D96" s="10"/>
      <c r="E96" s="7"/>
      <c r="F96" s="7"/>
      <c r="G96" s="8"/>
      <c r="H96" s="6"/>
      <c r="I96" s="6"/>
      <c r="J96" s="10"/>
      <c r="K96" s="7"/>
      <c r="L96" s="7"/>
      <c r="M96" s="8"/>
      <c r="N96" s="6"/>
      <c r="O96" s="6"/>
      <c r="P96" s="10"/>
      <c r="Q96" s="7"/>
      <c r="R96" s="7"/>
      <c r="S96" s="8"/>
      <c r="T96" s="6"/>
      <c r="U96" s="6"/>
      <c r="V96" s="10"/>
      <c r="W96" s="7"/>
      <c r="X96" s="7"/>
      <c r="Y96" s="8"/>
      <c r="Z96" s="6"/>
      <c r="AA96" s="6"/>
      <c r="AB96" s="10"/>
      <c r="AC96" s="7"/>
      <c r="AD96" s="7"/>
      <c r="AE96" s="8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</row>
    <row r="97" spans="1:43" x14ac:dyDescent="0.15">
      <c r="A97" s="9"/>
      <c r="B97" s="6"/>
      <c r="C97" s="6"/>
      <c r="D97" s="10"/>
      <c r="E97" s="7"/>
      <c r="F97" s="7"/>
      <c r="G97" s="8"/>
      <c r="H97" s="6"/>
      <c r="I97" s="6"/>
      <c r="J97" s="10"/>
      <c r="K97" s="7"/>
      <c r="L97" s="7"/>
      <c r="M97" s="8"/>
      <c r="N97" s="6"/>
      <c r="O97" s="6"/>
      <c r="P97" s="10"/>
      <c r="Q97" s="7"/>
      <c r="R97" s="7"/>
      <c r="S97" s="8"/>
      <c r="T97" s="6"/>
      <c r="U97" s="6"/>
      <c r="V97" s="10"/>
      <c r="W97" s="7"/>
      <c r="X97" s="7"/>
      <c r="Y97" s="8"/>
      <c r="Z97" s="6"/>
      <c r="AA97" s="6"/>
      <c r="AB97" s="10"/>
      <c r="AC97" s="7"/>
      <c r="AD97" s="7"/>
      <c r="AE97" s="8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</row>
    <row r="98" spans="1:43" x14ac:dyDescent="0.15">
      <c r="A98" s="9"/>
      <c r="B98" s="6"/>
      <c r="C98" s="6"/>
      <c r="D98" s="10"/>
      <c r="E98" s="7"/>
      <c r="F98" s="7"/>
      <c r="G98" s="8"/>
      <c r="H98" s="6"/>
      <c r="I98" s="6"/>
      <c r="J98" s="10"/>
      <c r="K98" s="7"/>
      <c r="L98" s="7"/>
      <c r="M98" s="8"/>
      <c r="N98" s="6"/>
      <c r="O98" s="6"/>
      <c r="P98" s="10"/>
      <c r="Q98" s="7"/>
      <c r="R98" s="7"/>
      <c r="S98" s="8"/>
      <c r="T98" s="6"/>
      <c r="U98" s="6"/>
      <c r="V98" s="10"/>
      <c r="W98" s="7"/>
      <c r="X98" s="7"/>
      <c r="Y98" s="8"/>
      <c r="Z98" s="6"/>
      <c r="AA98" s="6"/>
      <c r="AB98" s="10"/>
      <c r="AC98" s="7"/>
      <c r="AD98" s="7"/>
      <c r="AE98" s="8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</row>
    <row r="99" spans="1:43" x14ac:dyDescent="0.15">
      <c r="A99" s="9"/>
      <c r="B99" s="6"/>
      <c r="C99" s="6"/>
      <c r="D99" s="10"/>
      <c r="E99" s="7"/>
      <c r="F99" s="7"/>
      <c r="G99" s="8"/>
      <c r="H99" s="6"/>
      <c r="I99" s="6"/>
      <c r="J99" s="10"/>
      <c r="K99" s="7"/>
      <c r="L99" s="7"/>
      <c r="M99" s="8"/>
      <c r="N99" s="6"/>
      <c r="O99" s="6"/>
      <c r="P99" s="10"/>
      <c r="Q99" s="7"/>
      <c r="R99" s="7"/>
      <c r="S99" s="8"/>
      <c r="T99" s="6"/>
      <c r="U99" s="6"/>
      <c r="V99" s="10"/>
      <c r="W99" s="7"/>
      <c r="X99" s="7"/>
      <c r="Y99" s="8"/>
      <c r="Z99" s="6"/>
      <c r="AA99" s="6"/>
      <c r="AB99" s="10"/>
      <c r="AC99" s="7"/>
      <c r="AD99" s="7"/>
      <c r="AE99" s="8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</row>
    <row r="100" spans="1:43" x14ac:dyDescent="0.15">
      <c r="A100" s="9"/>
      <c r="B100" s="6"/>
      <c r="C100" s="6"/>
      <c r="D100" s="10"/>
      <c r="E100" s="7"/>
      <c r="F100" s="7"/>
      <c r="G100" s="8"/>
      <c r="H100" s="6"/>
      <c r="I100" s="6"/>
      <c r="J100" s="10"/>
      <c r="K100" s="7"/>
      <c r="L100" s="7"/>
      <c r="M100" s="8"/>
      <c r="N100" s="6"/>
      <c r="O100" s="6"/>
      <c r="P100" s="10"/>
      <c r="Q100" s="7"/>
      <c r="R100" s="7"/>
      <c r="S100" s="8"/>
      <c r="T100" s="6"/>
      <c r="U100" s="6"/>
      <c r="V100" s="10"/>
      <c r="W100" s="7"/>
      <c r="X100" s="7"/>
      <c r="Y100" s="8"/>
      <c r="Z100" s="6"/>
      <c r="AA100" s="6"/>
      <c r="AB100" s="10"/>
      <c r="AC100" s="7"/>
      <c r="AD100" s="7"/>
      <c r="AE100" s="8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</row>
    <row r="101" spans="1:43" x14ac:dyDescent="0.15">
      <c r="A101" s="9"/>
      <c r="B101" s="6"/>
      <c r="C101" s="6"/>
      <c r="D101" s="10"/>
      <c r="E101" s="7"/>
      <c r="F101" s="7"/>
      <c r="G101" s="8"/>
      <c r="H101" s="6"/>
      <c r="I101" s="6"/>
      <c r="J101" s="10"/>
      <c r="K101" s="7"/>
      <c r="L101" s="7"/>
      <c r="M101" s="8"/>
      <c r="N101" s="6"/>
      <c r="O101" s="6"/>
      <c r="P101" s="10"/>
      <c r="Q101" s="7"/>
      <c r="R101" s="7"/>
      <c r="S101" s="8"/>
      <c r="T101" s="6"/>
      <c r="U101" s="6"/>
      <c r="V101" s="10"/>
      <c r="W101" s="7"/>
      <c r="X101" s="7"/>
      <c r="Y101" s="8"/>
      <c r="Z101" s="6"/>
      <c r="AA101" s="6"/>
      <c r="AB101" s="10"/>
      <c r="AC101" s="7"/>
      <c r="AD101" s="7"/>
      <c r="AE101" s="8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</row>
    <row r="102" spans="1:43" x14ac:dyDescent="0.15">
      <c r="A102" s="9"/>
      <c r="B102" s="6"/>
      <c r="C102" s="6"/>
      <c r="D102" s="10"/>
      <c r="E102" s="7"/>
      <c r="F102" s="7"/>
      <c r="G102" s="8"/>
      <c r="H102" s="6"/>
      <c r="I102" s="6"/>
      <c r="J102" s="10"/>
      <c r="K102" s="7"/>
      <c r="L102" s="7"/>
      <c r="M102" s="8"/>
      <c r="N102" s="6"/>
      <c r="O102" s="6"/>
      <c r="P102" s="10"/>
      <c r="Q102" s="7"/>
      <c r="R102" s="7"/>
      <c r="S102" s="8"/>
      <c r="T102" s="6"/>
      <c r="U102" s="6"/>
      <c r="V102" s="10"/>
      <c r="W102" s="7"/>
      <c r="X102" s="7"/>
      <c r="Y102" s="8"/>
      <c r="Z102" s="6"/>
      <c r="AA102" s="6"/>
      <c r="AB102" s="10"/>
      <c r="AC102" s="7"/>
      <c r="AD102" s="7"/>
      <c r="AE102" s="8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</row>
    <row r="103" spans="1:43" x14ac:dyDescent="0.15">
      <c r="A103" s="9"/>
      <c r="B103" s="6"/>
      <c r="C103" s="6"/>
      <c r="D103" s="10"/>
      <c r="E103" s="7"/>
      <c r="F103" s="7"/>
      <c r="G103" s="8"/>
      <c r="H103" s="6"/>
      <c r="I103" s="6"/>
      <c r="J103" s="10"/>
      <c r="K103" s="7"/>
      <c r="L103" s="7"/>
      <c r="M103" s="8"/>
      <c r="N103" s="6"/>
      <c r="O103" s="6"/>
      <c r="P103" s="10"/>
      <c r="Q103" s="7"/>
      <c r="R103" s="7"/>
      <c r="S103" s="8"/>
      <c r="T103" s="6"/>
      <c r="U103" s="6"/>
      <c r="V103" s="10"/>
      <c r="W103" s="7"/>
      <c r="X103" s="7"/>
      <c r="Y103" s="8"/>
      <c r="Z103" s="6"/>
      <c r="AA103" s="6"/>
      <c r="AB103" s="10"/>
      <c r="AC103" s="7"/>
      <c r="AD103" s="7"/>
      <c r="AE103" s="8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</row>
    <row r="104" spans="1:43" x14ac:dyDescent="0.15">
      <c r="A104" s="9"/>
      <c r="B104" s="6"/>
      <c r="C104" s="6"/>
      <c r="D104" s="10"/>
      <c r="E104" s="7"/>
      <c r="F104" s="7"/>
      <c r="G104" s="8"/>
      <c r="H104" s="6"/>
      <c r="I104" s="6"/>
      <c r="J104" s="10"/>
      <c r="K104" s="7"/>
      <c r="L104" s="7"/>
      <c r="M104" s="8"/>
      <c r="N104" s="6"/>
      <c r="O104" s="6"/>
      <c r="P104" s="10"/>
      <c r="Q104" s="7"/>
      <c r="R104" s="7"/>
      <c r="S104" s="8"/>
      <c r="T104" s="6"/>
      <c r="U104" s="6"/>
      <c r="V104" s="10"/>
      <c r="W104" s="7"/>
      <c r="X104" s="7"/>
      <c r="Y104" s="8"/>
      <c r="Z104" s="6"/>
      <c r="AA104" s="6"/>
      <c r="AB104" s="10"/>
      <c r="AC104" s="7"/>
      <c r="AD104" s="7"/>
      <c r="AE104" s="8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</row>
    <row r="105" spans="1:43" x14ac:dyDescent="0.15">
      <c r="A105" s="9"/>
      <c r="B105" s="6"/>
      <c r="C105" s="6"/>
      <c r="D105" s="10"/>
      <c r="E105" s="7"/>
      <c r="F105" s="7"/>
      <c r="G105" s="8"/>
      <c r="H105" s="6"/>
      <c r="I105" s="6"/>
      <c r="J105" s="10"/>
      <c r="K105" s="7"/>
      <c r="L105" s="7"/>
      <c r="M105" s="8"/>
      <c r="N105" s="6"/>
      <c r="O105" s="6"/>
      <c r="P105" s="10"/>
      <c r="Q105" s="7"/>
      <c r="R105" s="7"/>
      <c r="S105" s="8"/>
      <c r="T105" s="6"/>
      <c r="U105" s="6"/>
      <c r="V105" s="10"/>
      <c r="W105" s="7"/>
      <c r="X105" s="7"/>
      <c r="Y105" s="8"/>
      <c r="Z105" s="6"/>
      <c r="AA105" s="6"/>
      <c r="AB105" s="10"/>
      <c r="AC105" s="7"/>
      <c r="AD105" s="7"/>
      <c r="AE105" s="8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</row>
    <row r="106" spans="1:43" x14ac:dyDescent="0.15">
      <c r="A106" s="9"/>
      <c r="B106" s="6"/>
      <c r="C106" s="6"/>
      <c r="D106" s="10"/>
      <c r="E106" s="7"/>
      <c r="F106" s="7"/>
      <c r="G106" s="8"/>
      <c r="H106" s="6"/>
      <c r="I106" s="6"/>
      <c r="J106" s="10"/>
      <c r="K106" s="7"/>
      <c r="L106" s="7"/>
      <c r="M106" s="8"/>
      <c r="N106" s="6"/>
      <c r="O106" s="6"/>
      <c r="P106" s="10"/>
      <c r="Q106" s="7"/>
      <c r="R106" s="7"/>
      <c r="S106" s="8"/>
      <c r="T106" s="6"/>
      <c r="U106" s="6"/>
      <c r="V106" s="10"/>
      <c r="W106" s="7"/>
      <c r="X106" s="7"/>
      <c r="Y106" s="8"/>
      <c r="Z106" s="6"/>
      <c r="AA106" s="6"/>
      <c r="AB106" s="10"/>
      <c r="AC106" s="7"/>
      <c r="AD106" s="7"/>
      <c r="AE106" s="8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</row>
    <row r="107" spans="1:43" x14ac:dyDescent="0.15">
      <c r="A107" s="9"/>
      <c r="B107" s="6"/>
      <c r="C107" s="6"/>
      <c r="D107" s="10"/>
      <c r="E107" s="7"/>
      <c r="F107" s="7"/>
      <c r="G107" s="8"/>
      <c r="H107" s="6"/>
      <c r="I107" s="6"/>
      <c r="J107" s="10"/>
      <c r="K107" s="7"/>
      <c r="L107" s="7"/>
      <c r="M107" s="8"/>
      <c r="N107" s="6"/>
      <c r="O107" s="6"/>
      <c r="P107" s="10"/>
      <c r="Q107" s="7"/>
      <c r="R107" s="7"/>
      <c r="S107" s="8"/>
      <c r="T107" s="6"/>
      <c r="U107" s="6"/>
      <c r="V107" s="10"/>
      <c r="W107" s="7"/>
      <c r="X107" s="7"/>
      <c r="Y107" s="8"/>
      <c r="Z107" s="6"/>
      <c r="AA107" s="6"/>
      <c r="AB107" s="10"/>
      <c r="AC107" s="7"/>
      <c r="AD107" s="7"/>
      <c r="AE107" s="8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</row>
    <row r="108" spans="1:43" x14ac:dyDescent="0.15">
      <c r="A108" s="9"/>
      <c r="B108" s="6"/>
      <c r="C108" s="6"/>
      <c r="D108" s="10"/>
      <c r="E108" s="7"/>
      <c r="F108" s="7"/>
      <c r="G108" s="8"/>
      <c r="H108" s="6"/>
      <c r="I108" s="6"/>
      <c r="J108" s="10"/>
      <c r="K108" s="7"/>
      <c r="L108" s="7"/>
      <c r="M108" s="8"/>
      <c r="N108" s="6"/>
      <c r="O108" s="6"/>
      <c r="P108" s="10"/>
      <c r="Q108" s="7"/>
      <c r="R108" s="7"/>
      <c r="S108" s="8"/>
      <c r="T108" s="6"/>
      <c r="U108" s="6"/>
      <c r="V108" s="10"/>
      <c r="W108" s="7"/>
      <c r="X108" s="7"/>
      <c r="Y108" s="8"/>
      <c r="Z108" s="6"/>
      <c r="AA108" s="6"/>
      <c r="AB108" s="10"/>
      <c r="AC108" s="7"/>
      <c r="AD108" s="7"/>
      <c r="AE108" s="8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</row>
    <row r="109" spans="1:43" x14ac:dyDescent="0.15">
      <c r="A109" s="9"/>
      <c r="B109" s="6"/>
      <c r="C109" s="6"/>
      <c r="D109" s="10"/>
      <c r="E109" s="7"/>
      <c r="F109" s="7"/>
      <c r="G109" s="8"/>
      <c r="H109" s="6"/>
      <c r="I109" s="6"/>
      <c r="J109" s="10"/>
      <c r="K109" s="7"/>
      <c r="L109" s="7"/>
      <c r="M109" s="8"/>
      <c r="N109" s="6"/>
      <c r="O109" s="6"/>
      <c r="P109" s="10"/>
      <c r="Q109" s="7"/>
      <c r="R109" s="7"/>
      <c r="S109" s="8"/>
      <c r="T109" s="6"/>
      <c r="U109" s="6"/>
      <c r="V109" s="10"/>
      <c r="W109" s="7"/>
      <c r="X109" s="7"/>
      <c r="Y109" s="8"/>
      <c r="Z109" s="6"/>
      <c r="AA109" s="6"/>
      <c r="AB109" s="10"/>
      <c r="AC109" s="7"/>
      <c r="AD109" s="7"/>
      <c r="AE109" s="8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</row>
    <row r="110" spans="1:43" x14ac:dyDescent="0.15">
      <c r="A110" s="9"/>
      <c r="B110" s="6"/>
      <c r="C110" s="6"/>
      <c r="D110" s="10"/>
      <c r="E110" s="7"/>
      <c r="F110" s="7"/>
      <c r="G110" s="8"/>
      <c r="H110" s="6"/>
      <c r="I110" s="6"/>
      <c r="J110" s="10"/>
      <c r="K110" s="7"/>
      <c r="L110" s="7"/>
      <c r="M110" s="8"/>
      <c r="N110" s="6"/>
      <c r="O110" s="6"/>
      <c r="P110" s="10"/>
      <c r="Q110" s="7"/>
      <c r="R110" s="7"/>
      <c r="S110" s="8"/>
      <c r="T110" s="6"/>
      <c r="U110" s="6"/>
      <c r="V110" s="10"/>
      <c r="W110" s="7"/>
      <c r="X110" s="7"/>
      <c r="Y110" s="8"/>
      <c r="Z110" s="6"/>
      <c r="AA110" s="6"/>
      <c r="AB110" s="10"/>
      <c r="AC110" s="7"/>
      <c r="AD110" s="7"/>
      <c r="AE110" s="8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</row>
    <row r="111" spans="1:43" x14ac:dyDescent="0.15">
      <c r="A111" s="9"/>
      <c r="B111" s="6"/>
      <c r="C111" s="6"/>
      <c r="D111" s="10"/>
      <c r="E111" s="7"/>
      <c r="F111" s="7"/>
      <c r="G111" s="8"/>
      <c r="H111" s="6"/>
      <c r="I111" s="6"/>
      <c r="J111" s="10"/>
      <c r="K111" s="7"/>
      <c r="L111" s="7"/>
      <c r="M111" s="8"/>
      <c r="N111" s="6"/>
      <c r="O111" s="6"/>
      <c r="P111" s="10"/>
      <c r="Q111" s="7"/>
      <c r="R111" s="7"/>
      <c r="S111" s="8"/>
      <c r="T111" s="6"/>
      <c r="U111" s="6"/>
      <c r="V111" s="10"/>
      <c r="W111" s="7"/>
      <c r="X111" s="7"/>
      <c r="Y111" s="8"/>
      <c r="Z111" s="6"/>
      <c r="AA111" s="6"/>
      <c r="AB111" s="10"/>
      <c r="AC111" s="7"/>
      <c r="AD111" s="7"/>
      <c r="AE111" s="8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</row>
    <row r="112" spans="1:43" x14ac:dyDescent="0.15">
      <c r="A112" s="9"/>
      <c r="B112" s="6"/>
      <c r="C112" s="6"/>
      <c r="D112" s="10"/>
      <c r="E112" s="7"/>
      <c r="F112" s="7"/>
      <c r="G112" s="8"/>
      <c r="H112" s="6"/>
      <c r="I112" s="6"/>
      <c r="J112" s="10"/>
      <c r="K112" s="7"/>
      <c r="L112" s="7"/>
      <c r="M112" s="8"/>
      <c r="N112" s="6"/>
      <c r="O112" s="6"/>
      <c r="P112" s="10"/>
      <c r="Q112" s="7"/>
      <c r="R112" s="7"/>
      <c r="S112" s="8"/>
      <c r="T112" s="6"/>
      <c r="U112" s="6"/>
      <c r="V112" s="10"/>
      <c r="W112" s="7"/>
      <c r="X112" s="7"/>
      <c r="Y112" s="8"/>
      <c r="Z112" s="6"/>
      <c r="AA112" s="6"/>
      <c r="AB112" s="10"/>
      <c r="AC112" s="7"/>
      <c r="AD112" s="7"/>
      <c r="AE112" s="8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</row>
    <row r="113" spans="1:43" x14ac:dyDescent="0.15">
      <c r="A113" s="9"/>
      <c r="B113" s="6"/>
      <c r="C113" s="6"/>
      <c r="D113" s="10"/>
      <c r="E113" s="7"/>
      <c r="F113" s="7"/>
      <c r="G113" s="8"/>
      <c r="H113" s="6"/>
      <c r="I113" s="6"/>
      <c r="J113" s="10"/>
      <c r="K113" s="7"/>
      <c r="L113" s="7"/>
      <c r="M113" s="8"/>
      <c r="N113" s="6"/>
      <c r="O113" s="6"/>
      <c r="P113" s="10"/>
      <c r="Q113" s="7"/>
      <c r="R113" s="7"/>
      <c r="S113" s="8"/>
      <c r="T113" s="6"/>
      <c r="U113" s="6"/>
      <c r="V113" s="10"/>
      <c r="W113" s="7"/>
      <c r="X113" s="7"/>
      <c r="Y113" s="8"/>
      <c r="Z113" s="6"/>
      <c r="AA113" s="6"/>
      <c r="AB113" s="10"/>
      <c r="AC113" s="7"/>
      <c r="AD113" s="7"/>
      <c r="AE113" s="8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</row>
    <row r="114" spans="1:43" x14ac:dyDescent="0.15">
      <c r="A114" s="9"/>
      <c r="B114" s="6"/>
      <c r="C114" s="6"/>
      <c r="D114" s="10"/>
      <c r="E114" s="7"/>
      <c r="F114" s="7"/>
      <c r="G114" s="8"/>
      <c r="H114" s="6"/>
      <c r="I114" s="6"/>
      <c r="J114" s="10"/>
      <c r="K114" s="7"/>
      <c r="L114" s="7"/>
      <c r="M114" s="8"/>
      <c r="N114" s="6"/>
      <c r="O114" s="6"/>
      <c r="P114" s="10"/>
      <c r="Q114" s="7"/>
      <c r="R114" s="7"/>
      <c r="S114" s="8"/>
      <c r="T114" s="6"/>
      <c r="U114" s="6"/>
      <c r="V114" s="10"/>
      <c r="W114" s="7"/>
      <c r="X114" s="7"/>
      <c r="Y114" s="8"/>
      <c r="Z114" s="6"/>
      <c r="AA114" s="6"/>
      <c r="AB114" s="10"/>
      <c r="AC114" s="7"/>
      <c r="AD114" s="7"/>
      <c r="AE114" s="8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</row>
    <row r="115" spans="1:43" x14ac:dyDescent="0.15">
      <c r="A115" s="9"/>
      <c r="B115" s="6"/>
      <c r="C115" s="6"/>
      <c r="D115" s="10"/>
      <c r="E115" s="7"/>
      <c r="F115" s="7"/>
      <c r="G115" s="8"/>
      <c r="H115" s="6"/>
      <c r="I115" s="6"/>
      <c r="J115" s="10"/>
      <c r="K115" s="7"/>
      <c r="L115" s="7"/>
      <c r="M115" s="8"/>
      <c r="N115" s="6"/>
      <c r="O115" s="6"/>
      <c r="P115" s="10"/>
      <c r="Q115" s="7"/>
      <c r="R115" s="7"/>
      <c r="S115" s="8"/>
      <c r="T115" s="6"/>
      <c r="U115" s="6"/>
      <c r="V115" s="10"/>
      <c r="W115" s="7"/>
      <c r="X115" s="7"/>
      <c r="Y115" s="8"/>
      <c r="Z115" s="6"/>
      <c r="AA115" s="6"/>
      <c r="AB115" s="10"/>
      <c r="AC115" s="7"/>
      <c r="AD115" s="7"/>
      <c r="AE115" s="8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</row>
    <row r="116" spans="1:43" x14ac:dyDescent="0.15">
      <c r="A116" s="9"/>
      <c r="B116" s="6"/>
      <c r="C116" s="6"/>
      <c r="D116" s="10"/>
      <c r="E116" s="7"/>
      <c r="F116" s="7"/>
      <c r="G116" s="8"/>
      <c r="H116" s="6"/>
      <c r="I116" s="6"/>
      <c r="J116" s="10"/>
      <c r="K116" s="7"/>
      <c r="L116" s="7"/>
      <c r="M116" s="8"/>
      <c r="N116" s="6"/>
      <c r="O116" s="6"/>
      <c r="P116" s="10"/>
      <c r="Q116" s="7"/>
      <c r="R116" s="7"/>
      <c r="S116" s="8"/>
      <c r="T116" s="6"/>
      <c r="U116" s="6"/>
      <c r="V116" s="10"/>
      <c r="W116" s="7"/>
      <c r="X116" s="7"/>
      <c r="Y116" s="8"/>
      <c r="Z116" s="6"/>
      <c r="AA116" s="6"/>
      <c r="AB116" s="10"/>
      <c r="AC116" s="7"/>
      <c r="AD116" s="7"/>
      <c r="AE116" s="8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</row>
    <row r="117" spans="1:43" x14ac:dyDescent="0.15">
      <c r="A117" s="9"/>
      <c r="B117" s="6"/>
      <c r="C117" s="6"/>
      <c r="D117" s="10"/>
      <c r="E117" s="7"/>
      <c r="F117" s="7"/>
      <c r="G117" s="8"/>
      <c r="H117" s="6"/>
      <c r="I117" s="6"/>
      <c r="J117" s="10"/>
      <c r="K117" s="7"/>
      <c r="L117" s="7"/>
      <c r="M117" s="8"/>
      <c r="N117" s="6"/>
      <c r="O117" s="6"/>
      <c r="P117" s="10"/>
      <c r="Q117" s="7"/>
      <c r="R117" s="7"/>
      <c r="S117" s="8"/>
      <c r="T117" s="6"/>
      <c r="U117" s="6"/>
      <c r="V117" s="10"/>
      <c r="W117" s="7"/>
      <c r="X117" s="7"/>
      <c r="Y117" s="8"/>
      <c r="Z117" s="6"/>
      <c r="AA117" s="6"/>
      <c r="AB117" s="10"/>
      <c r="AC117" s="7"/>
      <c r="AD117" s="7"/>
      <c r="AE117" s="8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</row>
    <row r="118" spans="1:43" x14ac:dyDescent="0.15">
      <c r="A118" s="9"/>
      <c r="B118" s="6"/>
      <c r="C118" s="6"/>
      <c r="D118" s="10"/>
      <c r="E118" s="7"/>
      <c r="F118" s="7"/>
      <c r="G118" s="8"/>
      <c r="H118" s="6"/>
      <c r="I118" s="6"/>
      <c r="J118" s="10"/>
      <c r="K118" s="7"/>
      <c r="L118" s="7"/>
      <c r="M118" s="8"/>
      <c r="N118" s="6"/>
      <c r="O118" s="6"/>
      <c r="P118" s="10"/>
      <c r="Q118" s="7"/>
      <c r="R118" s="7"/>
      <c r="S118" s="8"/>
      <c r="T118" s="6"/>
      <c r="U118" s="6"/>
      <c r="V118" s="10"/>
      <c r="W118" s="7"/>
      <c r="X118" s="7"/>
      <c r="Y118" s="8"/>
      <c r="Z118" s="6"/>
      <c r="AA118" s="6"/>
      <c r="AB118" s="10"/>
      <c r="AC118" s="7"/>
      <c r="AD118" s="7"/>
      <c r="AE118" s="8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</row>
    <row r="119" spans="1:43" x14ac:dyDescent="0.15">
      <c r="A119" s="9"/>
      <c r="B119" s="6"/>
      <c r="C119" s="6"/>
      <c r="D119" s="10"/>
      <c r="E119" s="7"/>
      <c r="F119" s="7"/>
      <c r="G119" s="8"/>
      <c r="H119" s="6"/>
      <c r="I119" s="6"/>
      <c r="J119" s="10"/>
      <c r="K119" s="7"/>
      <c r="L119" s="7"/>
      <c r="M119" s="8"/>
      <c r="N119" s="6"/>
      <c r="O119" s="6"/>
      <c r="P119" s="10"/>
      <c r="Q119" s="7"/>
      <c r="R119" s="7"/>
      <c r="S119" s="8"/>
      <c r="T119" s="6"/>
      <c r="U119" s="6"/>
      <c r="V119" s="10"/>
      <c r="W119" s="7"/>
      <c r="X119" s="7"/>
      <c r="Y119" s="8"/>
      <c r="Z119" s="6"/>
      <c r="AA119" s="6"/>
      <c r="AB119" s="10"/>
      <c r="AC119" s="7"/>
      <c r="AD119" s="7"/>
      <c r="AE119" s="8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</row>
    <row r="120" spans="1:43" x14ac:dyDescent="0.15">
      <c r="A120" s="9"/>
      <c r="B120" s="6"/>
      <c r="C120" s="6"/>
      <c r="D120" s="10"/>
      <c r="E120" s="7"/>
      <c r="F120" s="7"/>
      <c r="G120" s="8"/>
      <c r="H120" s="6"/>
      <c r="I120" s="6"/>
      <c r="J120" s="10"/>
      <c r="K120" s="7"/>
      <c r="L120" s="7"/>
      <c r="M120" s="8"/>
      <c r="N120" s="6"/>
      <c r="O120" s="6"/>
      <c r="P120" s="10"/>
      <c r="Q120" s="7"/>
      <c r="R120" s="7"/>
      <c r="S120" s="8"/>
      <c r="T120" s="6"/>
      <c r="U120" s="6"/>
      <c r="V120" s="10"/>
      <c r="W120" s="7"/>
      <c r="X120" s="7"/>
      <c r="Y120" s="8"/>
      <c r="Z120" s="6"/>
      <c r="AA120" s="6"/>
      <c r="AB120" s="10"/>
      <c r="AC120" s="7"/>
      <c r="AD120" s="7"/>
      <c r="AE120" s="8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</row>
    <row r="121" spans="1:43" x14ac:dyDescent="0.15">
      <c r="A121" s="9"/>
      <c r="B121" s="6"/>
      <c r="C121" s="6"/>
      <c r="D121" s="10"/>
      <c r="E121" s="7"/>
      <c r="F121" s="7"/>
      <c r="G121" s="8"/>
      <c r="H121" s="6"/>
      <c r="I121" s="6"/>
      <c r="J121" s="10"/>
      <c r="K121" s="7"/>
      <c r="L121" s="7"/>
      <c r="M121" s="8"/>
      <c r="N121" s="6"/>
      <c r="O121" s="6"/>
      <c r="P121" s="10"/>
      <c r="Q121" s="7"/>
      <c r="R121" s="7"/>
      <c r="S121" s="8"/>
      <c r="T121" s="6"/>
      <c r="U121" s="6"/>
      <c r="V121" s="10"/>
      <c r="W121" s="7"/>
      <c r="X121" s="7"/>
      <c r="Y121" s="8"/>
      <c r="Z121" s="6"/>
      <c r="AA121" s="6"/>
      <c r="AB121" s="10"/>
      <c r="AC121" s="7"/>
      <c r="AD121" s="7"/>
      <c r="AE121" s="8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</row>
    <row r="122" spans="1:43" x14ac:dyDescent="0.15">
      <c r="A122" s="9"/>
      <c r="B122" s="6"/>
      <c r="C122" s="6"/>
      <c r="D122" s="10"/>
      <c r="E122" s="7"/>
      <c r="F122" s="7"/>
      <c r="G122" s="8"/>
      <c r="H122" s="6"/>
      <c r="I122" s="6"/>
      <c r="J122" s="10"/>
      <c r="K122" s="7"/>
      <c r="L122" s="7"/>
      <c r="M122" s="8"/>
      <c r="N122" s="6"/>
      <c r="O122" s="6"/>
      <c r="P122" s="10"/>
      <c r="Q122" s="7"/>
      <c r="R122" s="7"/>
      <c r="S122" s="8"/>
      <c r="T122" s="6"/>
      <c r="U122" s="6"/>
      <c r="V122" s="10"/>
      <c r="W122" s="7"/>
      <c r="X122" s="7"/>
      <c r="Y122" s="8"/>
      <c r="Z122" s="6"/>
      <c r="AA122" s="6"/>
      <c r="AB122" s="10"/>
      <c r="AC122" s="7"/>
      <c r="AD122" s="7"/>
      <c r="AE122" s="8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</row>
    <row r="123" spans="1:43" x14ac:dyDescent="0.15">
      <c r="A123" s="9"/>
      <c r="B123" s="6"/>
      <c r="C123" s="6"/>
      <c r="D123" s="10"/>
      <c r="E123" s="7"/>
      <c r="F123" s="7"/>
      <c r="G123" s="8"/>
      <c r="H123" s="6"/>
      <c r="I123" s="6"/>
      <c r="J123" s="10"/>
      <c r="K123" s="7"/>
      <c r="L123" s="7"/>
      <c r="M123" s="8"/>
      <c r="N123" s="6"/>
      <c r="O123" s="6"/>
      <c r="P123" s="10"/>
      <c r="Q123" s="7"/>
      <c r="R123" s="7"/>
      <c r="S123" s="8"/>
      <c r="T123" s="6"/>
      <c r="U123" s="6"/>
      <c r="V123" s="10"/>
      <c r="W123" s="7"/>
      <c r="X123" s="7"/>
      <c r="Y123" s="8"/>
      <c r="Z123" s="6"/>
      <c r="AA123" s="6"/>
      <c r="AB123" s="10"/>
      <c r="AC123" s="7"/>
      <c r="AD123" s="7"/>
      <c r="AE123" s="8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</row>
    <row r="124" spans="1:43" x14ac:dyDescent="0.15">
      <c r="A124" s="9"/>
      <c r="B124" s="6"/>
      <c r="C124" s="6"/>
      <c r="D124" s="10"/>
      <c r="E124" s="7"/>
      <c r="F124" s="7"/>
      <c r="G124" s="8"/>
      <c r="H124" s="6"/>
      <c r="I124" s="6"/>
      <c r="J124" s="10"/>
      <c r="K124" s="7"/>
      <c r="L124" s="7"/>
      <c r="M124" s="8"/>
      <c r="N124" s="6"/>
      <c r="O124" s="6"/>
      <c r="P124" s="10"/>
      <c r="Q124" s="7"/>
      <c r="R124" s="7"/>
      <c r="S124" s="8"/>
      <c r="T124" s="6"/>
      <c r="U124" s="6"/>
      <c r="V124" s="10"/>
      <c r="W124" s="7"/>
      <c r="X124" s="7"/>
      <c r="Y124" s="8"/>
      <c r="Z124" s="6"/>
      <c r="AA124" s="6"/>
      <c r="AB124" s="10"/>
      <c r="AC124" s="7"/>
      <c r="AD124" s="7"/>
      <c r="AE124" s="8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</row>
    <row r="125" spans="1:43" x14ac:dyDescent="0.15">
      <c r="A125" s="9"/>
      <c r="B125" s="6"/>
      <c r="C125" s="6"/>
      <c r="D125" s="10"/>
      <c r="E125" s="7"/>
      <c r="F125" s="7"/>
      <c r="G125" s="8"/>
      <c r="H125" s="6"/>
      <c r="I125" s="6"/>
      <c r="J125" s="10"/>
      <c r="K125" s="7"/>
      <c r="L125" s="7"/>
      <c r="M125" s="8"/>
      <c r="N125" s="6"/>
      <c r="O125" s="6"/>
      <c r="P125" s="10"/>
      <c r="Q125" s="7"/>
      <c r="R125" s="7"/>
      <c r="S125" s="8"/>
      <c r="T125" s="6"/>
      <c r="U125" s="6"/>
      <c r="V125" s="10"/>
      <c r="W125" s="7"/>
      <c r="X125" s="7"/>
      <c r="Y125" s="8"/>
      <c r="Z125" s="6"/>
      <c r="AA125" s="6"/>
      <c r="AB125" s="10"/>
      <c r="AC125" s="7"/>
      <c r="AD125" s="7"/>
      <c r="AE125" s="8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</row>
    <row r="126" spans="1:43" x14ac:dyDescent="0.15">
      <c r="A126" s="9"/>
      <c r="B126" s="6"/>
      <c r="C126" s="6"/>
      <c r="D126" s="10"/>
      <c r="E126" s="7"/>
      <c r="F126" s="7"/>
      <c r="G126" s="8"/>
      <c r="H126" s="6"/>
      <c r="I126" s="6"/>
      <c r="J126" s="10"/>
      <c r="K126" s="7"/>
      <c r="L126" s="7"/>
      <c r="M126" s="8"/>
      <c r="N126" s="6"/>
      <c r="O126" s="6"/>
      <c r="P126" s="10"/>
      <c r="Q126" s="7"/>
      <c r="R126" s="7"/>
      <c r="S126" s="8"/>
      <c r="T126" s="6"/>
      <c r="U126" s="6"/>
      <c r="V126" s="10"/>
      <c r="W126" s="7"/>
      <c r="X126" s="7"/>
      <c r="Y126" s="8"/>
      <c r="Z126" s="6"/>
      <c r="AA126" s="6"/>
      <c r="AB126" s="10"/>
      <c r="AC126" s="7"/>
      <c r="AD126" s="7"/>
      <c r="AE126" s="8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</row>
    <row r="127" spans="1:43" x14ac:dyDescent="0.15">
      <c r="A127" s="9"/>
      <c r="B127" s="6"/>
      <c r="C127" s="6"/>
      <c r="D127" s="10"/>
      <c r="E127" s="7"/>
      <c r="F127" s="7"/>
      <c r="G127" s="8"/>
      <c r="H127" s="6"/>
      <c r="I127" s="6"/>
      <c r="J127" s="10"/>
      <c r="K127" s="7"/>
      <c r="L127" s="7"/>
      <c r="M127" s="8"/>
      <c r="N127" s="6"/>
      <c r="O127" s="6"/>
      <c r="P127" s="10"/>
      <c r="Q127" s="7"/>
      <c r="R127" s="7"/>
      <c r="S127" s="8"/>
      <c r="T127" s="6"/>
      <c r="U127" s="6"/>
      <c r="V127" s="10"/>
      <c r="W127" s="7"/>
      <c r="X127" s="7"/>
      <c r="Y127" s="8"/>
      <c r="Z127" s="6"/>
      <c r="AA127" s="6"/>
      <c r="AB127" s="10"/>
      <c r="AC127" s="7"/>
      <c r="AD127" s="7"/>
      <c r="AE127" s="8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</row>
    <row r="128" spans="1:43" x14ac:dyDescent="0.15">
      <c r="A128" s="9"/>
      <c r="B128" s="6"/>
      <c r="C128" s="6"/>
      <c r="D128" s="10"/>
      <c r="E128" s="7"/>
      <c r="F128" s="7"/>
      <c r="G128" s="8"/>
      <c r="H128" s="6"/>
      <c r="I128" s="6"/>
      <c r="J128" s="10"/>
      <c r="K128" s="7"/>
      <c r="L128" s="7"/>
      <c r="M128" s="8"/>
      <c r="N128" s="6"/>
      <c r="O128" s="6"/>
      <c r="P128" s="10"/>
      <c r="Q128" s="7"/>
      <c r="R128" s="7"/>
      <c r="S128" s="8"/>
      <c r="T128" s="6"/>
      <c r="U128" s="6"/>
      <c r="V128" s="10"/>
      <c r="W128" s="7"/>
      <c r="X128" s="7"/>
      <c r="Y128" s="8"/>
      <c r="Z128" s="6"/>
      <c r="AA128" s="6"/>
      <c r="AB128" s="10"/>
      <c r="AC128" s="7"/>
      <c r="AD128" s="7"/>
      <c r="AE128" s="8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</row>
    <row r="129" spans="1:43" x14ac:dyDescent="0.15">
      <c r="A129" s="9"/>
      <c r="B129" s="6"/>
      <c r="C129" s="6"/>
      <c r="D129" s="10"/>
      <c r="E129" s="7"/>
      <c r="F129" s="7"/>
      <c r="G129" s="8"/>
      <c r="H129" s="6"/>
      <c r="I129" s="6"/>
      <c r="J129" s="10"/>
      <c r="K129" s="7"/>
      <c r="L129" s="7"/>
      <c r="M129" s="8"/>
      <c r="N129" s="6"/>
      <c r="O129" s="6"/>
      <c r="P129" s="10"/>
      <c r="Q129" s="7"/>
      <c r="R129" s="7"/>
      <c r="S129" s="8"/>
      <c r="T129" s="6"/>
      <c r="U129" s="6"/>
      <c r="V129" s="10"/>
      <c r="W129" s="7"/>
      <c r="X129" s="7"/>
      <c r="Y129" s="8"/>
      <c r="Z129" s="6"/>
      <c r="AA129" s="6"/>
      <c r="AB129" s="10"/>
      <c r="AC129" s="7"/>
      <c r="AD129" s="7"/>
      <c r="AE129" s="8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</row>
    <row r="130" spans="1:43" x14ac:dyDescent="0.15">
      <c r="A130" s="9"/>
      <c r="B130" s="6"/>
      <c r="C130" s="6"/>
      <c r="D130" s="10"/>
      <c r="E130" s="7"/>
      <c r="F130" s="7"/>
      <c r="G130" s="8"/>
      <c r="H130" s="6"/>
      <c r="I130" s="6"/>
      <c r="J130" s="10"/>
      <c r="K130" s="7"/>
      <c r="L130" s="7"/>
      <c r="M130" s="8"/>
      <c r="N130" s="6"/>
      <c r="O130" s="6"/>
      <c r="P130" s="10"/>
      <c r="Q130" s="7"/>
      <c r="R130" s="7"/>
      <c r="S130" s="8"/>
      <c r="T130" s="6"/>
      <c r="U130" s="6"/>
      <c r="V130" s="10"/>
      <c r="W130" s="7"/>
      <c r="X130" s="7"/>
      <c r="Y130" s="8"/>
      <c r="Z130" s="6"/>
      <c r="AA130" s="6"/>
      <c r="AB130" s="10"/>
      <c r="AC130" s="7"/>
      <c r="AD130" s="7"/>
      <c r="AE130" s="8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</row>
    <row r="131" spans="1:43" x14ac:dyDescent="0.15">
      <c r="A131" s="9"/>
      <c r="B131" s="6"/>
      <c r="C131" s="6"/>
      <c r="D131" s="10"/>
      <c r="E131" s="7"/>
      <c r="F131" s="7"/>
      <c r="G131" s="8"/>
      <c r="H131" s="6"/>
      <c r="I131" s="6"/>
      <c r="J131" s="10"/>
      <c r="K131" s="7"/>
      <c r="L131" s="7"/>
      <c r="M131" s="8"/>
      <c r="N131" s="6"/>
      <c r="O131" s="6"/>
      <c r="P131" s="10"/>
      <c r="Q131" s="7"/>
      <c r="R131" s="7"/>
      <c r="S131" s="8"/>
      <c r="T131" s="6"/>
      <c r="U131" s="6"/>
      <c r="V131" s="10"/>
      <c r="W131" s="7"/>
      <c r="X131" s="7"/>
      <c r="Y131" s="8"/>
      <c r="Z131" s="6"/>
      <c r="AA131" s="6"/>
      <c r="AB131" s="10"/>
      <c r="AC131" s="7"/>
      <c r="AD131" s="7"/>
      <c r="AE131" s="8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</row>
    <row r="132" spans="1:43" x14ac:dyDescent="0.15">
      <c r="A132" s="9"/>
      <c r="B132" s="6"/>
      <c r="C132" s="6"/>
      <c r="D132" s="10"/>
      <c r="E132" s="7"/>
      <c r="F132" s="7"/>
      <c r="G132" s="8"/>
      <c r="H132" s="6"/>
      <c r="I132" s="6"/>
      <c r="J132" s="10"/>
      <c r="K132" s="7"/>
      <c r="L132" s="7"/>
      <c r="M132" s="8"/>
      <c r="N132" s="6"/>
      <c r="O132" s="6"/>
      <c r="P132" s="10"/>
      <c r="Q132" s="7"/>
      <c r="R132" s="7"/>
      <c r="S132" s="8"/>
      <c r="T132" s="6"/>
      <c r="U132" s="6"/>
      <c r="V132" s="10"/>
      <c r="W132" s="7"/>
      <c r="X132" s="7"/>
      <c r="Y132" s="8"/>
      <c r="Z132" s="6"/>
      <c r="AA132" s="6"/>
      <c r="AB132" s="10"/>
      <c r="AC132" s="7"/>
      <c r="AD132" s="7"/>
      <c r="AE132" s="8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</row>
    <row r="133" spans="1:43" x14ac:dyDescent="0.15">
      <c r="A133" s="9"/>
      <c r="B133" s="6"/>
      <c r="C133" s="6"/>
      <c r="D133" s="10"/>
      <c r="E133" s="7"/>
      <c r="F133" s="7"/>
      <c r="G133" s="8"/>
      <c r="H133" s="6"/>
      <c r="I133" s="6"/>
      <c r="J133" s="10"/>
      <c r="K133" s="7"/>
      <c r="L133" s="7"/>
      <c r="M133" s="8"/>
      <c r="N133" s="6"/>
      <c r="O133" s="6"/>
      <c r="P133" s="10"/>
      <c r="Q133" s="7"/>
      <c r="R133" s="7"/>
      <c r="S133" s="8"/>
      <c r="T133" s="6"/>
      <c r="U133" s="6"/>
      <c r="V133" s="10"/>
      <c r="W133" s="7"/>
      <c r="X133" s="7"/>
      <c r="Y133" s="8"/>
      <c r="Z133" s="6"/>
      <c r="AA133" s="6"/>
      <c r="AB133" s="10"/>
      <c r="AC133" s="7"/>
      <c r="AD133" s="7"/>
      <c r="AE133" s="8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</row>
    <row r="134" spans="1:43" x14ac:dyDescent="0.15">
      <c r="A134" s="9"/>
      <c r="B134" s="6"/>
      <c r="C134" s="6"/>
      <c r="D134" s="10"/>
      <c r="E134" s="7"/>
      <c r="F134" s="7"/>
      <c r="G134" s="8"/>
      <c r="H134" s="6"/>
      <c r="I134" s="6"/>
      <c r="J134" s="10"/>
      <c r="K134" s="7"/>
      <c r="L134" s="7"/>
      <c r="M134" s="8"/>
      <c r="N134" s="6"/>
      <c r="O134" s="6"/>
      <c r="P134" s="10"/>
      <c r="Q134" s="7"/>
      <c r="R134" s="7"/>
      <c r="S134" s="8"/>
      <c r="T134" s="6"/>
      <c r="U134" s="6"/>
      <c r="V134" s="10"/>
      <c r="W134" s="7"/>
      <c r="X134" s="7"/>
      <c r="Y134" s="8"/>
      <c r="Z134" s="6"/>
      <c r="AA134" s="6"/>
      <c r="AB134" s="10"/>
      <c r="AC134" s="7"/>
      <c r="AD134" s="7"/>
      <c r="AE134" s="8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</row>
    <row r="135" spans="1:43" x14ac:dyDescent="0.15">
      <c r="A135" s="9"/>
      <c r="B135" s="6"/>
      <c r="C135" s="6"/>
      <c r="D135" s="10"/>
      <c r="E135" s="7"/>
      <c r="F135" s="7"/>
      <c r="G135" s="8"/>
      <c r="H135" s="6"/>
      <c r="I135" s="6"/>
      <c r="J135" s="10"/>
      <c r="K135" s="7"/>
      <c r="L135" s="7"/>
      <c r="M135" s="8"/>
      <c r="N135" s="6"/>
      <c r="O135" s="6"/>
      <c r="P135" s="10"/>
      <c r="Q135" s="7"/>
      <c r="R135" s="7"/>
      <c r="S135" s="8"/>
      <c r="T135" s="6"/>
      <c r="U135" s="6"/>
      <c r="V135" s="10"/>
      <c r="W135" s="7"/>
      <c r="X135" s="7"/>
      <c r="Y135" s="8"/>
      <c r="Z135" s="6"/>
      <c r="AA135" s="6"/>
      <c r="AB135" s="10"/>
      <c r="AC135" s="7"/>
      <c r="AD135" s="7"/>
      <c r="AE135" s="8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</row>
    <row r="136" spans="1:43" x14ac:dyDescent="0.15">
      <c r="A136" s="9"/>
      <c r="B136" s="6"/>
      <c r="C136" s="6"/>
      <c r="D136" s="10"/>
      <c r="E136" s="7"/>
      <c r="F136" s="7"/>
      <c r="G136" s="8"/>
      <c r="H136" s="6"/>
      <c r="I136" s="6"/>
      <c r="J136" s="10"/>
      <c r="K136" s="7"/>
      <c r="L136" s="7"/>
      <c r="M136" s="8"/>
      <c r="N136" s="6"/>
      <c r="O136" s="6"/>
      <c r="P136" s="10"/>
      <c r="Q136" s="7"/>
      <c r="R136" s="7"/>
      <c r="S136" s="8"/>
      <c r="T136" s="6"/>
      <c r="U136" s="6"/>
      <c r="V136" s="10"/>
      <c r="W136" s="7"/>
      <c r="X136" s="7"/>
      <c r="Y136" s="8"/>
      <c r="Z136" s="6"/>
      <c r="AA136" s="6"/>
      <c r="AB136" s="10"/>
      <c r="AC136" s="7"/>
      <c r="AD136" s="7"/>
      <c r="AE136" s="8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</row>
    <row r="137" spans="1:43" x14ac:dyDescent="0.15">
      <c r="A137" s="9"/>
      <c r="B137" s="6"/>
      <c r="C137" s="6"/>
      <c r="D137" s="10"/>
      <c r="E137" s="7"/>
      <c r="F137" s="7"/>
      <c r="G137" s="8"/>
      <c r="H137" s="6"/>
      <c r="I137" s="6"/>
      <c r="J137" s="10"/>
      <c r="K137" s="7"/>
      <c r="L137" s="7"/>
      <c r="M137" s="8"/>
      <c r="N137" s="6"/>
      <c r="O137" s="6"/>
      <c r="P137" s="10"/>
      <c r="Q137" s="7"/>
      <c r="R137" s="7"/>
      <c r="S137" s="8"/>
      <c r="T137" s="6"/>
      <c r="U137" s="6"/>
      <c r="V137" s="10"/>
      <c r="W137" s="7"/>
      <c r="X137" s="7"/>
      <c r="Y137" s="8"/>
      <c r="Z137" s="6"/>
      <c r="AA137" s="6"/>
      <c r="AB137" s="10"/>
      <c r="AC137" s="7"/>
      <c r="AD137" s="7"/>
      <c r="AE137" s="8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</row>
    <row r="138" spans="1:43" x14ac:dyDescent="0.15">
      <c r="A138" s="9"/>
      <c r="B138" s="6"/>
      <c r="C138" s="6"/>
      <c r="D138" s="10"/>
      <c r="E138" s="7"/>
      <c r="F138" s="7"/>
      <c r="G138" s="8"/>
      <c r="H138" s="6"/>
      <c r="I138" s="6"/>
      <c r="J138" s="10"/>
      <c r="K138" s="7"/>
      <c r="L138" s="7"/>
      <c r="M138" s="8"/>
      <c r="N138" s="6"/>
      <c r="O138" s="6"/>
      <c r="P138" s="10"/>
      <c r="Q138" s="7"/>
      <c r="R138" s="7"/>
      <c r="S138" s="8"/>
      <c r="T138" s="6"/>
      <c r="U138" s="6"/>
      <c r="V138" s="10"/>
      <c r="W138" s="7"/>
      <c r="X138" s="7"/>
      <c r="Y138" s="8"/>
      <c r="Z138" s="6"/>
      <c r="AA138" s="6"/>
      <c r="AB138" s="10"/>
      <c r="AC138" s="7"/>
      <c r="AD138" s="7"/>
      <c r="AE138" s="8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</row>
    <row r="139" spans="1:43" x14ac:dyDescent="0.15">
      <c r="A139" s="9"/>
      <c r="B139" s="6"/>
      <c r="C139" s="6"/>
      <c r="D139" s="10"/>
      <c r="E139" s="7"/>
      <c r="F139" s="7"/>
      <c r="G139" s="8"/>
      <c r="H139" s="6"/>
      <c r="I139" s="6"/>
      <c r="J139" s="10"/>
      <c r="K139" s="7"/>
      <c r="L139" s="7"/>
      <c r="M139" s="8"/>
      <c r="N139" s="6"/>
      <c r="O139" s="6"/>
      <c r="P139" s="10"/>
      <c r="Q139" s="7"/>
      <c r="R139" s="7"/>
      <c r="S139" s="8"/>
      <c r="T139" s="6"/>
      <c r="U139" s="6"/>
      <c r="V139" s="10"/>
      <c r="W139" s="7"/>
      <c r="X139" s="7"/>
      <c r="Y139" s="8"/>
      <c r="Z139" s="6"/>
      <c r="AA139" s="6"/>
      <c r="AB139" s="10"/>
      <c r="AC139" s="7"/>
      <c r="AD139" s="7"/>
      <c r="AE139" s="8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</row>
    <row r="140" spans="1:43" x14ac:dyDescent="0.15">
      <c r="A140" s="9"/>
      <c r="B140" s="6"/>
      <c r="C140" s="6"/>
      <c r="D140" s="10"/>
      <c r="E140" s="7"/>
      <c r="F140" s="7"/>
      <c r="G140" s="8"/>
      <c r="H140" s="6"/>
      <c r="I140" s="6"/>
      <c r="J140" s="10"/>
      <c r="K140" s="7"/>
      <c r="L140" s="7"/>
      <c r="M140" s="8"/>
      <c r="N140" s="6"/>
      <c r="O140" s="6"/>
      <c r="P140" s="10"/>
      <c r="Q140" s="7"/>
      <c r="R140" s="7"/>
      <c r="S140" s="8"/>
      <c r="T140" s="6"/>
      <c r="U140" s="6"/>
      <c r="V140" s="10"/>
      <c r="W140" s="7"/>
      <c r="X140" s="7"/>
      <c r="Y140" s="8"/>
      <c r="Z140" s="6"/>
      <c r="AA140" s="6"/>
      <c r="AB140" s="10"/>
      <c r="AC140" s="7"/>
      <c r="AD140" s="7"/>
      <c r="AE140" s="8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</row>
    <row r="141" spans="1:43" x14ac:dyDescent="0.15">
      <c r="A141" s="9"/>
      <c r="B141" s="6"/>
      <c r="C141" s="6"/>
      <c r="D141" s="10"/>
      <c r="E141" s="7"/>
      <c r="F141" s="7"/>
      <c r="G141" s="8"/>
      <c r="H141" s="6"/>
      <c r="I141" s="6"/>
      <c r="J141" s="10"/>
      <c r="K141" s="7"/>
      <c r="L141" s="7"/>
      <c r="M141" s="8"/>
      <c r="N141" s="6"/>
      <c r="O141" s="6"/>
      <c r="P141" s="10"/>
      <c r="Q141" s="7"/>
      <c r="R141" s="7"/>
      <c r="S141" s="8"/>
      <c r="T141" s="6"/>
      <c r="U141" s="6"/>
      <c r="V141" s="10"/>
      <c r="W141" s="7"/>
      <c r="X141" s="7"/>
      <c r="Y141" s="8"/>
      <c r="Z141" s="6"/>
      <c r="AA141" s="6"/>
      <c r="AB141" s="10"/>
      <c r="AC141" s="7"/>
      <c r="AD141" s="7"/>
      <c r="AE141" s="8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</row>
    <row r="142" spans="1:43" x14ac:dyDescent="0.15">
      <c r="A142" s="9"/>
      <c r="B142" s="6"/>
      <c r="C142" s="6"/>
      <c r="D142" s="10"/>
      <c r="E142" s="7"/>
      <c r="F142" s="7"/>
      <c r="G142" s="8"/>
      <c r="H142" s="6"/>
      <c r="I142" s="6"/>
      <c r="J142" s="10"/>
      <c r="K142" s="7"/>
      <c r="L142" s="7"/>
      <c r="M142" s="8"/>
      <c r="N142" s="6"/>
      <c r="O142" s="6"/>
      <c r="P142" s="10"/>
      <c r="Q142" s="7"/>
      <c r="R142" s="7"/>
      <c r="S142" s="8"/>
      <c r="T142" s="6"/>
      <c r="U142" s="6"/>
      <c r="V142" s="10"/>
      <c r="W142" s="7"/>
      <c r="X142" s="7"/>
      <c r="Y142" s="8"/>
      <c r="Z142" s="6"/>
      <c r="AA142" s="6"/>
      <c r="AB142" s="10"/>
      <c r="AC142" s="7"/>
      <c r="AD142" s="7"/>
      <c r="AE142" s="8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</row>
    <row r="143" spans="1:43" x14ac:dyDescent="0.15">
      <c r="A143" s="9"/>
      <c r="B143" s="6"/>
      <c r="C143" s="6"/>
      <c r="D143" s="10"/>
      <c r="E143" s="7"/>
      <c r="F143" s="7"/>
      <c r="G143" s="8"/>
      <c r="H143" s="6"/>
      <c r="I143" s="6"/>
      <c r="J143" s="10"/>
      <c r="K143" s="7"/>
      <c r="L143" s="7"/>
      <c r="M143" s="8"/>
      <c r="N143" s="6"/>
      <c r="O143" s="6"/>
      <c r="P143" s="10"/>
      <c r="Q143" s="7"/>
      <c r="R143" s="7"/>
      <c r="S143" s="8"/>
      <c r="T143" s="6"/>
      <c r="U143" s="6"/>
      <c r="V143" s="10"/>
      <c r="W143" s="7"/>
      <c r="X143" s="7"/>
      <c r="Y143" s="8"/>
      <c r="Z143" s="6"/>
      <c r="AA143" s="6"/>
      <c r="AB143" s="10"/>
      <c r="AC143" s="7"/>
      <c r="AD143" s="7"/>
      <c r="AE143" s="8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</row>
    <row r="144" spans="1:43" x14ac:dyDescent="0.15">
      <c r="A144" s="9"/>
      <c r="B144" s="6"/>
      <c r="C144" s="6"/>
      <c r="D144" s="10"/>
      <c r="E144" s="7"/>
      <c r="F144" s="7"/>
      <c r="G144" s="8"/>
      <c r="H144" s="6"/>
      <c r="I144" s="6"/>
      <c r="J144" s="10"/>
      <c r="K144" s="7"/>
      <c r="L144" s="7"/>
      <c r="M144" s="8"/>
      <c r="N144" s="6"/>
      <c r="O144" s="6"/>
      <c r="P144" s="10"/>
      <c r="Q144" s="7"/>
      <c r="R144" s="7"/>
      <c r="S144" s="8"/>
      <c r="T144" s="6"/>
      <c r="U144" s="6"/>
      <c r="V144" s="10"/>
      <c r="W144" s="7"/>
      <c r="X144" s="7"/>
      <c r="Y144" s="8"/>
      <c r="Z144" s="6"/>
      <c r="AA144" s="6"/>
      <c r="AB144" s="10"/>
      <c r="AC144" s="7"/>
      <c r="AD144" s="7"/>
      <c r="AE144" s="8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</row>
    <row r="145" spans="1:43" x14ac:dyDescent="0.15">
      <c r="A145" s="9"/>
      <c r="B145" s="6"/>
      <c r="C145" s="6"/>
      <c r="D145" s="10"/>
      <c r="E145" s="7"/>
      <c r="F145" s="7"/>
      <c r="G145" s="8"/>
      <c r="H145" s="6"/>
      <c r="I145" s="6"/>
      <c r="J145" s="10"/>
      <c r="K145" s="7"/>
      <c r="L145" s="7"/>
      <c r="M145" s="8"/>
      <c r="N145" s="6"/>
      <c r="O145" s="6"/>
      <c r="P145" s="10"/>
      <c r="Q145" s="7"/>
      <c r="R145" s="7"/>
      <c r="S145" s="8"/>
      <c r="T145" s="6"/>
      <c r="U145" s="6"/>
      <c r="V145" s="10"/>
      <c r="W145" s="7"/>
      <c r="X145" s="7"/>
      <c r="Y145" s="8"/>
      <c r="Z145" s="6"/>
      <c r="AA145" s="6"/>
      <c r="AB145" s="10"/>
      <c r="AC145" s="7"/>
      <c r="AD145" s="7"/>
      <c r="AE145" s="8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</row>
    <row r="146" spans="1:43" x14ac:dyDescent="0.15">
      <c r="A146" s="9"/>
      <c r="B146" s="6"/>
      <c r="C146" s="6"/>
      <c r="D146" s="10"/>
      <c r="E146" s="7"/>
      <c r="F146" s="7"/>
      <c r="G146" s="8"/>
      <c r="H146" s="6"/>
      <c r="I146" s="6"/>
      <c r="J146" s="10"/>
      <c r="K146" s="7"/>
      <c r="L146" s="7"/>
      <c r="M146" s="8"/>
      <c r="N146" s="6"/>
      <c r="O146" s="6"/>
      <c r="P146" s="10"/>
      <c r="Q146" s="7"/>
      <c r="R146" s="7"/>
      <c r="S146" s="8"/>
      <c r="T146" s="6"/>
      <c r="U146" s="6"/>
      <c r="V146" s="10"/>
      <c r="W146" s="7"/>
      <c r="X146" s="7"/>
      <c r="Y146" s="8"/>
      <c r="Z146" s="6"/>
      <c r="AA146" s="6"/>
      <c r="AB146" s="10"/>
      <c r="AC146" s="7"/>
      <c r="AD146" s="7"/>
      <c r="AE146" s="8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</row>
    <row r="147" spans="1:43" x14ac:dyDescent="0.15">
      <c r="A147" s="9"/>
      <c r="B147" s="6"/>
      <c r="C147" s="6"/>
      <c r="D147" s="10"/>
      <c r="E147" s="7"/>
      <c r="F147" s="7"/>
      <c r="G147" s="8"/>
      <c r="H147" s="6"/>
      <c r="I147" s="6"/>
      <c r="J147" s="10"/>
      <c r="K147" s="7"/>
      <c r="L147" s="7"/>
      <c r="M147" s="8"/>
      <c r="N147" s="6"/>
      <c r="O147" s="6"/>
      <c r="P147" s="10"/>
      <c r="Q147" s="7"/>
      <c r="R147" s="7"/>
      <c r="S147" s="8"/>
      <c r="T147" s="6"/>
      <c r="U147" s="6"/>
      <c r="V147" s="10"/>
      <c r="W147" s="7"/>
      <c r="X147" s="7"/>
      <c r="Y147" s="8"/>
      <c r="Z147" s="6"/>
      <c r="AA147" s="6"/>
      <c r="AB147" s="10"/>
      <c r="AC147" s="7"/>
      <c r="AD147" s="7"/>
      <c r="AE147" s="8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</row>
    <row r="148" spans="1:43" x14ac:dyDescent="0.15">
      <c r="A148" s="9"/>
      <c r="B148" s="6"/>
      <c r="C148" s="6"/>
      <c r="D148" s="10"/>
      <c r="E148" s="7"/>
      <c r="F148" s="7"/>
      <c r="G148" s="8"/>
      <c r="H148" s="6"/>
      <c r="I148" s="6"/>
      <c r="J148" s="10"/>
      <c r="K148" s="7"/>
      <c r="L148" s="7"/>
      <c r="M148" s="8"/>
      <c r="N148" s="6"/>
      <c r="O148" s="6"/>
      <c r="P148" s="10"/>
      <c r="Q148" s="7"/>
      <c r="R148" s="7"/>
      <c r="S148" s="8"/>
      <c r="T148" s="6"/>
      <c r="U148" s="6"/>
      <c r="V148" s="10"/>
      <c r="W148" s="7"/>
      <c r="X148" s="7"/>
      <c r="Y148" s="8"/>
      <c r="Z148" s="6"/>
      <c r="AA148" s="6"/>
      <c r="AB148" s="10"/>
      <c r="AC148" s="7"/>
      <c r="AD148" s="7"/>
      <c r="AE148" s="8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</row>
    <row r="149" spans="1:43" x14ac:dyDescent="0.15">
      <c r="A149" s="9"/>
      <c r="B149" s="6"/>
      <c r="C149" s="6"/>
      <c r="D149" s="10"/>
      <c r="E149" s="7"/>
      <c r="F149" s="7"/>
      <c r="G149" s="8"/>
      <c r="H149" s="6"/>
      <c r="I149" s="6"/>
      <c r="J149" s="10"/>
      <c r="K149" s="7"/>
      <c r="L149" s="7"/>
      <c r="M149" s="8"/>
      <c r="N149" s="6"/>
      <c r="O149" s="6"/>
      <c r="P149" s="10"/>
      <c r="Q149" s="7"/>
      <c r="R149" s="7"/>
      <c r="S149" s="8"/>
      <c r="T149" s="6"/>
      <c r="U149" s="6"/>
      <c r="V149" s="10"/>
      <c r="W149" s="7"/>
      <c r="X149" s="7"/>
      <c r="Y149" s="8"/>
      <c r="Z149" s="6"/>
      <c r="AA149" s="6"/>
      <c r="AB149" s="10"/>
      <c r="AC149" s="7"/>
      <c r="AD149" s="7"/>
      <c r="AE149" s="8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</row>
    <row r="150" spans="1:43" x14ac:dyDescent="0.15">
      <c r="A150" s="9"/>
      <c r="B150" s="6"/>
      <c r="C150" s="6"/>
      <c r="D150" s="10"/>
      <c r="E150" s="7"/>
      <c r="F150" s="7"/>
      <c r="G150" s="8"/>
      <c r="H150" s="6"/>
      <c r="I150" s="6"/>
      <c r="J150" s="10"/>
      <c r="K150" s="7"/>
      <c r="L150" s="7"/>
      <c r="M150" s="8"/>
      <c r="N150" s="6"/>
      <c r="O150" s="6"/>
      <c r="P150" s="10"/>
      <c r="Q150" s="7"/>
      <c r="R150" s="7"/>
      <c r="S150" s="8"/>
      <c r="T150" s="6"/>
      <c r="U150" s="6"/>
      <c r="V150" s="10"/>
      <c r="W150" s="7"/>
      <c r="X150" s="7"/>
      <c r="Y150" s="8"/>
      <c r="Z150" s="6"/>
      <c r="AA150" s="6"/>
      <c r="AB150" s="10"/>
      <c r="AC150" s="7"/>
      <c r="AD150" s="7"/>
      <c r="AE150" s="8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</row>
    <row r="151" spans="1:43" x14ac:dyDescent="0.15">
      <c r="A151" s="9"/>
      <c r="B151" s="6"/>
      <c r="C151" s="6"/>
      <c r="D151" s="10"/>
      <c r="E151" s="7"/>
      <c r="F151" s="7"/>
      <c r="G151" s="8"/>
      <c r="H151" s="6"/>
      <c r="I151" s="6"/>
      <c r="J151" s="10"/>
      <c r="K151" s="7"/>
      <c r="L151" s="7"/>
      <c r="M151" s="8"/>
      <c r="N151" s="6"/>
      <c r="O151" s="6"/>
      <c r="P151" s="10"/>
      <c r="Q151" s="7"/>
      <c r="R151" s="7"/>
      <c r="S151" s="8"/>
      <c r="T151" s="6"/>
      <c r="U151" s="6"/>
      <c r="V151" s="10"/>
      <c r="W151" s="7"/>
      <c r="X151" s="7"/>
      <c r="Y151" s="8"/>
      <c r="Z151" s="6"/>
      <c r="AA151" s="6"/>
      <c r="AB151" s="10"/>
      <c r="AC151" s="7"/>
      <c r="AD151" s="7"/>
      <c r="AE151" s="8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</row>
  </sheetData>
  <mergeCells count="56">
    <mergeCell ref="A1:A5"/>
    <mergeCell ref="AJ20:AK20"/>
    <mergeCell ref="AM20:AN20"/>
    <mergeCell ref="AP20:AQ20"/>
    <mergeCell ref="B22:C22"/>
    <mergeCell ref="D22:G22"/>
    <mergeCell ref="H22:I22"/>
    <mergeCell ref="J22:M22"/>
    <mergeCell ref="N22:O22"/>
    <mergeCell ref="P22:S22"/>
    <mergeCell ref="R20:S20"/>
    <mergeCell ref="U20:V20"/>
    <mergeCell ref="X20:Y20"/>
    <mergeCell ref="AA20:AB20"/>
    <mergeCell ref="AD20:AE20"/>
    <mergeCell ref="AG20:AH20"/>
    <mergeCell ref="AC4:AE4"/>
    <mergeCell ref="AF4:AH4"/>
    <mergeCell ref="AI4:AK4"/>
    <mergeCell ref="AL4:AN4"/>
    <mergeCell ref="AO4:AQ4"/>
    <mergeCell ref="C20:D20"/>
    <mergeCell ref="F20:G20"/>
    <mergeCell ref="I20:J20"/>
    <mergeCell ref="L20:M20"/>
    <mergeCell ref="O20:P20"/>
    <mergeCell ref="AL3:AQ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F2:AK2"/>
    <mergeCell ref="AL2:AQ2"/>
    <mergeCell ref="B1:G1"/>
    <mergeCell ref="H1:M1"/>
    <mergeCell ref="B3:G3"/>
    <mergeCell ref="H3:M3"/>
    <mergeCell ref="N3:S3"/>
    <mergeCell ref="T3:Y3"/>
    <mergeCell ref="Z3:AE3"/>
    <mergeCell ref="AF3:AK3"/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1"/>
  <sheetViews>
    <sheetView workbookViewId="0">
      <selection activeCell="L7" sqref="L7"/>
    </sheetView>
  </sheetViews>
  <sheetFormatPr defaultColWidth="9" defaultRowHeight="14.25" x14ac:dyDescent="0.15"/>
  <sheetData>
    <row r="1" spans="1:43" x14ac:dyDescent="0.15">
      <c r="A1" s="59" t="s">
        <v>0</v>
      </c>
      <c r="B1" s="39"/>
      <c r="C1" s="40"/>
      <c r="D1" s="40"/>
      <c r="E1" s="40"/>
      <c r="F1" s="40"/>
      <c r="G1" s="41"/>
      <c r="H1" s="39"/>
      <c r="I1" s="40"/>
      <c r="J1" s="40"/>
      <c r="K1" s="40"/>
      <c r="L1" s="40"/>
      <c r="M1" s="41"/>
      <c r="N1" s="39"/>
      <c r="O1" s="40"/>
      <c r="P1" s="40"/>
      <c r="Q1" s="40"/>
      <c r="R1" s="40"/>
      <c r="S1" s="41"/>
      <c r="T1" s="39"/>
      <c r="U1" s="40"/>
      <c r="V1" s="40"/>
      <c r="W1" s="40"/>
      <c r="X1" s="40"/>
      <c r="Y1" s="41"/>
      <c r="Z1" s="39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1"/>
      <c r="AL1" s="39"/>
      <c r="AM1" s="40"/>
      <c r="AN1" s="40"/>
      <c r="AO1" s="40"/>
      <c r="AP1" s="40"/>
      <c r="AQ1" s="41"/>
    </row>
    <row r="2" spans="1:43" x14ac:dyDescent="0.15">
      <c r="A2" s="60"/>
      <c r="B2" s="42" t="s">
        <v>1</v>
      </c>
      <c r="C2" s="43"/>
      <c r="D2" s="43"/>
      <c r="E2" s="43"/>
      <c r="F2" s="43"/>
      <c r="G2" s="44"/>
      <c r="H2" s="45">
        <v>601991</v>
      </c>
      <c r="I2" s="46"/>
      <c r="J2" s="46"/>
      <c r="K2" s="46"/>
      <c r="L2" s="46"/>
      <c r="M2" s="47"/>
      <c r="N2" s="45">
        <v>600166</v>
      </c>
      <c r="O2" s="46"/>
      <c r="P2" s="46"/>
      <c r="Q2" s="46"/>
      <c r="R2" s="46"/>
      <c r="S2" s="47"/>
      <c r="T2" s="45">
        <v>601699</v>
      </c>
      <c r="U2" s="46"/>
      <c r="V2" s="46"/>
      <c r="W2" s="46"/>
      <c r="X2" s="46"/>
      <c r="Y2" s="47"/>
      <c r="Z2" s="45"/>
      <c r="AA2" s="46"/>
      <c r="AB2" s="46"/>
      <c r="AC2" s="46"/>
      <c r="AD2" s="46"/>
      <c r="AE2" s="47"/>
      <c r="AF2" s="45"/>
      <c r="AG2" s="46"/>
      <c r="AH2" s="46"/>
      <c r="AI2" s="46"/>
      <c r="AJ2" s="46"/>
      <c r="AK2" s="47"/>
      <c r="AL2" s="45"/>
      <c r="AM2" s="48"/>
      <c r="AN2" s="48"/>
      <c r="AO2" s="48"/>
      <c r="AP2" s="48"/>
      <c r="AQ2" s="49"/>
    </row>
    <row r="3" spans="1:43" x14ac:dyDescent="0.15">
      <c r="A3" s="60"/>
      <c r="B3" s="45"/>
      <c r="C3" s="46"/>
      <c r="D3" s="46"/>
      <c r="E3" s="46"/>
      <c r="F3" s="46"/>
      <c r="G3" s="47"/>
      <c r="H3" s="45"/>
      <c r="I3" s="46"/>
      <c r="J3" s="46"/>
      <c r="K3" s="46"/>
      <c r="L3" s="46"/>
      <c r="M3" s="47"/>
      <c r="N3" s="45"/>
      <c r="O3" s="46"/>
      <c r="P3" s="46"/>
      <c r="Q3" s="46"/>
      <c r="R3" s="46"/>
      <c r="S3" s="47"/>
      <c r="T3" s="50"/>
      <c r="U3" s="48"/>
      <c r="V3" s="48"/>
      <c r="W3" s="48"/>
      <c r="X3" s="48"/>
      <c r="Y3" s="49"/>
      <c r="Z3" s="50"/>
      <c r="AA3" s="48"/>
      <c r="AB3" s="48"/>
      <c r="AC3" s="48"/>
      <c r="AD3" s="48"/>
      <c r="AE3" s="49"/>
      <c r="AF3" s="50"/>
      <c r="AG3" s="48"/>
      <c r="AH3" s="48"/>
      <c r="AI3" s="48"/>
      <c r="AJ3" s="48"/>
      <c r="AK3" s="49"/>
      <c r="AL3" s="50"/>
      <c r="AM3" s="48"/>
      <c r="AN3" s="48"/>
      <c r="AO3" s="48"/>
      <c r="AP3" s="48"/>
      <c r="AQ3" s="49"/>
    </row>
    <row r="4" spans="1:43" ht="15" x14ac:dyDescent="0.15">
      <c r="A4" s="60"/>
      <c r="B4" s="51" t="s">
        <v>2</v>
      </c>
      <c r="C4" s="52"/>
      <c r="D4" s="53"/>
      <c r="E4" s="54" t="s">
        <v>3</v>
      </c>
      <c r="F4" s="55"/>
      <c r="G4" s="56"/>
      <c r="H4" s="51" t="s">
        <v>2</v>
      </c>
      <c r="I4" s="52"/>
      <c r="J4" s="53"/>
      <c r="K4" s="54" t="s">
        <v>3</v>
      </c>
      <c r="L4" s="55"/>
      <c r="M4" s="56"/>
      <c r="N4" s="51" t="s">
        <v>4</v>
      </c>
      <c r="O4" s="52"/>
      <c r="P4" s="53"/>
      <c r="Q4" s="54" t="s">
        <v>5</v>
      </c>
      <c r="R4" s="55"/>
      <c r="S4" s="56"/>
      <c r="T4" s="51" t="s">
        <v>4</v>
      </c>
      <c r="U4" s="52"/>
      <c r="V4" s="53"/>
      <c r="W4" s="54" t="s">
        <v>5</v>
      </c>
      <c r="X4" s="55"/>
      <c r="Y4" s="56"/>
      <c r="Z4" s="51" t="s">
        <v>4</v>
      </c>
      <c r="AA4" s="52"/>
      <c r="AB4" s="53"/>
      <c r="AC4" s="54" t="s">
        <v>5</v>
      </c>
      <c r="AD4" s="55"/>
      <c r="AE4" s="56"/>
      <c r="AF4" s="51" t="s">
        <v>4</v>
      </c>
      <c r="AG4" s="52"/>
      <c r="AH4" s="53"/>
      <c r="AI4" s="54" t="s">
        <v>5</v>
      </c>
      <c r="AJ4" s="55"/>
      <c r="AK4" s="56"/>
      <c r="AL4" s="51" t="s">
        <v>4</v>
      </c>
      <c r="AM4" s="52"/>
      <c r="AN4" s="53"/>
      <c r="AO4" s="54" t="s">
        <v>5</v>
      </c>
      <c r="AP4" s="55"/>
      <c r="AQ4" s="56"/>
    </row>
    <row r="5" spans="1:43" ht="15" x14ac:dyDescent="0.15">
      <c r="A5" s="6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</row>
    <row r="6" spans="1:43" x14ac:dyDescent="0.15">
      <c r="A6" s="5"/>
      <c r="B6" s="6"/>
      <c r="C6" s="6"/>
      <c r="D6" s="6"/>
      <c r="E6" s="7"/>
      <c r="F6" s="7"/>
      <c r="G6" s="8"/>
      <c r="H6" s="6">
        <v>348500</v>
      </c>
      <c r="I6" s="6">
        <v>4.8079999999999998</v>
      </c>
      <c r="J6" s="6"/>
      <c r="K6" s="7">
        <v>348500</v>
      </c>
      <c r="L6" s="7">
        <v>4.8360000000000003</v>
      </c>
      <c r="M6" s="8"/>
      <c r="N6" s="6">
        <v>150000</v>
      </c>
      <c r="O6" s="25">
        <v>3.4</v>
      </c>
      <c r="P6" s="6"/>
      <c r="Q6" s="7">
        <v>150000</v>
      </c>
      <c r="R6" s="7">
        <v>3.41</v>
      </c>
      <c r="S6" s="8"/>
      <c r="T6" s="6">
        <v>75000</v>
      </c>
      <c r="U6" s="6">
        <v>9.0500000000000007</v>
      </c>
      <c r="V6" s="6"/>
      <c r="W6" s="7">
        <v>75000</v>
      </c>
      <c r="X6" s="7">
        <v>9.06</v>
      </c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</row>
    <row r="7" spans="1:43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>
        <v>150000</v>
      </c>
      <c r="O7" s="6">
        <v>3.39</v>
      </c>
      <c r="P7" s="6"/>
      <c r="Q7" s="7">
        <v>150000</v>
      </c>
      <c r="R7" s="7">
        <v>3.4</v>
      </c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</row>
    <row r="8" spans="1:43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>
        <v>150000</v>
      </c>
      <c r="O8" s="6">
        <v>3.39</v>
      </c>
      <c r="P8" s="10"/>
      <c r="Q8" s="7">
        <v>150000</v>
      </c>
      <c r="R8" s="7">
        <v>3.4</v>
      </c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</row>
    <row r="9" spans="1:43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</row>
    <row r="10" spans="1:43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</row>
    <row r="11" spans="1:43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</row>
    <row r="12" spans="1:43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</row>
    <row r="13" spans="1:43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</row>
    <row r="14" spans="1:43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</row>
    <row r="15" spans="1:43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</row>
    <row r="16" spans="1:43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</row>
    <row r="17" spans="1:43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</row>
    <row r="18" spans="1:43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</row>
    <row r="19" spans="1:43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348500</v>
      </c>
      <c r="I19" s="12">
        <f>SUMPRODUCT(H6:H18,I6:I18)/SUM(H19)</f>
        <v>4.8079999999999998</v>
      </c>
      <c r="J19" s="13"/>
      <c r="K19" s="11">
        <f>SUM(K6:K18)</f>
        <v>348500</v>
      </c>
      <c r="L19" s="12">
        <f>SUMPRODUCT(K6:K18,L6:L18)/SUM(K19)</f>
        <v>4.8360000000000003</v>
      </c>
      <c r="M19" s="13"/>
      <c r="N19" s="11">
        <f>SUM(N6:N18)</f>
        <v>450000</v>
      </c>
      <c r="O19" s="12">
        <f>SUMPRODUCT(N6:N18,O6:O18)/(N19)</f>
        <v>3.3933333333333335</v>
      </c>
      <c r="P19" s="13"/>
      <c r="Q19" s="11">
        <f>SUM(Q6:Q18)</f>
        <v>450000</v>
      </c>
      <c r="R19" s="12">
        <f>SUMPRODUCT(Q6:Q18,R6:R18)/SUM(Q19)</f>
        <v>3.4033333333333333</v>
      </c>
      <c r="S19" s="13"/>
      <c r="T19" s="11">
        <f>SUM(T6:T18)</f>
        <v>75000</v>
      </c>
      <c r="U19" s="12">
        <f>SUMPRODUCT(T6:T18,U6:U18)/SUM(T19)</f>
        <v>9.0500000000000007</v>
      </c>
      <c r="V19" s="13"/>
      <c r="W19" s="11">
        <f>SUM(W6:W18)</f>
        <v>75000</v>
      </c>
      <c r="X19" s="12">
        <f>SUMPRODUCT(W6:W18,X6:X18)/SUM(W19)</f>
        <v>9.06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</row>
    <row r="20" spans="1:43" ht="15" x14ac:dyDescent="0.15">
      <c r="A20" s="14"/>
      <c r="B20" s="15" t="s">
        <v>10</v>
      </c>
      <c r="C20" s="57">
        <f>IF(E19=0,0,(F19-C19)*B19-E19*F19*0-E19*F19*0.03%-C19*B19*0.03%)</f>
        <v>0</v>
      </c>
      <c r="D20" s="58"/>
      <c r="E20" s="15" t="s">
        <v>11</v>
      </c>
      <c r="F20" s="57">
        <f>IF(E19=0,0,F19*E19)</f>
        <v>0</v>
      </c>
      <c r="G20" s="58"/>
      <c r="H20" s="15" t="s">
        <v>10</v>
      </c>
      <c r="I20" s="57">
        <f>IF(K19=0,0,(L19-I19)*K19-K19*L19*0.1%-K19*L19*0.03%-I19*H19*0.03%)</f>
        <v>7064.373800000164</v>
      </c>
      <c r="J20" s="58"/>
      <c r="K20" s="15" t="s">
        <v>11</v>
      </c>
      <c r="L20" s="57">
        <f>IF(K19=0,0,L19*K19)</f>
        <v>1685346</v>
      </c>
      <c r="M20" s="58"/>
      <c r="N20" s="15" t="s">
        <v>10</v>
      </c>
      <c r="O20" s="57">
        <f>IF(Q19=0,0,(R19-O19)*N19-R19*Q19*0.1%-O19*N19*0.03%-R19*Q19*0.03%)</f>
        <v>2050.9499999999048</v>
      </c>
      <c r="P20" s="58"/>
      <c r="Q20" s="15" t="s">
        <v>11</v>
      </c>
      <c r="R20" s="57">
        <f>IF(Q19=0,0,R19*Q19)</f>
        <v>1531500</v>
      </c>
      <c r="S20" s="58"/>
      <c r="T20" s="15" t="s">
        <v>10</v>
      </c>
      <c r="U20" s="57">
        <f>IF(W19=0,0,(X19-U19)*W19-X19*W19*0.1%-U19*T19*0.03%-X19*W19*0.03%)</f>
        <v>-336.975000000016</v>
      </c>
      <c r="V20" s="58"/>
      <c r="W20" s="15" t="s">
        <v>11</v>
      </c>
      <c r="X20" s="57">
        <f>IF(W19=0,0,X19*W19)</f>
        <v>679500</v>
      </c>
      <c r="Y20" s="58"/>
      <c r="Z20" s="15" t="s">
        <v>10</v>
      </c>
      <c r="AA20" s="57">
        <f>IF(AC19=0,0,(AD19-AA19)*AC19-AC19*AD19*0.1%-AA19*Z19*0.03%-AD19*AC19*0.03%)</f>
        <v>0</v>
      </c>
      <c r="AB20" s="58"/>
      <c r="AC20" s="15" t="s">
        <v>11</v>
      </c>
      <c r="AD20" s="57">
        <f>IF(AC19=0,0,AD19*AC19)</f>
        <v>0</v>
      </c>
      <c r="AE20" s="58"/>
      <c r="AF20" s="15" t="s">
        <v>10</v>
      </c>
      <c r="AG20" s="57">
        <f>IF(AI19=0,0,(AJ19-AG19)*AI19-AI19*AJ19*0.1%-AG19*AF19*0.03%-AJ19*AI19*0.03%)</f>
        <v>0</v>
      </c>
      <c r="AH20" s="58"/>
      <c r="AI20" s="15" t="s">
        <v>11</v>
      </c>
      <c r="AJ20" s="57">
        <f>IF(AI19=0,0,AJ19*AI19)</f>
        <v>0</v>
      </c>
      <c r="AK20" s="58"/>
      <c r="AL20" s="15" t="s">
        <v>10</v>
      </c>
      <c r="AM20" s="57">
        <f>IF(AO19=0,0,(AP19-AM19)*AO19-AO19*AP19*0.1%-AM19*AL19*0.03%-AP19*AO19*0.03%)</f>
        <v>0</v>
      </c>
      <c r="AN20" s="58"/>
      <c r="AO20" s="15" t="s">
        <v>11</v>
      </c>
      <c r="AP20" s="57">
        <f>IF(AO19=0,0,AP19*AO19)</f>
        <v>0</v>
      </c>
      <c r="AQ20" s="58"/>
    </row>
    <row r="21" spans="1:43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4.1916459884202796E-3</v>
      </c>
      <c r="M21" s="29"/>
      <c r="N21" s="20" t="s">
        <v>12</v>
      </c>
      <c r="O21" s="26"/>
      <c r="P21" s="26"/>
      <c r="Q21" s="27"/>
      <c r="R21" s="28">
        <f>O20/R20</f>
        <v>1.3391772771791739E-3</v>
      </c>
      <c r="S21" s="29"/>
      <c r="T21" s="27" t="s">
        <v>12</v>
      </c>
      <c r="U21" s="26"/>
      <c r="V21" s="26"/>
      <c r="W21" s="27"/>
      <c r="X21" s="28">
        <f>U20/X20</f>
        <v>-4.959161147903105E-4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</row>
    <row r="22" spans="1:43" ht="15" x14ac:dyDescent="0.15">
      <c r="A22" s="9"/>
      <c r="B22" s="62" t="s">
        <v>13</v>
      </c>
      <c r="C22" s="63"/>
      <c r="D22" s="64">
        <f>F20+L20+R20+X20+AD20+AJ20+AP20+AV20+BB20+BH20+BN20+BT20+BZ20</f>
        <v>3896346</v>
      </c>
      <c r="E22" s="65"/>
      <c r="F22" s="65"/>
      <c r="G22" s="66"/>
      <c r="H22" s="67" t="s">
        <v>14</v>
      </c>
      <c r="I22" s="68"/>
      <c r="J22" s="69">
        <f>C20+I20+O20+U20+AA20+AG20+AM20+AS20+AY20+BE20+BK20+BQ20+BW20</f>
        <v>8778.3488000000525</v>
      </c>
      <c r="K22" s="70"/>
      <c r="L22" s="70"/>
      <c r="M22" s="71"/>
      <c r="N22" s="62" t="s">
        <v>15</v>
      </c>
      <c r="O22" s="63"/>
      <c r="P22" s="72">
        <f>J22/D22</f>
        <v>2.252969525807013E-3</v>
      </c>
      <c r="Q22" s="73"/>
      <c r="R22" s="73"/>
      <c r="S22" s="74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1:43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</row>
    <row r="27" spans="1:43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</row>
    <row r="28" spans="1:43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</row>
    <row r="29" spans="1:43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</row>
    <row r="30" spans="1:43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</row>
    <row r="31" spans="1:43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</row>
    <row r="32" spans="1:43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</row>
    <row r="33" spans="1:43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</row>
    <row r="34" spans="1:43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</row>
    <row r="35" spans="1:43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</row>
    <row r="36" spans="1:43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</row>
    <row r="37" spans="1:43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</row>
    <row r="38" spans="1:43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</row>
    <row r="39" spans="1:43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  <row r="40" spans="1:43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</row>
    <row r="41" spans="1:43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</row>
    <row r="42" spans="1:43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spans="1:43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</row>
    <row r="44" spans="1:43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</row>
    <row r="45" spans="1:43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</row>
    <row r="46" spans="1:43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</row>
    <row r="47" spans="1:43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</row>
    <row r="48" spans="1:43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</row>
    <row r="49" spans="1:43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</row>
    <row r="50" spans="1:43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</row>
    <row r="51" spans="1:43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</row>
    <row r="52" spans="1:43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</row>
    <row r="53" spans="1:43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</row>
    <row r="54" spans="1:43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</row>
    <row r="55" spans="1:43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</row>
    <row r="56" spans="1:43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</row>
    <row r="57" spans="1:43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3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3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</row>
    <row r="60" spans="1:43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</row>
    <row r="61" spans="1:43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</row>
    <row r="62" spans="1:43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</row>
    <row r="63" spans="1:43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</row>
    <row r="64" spans="1:43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</row>
    <row r="65" spans="1:43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</row>
    <row r="66" spans="1:43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</row>
    <row r="67" spans="1:43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</row>
    <row r="68" spans="1:43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</row>
    <row r="69" spans="1:43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</row>
    <row r="70" spans="1:43" x14ac:dyDescent="0.15">
      <c r="A70" s="9"/>
      <c r="B70" s="6"/>
      <c r="C70" s="6"/>
      <c r="D70" s="10"/>
      <c r="E70" s="7"/>
      <c r="F70" s="7"/>
      <c r="G70" s="8"/>
      <c r="H70" s="6"/>
      <c r="I70" s="6"/>
      <c r="J70" s="10"/>
      <c r="K70" s="7"/>
      <c r="L70" s="7"/>
      <c r="M70" s="8"/>
      <c r="N70" s="6"/>
      <c r="O70" s="6"/>
      <c r="P70" s="10"/>
      <c r="Q70" s="7"/>
      <c r="R70" s="7"/>
      <c r="S70" s="8"/>
      <c r="T70" s="6"/>
      <c r="U70" s="6"/>
      <c r="V70" s="10"/>
      <c r="W70" s="7"/>
      <c r="X70" s="7"/>
      <c r="Y70" s="8"/>
      <c r="Z70" s="6"/>
      <c r="AA70" s="6"/>
      <c r="AB70" s="10"/>
      <c r="AC70" s="7"/>
      <c r="AD70" s="7"/>
      <c r="AE70" s="8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</row>
    <row r="71" spans="1:43" x14ac:dyDescent="0.15">
      <c r="A71" s="9"/>
      <c r="B71" s="6"/>
      <c r="C71" s="6"/>
      <c r="D71" s="10"/>
      <c r="E71" s="7"/>
      <c r="F71" s="7"/>
      <c r="G71" s="8"/>
      <c r="H71" s="6"/>
      <c r="I71" s="6"/>
      <c r="J71" s="10"/>
      <c r="K71" s="7"/>
      <c r="L71" s="7"/>
      <c r="M71" s="8"/>
      <c r="N71" s="6"/>
      <c r="O71" s="6"/>
      <c r="P71" s="10"/>
      <c r="Q71" s="7"/>
      <c r="R71" s="7"/>
      <c r="S71" s="8"/>
      <c r="T71" s="6"/>
      <c r="U71" s="6"/>
      <c r="V71" s="10"/>
      <c r="W71" s="7"/>
      <c r="X71" s="7"/>
      <c r="Y71" s="8"/>
      <c r="Z71" s="6"/>
      <c r="AA71" s="6"/>
      <c r="AB71" s="10"/>
      <c r="AC71" s="7"/>
      <c r="AD71" s="7"/>
      <c r="AE71" s="8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</row>
    <row r="72" spans="1:43" x14ac:dyDescent="0.15">
      <c r="A72" s="9"/>
      <c r="B72" s="6"/>
      <c r="C72" s="6"/>
      <c r="D72" s="10"/>
      <c r="E72" s="7"/>
      <c r="F72" s="7"/>
      <c r="G72" s="8"/>
      <c r="H72" s="6"/>
      <c r="I72" s="6"/>
      <c r="J72" s="10"/>
      <c r="K72" s="7"/>
      <c r="L72" s="7"/>
      <c r="M72" s="8"/>
      <c r="N72" s="6"/>
      <c r="O72" s="6"/>
      <c r="P72" s="10"/>
      <c r="Q72" s="7"/>
      <c r="R72" s="7"/>
      <c r="S72" s="8"/>
      <c r="T72" s="6"/>
      <c r="U72" s="6"/>
      <c r="V72" s="10"/>
      <c r="W72" s="7"/>
      <c r="X72" s="7"/>
      <c r="Y72" s="8"/>
      <c r="Z72" s="6"/>
      <c r="AA72" s="6"/>
      <c r="AB72" s="10"/>
      <c r="AC72" s="7"/>
      <c r="AD72" s="7"/>
      <c r="AE72" s="8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</row>
    <row r="73" spans="1:43" x14ac:dyDescent="0.15">
      <c r="A73" s="9"/>
      <c r="B73" s="6"/>
      <c r="C73" s="6"/>
      <c r="D73" s="10"/>
      <c r="E73" s="7"/>
      <c r="F73" s="7"/>
      <c r="G73" s="8"/>
      <c r="H73" s="6"/>
      <c r="I73" s="6"/>
      <c r="J73" s="10"/>
      <c r="K73" s="7"/>
      <c r="L73" s="7"/>
      <c r="M73" s="8"/>
      <c r="N73" s="6"/>
      <c r="O73" s="6"/>
      <c r="P73" s="10"/>
      <c r="Q73" s="7"/>
      <c r="R73" s="7"/>
      <c r="S73" s="8"/>
      <c r="T73" s="6"/>
      <c r="U73" s="6"/>
      <c r="V73" s="10"/>
      <c r="W73" s="7"/>
      <c r="X73" s="7"/>
      <c r="Y73" s="8"/>
      <c r="Z73" s="6"/>
      <c r="AA73" s="6"/>
      <c r="AB73" s="10"/>
      <c r="AC73" s="7"/>
      <c r="AD73" s="7"/>
      <c r="AE73" s="8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</row>
    <row r="74" spans="1:43" x14ac:dyDescent="0.15">
      <c r="A74" s="9"/>
      <c r="B74" s="6"/>
      <c r="C74" s="6"/>
      <c r="D74" s="10"/>
      <c r="E74" s="7"/>
      <c r="F74" s="7"/>
      <c r="G74" s="8"/>
      <c r="H74" s="6"/>
      <c r="I74" s="6"/>
      <c r="J74" s="10"/>
      <c r="K74" s="7"/>
      <c r="L74" s="7"/>
      <c r="M74" s="8"/>
      <c r="N74" s="6"/>
      <c r="O74" s="6"/>
      <c r="P74" s="10"/>
      <c r="Q74" s="7"/>
      <c r="R74" s="7"/>
      <c r="S74" s="8"/>
      <c r="T74" s="6"/>
      <c r="U74" s="6"/>
      <c r="V74" s="10"/>
      <c r="W74" s="7"/>
      <c r="X74" s="7"/>
      <c r="Y74" s="8"/>
      <c r="Z74" s="6"/>
      <c r="AA74" s="6"/>
      <c r="AB74" s="10"/>
      <c r="AC74" s="7"/>
      <c r="AD74" s="7"/>
      <c r="AE74" s="8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</row>
    <row r="75" spans="1:43" x14ac:dyDescent="0.15">
      <c r="A75" s="9"/>
      <c r="B75" s="6"/>
      <c r="C75" s="6"/>
      <c r="D75" s="10"/>
      <c r="E75" s="7"/>
      <c r="F75" s="7"/>
      <c r="G75" s="8"/>
      <c r="H75" s="6"/>
      <c r="I75" s="6"/>
      <c r="J75" s="10"/>
      <c r="K75" s="7"/>
      <c r="L75" s="7"/>
      <c r="M75" s="8"/>
      <c r="N75" s="6"/>
      <c r="O75" s="6"/>
      <c r="P75" s="10"/>
      <c r="Q75" s="7"/>
      <c r="R75" s="7"/>
      <c r="S75" s="8"/>
      <c r="T75" s="6"/>
      <c r="U75" s="6"/>
      <c r="V75" s="10"/>
      <c r="W75" s="7"/>
      <c r="X75" s="7"/>
      <c r="Y75" s="8"/>
      <c r="Z75" s="6"/>
      <c r="AA75" s="6"/>
      <c r="AB75" s="10"/>
      <c r="AC75" s="7"/>
      <c r="AD75" s="7"/>
      <c r="AE75" s="8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</row>
    <row r="76" spans="1:43" x14ac:dyDescent="0.15">
      <c r="A76" s="9"/>
      <c r="B76" s="6"/>
      <c r="C76" s="6"/>
      <c r="D76" s="10"/>
      <c r="E76" s="7"/>
      <c r="F76" s="7"/>
      <c r="G76" s="8"/>
      <c r="H76" s="6"/>
      <c r="I76" s="6"/>
      <c r="J76" s="10"/>
      <c r="K76" s="7"/>
      <c r="L76" s="7"/>
      <c r="M76" s="8"/>
      <c r="N76" s="6"/>
      <c r="O76" s="6"/>
      <c r="P76" s="10"/>
      <c r="Q76" s="7"/>
      <c r="R76" s="7"/>
      <c r="S76" s="8"/>
      <c r="T76" s="6"/>
      <c r="U76" s="6"/>
      <c r="V76" s="10"/>
      <c r="W76" s="7"/>
      <c r="X76" s="7"/>
      <c r="Y76" s="8"/>
      <c r="Z76" s="6"/>
      <c r="AA76" s="6"/>
      <c r="AB76" s="10"/>
      <c r="AC76" s="7"/>
      <c r="AD76" s="7"/>
      <c r="AE76" s="8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</row>
    <row r="77" spans="1:43" x14ac:dyDescent="0.15">
      <c r="A77" s="9"/>
      <c r="B77" s="6"/>
      <c r="C77" s="6"/>
      <c r="D77" s="10"/>
      <c r="E77" s="7"/>
      <c r="F77" s="7"/>
      <c r="G77" s="8"/>
      <c r="H77" s="6"/>
      <c r="I77" s="6"/>
      <c r="J77" s="10"/>
      <c r="K77" s="7"/>
      <c r="L77" s="7"/>
      <c r="M77" s="8"/>
      <c r="N77" s="6"/>
      <c r="O77" s="6"/>
      <c r="P77" s="10"/>
      <c r="Q77" s="7"/>
      <c r="R77" s="7"/>
      <c r="S77" s="8"/>
      <c r="T77" s="6"/>
      <c r="U77" s="6"/>
      <c r="V77" s="10"/>
      <c r="W77" s="7"/>
      <c r="X77" s="7"/>
      <c r="Y77" s="8"/>
      <c r="Z77" s="6"/>
      <c r="AA77" s="6"/>
      <c r="AB77" s="10"/>
      <c r="AC77" s="7"/>
      <c r="AD77" s="7"/>
      <c r="AE77" s="8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</row>
    <row r="78" spans="1:43" x14ac:dyDescent="0.15">
      <c r="A78" s="9"/>
      <c r="B78" s="6"/>
      <c r="C78" s="6"/>
      <c r="D78" s="10"/>
      <c r="E78" s="7"/>
      <c r="F78" s="7"/>
      <c r="G78" s="8"/>
      <c r="H78" s="6"/>
      <c r="I78" s="6"/>
      <c r="J78" s="10"/>
      <c r="K78" s="7"/>
      <c r="L78" s="7"/>
      <c r="M78" s="8"/>
      <c r="N78" s="6"/>
      <c r="O78" s="6"/>
      <c r="P78" s="10"/>
      <c r="Q78" s="7"/>
      <c r="R78" s="7"/>
      <c r="S78" s="8"/>
      <c r="T78" s="6"/>
      <c r="U78" s="6"/>
      <c r="V78" s="10"/>
      <c r="W78" s="7"/>
      <c r="X78" s="7"/>
      <c r="Y78" s="8"/>
      <c r="Z78" s="6"/>
      <c r="AA78" s="6"/>
      <c r="AB78" s="10"/>
      <c r="AC78" s="7"/>
      <c r="AD78" s="7"/>
      <c r="AE78" s="8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</row>
    <row r="79" spans="1:43" x14ac:dyDescent="0.15">
      <c r="A79" s="9"/>
      <c r="B79" s="6"/>
      <c r="C79" s="6"/>
      <c r="D79" s="10"/>
      <c r="E79" s="7"/>
      <c r="F79" s="7"/>
      <c r="G79" s="8"/>
      <c r="H79" s="6"/>
      <c r="I79" s="6"/>
      <c r="J79" s="10"/>
      <c r="K79" s="7"/>
      <c r="L79" s="7"/>
      <c r="M79" s="8"/>
      <c r="N79" s="6"/>
      <c r="O79" s="6"/>
      <c r="P79" s="10"/>
      <c r="Q79" s="7"/>
      <c r="R79" s="7"/>
      <c r="S79" s="8"/>
      <c r="T79" s="6"/>
      <c r="U79" s="6"/>
      <c r="V79" s="10"/>
      <c r="W79" s="7"/>
      <c r="X79" s="7"/>
      <c r="Y79" s="8"/>
      <c r="Z79" s="6"/>
      <c r="AA79" s="6"/>
      <c r="AB79" s="10"/>
      <c r="AC79" s="7"/>
      <c r="AD79" s="7"/>
      <c r="AE79" s="8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</row>
    <row r="80" spans="1:43" x14ac:dyDescent="0.15">
      <c r="A80" s="9"/>
      <c r="B80" s="6"/>
      <c r="C80" s="6"/>
      <c r="D80" s="10"/>
      <c r="E80" s="7"/>
      <c r="F80" s="7"/>
      <c r="G80" s="8"/>
      <c r="H80" s="6"/>
      <c r="I80" s="6"/>
      <c r="J80" s="10"/>
      <c r="K80" s="7"/>
      <c r="L80" s="7"/>
      <c r="M80" s="8"/>
      <c r="N80" s="6"/>
      <c r="O80" s="6"/>
      <c r="P80" s="10"/>
      <c r="Q80" s="7"/>
      <c r="R80" s="7"/>
      <c r="S80" s="8"/>
      <c r="T80" s="6"/>
      <c r="U80" s="6"/>
      <c r="V80" s="10"/>
      <c r="W80" s="7"/>
      <c r="X80" s="7"/>
      <c r="Y80" s="8"/>
      <c r="Z80" s="6"/>
      <c r="AA80" s="6"/>
      <c r="AB80" s="10"/>
      <c r="AC80" s="7"/>
      <c r="AD80" s="7"/>
      <c r="AE80" s="8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</row>
    <row r="81" spans="1:43" x14ac:dyDescent="0.15">
      <c r="A81" s="9"/>
      <c r="B81" s="6"/>
      <c r="C81" s="6"/>
      <c r="D81" s="10"/>
      <c r="E81" s="7"/>
      <c r="F81" s="7"/>
      <c r="G81" s="8"/>
      <c r="H81" s="6"/>
      <c r="I81" s="6"/>
      <c r="J81" s="10"/>
      <c r="K81" s="7"/>
      <c r="L81" s="7"/>
      <c r="M81" s="8"/>
      <c r="N81" s="6"/>
      <c r="O81" s="6"/>
      <c r="P81" s="10"/>
      <c r="Q81" s="7"/>
      <c r="R81" s="7"/>
      <c r="S81" s="8"/>
      <c r="T81" s="6"/>
      <c r="U81" s="6"/>
      <c r="V81" s="10"/>
      <c r="W81" s="7"/>
      <c r="X81" s="7"/>
      <c r="Y81" s="8"/>
      <c r="Z81" s="6"/>
      <c r="AA81" s="6"/>
      <c r="AB81" s="10"/>
      <c r="AC81" s="7"/>
      <c r="AD81" s="7"/>
      <c r="AE81" s="8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</row>
    <row r="82" spans="1:43" x14ac:dyDescent="0.15">
      <c r="A82" s="9"/>
      <c r="B82" s="6"/>
      <c r="C82" s="6"/>
      <c r="D82" s="10"/>
      <c r="E82" s="7"/>
      <c r="F82" s="7"/>
      <c r="G82" s="8"/>
      <c r="H82" s="6"/>
      <c r="I82" s="6"/>
      <c r="J82" s="10"/>
      <c r="K82" s="7"/>
      <c r="L82" s="7"/>
      <c r="M82" s="8"/>
      <c r="N82" s="6"/>
      <c r="O82" s="6"/>
      <c r="P82" s="10"/>
      <c r="Q82" s="7"/>
      <c r="R82" s="7"/>
      <c r="S82" s="8"/>
      <c r="T82" s="6"/>
      <c r="U82" s="6"/>
      <c r="V82" s="10"/>
      <c r="W82" s="7"/>
      <c r="X82" s="7"/>
      <c r="Y82" s="8"/>
      <c r="Z82" s="6"/>
      <c r="AA82" s="6"/>
      <c r="AB82" s="10"/>
      <c r="AC82" s="7"/>
      <c r="AD82" s="7"/>
      <c r="AE82" s="8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</row>
    <row r="83" spans="1:43" x14ac:dyDescent="0.15">
      <c r="A83" s="9"/>
      <c r="B83" s="6"/>
      <c r="C83" s="6"/>
      <c r="D83" s="10"/>
      <c r="E83" s="7"/>
      <c r="F83" s="7"/>
      <c r="G83" s="8"/>
      <c r="H83" s="6"/>
      <c r="I83" s="6"/>
      <c r="J83" s="10"/>
      <c r="K83" s="7"/>
      <c r="L83" s="7"/>
      <c r="M83" s="8"/>
      <c r="N83" s="6"/>
      <c r="O83" s="6"/>
      <c r="P83" s="10"/>
      <c r="Q83" s="7"/>
      <c r="R83" s="7"/>
      <c r="S83" s="8"/>
      <c r="T83" s="6"/>
      <c r="U83" s="6"/>
      <c r="V83" s="10"/>
      <c r="W83" s="7"/>
      <c r="X83" s="7"/>
      <c r="Y83" s="8"/>
      <c r="Z83" s="6"/>
      <c r="AA83" s="6"/>
      <c r="AB83" s="10"/>
      <c r="AC83" s="7"/>
      <c r="AD83" s="7"/>
      <c r="AE83" s="8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</row>
    <row r="84" spans="1:43" x14ac:dyDescent="0.15">
      <c r="A84" s="9"/>
      <c r="B84" s="6"/>
      <c r="C84" s="6"/>
      <c r="D84" s="10"/>
      <c r="E84" s="7"/>
      <c r="F84" s="7"/>
      <c r="G84" s="8"/>
      <c r="H84" s="6"/>
      <c r="I84" s="6"/>
      <c r="J84" s="10"/>
      <c r="K84" s="7"/>
      <c r="L84" s="7"/>
      <c r="M84" s="8"/>
      <c r="N84" s="6"/>
      <c r="O84" s="6"/>
      <c r="P84" s="10"/>
      <c r="Q84" s="7"/>
      <c r="R84" s="7"/>
      <c r="S84" s="8"/>
      <c r="T84" s="6"/>
      <c r="U84" s="6"/>
      <c r="V84" s="10"/>
      <c r="W84" s="7"/>
      <c r="X84" s="7"/>
      <c r="Y84" s="8"/>
      <c r="Z84" s="6"/>
      <c r="AA84" s="6"/>
      <c r="AB84" s="10"/>
      <c r="AC84" s="7"/>
      <c r="AD84" s="7"/>
      <c r="AE84" s="8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</row>
    <row r="85" spans="1:43" x14ac:dyDescent="0.15">
      <c r="A85" s="9"/>
      <c r="B85" s="6"/>
      <c r="C85" s="6"/>
      <c r="D85" s="10"/>
      <c r="E85" s="7"/>
      <c r="F85" s="7"/>
      <c r="G85" s="8"/>
      <c r="H85" s="6"/>
      <c r="I85" s="6"/>
      <c r="J85" s="10"/>
      <c r="K85" s="7"/>
      <c r="L85" s="7"/>
      <c r="M85" s="8"/>
      <c r="N85" s="6"/>
      <c r="O85" s="6"/>
      <c r="P85" s="10"/>
      <c r="Q85" s="7"/>
      <c r="R85" s="7"/>
      <c r="S85" s="8"/>
      <c r="T85" s="6"/>
      <c r="U85" s="6"/>
      <c r="V85" s="10"/>
      <c r="W85" s="7"/>
      <c r="X85" s="7"/>
      <c r="Y85" s="8"/>
      <c r="Z85" s="6"/>
      <c r="AA85" s="6"/>
      <c r="AB85" s="10"/>
      <c r="AC85" s="7"/>
      <c r="AD85" s="7"/>
      <c r="AE85" s="8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</row>
    <row r="86" spans="1:43" x14ac:dyDescent="0.15">
      <c r="A86" s="9"/>
      <c r="B86" s="6"/>
      <c r="C86" s="6"/>
      <c r="D86" s="10"/>
      <c r="E86" s="7"/>
      <c r="F86" s="7"/>
      <c r="G86" s="8"/>
      <c r="H86" s="6"/>
      <c r="I86" s="6"/>
      <c r="J86" s="10"/>
      <c r="K86" s="7"/>
      <c r="L86" s="7"/>
      <c r="M86" s="8"/>
      <c r="N86" s="6"/>
      <c r="O86" s="6"/>
      <c r="P86" s="10"/>
      <c r="Q86" s="7"/>
      <c r="R86" s="7"/>
      <c r="S86" s="8"/>
      <c r="T86" s="6"/>
      <c r="U86" s="6"/>
      <c r="V86" s="10"/>
      <c r="W86" s="7"/>
      <c r="X86" s="7"/>
      <c r="Y86" s="8"/>
      <c r="Z86" s="6"/>
      <c r="AA86" s="6"/>
      <c r="AB86" s="10"/>
      <c r="AC86" s="7"/>
      <c r="AD86" s="7"/>
      <c r="AE86" s="8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</row>
    <row r="87" spans="1:43" x14ac:dyDescent="0.15">
      <c r="A87" s="9"/>
      <c r="B87" s="6"/>
      <c r="C87" s="6"/>
      <c r="D87" s="10"/>
      <c r="E87" s="7"/>
      <c r="F87" s="7"/>
      <c r="G87" s="8"/>
      <c r="H87" s="6"/>
      <c r="I87" s="6"/>
      <c r="J87" s="10"/>
      <c r="K87" s="7"/>
      <c r="L87" s="7"/>
      <c r="M87" s="8"/>
      <c r="N87" s="6"/>
      <c r="O87" s="6"/>
      <c r="P87" s="10"/>
      <c r="Q87" s="7"/>
      <c r="R87" s="7"/>
      <c r="S87" s="8"/>
      <c r="T87" s="6"/>
      <c r="U87" s="6"/>
      <c r="V87" s="10"/>
      <c r="W87" s="7"/>
      <c r="X87" s="7"/>
      <c r="Y87" s="8"/>
      <c r="Z87" s="6"/>
      <c r="AA87" s="6"/>
      <c r="AB87" s="10"/>
      <c r="AC87" s="7"/>
      <c r="AD87" s="7"/>
      <c r="AE87" s="8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</row>
    <row r="88" spans="1:43" x14ac:dyDescent="0.15">
      <c r="A88" s="9"/>
      <c r="B88" s="6"/>
      <c r="C88" s="6"/>
      <c r="D88" s="10"/>
      <c r="E88" s="7"/>
      <c r="F88" s="7"/>
      <c r="G88" s="8"/>
      <c r="H88" s="6"/>
      <c r="I88" s="6"/>
      <c r="J88" s="10"/>
      <c r="K88" s="7"/>
      <c r="L88" s="7"/>
      <c r="M88" s="8"/>
      <c r="N88" s="6"/>
      <c r="O88" s="6"/>
      <c r="P88" s="10"/>
      <c r="Q88" s="7"/>
      <c r="R88" s="7"/>
      <c r="S88" s="8"/>
      <c r="T88" s="6"/>
      <c r="U88" s="6"/>
      <c r="V88" s="10"/>
      <c r="W88" s="7"/>
      <c r="X88" s="7"/>
      <c r="Y88" s="8"/>
      <c r="Z88" s="6"/>
      <c r="AA88" s="6"/>
      <c r="AB88" s="10"/>
      <c r="AC88" s="7"/>
      <c r="AD88" s="7"/>
      <c r="AE88" s="8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</row>
    <row r="89" spans="1:43" x14ac:dyDescent="0.15">
      <c r="A89" s="9"/>
      <c r="B89" s="6"/>
      <c r="C89" s="6"/>
      <c r="D89" s="10"/>
      <c r="E89" s="7"/>
      <c r="F89" s="7"/>
      <c r="G89" s="8"/>
      <c r="H89" s="6"/>
      <c r="I89" s="6"/>
      <c r="J89" s="10"/>
      <c r="K89" s="7"/>
      <c r="L89" s="7"/>
      <c r="M89" s="8"/>
      <c r="N89" s="6"/>
      <c r="O89" s="6"/>
      <c r="P89" s="10"/>
      <c r="Q89" s="7"/>
      <c r="R89" s="7"/>
      <c r="S89" s="8"/>
      <c r="T89" s="6"/>
      <c r="U89" s="6"/>
      <c r="V89" s="10"/>
      <c r="W89" s="7"/>
      <c r="X89" s="7"/>
      <c r="Y89" s="8"/>
      <c r="Z89" s="6"/>
      <c r="AA89" s="6"/>
      <c r="AB89" s="10"/>
      <c r="AC89" s="7"/>
      <c r="AD89" s="7"/>
      <c r="AE89" s="8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</row>
    <row r="90" spans="1:43" x14ac:dyDescent="0.15">
      <c r="A90" s="9"/>
      <c r="B90" s="6"/>
      <c r="C90" s="6"/>
      <c r="D90" s="10"/>
      <c r="E90" s="7"/>
      <c r="F90" s="7"/>
      <c r="G90" s="8"/>
      <c r="H90" s="6"/>
      <c r="I90" s="6"/>
      <c r="J90" s="10"/>
      <c r="K90" s="7"/>
      <c r="L90" s="7"/>
      <c r="M90" s="8"/>
      <c r="N90" s="6"/>
      <c r="O90" s="6"/>
      <c r="P90" s="10"/>
      <c r="Q90" s="7"/>
      <c r="R90" s="7"/>
      <c r="S90" s="8"/>
      <c r="T90" s="6"/>
      <c r="U90" s="6"/>
      <c r="V90" s="10"/>
      <c r="W90" s="7"/>
      <c r="X90" s="7"/>
      <c r="Y90" s="8"/>
      <c r="Z90" s="6"/>
      <c r="AA90" s="6"/>
      <c r="AB90" s="10"/>
      <c r="AC90" s="7"/>
      <c r="AD90" s="7"/>
      <c r="AE90" s="8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</row>
    <row r="91" spans="1:43" x14ac:dyDescent="0.15">
      <c r="A91" s="9"/>
      <c r="B91" s="6"/>
      <c r="C91" s="6"/>
      <c r="D91" s="10"/>
      <c r="E91" s="7"/>
      <c r="F91" s="7"/>
      <c r="G91" s="8"/>
      <c r="H91" s="6"/>
      <c r="I91" s="6"/>
      <c r="J91" s="10"/>
      <c r="K91" s="7"/>
      <c r="L91" s="7"/>
      <c r="M91" s="8"/>
      <c r="N91" s="6"/>
      <c r="O91" s="6"/>
      <c r="P91" s="10"/>
      <c r="Q91" s="7"/>
      <c r="R91" s="7"/>
      <c r="S91" s="8"/>
      <c r="T91" s="6"/>
      <c r="U91" s="6"/>
      <c r="V91" s="10"/>
      <c r="W91" s="7"/>
      <c r="X91" s="7"/>
      <c r="Y91" s="8"/>
      <c r="Z91" s="6"/>
      <c r="AA91" s="6"/>
      <c r="AB91" s="10"/>
      <c r="AC91" s="7"/>
      <c r="AD91" s="7"/>
      <c r="AE91" s="8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</row>
    <row r="92" spans="1:43" x14ac:dyDescent="0.15">
      <c r="A92" s="9"/>
      <c r="B92" s="6"/>
      <c r="C92" s="6"/>
      <c r="D92" s="10"/>
      <c r="E92" s="7"/>
      <c r="F92" s="7"/>
      <c r="G92" s="8"/>
      <c r="H92" s="6"/>
      <c r="I92" s="6"/>
      <c r="J92" s="10"/>
      <c r="K92" s="7"/>
      <c r="L92" s="7"/>
      <c r="M92" s="8"/>
      <c r="N92" s="6"/>
      <c r="O92" s="6"/>
      <c r="P92" s="10"/>
      <c r="Q92" s="7"/>
      <c r="R92" s="7"/>
      <c r="S92" s="8"/>
      <c r="T92" s="6"/>
      <c r="U92" s="6"/>
      <c r="V92" s="10"/>
      <c r="W92" s="7"/>
      <c r="X92" s="7"/>
      <c r="Y92" s="8"/>
      <c r="Z92" s="6"/>
      <c r="AA92" s="6"/>
      <c r="AB92" s="10"/>
      <c r="AC92" s="7"/>
      <c r="AD92" s="7"/>
      <c r="AE92" s="8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</row>
    <row r="93" spans="1:43" x14ac:dyDescent="0.15">
      <c r="A93" s="9"/>
      <c r="B93" s="6"/>
      <c r="C93" s="6"/>
      <c r="D93" s="10"/>
      <c r="E93" s="7"/>
      <c r="F93" s="7"/>
      <c r="G93" s="8"/>
      <c r="H93" s="6"/>
      <c r="I93" s="6"/>
      <c r="J93" s="10"/>
      <c r="K93" s="7"/>
      <c r="L93" s="7"/>
      <c r="M93" s="8"/>
      <c r="N93" s="6"/>
      <c r="O93" s="6"/>
      <c r="P93" s="10"/>
      <c r="Q93" s="7"/>
      <c r="R93" s="7"/>
      <c r="S93" s="8"/>
      <c r="T93" s="6"/>
      <c r="U93" s="6"/>
      <c r="V93" s="10"/>
      <c r="W93" s="7"/>
      <c r="X93" s="7"/>
      <c r="Y93" s="8"/>
      <c r="Z93" s="6"/>
      <c r="AA93" s="6"/>
      <c r="AB93" s="10"/>
      <c r="AC93" s="7"/>
      <c r="AD93" s="7"/>
      <c r="AE93" s="8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</row>
    <row r="94" spans="1:43" x14ac:dyDescent="0.15">
      <c r="A94" s="9"/>
      <c r="B94" s="6"/>
      <c r="C94" s="6"/>
      <c r="D94" s="10"/>
      <c r="E94" s="7"/>
      <c r="F94" s="7"/>
      <c r="G94" s="8"/>
      <c r="H94" s="6"/>
      <c r="I94" s="6"/>
      <c r="J94" s="10"/>
      <c r="K94" s="7"/>
      <c r="L94" s="7"/>
      <c r="M94" s="8"/>
      <c r="N94" s="6"/>
      <c r="O94" s="6"/>
      <c r="P94" s="10"/>
      <c r="Q94" s="7"/>
      <c r="R94" s="7"/>
      <c r="S94" s="8"/>
      <c r="T94" s="6"/>
      <c r="U94" s="6"/>
      <c r="V94" s="10"/>
      <c r="W94" s="7"/>
      <c r="X94" s="7"/>
      <c r="Y94" s="8"/>
      <c r="Z94" s="6"/>
      <c r="AA94" s="6"/>
      <c r="AB94" s="10"/>
      <c r="AC94" s="7"/>
      <c r="AD94" s="7"/>
      <c r="AE94" s="8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</row>
    <row r="95" spans="1:43" x14ac:dyDescent="0.15">
      <c r="A95" s="9"/>
      <c r="B95" s="6"/>
      <c r="C95" s="6"/>
      <c r="D95" s="10"/>
      <c r="E95" s="7"/>
      <c r="F95" s="7"/>
      <c r="G95" s="8"/>
      <c r="H95" s="6"/>
      <c r="I95" s="6"/>
      <c r="J95" s="10"/>
      <c r="K95" s="7"/>
      <c r="L95" s="7"/>
      <c r="M95" s="8"/>
      <c r="N95" s="6"/>
      <c r="O95" s="6"/>
      <c r="P95" s="10"/>
      <c r="Q95" s="7"/>
      <c r="R95" s="7"/>
      <c r="S95" s="8"/>
      <c r="T95" s="6"/>
      <c r="U95" s="6"/>
      <c r="V95" s="10"/>
      <c r="W95" s="7"/>
      <c r="X95" s="7"/>
      <c r="Y95" s="8"/>
      <c r="Z95" s="6"/>
      <c r="AA95" s="6"/>
      <c r="AB95" s="10"/>
      <c r="AC95" s="7"/>
      <c r="AD95" s="7"/>
      <c r="AE95" s="8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</row>
    <row r="96" spans="1:43" x14ac:dyDescent="0.15">
      <c r="A96" s="9"/>
      <c r="B96" s="6"/>
      <c r="C96" s="6"/>
      <c r="D96" s="10"/>
      <c r="E96" s="7"/>
      <c r="F96" s="7"/>
      <c r="G96" s="8"/>
      <c r="H96" s="6"/>
      <c r="I96" s="6"/>
      <c r="J96" s="10"/>
      <c r="K96" s="7"/>
      <c r="L96" s="7"/>
      <c r="M96" s="8"/>
      <c r="N96" s="6"/>
      <c r="O96" s="6"/>
      <c r="P96" s="10"/>
      <c r="Q96" s="7"/>
      <c r="R96" s="7"/>
      <c r="S96" s="8"/>
      <c r="T96" s="6"/>
      <c r="U96" s="6"/>
      <c r="V96" s="10"/>
      <c r="W96" s="7"/>
      <c r="X96" s="7"/>
      <c r="Y96" s="8"/>
      <c r="Z96" s="6"/>
      <c r="AA96" s="6"/>
      <c r="AB96" s="10"/>
      <c r="AC96" s="7"/>
      <c r="AD96" s="7"/>
      <c r="AE96" s="8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</row>
    <row r="97" spans="1:43" x14ac:dyDescent="0.15">
      <c r="A97" s="9"/>
      <c r="B97" s="6"/>
      <c r="C97" s="6"/>
      <c r="D97" s="10"/>
      <c r="E97" s="7"/>
      <c r="F97" s="7"/>
      <c r="G97" s="8"/>
      <c r="H97" s="6"/>
      <c r="I97" s="6"/>
      <c r="J97" s="10"/>
      <c r="K97" s="7"/>
      <c r="L97" s="7"/>
      <c r="M97" s="8"/>
      <c r="N97" s="6"/>
      <c r="O97" s="6"/>
      <c r="P97" s="10"/>
      <c r="Q97" s="7"/>
      <c r="R97" s="7"/>
      <c r="S97" s="8"/>
      <c r="T97" s="6"/>
      <c r="U97" s="6"/>
      <c r="V97" s="10"/>
      <c r="W97" s="7"/>
      <c r="X97" s="7"/>
      <c r="Y97" s="8"/>
      <c r="Z97" s="6"/>
      <c r="AA97" s="6"/>
      <c r="AB97" s="10"/>
      <c r="AC97" s="7"/>
      <c r="AD97" s="7"/>
      <c r="AE97" s="8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</row>
    <row r="98" spans="1:43" x14ac:dyDescent="0.15">
      <c r="A98" s="9"/>
      <c r="B98" s="6"/>
      <c r="C98" s="6"/>
      <c r="D98" s="10"/>
      <c r="E98" s="7"/>
      <c r="F98" s="7"/>
      <c r="G98" s="8"/>
      <c r="H98" s="6"/>
      <c r="I98" s="6"/>
      <c r="J98" s="10"/>
      <c r="K98" s="7"/>
      <c r="L98" s="7"/>
      <c r="M98" s="8"/>
      <c r="N98" s="6"/>
      <c r="O98" s="6"/>
      <c r="P98" s="10"/>
      <c r="Q98" s="7"/>
      <c r="R98" s="7"/>
      <c r="S98" s="8"/>
      <c r="T98" s="6"/>
      <c r="U98" s="6"/>
      <c r="V98" s="10"/>
      <c r="W98" s="7"/>
      <c r="X98" s="7"/>
      <c r="Y98" s="8"/>
      <c r="Z98" s="6"/>
      <c r="AA98" s="6"/>
      <c r="AB98" s="10"/>
      <c r="AC98" s="7"/>
      <c r="AD98" s="7"/>
      <c r="AE98" s="8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</row>
    <row r="99" spans="1:43" x14ac:dyDescent="0.15">
      <c r="A99" s="9"/>
      <c r="B99" s="6"/>
      <c r="C99" s="6"/>
      <c r="D99" s="10"/>
      <c r="E99" s="7"/>
      <c r="F99" s="7"/>
      <c r="G99" s="8"/>
      <c r="H99" s="6"/>
      <c r="I99" s="6"/>
      <c r="J99" s="10"/>
      <c r="K99" s="7"/>
      <c r="L99" s="7"/>
      <c r="M99" s="8"/>
      <c r="N99" s="6"/>
      <c r="O99" s="6"/>
      <c r="P99" s="10"/>
      <c r="Q99" s="7"/>
      <c r="R99" s="7"/>
      <c r="S99" s="8"/>
      <c r="T99" s="6"/>
      <c r="U99" s="6"/>
      <c r="V99" s="10"/>
      <c r="W99" s="7"/>
      <c r="X99" s="7"/>
      <c r="Y99" s="8"/>
      <c r="Z99" s="6"/>
      <c r="AA99" s="6"/>
      <c r="AB99" s="10"/>
      <c r="AC99" s="7"/>
      <c r="AD99" s="7"/>
      <c r="AE99" s="8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</row>
    <row r="100" spans="1:43" x14ac:dyDescent="0.15">
      <c r="A100" s="9"/>
      <c r="B100" s="6"/>
      <c r="C100" s="6"/>
      <c r="D100" s="10"/>
      <c r="E100" s="7"/>
      <c r="F100" s="7"/>
      <c r="G100" s="8"/>
      <c r="H100" s="6"/>
      <c r="I100" s="6"/>
      <c r="J100" s="10"/>
      <c r="K100" s="7"/>
      <c r="L100" s="7"/>
      <c r="M100" s="8"/>
      <c r="N100" s="6"/>
      <c r="O100" s="6"/>
      <c r="P100" s="10"/>
      <c r="Q100" s="7"/>
      <c r="R100" s="7"/>
      <c r="S100" s="8"/>
      <c r="T100" s="6"/>
      <c r="U100" s="6"/>
      <c r="V100" s="10"/>
      <c r="W100" s="7"/>
      <c r="X100" s="7"/>
      <c r="Y100" s="8"/>
      <c r="Z100" s="6"/>
      <c r="AA100" s="6"/>
      <c r="AB100" s="10"/>
      <c r="AC100" s="7"/>
      <c r="AD100" s="7"/>
      <c r="AE100" s="8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</row>
    <row r="101" spans="1:43" x14ac:dyDescent="0.15">
      <c r="A101" s="9"/>
      <c r="B101" s="6"/>
      <c r="C101" s="6"/>
      <c r="D101" s="10"/>
      <c r="E101" s="7"/>
      <c r="F101" s="7"/>
      <c r="G101" s="8"/>
      <c r="H101" s="6"/>
      <c r="I101" s="6"/>
      <c r="J101" s="10"/>
      <c r="K101" s="7"/>
      <c r="L101" s="7"/>
      <c r="M101" s="8"/>
      <c r="N101" s="6"/>
      <c r="O101" s="6"/>
      <c r="P101" s="10"/>
      <c r="Q101" s="7"/>
      <c r="R101" s="7"/>
      <c r="S101" s="8"/>
      <c r="T101" s="6"/>
      <c r="U101" s="6"/>
      <c r="V101" s="10"/>
      <c r="W101" s="7"/>
      <c r="X101" s="7"/>
      <c r="Y101" s="8"/>
      <c r="Z101" s="6"/>
      <c r="AA101" s="6"/>
      <c r="AB101" s="10"/>
      <c r="AC101" s="7"/>
      <c r="AD101" s="7"/>
      <c r="AE101" s="8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</row>
    <row r="102" spans="1:43" x14ac:dyDescent="0.15">
      <c r="A102" s="9"/>
      <c r="B102" s="6"/>
      <c r="C102" s="6"/>
      <c r="D102" s="10"/>
      <c r="E102" s="7"/>
      <c r="F102" s="7"/>
      <c r="G102" s="8"/>
      <c r="H102" s="6"/>
      <c r="I102" s="6"/>
      <c r="J102" s="10"/>
      <c r="K102" s="7"/>
      <c r="L102" s="7"/>
      <c r="M102" s="8"/>
      <c r="N102" s="6"/>
      <c r="O102" s="6"/>
      <c r="P102" s="10"/>
      <c r="Q102" s="7"/>
      <c r="R102" s="7"/>
      <c r="S102" s="8"/>
      <c r="T102" s="6"/>
      <c r="U102" s="6"/>
      <c r="V102" s="10"/>
      <c r="W102" s="7"/>
      <c r="X102" s="7"/>
      <c r="Y102" s="8"/>
      <c r="Z102" s="6"/>
      <c r="AA102" s="6"/>
      <c r="AB102" s="10"/>
      <c r="AC102" s="7"/>
      <c r="AD102" s="7"/>
      <c r="AE102" s="8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</row>
    <row r="103" spans="1:43" x14ac:dyDescent="0.15">
      <c r="A103" s="9"/>
      <c r="B103" s="6"/>
      <c r="C103" s="6"/>
      <c r="D103" s="10"/>
      <c r="E103" s="7"/>
      <c r="F103" s="7"/>
      <c r="G103" s="8"/>
      <c r="H103" s="6"/>
      <c r="I103" s="6"/>
      <c r="J103" s="10"/>
      <c r="K103" s="7"/>
      <c r="L103" s="7"/>
      <c r="M103" s="8"/>
      <c r="N103" s="6"/>
      <c r="O103" s="6"/>
      <c r="P103" s="10"/>
      <c r="Q103" s="7"/>
      <c r="R103" s="7"/>
      <c r="S103" s="8"/>
      <c r="T103" s="6"/>
      <c r="U103" s="6"/>
      <c r="V103" s="10"/>
      <c r="W103" s="7"/>
      <c r="X103" s="7"/>
      <c r="Y103" s="8"/>
      <c r="Z103" s="6"/>
      <c r="AA103" s="6"/>
      <c r="AB103" s="10"/>
      <c r="AC103" s="7"/>
      <c r="AD103" s="7"/>
      <c r="AE103" s="8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</row>
    <row r="104" spans="1:43" x14ac:dyDescent="0.15">
      <c r="A104" s="9"/>
      <c r="B104" s="6"/>
      <c r="C104" s="6"/>
      <c r="D104" s="10"/>
      <c r="E104" s="7"/>
      <c r="F104" s="7"/>
      <c r="G104" s="8"/>
      <c r="H104" s="6"/>
      <c r="I104" s="6"/>
      <c r="J104" s="10"/>
      <c r="K104" s="7"/>
      <c r="L104" s="7"/>
      <c r="M104" s="8"/>
      <c r="N104" s="6"/>
      <c r="O104" s="6"/>
      <c r="P104" s="10"/>
      <c r="Q104" s="7"/>
      <c r="R104" s="7"/>
      <c r="S104" s="8"/>
      <c r="T104" s="6"/>
      <c r="U104" s="6"/>
      <c r="V104" s="10"/>
      <c r="W104" s="7"/>
      <c r="X104" s="7"/>
      <c r="Y104" s="8"/>
      <c r="Z104" s="6"/>
      <c r="AA104" s="6"/>
      <c r="AB104" s="10"/>
      <c r="AC104" s="7"/>
      <c r="AD104" s="7"/>
      <c r="AE104" s="8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</row>
    <row r="105" spans="1:43" x14ac:dyDescent="0.15">
      <c r="A105" s="9"/>
      <c r="B105" s="6"/>
      <c r="C105" s="6"/>
      <c r="D105" s="10"/>
      <c r="E105" s="7"/>
      <c r="F105" s="7"/>
      <c r="G105" s="8"/>
      <c r="H105" s="6"/>
      <c r="I105" s="6"/>
      <c r="J105" s="10"/>
      <c r="K105" s="7"/>
      <c r="L105" s="7"/>
      <c r="M105" s="8"/>
      <c r="N105" s="6"/>
      <c r="O105" s="6"/>
      <c r="P105" s="10"/>
      <c r="Q105" s="7"/>
      <c r="R105" s="7"/>
      <c r="S105" s="8"/>
      <c r="T105" s="6"/>
      <c r="U105" s="6"/>
      <c r="V105" s="10"/>
      <c r="W105" s="7"/>
      <c r="X105" s="7"/>
      <c r="Y105" s="8"/>
      <c r="Z105" s="6"/>
      <c r="AA105" s="6"/>
      <c r="AB105" s="10"/>
      <c r="AC105" s="7"/>
      <c r="AD105" s="7"/>
      <c r="AE105" s="8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</row>
    <row r="106" spans="1:43" x14ac:dyDescent="0.15">
      <c r="A106" s="9"/>
      <c r="B106" s="6"/>
      <c r="C106" s="6"/>
      <c r="D106" s="10"/>
      <c r="E106" s="7"/>
      <c r="F106" s="7"/>
      <c r="G106" s="8"/>
      <c r="H106" s="6"/>
      <c r="I106" s="6"/>
      <c r="J106" s="10"/>
      <c r="K106" s="7"/>
      <c r="L106" s="7"/>
      <c r="M106" s="8"/>
      <c r="N106" s="6"/>
      <c r="O106" s="6"/>
      <c r="P106" s="10"/>
      <c r="Q106" s="7"/>
      <c r="R106" s="7"/>
      <c r="S106" s="8"/>
      <c r="T106" s="6"/>
      <c r="U106" s="6"/>
      <c r="V106" s="10"/>
      <c r="W106" s="7"/>
      <c r="X106" s="7"/>
      <c r="Y106" s="8"/>
      <c r="Z106" s="6"/>
      <c r="AA106" s="6"/>
      <c r="AB106" s="10"/>
      <c r="AC106" s="7"/>
      <c r="AD106" s="7"/>
      <c r="AE106" s="8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</row>
    <row r="107" spans="1:43" x14ac:dyDescent="0.15">
      <c r="A107" s="9"/>
      <c r="B107" s="6"/>
      <c r="C107" s="6"/>
      <c r="D107" s="10"/>
      <c r="E107" s="7"/>
      <c r="F107" s="7"/>
      <c r="G107" s="8"/>
      <c r="H107" s="6"/>
      <c r="I107" s="6"/>
      <c r="J107" s="10"/>
      <c r="K107" s="7"/>
      <c r="L107" s="7"/>
      <c r="M107" s="8"/>
      <c r="N107" s="6"/>
      <c r="O107" s="6"/>
      <c r="P107" s="10"/>
      <c r="Q107" s="7"/>
      <c r="R107" s="7"/>
      <c r="S107" s="8"/>
      <c r="T107" s="6"/>
      <c r="U107" s="6"/>
      <c r="V107" s="10"/>
      <c r="W107" s="7"/>
      <c r="X107" s="7"/>
      <c r="Y107" s="8"/>
      <c r="Z107" s="6"/>
      <c r="AA107" s="6"/>
      <c r="AB107" s="10"/>
      <c r="AC107" s="7"/>
      <c r="AD107" s="7"/>
      <c r="AE107" s="8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</row>
    <row r="108" spans="1:43" x14ac:dyDescent="0.15">
      <c r="A108" s="9"/>
      <c r="B108" s="6"/>
      <c r="C108" s="6"/>
      <c r="D108" s="10"/>
      <c r="E108" s="7"/>
      <c r="F108" s="7"/>
      <c r="G108" s="8"/>
      <c r="H108" s="6"/>
      <c r="I108" s="6"/>
      <c r="J108" s="10"/>
      <c r="K108" s="7"/>
      <c r="L108" s="7"/>
      <c r="M108" s="8"/>
      <c r="N108" s="6"/>
      <c r="O108" s="6"/>
      <c r="P108" s="10"/>
      <c r="Q108" s="7"/>
      <c r="R108" s="7"/>
      <c r="S108" s="8"/>
      <c r="T108" s="6"/>
      <c r="U108" s="6"/>
      <c r="V108" s="10"/>
      <c r="W108" s="7"/>
      <c r="X108" s="7"/>
      <c r="Y108" s="8"/>
      <c r="Z108" s="6"/>
      <c r="AA108" s="6"/>
      <c r="AB108" s="10"/>
      <c r="AC108" s="7"/>
      <c r="AD108" s="7"/>
      <c r="AE108" s="8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</row>
    <row r="109" spans="1:43" x14ac:dyDescent="0.15">
      <c r="A109" s="9"/>
      <c r="B109" s="6"/>
      <c r="C109" s="6"/>
      <c r="D109" s="10"/>
      <c r="E109" s="7"/>
      <c r="F109" s="7"/>
      <c r="G109" s="8"/>
      <c r="H109" s="6"/>
      <c r="I109" s="6"/>
      <c r="J109" s="10"/>
      <c r="K109" s="7"/>
      <c r="L109" s="7"/>
      <c r="M109" s="8"/>
      <c r="N109" s="6"/>
      <c r="O109" s="6"/>
      <c r="P109" s="10"/>
      <c r="Q109" s="7"/>
      <c r="R109" s="7"/>
      <c r="S109" s="8"/>
      <c r="T109" s="6"/>
      <c r="U109" s="6"/>
      <c r="V109" s="10"/>
      <c r="W109" s="7"/>
      <c r="X109" s="7"/>
      <c r="Y109" s="8"/>
      <c r="Z109" s="6"/>
      <c r="AA109" s="6"/>
      <c r="AB109" s="10"/>
      <c r="AC109" s="7"/>
      <c r="AD109" s="7"/>
      <c r="AE109" s="8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</row>
    <row r="110" spans="1:43" x14ac:dyDescent="0.15">
      <c r="A110" s="9"/>
      <c r="B110" s="6"/>
      <c r="C110" s="6"/>
      <c r="D110" s="10"/>
      <c r="E110" s="7"/>
      <c r="F110" s="7"/>
      <c r="G110" s="8"/>
      <c r="H110" s="6"/>
      <c r="I110" s="6"/>
      <c r="J110" s="10"/>
      <c r="K110" s="7"/>
      <c r="L110" s="7"/>
      <c r="M110" s="8"/>
      <c r="N110" s="6"/>
      <c r="O110" s="6"/>
      <c r="P110" s="10"/>
      <c r="Q110" s="7"/>
      <c r="R110" s="7"/>
      <c r="S110" s="8"/>
      <c r="T110" s="6"/>
      <c r="U110" s="6"/>
      <c r="V110" s="10"/>
      <c r="W110" s="7"/>
      <c r="X110" s="7"/>
      <c r="Y110" s="8"/>
      <c r="Z110" s="6"/>
      <c r="AA110" s="6"/>
      <c r="AB110" s="10"/>
      <c r="AC110" s="7"/>
      <c r="AD110" s="7"/>
      <c r="AE110" s="8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</row>
    <row r="111" spans="1:43" x14ac:dyDescent="0.15">
      <c r="A111" s="9"/>
      <c r="B111" s="6"/>
      <c r="C111" s="6"/>
      <c r="D111" s="10"/>
      <c r="E111" s="7"/>
      <c r="F111" s="7"/>
      <c r="G111" s="8"/>
      <c r="H111" s="6"/>
      <c r="I111" s="6"/>
      <c r="J111" s="10"/>
      <c r="K111" s="7"/>
      <c r="L111" s="7"/>
      <c r="M111" s="8"/>
      <c r="N111" s="6"/>
      <c r="O111" s="6"/>
      <c r="P111" s="10"/>
      <c r="Q111" s="7"/>
      <c r="R111" s="7"/>
      <c r="S111" s="8"/>
      <c r="T111" s="6"/>
      <c r="U111" s="6"/>
      <c r="V111" s="10"/>
      <c r="W111" s="7"/>
      <c r="X111" s="7"/>
      <c r="Y111" s="8"/>
      <c r="Z111" s="6"/>
      <c r="AA111" s="6"/>
      <c r="AB111" s="10"/>
      <c r="AC111" s="7"/>
      <c r="AD111" s="7"/>
      <c r="AE111" s="8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</row>
    <row r="112" spans="1:43" x14ac:dyDescent="0.15">
      <c r="A112" s="9"/>
      <c r="B112" s="6"/>
      <c r="C112" s="6"/>
      <c r="D112" s="10"/>
      <c r="E112" s="7"/>
      <c r="F112" s="7"/>
      <c r="G112" s="8"/>
      <c r="H112" s="6"/>
      <c r="I112" s="6"/>
      <c r="J112" s="10"/>
      <c r="K112" s="7"/>
      <c r="L112" s="7"/>
      <c r="M112" s="8"/>
      <c r="N112" s="6"/>
      <c r="O112" s="6"/>
      <c r="P112" s="10"/>
      <c r="Q112" s="7"/>
      <c r="R112" s="7"/>
      <c r="S112" s="8"/>
      <c r="T112" s="6"/>
      <c r="U112" s="6"/>
      <c r="V112" s="10"/>
      <c r="W112" s="7"/>
      <c r="X112" s="7"/>
      <c r="Y112" s="8"/>
      <c r="Z112" s="6"/>
      <c r="AA112" s="6"/>
      <c r="AB112" s="10"/>
      <c r="AC112" s="7"/>
      <c r="AD112" s="7"/>
      <c r="AE112" s="8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</row>
    <row r="113" spans="1:43" x14ac:dyDescent="0.15">
      <c r="A113" s="9"/>
      <c r="B113" s="6"/>
      <c r="C113" s="6"/>
      <c r="D113" s="10"/>
      <c r="E113" s="7"/>
      <c r="F113" s="7"/>
      <c r="G113" s="8"/>
      <c r="H113" s="6"/>
      <c r="I113" s="6"/>
      <c r="J113" s="10"/>
      <c r="K113" s="7"/>
      <c r="L113" s="7"/>
      <c r="M113" s="8"/>
      <c r="N113" s="6"/>
      <c r="O113" s="6"/>
      <c r="P113" s="10"/>
      <c r="Q113" s="7"/>
      <c r="R113" s="7"/>
      <c r="S113" s="8"/>
      <c r="T113" s="6"/>
      <c r="U113" s="6"/>
      <c r="V113" s="10"/>
      <c r="W113" s="7"/>
      <c r="X113" s="7"/>
      <c r="Y113" s="8"/>
      <c r="Z113" s="6"/>
      <c r="AA113" s="6"/>
      <c r="AB113" s="10"/>
      <c r="AC113" s="7"/>
      <c r="AD113" s="7"/>
      <c r="AE113" s="8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</row>
    <row r="114" spans="1:43" x14ac:dyDescent="0.15">
      <c r="A114" s="9"/>
      <c r="B114" s="6"/>
      <c r="C114" s="6"/>
      <c r="D114" s="10"/>
      <c r="E114" s="7"/>
      <c r="F114" s="7"/>
      <c r="G114" s="8"/>
      <c r="H114" s="6"/>
      <c r="I114" s="6"/>
      <c r="J114" s="10"/>
      <c r="K114" s="7"/>
      <c r="L114" s="7"/>
      <c r="M114" s="8"/>
      <c r="N114" s="6"/>
      <c r="O114" s="6"/>
      <c r="P114" s="10"/>
      <c r="Q114" s="7"/>
      <c r="R114" s="7"/>
      <c r="S114" s="8"/>
      <c r="T114" s="6"/>
      <c r="U114" s="6"/>
      <c r="V114" s="10"/>
      <c r="W114" s="7"/>
      <c r="X114" s="7"/>
      <c r="Y114" s="8"/>
      <c r="Z114" s="6"/>
      <c r="AA114" s="6"/>
      <c r="AB114" s="10"/>
      <c r="AC114" s="7"/>
      <c r="AD114" s="7"/>
      <c r="AE114" s="8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</row>
    <row r="115" spans="1:43" x14ac:dyDescent="0.15">
      <c r="A115" s="9"/>
      <c r="B115" s="6"/>
      <c r="C115" s="6"/>
      <c r="D115" s="10"/>
      <c r="E115" s="7"/>
      <c r="F115" s="7"/>
      <c r="G115" s="8"/>
      <c r="H115" s="6"/>
      <c r="I115" s="6"/>
      <c r="J115" s="10"/>
      <c r="K115" s="7"/>
      <c r="L115" s="7"/>
      <c r="M115" s="8"/>
      <c r="N115" s="6"/>
      <c r="O115" s="6"/>
      <c r="P115" s="10"/>
      <c r="Q115" s="7"/>
      <c r="R115" s="7"/>
      <c r="S115" s="8"/>
      <c r="T115" s="6"/>
      <c r="U115" s="6"/>
      <c r="V115" s="10"/>
      <c r="W115" s="7"/>
      <c r="X115" s="7"/>
      <c r="Y115" s="8"/>
      <c r="Z115" s="6"/>
      <c r="AA115" s="6"/>
      <c r="AB115" s="10"/>
      <c r="AC115" s="7"/>
      <c r="AD115" s="7"/>
      <c r="AE115" s="8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</row>
    <row r="116" spans="1:43" x14ac:dyDescent="0.15">
      <c r="A116" s="9"/>
      <c r="B116" s="6"/>
      <c r="C116" s="6"/>
      <c r="D116" s="10"/>
      <c r="E116" s="7"/>
      <c r="F116" s="7"/>
      <c r="G116" s="8"/>
      <c r="H116" s="6"/>
      <c r="I116" s="6"/>
      <c r="J116" s="10"/>
      <c r="K116" s="7"/>
      <c r="L116" s="7"/>
      <c r="M116" s="8"/>
      <c r="N116" s="6"/>
      <c r="O116" s="6"/>
      <c r="P116" s="10"/>
      <c r="Q116" s="7"/>
      <c r="R116" s="7"/>
      <c r="S116" s="8"/>
      <c r="T116" s="6"/>
      <c r="U116" s="6"/>
      <c r="V116" s="10"/>
      <c r="W116" s="7"/>
      <c r="X116" s="7"/>
      <c r="Y116" s="8"/>
      <c r="Z116" s="6"/>
      <c r="AA116" s="6"/>
      <c r="AB116" s="10"/>
      <c r="AC116" s="7"/>
      <c r="AD116" s="7"/>
      <c r="AE116" s="8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</row>
    <row r="117" spans="1:43" x14ac:dyDescent="0.15">
      <c r="A117" s="9"/>
      <c r="B117" s="6"/>
      <c r="C117" s="6"/>
      <c r="D117" s="10"/>
      <c r="E117" s="7"/>
      <c r="F117" s="7"/>
      <c r="G117" s="8"/>
      <c r="H117" s="6"/>
      <c r="I117" s="6"/>
      <c r="J117" s="10"/>
      <c r="K117" s="7"/>
      <c r="L117" s="7"/>
      <c r="M117" s="8"/>
      <c r="N117" s="6"/>
      <c r="O117" s="6"/>
      <c r="P117" s="10"/>
      <c r="Q117" s="7"/>
      <c r="R117" s="7"/>
      <c r="S117" s="8"/>
      <c r="T117" s="6"/>
      <c r="U117" s="6"/>
      <c r="V117" s="10"/>
      <c r="W117" s="7"/>
      <c r="X117" s="7"/>
      <c r="Y117" s="8"/>
      <c r="Z117" s="6"/>
      <c r="AA117" s="6"/>
      <c r="AB117" s="10"/>
      <c r="AC117" s="7"/>
      <c r="AD117" s="7"/>
      <c r="AE117" s="8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</row>
    <row r="118" spans="1:43" x14ac:dyDescent="0.15">
      <c r="A118" s="9"/>
      <c r="B118" s="6"/>
      <c r="C118" s="6"/>
      <c r="D118" s="10"/>
      <c r="E118" s="7"/>
      <c r="F118" s="7"/>
      <c r="G118" s="8"/>
      <c r="H118" s="6"/>
      <c r="I118" s="6"/>
      <c r="J118" s="10"/>
      <c r="K118" s="7"/>
      <c r="L118" s="7"/>
      <c r="M118" s="8"/>
      <c r="N118" s="6"/>
      <c r="O118" s="6"/>
      <c r="P118" s="10"/>
      <c r="Q118" s="7"/>
      <c r="R118" s="7"/>
      <c r="S118" s="8"/>
      <c r="T118" s="6"/>
      <c r="U118" s="6"/>
      <c r="V118" s="10"/>
      <c r="W118" s="7"/>
      <c r="X118" s="7"/>
      <c r="Y118" s="8"/>
      <c r="Z118" s="6"/>
      <c r="AA118" s="6"/>
      <c r="AB118" s="10"/>
      <c r="AC118" s="7"/>
      <c r="AD118" s="7"/>
      <c r="AE118" s="8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</row>
    <row r="119" spans="1:43" x14ac:dyDescent="0.15">
      <c r="A119" s="9"/>
      <c r="B119" s="6"/>
      <c r="C119" s="6"/>
      <c r="D119" s="10"/>
      <c r="E119" s="7"/>
      <c r="F119" s="7"/>
      <c r="G119" s="8"/>
      <c r="H119" s="6"/>
      <c r="I119" s="6"/>
      <c r="J119" s="10"/>
      <c r="K119" s="7"/>
      <c r="L119" s="7"/>
      <c r="M119" s="8"/>
      <c r="N119" s="6"/>
      <c r="O119" s="6"/>
      <c r="P119" s="10"/>
      <c r="Q119" s="7"/>
      <c r="R119" s="7"/>
      <c r="S119" s="8"/>
      <c r="T119" s="6"/>
      <c r="U119" s="6"/>
      <c r="V119" s="10"/>
      <c r="W119" s="7"/>
      <c r="X119" s="7"/>
      <c r="Y119" s="8"/>
      <c r="Z119" s="6"/>
      <c r="AA119" s="6"/>
      <c r="AB119" s="10"/>
      <c r="AC119" s="7"/>
      <c r="AD119" s="7"/>
      <c r="AE119" s="8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</row>
    <row r="120" spans="1:43" x14ac:dyDescent="0.15">
      <c r="A120" s="9"/>
      <c r="B120" s="6"/>
      <c r="C120" s="6"/>
      <c r="D120" s="10"/>
      <c r="E120" s="7"/>
      <c r="F120" s="7"/>
      <c r="G120" s="8"/>
      <c r="H120" s="6"/>
      <c r="I120" s="6"/>
      <c r="J120" s="10"/>
      <c r="K120" s="7"/>
      <c r="L120" s="7"/>
      <c r="M120" s="8"/>
      <c r="N120" s="6"/>
      <c r="O120" s="6"/>
      <c r="P120" s="10"/>
      <c r="Q120" s="7"/>
      <c r="R120" s="7"/>
      <c r="S120" s="8"/>
      <c r="T120" s="6"/>
      <c r="U120" s="6"/>
      <c r="V120" s="10"/>
      <c r="W120" s="7"/>
      <c r="X120" s="7"/>
      <c r="Y120" s="8"/>
      <c r="Z120" s="6"/>
      <c r="AA120" s="6"/>
      <c r="AB120" s="10"/>
      <c r="AC120" s="7"/>
      <c r="AD120" s="7"/>
      <c r="AE120" s="8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</row>
    <row r="121" spans="1:43" x14ac:dyDescent="0.15">
      <c r="A121" s="9"/>
      <c r="B121" s="6"/>
      <c r="C121" s="6"/>
      <c r="D121" s="10"/>
      <c r="E121" s="7"/>
      <c r="F121" s="7"/>
      <c r="G121" s="8"/>
      <c r="H121" s="6"/>
      <c r="I121" s="6"/>
      <c r="J121" s="10"/>
      <c r="K121" s="7"/>
      <c r="L121" s="7"/>
      <c r="M121" s="8"/>
      <c r="N121" s="6"/>
      <c r="O121" s="6"/>
      <c r="P121" s="10"/>
      <c r="Q121" s="7"/>
      <c r="R121" s="7"/>
      <c r="S121" s="8"/>
      <c r="T121" s="6"/>
      <c r="U121" s="6"/>
      <c r="V121" s="10"/>
      <c r="W121" s="7"/>
      <c r="X121" s="7"/>
      <c r="Y121" s="8"/>
      <c r="Z121" s="6"/>
      <c r="AA121" s="6"/>
      <c r="AB121" s="10"/>
      <c r="AC121" s="7"/>
      <c r="AD121" s="7"/>
      <c r="AE121" s="8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</row>
    <row r="122" spans="1:43" x14ac:dyDescent="0.15">
      <c r="A122" s="9"/>
      <c r="B122" s="6"/>
      <c r="C122" s="6"/>
      <c r="D122" s="10"/>
      <c r="E122" s="7"/>
      <c r="F122" s="7"/>
      <c r="G122" s="8"/>
      <c r="H122" s="6"/>
      <c r="I122" s="6"/>
      <c r="J122" s="10"/>
      <c r="K122" s="7"/>
      <c r="L122" s="7"/>
      <c r="M122" s="8"/>
      <c r="N122" s="6"/>
      <c r="O122" s="6"/>
      <c r="P122" s="10"/>
      <c r="Q122" s="7"/>
      <c r="R122" s="7"/>
      <c r="S122" s="8"/>
      <c r="T122" s="6"/>
      <c r="U122" s="6"/>
      <c r="V122" s="10"/>
      <c r="W122" s="7"/>
      <c r="X122" s="7"/>
      <c r="Y122" s="8"/>
      <c r="Z122" s="6"/>
      <c r="AA122" s="6"/>
      <c r="AB122" s="10"/>
      <c r="AC122" s="7"/>
      <c r="AD122" s="7"/>
      <c r="AE122" s="8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</row>
    <row r="123" spans="1:43" x14ac:dyDescent="0.15">
      <c r="A123" s="9"/>
      <c r="B123" s="6"/>
      <c r="C123" s="6"/>
      <c r="D123" s="10"/>
      <c r="E123" s="7"/>
      <c r="F123" s="7"/>
      <c r="G123" s="8"/>
      <c r="H123" s="6"/>
      <c r="I123" s="6"/>
      <c r="J123" s="10"/>
      <c r="K123" s="7"/>
      <c r="L123" s="7"/>
      <c r="M123" s="8"/>
      <c r="N123" s="6"/>
      <c r="O123" s="6"/>
      <c r="P123" s="10"/>
      <c r="Q123" s="7"/>
      <c r="R123" s="7"/>
      <c r="S123" s="8"/>
      <c r="T123" s="6"/>
      <c r="U123" s="6"/>
      <c r="V123" s="10"/>
      <c r="W123" s="7"/>
      <c r="X123" s="7"/>
      <c r="Y123" s="8"/>
      <c r="Z123" s="6"/>
      <c r="AA123" s="6"/>
      <c r="AB123" s="10"/>
      <c r="AC123" s="7"/>
      <c r="AD123" s="7"/>
      <c r="AE123" s="8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</row>
    <row r="124" spans="1:43" x14ac:dyDescent="0.15">
      <c r="A124" s="9"/>
      <c r="B124" s="6"/>
      <c r="C124" s="6"/>
      <c r="D124" s="10"/>
      <c r="E124" s="7"/>
      <c r="F124" s="7"/>
      <c r="G124" s="8"/>
      <c r="H124" s="6"/>
      <c r="I124" s="6"/>
      <c r="J124" s="10"/>
      <c r="K124" s="7"/>
      <c r="L124" s="7"/>
      <c r="M124" s="8"/>
      <c r="N124" s="6"/>
      <c r="O124" s="6"/>
      <c r="P124" s="10"/>
      <c r="Q124" s="7"/>
      <c r="R124" s="7"/>
      <c r="S124" s="8"/>
      <c r="T124" s="6"/>
      <c r="U124" s="6"/>
      <c r="V124" s="10"/>
      <c r="W124" s="7"/>
      <c r="X124" s="7"/>
      <c r="Y124" s="8"/>
      <c r="Z124" s="6"/>
      <c r="AA124" s="6"/>
      <c r="AB124" s="10"/>
      <c r="AC124" s="7"/>
      <c r="AD124" s="7"/>
      <c r="AE124" s="8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</row>
    <row r="125" spans="1:43" x14ac:dyDescent="0.15">
      <c r="A125" s="9"/>
      <c r="B125" s="6"/>
      <c r="C125" s="6"/>
      <c r="D125" s="10"/>
      <c r="E125" s="7"/>
      <c r="F125" s="7"/>
      <c r="G125" s="8"/>
      <c r="H125" s="6"/>
      <c r="I125" s="6"/>
      <c r="J125" s="10"/>
      <c r="K125" s="7"/>
      <c r="L125" s="7"/>
      <c r="M125" s="8"/>
      <c r="N125" s="6"/>
      <c r="O125" s="6"/>
      <c r="P125" s="10"/>
      <c r="Q125" s="7"/>
      <c r="R125" s="7"/>
      <c r="S125" s="8"/>
      <c r="T125" s="6"/>
      <c r="U125" s="6"/>
      <c r="V125" s="10"/>
      <c r="W125" s="7"/>
      <c r="X125" s="7"/>
      <c r="Y125" s="8"/>
      <c r="Z125" s="6"/>
      <c r="AA125" s="6"/>
      <c r="AB125" s="10"/>
      <c r="AC125" s="7"/>
      <c r="AD125" s="7"/>
      <c r="AE125" s="8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</row>
    <row r="126" spans="1:43" x14ac:dyDescent="0.15">
      <c r="A126" s="9"/>
      <c r="B126" s="6"/>
      <c r="C126" s="6"/>
      <c r="D126" s="10"/>
      <c r="E126" s="7"/>
      <c r="F126" s="7"/>
      <c r="G126" s="8"/>
      <c r="H126" s="6"/>
      <c r="I126" s="6"/>
      <c r="J126" s="10"/>
      <c r="K126" s="7"/>
      <c r="L126" s="7"/>
      <c r="M126" s="8"/>
      <c r="N126" s="6"/>
      <c r="O126" s="6"/>
      <c r="P126" s="10"/>
      <c r="Q126" s="7"/>
      <c r="R126" s="7"/>
      <c r="S126" s="8"/>
      <c r="T126" s="6"/>
      <c r="U126" s="6"/>
      <c r="V126" s="10"/>
      <c r="W126" s="7"/>
      <c r="X126" s="7"/>
      <c r="Y126" s="8"/>
      <c r="Z126" s="6"/>
      <c r="AA126" s="6"/>
      <c r="AB126" s="10"/>
      <c r="AC126" s="7"/>
      <c r="AD126" s="7"/>
      <c r="AE126" s="8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</row>
    <row r="127" spans="1:43" x14ac:dyDescent="0.15">
      <c r="A127" s="9"/>
      <c r="B127" s="6"/>
      <c r="C127" s="6"/>
      <c r="D127" s="10"/>
      <c r="E127" s="7"/>
      <c r="F127" s="7"/>
      <c r="G127" s="8"/>
      <c r="H127" s="6"/>
      <c r="I127" s="6"/>
      <c r="J127" s="10"/>
      <c r="K127" s="7"/>
      <c r="L127" s="7"/>
      <c r="M127" s="8"/>
      <c r="N127" s="6"/>
      <c r="O127" s="6"/>
      <c r="P127" s="10"/>
      <c r="Q127" s="7"/>
      <c r="R127" s="7"/>
      <c r="S127" s="8"/>
      <c r="T127" s="6"/>
      <c r="U127" s="6"/>
      <c r="V127" s="10"/>
      <c r="W127" s="7"/>
      <c r="X127" s="7"/>
      <c r="Y127" s="8"/>
      <c r="Z127" s="6"/>
      <c r="AA127" s="6"/>
      <c r="AB127" s="10"/>
      <c r="AC127" s="7"/>
      <c r="AD127" s="7"/>
      <c r="AE127" s="8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</row>
    <row r="128" spans="1:43" x14ac:dyDescent="0.15">
      <c r="A128" s="9"/>
      <c r="B128" s="6"/>
      <c r="C128" s="6"/>
      <c r="D128" s="10"/>
      <c r="E128" s="7"/>
      <c r="F128" s="7"/>
      <c r="G128" s="8"/>
      <c r="H128" s="6"/>
      <c r="I128" s="6"/>
      <c r="J128" s="10"/>
      <c r="K128" s="7"/>
      <c r="L128" s="7"/>
      <c r="M128" s="8"/>
      <c r="N128" s="6"/>
      <c r="O128" s="6"/>
      <c r="P128" s="10"/>
      <c r="Q128" s="7"/>
      <c r="R128" s="7"/>
      <c r="S128" s="8"/>
      <c r="T128" s="6"/>
      <c r="U128" s="6"/>
      <c r="V128" s="10"/>
      <c r="W128" s="7"/>
      <c r="X128" s="7"/>
      <c r="Y128" s="8"/>
      <c r="Z128" s="6"/>
      <c r="AA128" s="6"/>
      <c r="AB128" s="10"/>
      <c r="AC128" s="7"/>
      <c r="AD128" s="7"/>
      <c r="AE128" s="8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</row>
    <row r="129" spans="1:43" x14ac:dyDescent="0.15">
      <c r="A129" s="9"/>
      <c r="B129" s="6"/>
      <c r="C129" s="6"/>
      <c r="D129" s="10"/>
      <c r="E129" s="7"/>
      <c r="F129" s="7"/>
      <c r="G129" s="8"/>
      <c r="H129" s="6"/>
      <c r="I129" s="6"/>
      <c r="J129" s="10"/>
      <c r="K129" s="7"/>
      <c r="L129" s="7"/>
      <c r="M129" s="8"/>
      <c r="N129" s="6"/>
      <c r="O129" s="6"/>
      <c r="P129" s="10"/>
      <c r="Q129" s="7"/>
      <c r="R129" s="7"/>
      <c r="S129" s="8"/>
      <c r="T129" s="6"/>
      <c r="U129" s="6"/>
      <c r="V129" s="10"/>
      <c r="W129" s="7"/>
      <c r="X129" s="7"/>
      <c r="Y129" s="8"/>
      <c r="Z129" s="6"/>
      <c r="AA129" s="6"/>
      <c r="AB129" s="10"/>
      <c r="AC129" s="7"/>
      <c r="AD129" s="7"/>
      <c r="AE129" s="8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</row>
    <row r="130" spans="1:43" x14ac:dyDescent="0.15">
      <c r="A130" s="9"/>
      <c r="B130" s="6"/>
      <c r="C130" s="6"/>
      <c r="D130" s="10"/>
      <c r="E130" s="7"/>
      <c r="F130" s="7"/>
      <c r="G130" s="8"/>
      <c r="H130" s="6"/>
      <c r="I130" s="6"/>
      <c r="J130" s="10"/>
      <c r="K130" s="7"/>
      <c r="L130" s="7"/>
      <c r="M130" s="8"/>
      <c r="N130" s="6"/>
      <c r="O130" s="6"/>
      <c r="P130" s="10"/>
      <c r="Q130" s="7"/>
      <c r="R130" s="7"/>
      <c r="S130" s="8"/>
      <c r="T130" s="6"/>
      <c r="U130" s="6"/>
      <c r="V130" s="10"/>
      <c r="W130" s="7"/>
      <c r="X130" s="7"/>
      <c r="Y130" s="8"/>
      <c r="Z130" s="6"/>
      <c r="AA130" s="6"/>
      <c r="AB130" s="10"/>
      <c r="AC130" s="7"/>
      <c r="AD130" s="7"/>
      <c r="AE130" s="8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</row>
    <row r="131" spans="1:43" x14ac:dyDescent="0.15">
      <c r="A131" s="9"/>
      <c r="B131" s="6"/>
      <c r="C131" s="6"/>
      <c r="D131" s="10"/>
      <c r="E131" s="7"/>
      <c r="F131" s="7"/>
      <c r="G131" s="8"/>
      <c r="H131" s="6"/>
      <c r="I131" s="6"/>
      <c r="J131" s="10"/>
      <c r="K131" s="7"/>
      <c r="L131" s="7"/>
      <c r="M131" s="8"/>
      <c r="N131" s="6"/>
      <c r="O131" s="6"/>
      <c r="P131" s="10"/>
      <c r="Q131" s="7"/>
      <c r="R131" s="7"/>
      <c r="S131" s="8"/>
      <c r="T131" s="6"/>
      <c r="U131" s="6"/>
      <c r="V131" s="10"/>
      <c r="W131" s="7"/>
      <c r="X131" s="7"/>
      <c r="Y131" s="8"/>
      <c r="Z131" s="6"/>
      <c r="AA131" s="6"/>
      <c r="AB131" s="10"/>
      <c r="AC131" s="7"/>
      <c r="AD131" s="7"/>
      <c r="AE131" s="8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</row>
    <row r="132" spans="1:43" x14ac:dyDescent="0.15">
      <c r="A132" s="9"/>
      <c r="B132" s="6"/>
      <c r="C132" s="6"/>
      <c r="D132" s="10"/>
      <c r="E132" s="7"/>
      <c r="F132" s="7"/>
      <c r="G132" s="8"/>
      <c r="H132" s="6"/>
      <c r="I132" s="6"/>
      <c r="J132" s="10"/>
      <c r="K132" s="7"/>
      <c r="L132" s="7"/>
      <c r="M132" s="8"/>
      <c r="N132" s="6"/>
      <c r="O132" s="6"/>
      <c r="P132" s="10"/>
      <c r="Q132" s="7"/>
      <c r="R132" s="7"/>
      <c r="S132" s="8"/>
      <c r="T132" s="6"/>
      <c r="U132" s="6"/>
      <c r="V132" s="10"/>
      <c r="W132" s="7"/>
      <c r="X132" s="7"/>
      <c r="Y132" s="8"/>
      <c r="Z132" s="6"/>
      <c r="AA132" s="6"/>
      <c r="AB132" s="10"/>
      <c r="AC132" s="7"/>
      <c r="AD132" s="7"/>
      <c r="AE132" s="8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</row>
    <row r="133" spans="1:43" x14ac:dyDescent="0.15">
      <c r="A133" s="9"/>
      <c r="B133" s="6"/>
      <c r="C133" s="6"/>
      <c r="D133" s="10"/>
      <c r="E133" s="7"/>
      <c r="F133" s="7"/>
      <c r="G133" s="8"/>
      <c r="H133" s="6"/>
      <c r="I133" s="6"/>
      <c r="J133" s="10"/>
      <c r="K133" s="7"/>
      <c r="L133" s="7"/>
      <c r="M133" s="8"/>
      <c r="N133" s="6"/>
      <c r="O133" s="6"/>
      <c r="P133" s="10"/>
      <c r="Q133" s="7"/>
      <c r="R133" s="7"/>
      <c r="S133" s="8"/>
      <c r="T133" s="6"/>
      <c r="U133" s="6"/>
      <c r="V133" s="10"/>
      <c r="W133" s="7"/>
      <c r="X133" s="7"/>
      <c r="Y133" s="8"/>
      <c r="Z133" s="6"/>
      <c r="AA133" s="6"/>
      <c r="AB133" s="10"/>
      <c r="AC133" s="7"/>
      <c r="AD133" s="7"/>
      <c r="AE133" s="8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</row>
    <row r="134" spans="1:43" x14ac:dyDescent="0.15">
      <c r="A134" s="9"/>
      <c r="B134" s="6"/>
      <c r="C134" s="6"/>
      <c r="D134" s="10"/>
      <c r="E134" s="7"/>
      <c r="F134" s="7"/>
      <c r="G134" s="8"/>
      <c r="H134" s="6"/>
      <c r="I134" s="6"/>
      <c r="J134" s="10"/>
      <c r="K134" s="7"/>
      <c r="L134" s="7"/>
      <c r="M134" s="8"/>
      <c r="N134" s="6"/>
      <c r="O134" s="6"/>
      <c r="P134" s="10"/>
      <c r="Q134" s="7"/>
      <c r="R134" s="7"/>
      <c r="S134" s="8"/>
      <c r="T134" s="6"/>
      <c r="U134" s="6"/>
      <c r="V134" s="10"/>
      <c r="W134" s="7"/>
      <c r="X134" s="7"/>
      <c r="Y134" s="8"/>
      <c r="Z134" s="6"/>
      <c r="AA134" s="6"/>
      <c r="AB134" s="10"/>
      <c r="AC134" s="7"/>
      <c r="AD134" s="7"/>
      <c r="AE134" s="8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</row>
    <row r="135" spans="1:43" x14ac:dyDescent="0.15">
      <c r="A135" s="9"/>
      <c r="B135" s="6"/>
      <c r="C135" s="6"/>
      <c r="D135" s="10"/>
      <c r="E135" s="7"/>
      <c r="F135" s="7"/>
      <c r="G135" s="8"/>
      <c r="H135" s="6"/>
      <c r="I135" s="6"/>
      <c r="J135" s="10"/>
      <c r="K135" s="7"/>
      <c r="L135" s="7"/>
      <c r="M135" s="8"/>
      <c r="N135" s="6"/>
      <c r="O135" s="6"/>
      <c r="P135" s="10"/>
      <c r="Q135" s="7"/>
      <c r="R135" s="7"/>
      <c r="S135" s="8"/>
      <c r="T135" s="6"/>
      <c r="U135" s="6"/>
      <c r="V135" s="10"/>
      <c r="W135" s="7"/>
      <c r="X135" s="7"/>
      <c r="Y135" s="8"/>
      <c r="Z135" s="6"/>
      <c r="AA135" s="6"/>
      <c r="AB135" s="10"/>
      <c r="AC135" s="7"/>
      <c r="AD135" s="7"/>
      <c r="AE135" s="8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</row>
    <row r="136" spans="1:43" x14ac:dyDescent="0.15">
      <c r="A136" s="9"/>
      <c r="B136" s="6"/>
      <c r="C136" s="6"/>
      <c r="D136" s="10"/>
      <c r="E136" s="7"/>
      <c r="F136" s="7"/>
      <c r="G136" s="8"/>
      <c r="H136" s="6"/>
      <c r="I136" s="6"/>
      <c r="J136" s="10"/>
      <c r="K136" s="7"/>
      <c r="L136" s="7"/>
      <c r="M136" s="8"/>
      <c r="N136" s="6"/>
      <c r="O136" s="6"/>
      <c r="P136" s="10"/>
      <c r="Q136" s="7"/>
      <c r="R136" s="7"/>
      <c r="S136" s="8"/>
      <c r="T136" s="6"/>
      <c r="U136" s="6"/>
      <c r="V136" s="10"/>
      <c r="W136" s="7"/>
      <c r="X136" s="7"/>
      <c r="Y136" s="8"/>
      <c r="Z136" s="6"/>
      <c r="AA136" s="6"/>
      <c r="AB136" s="10"/>
      <c r="AC136" s="7"/>
      <c r="AD136" s="7"/>
      <c r="AE136" s="8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</row>
    <row r="137" spans="1:43" x14ac:dyDescent="0.15">
      <c r="A137" s="9"/>
      <c r="B137" s="6"/>
      <c r="C137" s="6"/>
      <c r="D137" s="10"/>
      <c r="E137" s="7"/>
      <c r="F137" s="7"/>
      <c r="G137" s="8"/>
      <c r="H137" s="6"/>
      <c r="I137" s="6"/>
      <c r="J137" s="10"/>
      <c r="K137" s="7"/>
      <c r="L137" s="7"/>
      <c r="M137" s="8"/>
      <c r="N137" s="6"/>
      <c r="O137" s="6"/>
      <c r="P137" s="10"/>
      <c r="Q137" s="7"/>
      <c r="R137" s="7"/>
      <c r="S137" s="8"/>
      <c r="T137" s="6"/>
      <c r="U137" s="6"/>
      <c r="V137" s="10"/>
      <c r="W137" s="7"/>
      <c r="X137" s="7"/>
      <c r="Y137" s="8"/>
      <c r="Z137" s="6"/>
      <c r="AA137" s="6"/>
      <c r="AB137" s="10"/>
      <c r="AC137" s="7"/>
      <c r="AD137" s="7"/>
      <c r="AE137" s="8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</row>
    <row r="138" spans="1:43" x14ac:dyDescent="0.15">
      <c r="A138" s="9"/>
      <c r="B138" s="6"/>
      <c r="C138" s="6"/>
      <c r="D138" s="10"/>
      <c r="E138" s="7"/>
      <c r="F138" s="7"/>
      <c r="G138" s="8"/>
      <c r="H138" s="6"/>
      <c r="I138" s="6"/>
      <c r="J138" s="10"/>
      <c r="K138" s="7"/>
      <c r="L138" s="7"/>
      <c r="M138" s="8"/>
      <c r="N138" s="6"/>
      <c r="O138" s="6"/>
      <c r="P138" s="10"/>
      <c r="Q138" s="7"/>
      <c r="R138" s="7"/>
      <c r="S138" s="8"/>
      <c r="T138" s="6"/>
      <c r="U138" s="6"/>
      <c r="V138" s="10"/>
      <c r="W138" s="7"/>
      <c r="X138" s="7"/>
      <c r="Y138" s="8"/>
      <c r="Z138" s="6"/>
      <c r="AA138" s="6"/>
      <c r="AB138" s="10"/>
      <c r="AC138" s="7"/>
      <c r="AD138" s="7"/>
      <c r="AE138" s="8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</row>
    <row r="139" spans="1:43" x14ac:dyDescent="0.15">
      <c r="A139" s="9"/>
      <c r="B139" s="6"/>
      <c r="C139" s="6"/>
      <c r="D139" s="10"/>
      <c r="E139" s="7"/>
      <c r="F139" s="7"/>
      <c r="G139" s="8"/>
      <c r="H139" s="6"/>
      <c r="I139" s="6"/>
      <c r="J139" s="10"/>
      <c r="K139" s="7"/>
      <c r="L139" s="7"/>
      <c r="M139" s="8"/>
      <c r="N139" s="6"/>
      <c r="O139" s="6"/>
      <c r="P139" s="10"/>
      <c r="Q139" s="7"/>
      <c r="R139" s="7"/>
      <c r="S139" s="8"/>
      <c r="T139" s="6"/>
      <c r="U139" s="6"/>
      <c r="V139" s="10"/>
      <c r="W139" s="7"/>
      <c r="X139" s="7"/>
      <c r="Y139" s="8"/>
      <c r="Z139" s="6"/>
      <c r="AA139" s="6"/>
      <c r="AB139" s="10"/>
      <c r="AC139" s="7"/>
      <c r="AD139" s="7"/>
      <c r="AE139" s="8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</row>
    <row r="140" spans="1:43" x14ac:dyDescent="0.15">
      <c r="A140" s="9"/>
      <c r="B140" s="6"/>
      <c r="C140" s="6"/>
      <c r="D140" s="10"/>
      <c r="E140" s="7"/>
      <c r="F140" s="7"/>
      <c r="G140" s="8"/>
      <c r="H140" s="6"/>
      <c r="I140" s="6"/>
      <c r="J140" s="10"/>
      <c r="K140" s="7"/>
      <c r="L140" s="7"/>
      <c r="M140" s="8"/>
      <c r="N140" s="6"/>
      <c r="O140" s="6"/>
      <c r="P140" s="10"/>
      <c r="Q140" s="7"/>
      <c r="R140" s="7"/>
      <c r="S140" s="8"/>
      <c r="T140" s="6"/>
      <c r="U140" s="6"/>
      <c r="V140" s="10"/>
      <c r="W140" s="7"/>
      <c r="X140" s="7"/>
      <c r="Y140" s="8"/>
      <c r="Z140" s="6"/>
      <c r="AA140" s="6"/>
      <c r="AB140" s="10"/>
      <c r="AC140" s="7"/>
      <c r="AD140" s="7"/>
      <c r="AE140" s="8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</row>
    <row r="141" spans="1:43" x14ac:dyDescent="0.15">
      <c r="A141" s="9"/>
      <c r="B141" s="6"/>
      <c r="C141" s="6"/>
      <c r="D141" s="10"/>
      <c r="E141" s="7"/>
      <c r="F141" s="7"/>
      <c r="G141" s="8"/>
      <c r="H141" s="6"/>
      <c r="I141" s="6"/>
      <c r="J141" s="10"/>
      <c r="K141" s="7"/>
      <c r="L141" s="7"/>
      <c r="M141" s="8"/>
      <c r="N141" s="6"/>
      <c r="O141" s="6"/>
      <c r="P141" s="10"/>
      <c r="Q141" s="7"/>
      <c r="R141" s="7"/>
      <c r="S141" s="8"/>
      <c r="T141" s="6"/>
      <c r="U141" s="6"/>
      <c r="V141" s="10"/>
      <c r="W141" s="7"/>
      <c r="X141" s="7"/>
      <c r="Y141" s="8"/>
      <c r="Z141" s="6"/>
      <c r="AA141" s="6"/>
      <c r="AB141" s="10"/>
      <c r="AC141" s="7"/>
      <c r="AD141" s="7"/>
      <c r="AE141" s="8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</row>
    <row r="142" spans="1:43" x14ac:dyDescent="0.15">
      <c r="A142" s="9"/>
      <c r="B142" s="6"/>
      <c r="C142" s="6"/>
      <c r="D142" s="10"/>
      <c r="E142" s="7"/>
      <c r="F142" s="7"/>
      <c r="G142" s="8"/>
      <c r="H142" s="6"/>
      <c r="I142" s="6"/>
      <c r="J142" s="10"/>
      <c r="K142" s="7"/>
      <c r="L142" s="7"/>
      <c r="M142" s="8"/>
      <c r="N142" s="6"/>
      <c r="O142" s="6"/>
      <c r="P142" s="10"/>
      <c r="Q142" s="7"/>
      <c r="R142" s="7"/>
      <c r="S142" s="8"/>
      <c r="T142" s="6"/>
      <c r="U142" s="6"/>
      <c r="V142" s="10"/>
      <c r="W142" s="7"/>
      <c r="X142" s="7"/>
      <c r="Y142" s="8"/>
      <c r="Z142" s="6"/>
      <c r="AA142" s="6"/>
      <c r="AB142" s="10"/>
      <c r="AC142" s="7"/>
      <c r="AD142" s="7"/>
      <c r="AE142" s="8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</row>
    <row r="143" spans="1:43" x14ac:dyDescent="0.15">
      <c r="A143" s="9"/>
      <c r="B143" s="6"/>
      <c r="C143" s="6"/>
      <c r="D143" s="10"/>
      <c r="E143" s="7"/>
      <c r="F143" s="7"/>
      <c r="G143" s="8"/>
      <c r="H143" s="6"/>
      <c r="I143" s="6"/>
      <c r="J143" s="10"/>
      <c r="K143" s="7"/>
      <c r="L143" s="7"/>
      <c r="M143" s="8"/>
      <c r="N143" s="6"/>
      <c r="O143" s="6"/>
      <c r="P143" s="10"/>
      <c r="Q143" s="7"/>
      <c r="R143" s="7"/>
      <c r="S143" s="8"/>
      <c r="T143" s="6"/>
      <c r="U143" s="6"/>
      <c r="V143" s="10"/>
      <c r="W143" s="7"/>
      <c r="X143" s="7"/>
      <c r="Y143" s="8"/>
      <c r="Z143" s="6"/>
      <c r="AA143" s="6"/>
      <c r="AB143" s="10"/>
      <c r="AC143" s="7"/>
      <c r="AD143" s="7"/>
      <c r="AE143" s="8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</row>
    <row r="144" spans="1:43" x14ac:dyDescent="0.15">
      <c r="A144" s="9"/>
      <c r="B144" s="6"/>
      <c r="C144" s="6"/>
      <c r="D144" s="10"/>
      <c r="E144" s="7"/>
      <c r="F144" s="7"/>
      <c r="G144" s="8"/>
      <c r="H144" s="6"/>
      <c r="I144" s="6"/>
      <c r="J144" s="10"/>
      <c r="K144" s="7"/>
      <c r="L144" s="7"/>
      <c r="M144" s="8"/>
      <c r="N144" s="6"/>
      <c r="O144" s="6"/>
      <c r="P144" s="10"/>
      <c r="Q144" s="7"/>
      <c r="R144" s="7"/>
      <c r="S144" s="8"/>
      <c r="T144" s="6"/>
      <c r="U144" s="6"/>
      <c r="V144" s="10"/>
      <c r="W144" s="7"/>
      <c r="X144" s="7"/>
      <c r="Y144" s="8"/>
      <c r="Z144" s="6"/>
      <c r="AA144" s="6"/>
      <c r="AB144" s="10"/>
      <c r="AC144" s="7"/>
      <c r="AD144" s="7"/>
      <c r="AE144" s="8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</row>
    <row r="145" spans="1:43" x14ac:dyDescent="0.15">
      <c r="A145" s="9"/>
      <c r="B145" s="6"/>
      <c r="C145" s="6"/>
      <c r="D145" s="10"/>
      <c r="E145" s="7"/>
      <c r="F145" s="7"/>
      <c r="G145" s="8"/>
      <c r="H145" s="6"/>
      <c r="I145" s="6"/>
      <c r="J145" s="10"/>
      <c r="K145" s="7"/>
      <c r="L145" s="7"/>
      <c r="M145" s="8"/>
      <c r="N145" s="6"/>
      <c r="O145" s="6"/>
      <c r="P145" s="10"/>
      <c r="Q145" s="7"/>
      <c r="R145" s="7"/>
      <c r="S145" s="8"/>
      <c r="T145" s="6"/>
      <c r="U145" s="6"/>
      <c r="V145" s="10"/>
      <c r="W145" s="7"/>
      <c r="X145" s="7"/>
      <c r="Y145" s="8"/>
      <c r="Z145" s="6"/>
      <c r="AA145" s="6"/>
      <c r="AB145" s="10"/>
      <c r="AC145" s="7"/>
      <c r="AD145" s="7"/>
      <c r="AE145" s="8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</row>
    <row r="146" spans="1:43" x14ac:dyDescent="0.15">
      <c r="A146" s="9"/>
      <c r="B146" s="6"/>
      <c r="C146" s="6"/>
      <c r="D146" s="10"/>
      <c r="E146" s="7"/>
      <c r="F146" s="7"/>
      <c r="G146" s="8"/>
      <c r="H146" s="6"/>
      <c r="I146" s="6"/>
      <c r="J146" s="10"/>
      <c r="K146" s="7"/>
      <c r="L146" s="7"/>
      <c r="M146" s="8"/>
      <c r="N146" s="6"/>
      <c r="O146" s="6"/>
      <c r="P146" s="10"/>
      <c r="Q146" s="7"/>
      <c r="R146" s="7"/>
      <c r="S146" s="8"/>
      <c r="T146" s="6"/>
      <c r="U146" s="6"/>
      <c r="V146" s="10"/>
      <c r="W146" s="7"/>
      <c r="X146" s="7"/>
      <c r="Y146" s="8"/>
      <c r="Z146" s="6"/>
      <c r="AA146" s="6"/>
      <c r="AB146" s="10"/>
      <c r="AC146" s="7"/>
      <c r="AD146" s="7"/>
      <c r="AE146" s="8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</row>
    <row r="147" spans="1:43" x14ac:dyDescent="0.15">
      <c r="A147" s="9"/>
      <c r="B147" s="6"/>
      <c r="C147" s="6"/>
      <c r="D147" s="10"/>
      <c r="E147" s="7"/>
      <c r="F147" s="7"/>
      <c r="G147" s="8"/>
      <c r="H147" s="6"/>
      <c r="I147" s="6"/>
      <c r="J147" s="10"/>
      <c r="K147" s="7"/>
      <c r="L147" s="7"/>
      <c r="M147" s="8"/>
      <c r="N147" s="6"/>
      <c r="O147" s="6"/>
      <c r="P147" s="10"/>
      <c r="Q147" s="7"/>
      <c r="R147" s="7"/>
      <c r="S147" s="8"/>
      <c r="T147" s="6"/>
      <c r="U147" s="6"/>
      <c r="V147" s="10"/>
      <c r="W147" s="7"/>
      <c r="X147" s="7"/>
      <c r="Y147" s="8"/>
      <c r="Z147" s="6"/>
      <c r="AA147" s="6"/>
      <c r="AB147" s="10"/>
      <c r="AC147" s="7"/>
      <c r="AD147" s="7"/>
      <c r="AE147" s="8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</row>
    <row r="148" spans="1:43" x14ac:dyDescent="0.15">
      <c r="A148" s="9"/>
      <c r="B148" s="6"/>
      <c r="C148" s="6"/>
      <c r="D148" s="10"/>
      <c r="E148" s="7"/>
      <c r="F148" s="7"/>
      <c r="G148" s="8"/>
      <c r="H148" s="6"/>
      <c r="I148" s="6"/>
      <c r="J148" s="10"/>
      <c r="K148" s="7"/>
      <c r="L148" s="7"/>
      <c r="M148" s="8"/>
      <c r="N148" s="6"/>
      <c r="O148" s="6"/>
      <c r="P148" s="10"/>
      <c r="Q148" s="7"/>
      <c r="R148" s="7"/>
      <c r="S148" s="8"/>
      <c r="T148" s="6"/>
      <c r="U148" s="6"/>
      <c r="V148" s="10"/>
      <c r="W148" s="7"/>
      <c r="X148" s="7"/>
      <c r="Y148" s="8"/>
      <c r="Z148" s="6"/>
      <c r="AA148" s="6"/>
      <c r="AB148" s="10"/>
      <c r="AC148" s="7"/>
      <c r="AD148" s="7"/>
      <c r="AE148" s="8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</row>
    <row r="149" spans="1:43" x14ac:dyDescent="0.15">
      <c r="A149" s="9"/>
      <c r="B149" s="6"/>
      <c r="C149" s="6"/>
      <c r="D149" s="10"/>
      <c r="E149" s="7"/>
      <c r="F149" s="7"/>
      <c r="G149" s="8"/>
      <c r="H149" s="6"/>
      <c r="I149" s="6"/>
      <c r="J149" s="10"/>
      <c r="K149" s="7"/>
      <c r="L149" s="7"/>
      <c r="M149" s="8"/>
      <c r="N149" s="6"/>
      <c r="O149" s="6"/>
      <c r="P149" s="10"/>
      <c r="Q149" s="7"/>
      <c r="R149" s="7"/>
      <c r="S149" s="8"/>
      <c r="T149" s="6"/>
      <c r="U149" s="6"/>
      <c r="V149" s="10"/>
      <c r="W149" s="7"/>
      <c r="X149" s="7"/>
      <c r="Y149" s="8"/>
      <c r="Z149" s="6"/>
      <c r="AA149" s="6"/>
      <c r="AB149" s="10"/>
      <c r="AC149" s="7"/>
      <c r="AD149" s="7"/>
      <c r="AE149" s="8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</row>
    <row r="150" spans="1:43" x14ac:dyDescent="0.15">
      <c r="A150" s="9"/>
      <c r="B150" s="6"/>
      <c r="C150" s="6"/>
      <c r="D150" s="10"/>
      <c r="E150" s="7"/>
      <c r="F150" s="7"/>
      <c r="G150" s="8"/>
      <c r="H150" s="6"/>
      <c r="I150" s="6"/>
      <c r="J150" s="10"/>
      <c r="K150" s="7"/>
      <c r="L150" s="7"/>
      <c r="M150" s="8"/>
      <c r="N150" s="6"/>
      <c r="O150" s="6"/>
      <c r="P150" s="10"/>
      <c r="Q150" s="7"/>
      <c r="R150" s="7"/>
      <c r="S150" s="8"/>
      <c r="T150" s="6"/>
      <c r="U150" s="6"/>
      <c r="V150" s="10"/>
      <c r="W150" s="7"/>
      <c r="X150" s="7"/>
      <c r="Y150" s="8"/>
      <c r="Z150" s="6"/>
      <c r="AA150" s="6"/>
      <c r="AB150" s="10"/>
      <c r="AC150" s="7"/>
      <c r="AD150" s="7"/>
      <c r="AE150" s="8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</row>
    <row r="151" spans="1:43" x14ac:dyDescent="0.15">
      <c r="A151" s="9"/>
      <c r="B151" s="6"/>
      <c r="C151" s="6"/>
      <c r="D151" s="10"/>
      <c r="E151" s="7"/>
      <c r="F151" s="7"/>
      <c r="G151" s="8"/>
      <c r="H151" s="6"/>
      <c r="I151" s="6"/>
      <c r="J151" s="10"/>
      <c r="K151" s="7"/>
      <c r="L151" s="7"/>
      <c r="M151" s="8"/>
      <c r="N151" s="6"/>
      <c r="O151" s="6"/>
      <c r="P151" s="10"/>
      <c r="Q151" s="7"/>
      <c r="R151" s="7"/>
      <c r="S151" s="8"/>
      <c r="T151" s="6"/>
      <c r="U151" s="6"/>
      <c r="V151" s="10"/>
      <c r="W151" s="7"/>
      <c r="X151" s="7"/>
      <c r="Y151" s="8"/>
      <c r="Z151" s="6"/>
      <c r="AA151" s="6"/>
      <c r="AB151" s="10"/>
      <c r="AC151" s="7"/>
      <c r="AD151" s="7"/>
      <c r="AE151" s="8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</row>
  </sheetData>
  <mergeCells count="56">
    <mergeCell ref="A1:A5"/>
    <mergeCell ref="AJ20:AK20"/>
    <mergeCell ref="AM20:AN20"/>
    <mergeCell ref="AP20:AQ20"/>
    <mergeCell ref="B22:C22"/>
    <mergeCell ref="D22:G22"/>
    <mergeCell ref="H22:I22"/>
    <mergeCell ref="J22:M22"/>
    <mergeCell ref="N22:O22"/>
    <mergeCell ref="P22:S22"/>
    <mergeCell ref="R20:S20"/>
    <mergeCell ref="U20:V20"/>
    <mergeCell ref="X20:Y20"/>
    <mergeCell ref="AA20:AB20"/>
    <mergeCell ref="AD20:AE20"/>
    <mergeCell ref="AG20:AH20"/>
    <mergeCell ref="AC4:AE4"/>
    <mergeCell ref="AF4:AH4"/>
    <mergeCell ref="AI4:AK4"/>
    <mergeCell ref="AL4:AN4"/>
    <mergeCell ref="AO4:AQ4"/>
    <mergeCell ref="C20:D20"/>
    <mergeCell ref="F20:G20"/>
    <mergeCell ref="I20:J20"/>
    <mergeCell ref="L20:M20"/>
    <mergeCell ref="O20:P20"/>
    <mergeCell ref="AL3:AQ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F2:AK2"/>
    <mergeCell ref="AL2:AQ2"/>
    <mergeCell ref="B1:G1"/>
    <mergeCell ref="H1:M1"/>
    <mergeCell ref="B3:G3"/>
    <mergeCell ref="H3:M3"/>
    <mergeCell ref="N3:S3"/>
    <mergeCell ref="T3:Y3"/>
    <mergeCell ref="Z3:AE3"/>
    <mergeCell ref="AF3:AK3"/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</mergeCells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1"/>
  <sheetViews>
    <sheetView workbookViewId="0">
      <selection activeCell="V6" sqref="V6"/>
    </sheetView>
  </sheetViews>
  <sheetFormatPr defaultColWidth="9" defaultRowHeight="14.25" x14ac:dyDescent="0.15"/>
  <sheetData>
    <row r="1" spans="1:43" x14ac:dyDescent="0.15">
      <c r="A1" s="59" t="s">
        <v>0</v>
      </c>
      <c r="B1" s="39"/>
      <c r="C1" s="40"/>
      <c r="D1" s="40"/>
      <c r="E1" s="40"/>
      <c r="F1" s="40"/>
      <c r="G1" s="41"/>
      <c r="H1" s="39"/>
      <c r="I1" s="40"/>
      <c r="J1" s="40"/>
      <c r="K1" s="40"/>
      <c r="L1" s="40"/>
      <c r="M1" s="41"/>
      <c r="N1" s="39"/>
      <c r="O1" s="40"/>
      <c r="P1" s="40"/>
      <c r="Q1" s="40"/>
      <c r="R1" s="40"/>
      <c r="S1" s="41"/>
      <c r="T1" s="39"/>
      <c r="U1" s="40"/>
      <c r="V1" s="40"/>
      <c r="W1" s="40"/>
      <c r="X1" s="40"/>
      <c r="Y1" s="41"/>
      <c r="Z1" s="39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1"/>
      <c r="AL1" s="39"/>
      <c r="AM1" s="40"/>
      <c r="AN1" s="40"/>
      <c r="AO1" s="40"/>
      <c r="AP1" s="40"/>
      <c r="AQ1" s="41"/>
    </row>
    <row r="2" spans="1:43" x14ac:dyDescent="0.15">
      <c r="A2" s="60"/>
      <c r="B2" s="42" t="s">
        <v>1</v>
      </c>
      <c r="C2" s="43"/>
      <c r="D2" s="43"/>
      <c r="E2" s="43"/>
      <c r="F2" s="43"/>
      <c r="G2" s="44"/>
      <c r="H2" s="45">
        <v>601991</v>
      </c>
      <c r="I2" s="46"/>
      <c r="J2" s="46"/>
      <c r="K2" s="46"/>
      <c r="L2" s="46"/>
      <c r="M2" s="47"/>
      <c r="N2" s="45">
        <v>600309</v>
      </c>
      <c r="O2" s="46"/>
      <c r="P2" s="46"/>
      <c r="Q2" s="46"/>
      <c r="R2" s="46"/>
      <c r="S2" s="47"/>
      <c r="T2" s="45">
        <v>600166</v>
      </c>
      <c r="U2" s="46"/>
      <c r="V2" s="46"/>
      <c r="W2" s="46"/>
      <c r="X2" s="46"/>
      <c r="Y2" s="47"/>
      <c r="Z2" s="45"/>
      <c r="AA2" s="46"/>
      <c r="AB2" s="46"/>
      <c r="AC2" s="46"/>
      <c r="AD2" s="46"/>
      <c r="AE2" s="47"/>
      <c r="AF2" s="45"/>
      <c r="AG2" s="46"/>
      <c r="AH2" s="46"/>
      <c r="AI2" s="46"/>
      <c r="AJ2" s="46"/>
      <c r="AK2" s="47"/>
      <c r="AL2" s="45"/>
      <c r="AM2" s="48"/>
      <c r="AN2" s="48"/>
      <c r="AO2" s="48"/>
      <c r="AP2" s="48"/>
      <c r="AQ2" s="49"/>
    </row>
    <row r="3" spans="1:43" x14ac:dyDescent="0.15">
      <c r="A3" s="60"/>
      <c r="B3" s="45"/>
      <c r="C3" s="46"/>
      <c r="D3" s="46"/>
      <c r="E3" s="46"/>
      <c r="F3" s="46"/>
      <c r="G3" s="47"/>
      <c r="H3" s="45"/>
      <c r="I3" s="46"/>
      <c r="J3" s="46"/>
      <c r="K3" s="46"/>
      <c r="L3" s="46"/>
      <c r="M3" s="47"/>
      <c r="N3" s="45"/>
      <c r="O3" s="46"/>
      <c r="P3" s="46"/>
      <c r="Q3" s="46"/>
      <c r="R3" s="46"/>
      <c r="S3" s="47"/>
      <c r="T3" s="50"/>
      <c r="U3" s="48"/>
      <c r="V3" s="48"/>
      <c r="W3" s="48"/>
      <c r="X3" s="48"/>
      <c r="Y3" s="49"/>
      <c r="Z3" s="50"/>
      <c r="AA3" s="48"/>
      <c r="AB3" s="48"/>
      <c r="AC3" s="48"/>
      <c r="AD3" s="48"/>
      <c r="AE3" s="49"/>
      <c r="AF3" s="50"/>
      <c r="AG3" s="48"/>
      <c r="AH3" s="48"/>
      <c r="AI3" s="48"/>
      <c r="AJ3" s="48"/>
      <c r="AK3" s="49"/>
      <c r="AL3" s="50"/>
      <c r="AM3" s="48"/>
      <c r="AN3" s="48"/>
      <c r="AO3" s="48"/>
      <c r="AP3" s="48"/>
      <c r="AQ3" s="49"/>
    </row>
    <row r="4" spans="1:43" ht="15" x14ac:dyDescent="0.15">
      <c r="A4" s="60"/>
      <c r="B4" s="51" t="s">
        <v>2</v>
      </c>
      <c r="C4" s="52"/>
      <c r="D4" s="53"/>
      <c r="E4" s="54" t="s">
        <v>3</v>
      </c>
      <c r="F4" s="55"/>
      <c r="G4" s="56"/>
      <c r="H4" s="51" t="s">
        <v>2</v>
      </c>
      <c r="I4" s="52"/>
      <c r="J4" s="53"/>
      <c r="K4" s="54" t="s">
        <v>3</v>
      </c>
      <c r="L4" s="55"/>
      <c r="M4" s="56"/>
      <c r="N4" s="51" t="s">
        <v>4</v>
      </c>
      <c r="O4" s="52"/>
      <c r="P4" s="53"/>
      <c r="Q4" s="54" t="s">
        <v>5</v>
      </c>
      <c r="R4" s="55"/>
      <c r="S4" s="56"/>
      <c r="T4" s="51" t="s">
        <v>4</v>
      </c>
      <c r="U4" s="52"/>
      <c r="V4" s="53"/>
      <c r="W4" s="54" t="s">
        <v>5</v>
      </c>
      <c r="X4" s="55"/>
      <c r="Y4" s="56"/>
      <c r="Z4" s="51" t="s">
        <v>4</v>
      </c>
      <c r="AA4" s="52"/>
      <c r="AB4" s="53"/>
      <c r="AC4" s="54" t="s">
        <v>5</v>
      </c>
      <c r="AD4" s="55"/>
      <c r="AE4" s="56"/>
      <c r="AF4" s="51" t="s">
        <v>4</v>
      </c>
      <c r="AG4" s="52"/>
      <c r="AH4" s="53"/>
      <c r="AI4" s="54" t="s">
        <v>5</v>
      </c>
      <c r="AJ4" s="55"/>
      <c r="AK4" s="56"/>
      <c r="AL4" s="51" t="s">
        <v>4</v>
      </c>
      <c r="AM4" s="52"/>
      <c r="AN4" s="53"/>
      <c r="AO4" s="54" t="s">
        <v>5</v>
      </c>
      <c r="AP4" s="55"/>
      <c r="AQ4" s="56"/>
    </row>
    <row r="5" spans="1:43" ht="15" x14ac:dyDescent="0.15">
      <c r="A5" s="6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</row>
    <row r="6" spans="1:43" x14ac:dyDescent="0.15">
      <c r="A6" s="5"/>
      <c r="B6" s="6"/>
      <c r="C6" s="6"/>
      <c r="D6" s="6"/>
      <c r="E6" s="7"/>
      <c r="F6" s="7"/>
      <c r="G6" s="8"/>
      <c r="H6" s="6">
        <v>70000</v>
      </c>
      <c r="I6" s="6">
        <v>4.63</v>
      </c>
      <c r="J6" s="6"/>
      <c r="K6" s="7">
        <v>70000</v>
      </c>
      <c r="L6" s="7">
        <v>4.6449999999999996</v>
      </c>
      <c r="M6" s="8"/>
      <c r="N6" s="6">
        <v>5000</v>
      </c>
      <c r="O6" s="25">
        <v>27.26</v>
      </c>
      <c r="P6" s="6"/>
      <c r="Q6" s="7">
        <v>5000</v>
      </c>
      <c r="R6" s="7">
        <v>27.36</v>
      </c>
      <c r="S6" s="8"/>
      <c r="T6" s="6">
        <v>250000</v>
      </c>
      <c r="U6" s="6">
        <v>3.3929999999999998</v>
      </c>
      <c r="V6" s="6"/>
      <c r="W6" s="7">
        <v>250000</v>
      </c>
      <c r="X6" s="7">
        <v>3.4</v>
      </c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</row>
    <row r="7" spans="1:43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</row>
    <row r="8" spans="1:43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</row>
    <row r="9" spans="1:43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</row>
    <row r="10" spans="1:43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</row>
    <row r="11" spans="1:43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</row>
    <row r="12" spans="1:43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</row>
    <row r="13" spans="1:43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</row>
    <row r="14" spans="1:43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</row>
    <row r="15" spans="1:43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</row>
    <row r="16" spans="1:43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</row>
    <row r="17" spans="1:43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</row>
    <row r="18" spans="1:43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</row>
    <row r="19" spans="1:43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70000</v>
      </c>
      <c r="I19" s="12">
        <f>SUMPRODUCT(H6:H18,I6:I18)/SUM(H19)</f>
        <v>4.63</v>
      </c>
      <c r="J19" s="13"/>
      <c r="K19" s="11">
        <f>SUM(K6:K18)</f>
        <v>70000</v>
      </c>
      <c r="L19" s="12">
        <f>SUMPRODUCT(K6:K18,L6:L18)/SUM(K19)</f>
        <v>4.6449999999999996</v>
      </c>
      <c r="M19" s="13"/>
      <c r="N19" s="11">
        <f>SUM(N6:N18)</f>
        <v>5000</v>
      </c>
      <c r="O19" s="12">
        <f>SUMPRODUCT(N6:N18,O6:O18)/(N19)</f>
        <v>27.26</v>
      </c>
      <c r="P19" s="13"/>
      <c r="Q19" s="11">
        <f>SUM(Q6:Q18)</f>
        <v>5000</v>
      </c>
      <c r="R19" s="12">
        <f>SUMPRODUCT(Q6:Q18,R6:R18)/SUM(Q19)</f>
        <v>27.36</v>
      </c>
      <c r="S19" s="13"/>
      <c r="T19" s="11">
        <f>SUM(T6:T18)</f>
        <v>250000</v>
      </c>
      <c r="U19" s="12">
        <f>SUMPRODUCT(T6:T18,U6:U18)/SUM(T19)</f>
        <v>3.3929999999999998</v>
      </c>
      <c r="V19" s="13"/>
      <c r="W19" s="11">
        <f>SUM(W6:W18)</f>
        <v>250000</v>
      </c>
      <c r="X19" s="12">
        <f>SUMPRODUCT(W6:W18,X6:X18)/SUM(W19)</f>
        <v>3.4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</row>
    <row r="20" spans="1:43" ht="15" x14ac:dyDescent="0.15">
      <c r="A20" s="14"/>
      <c r="B20" s="15" t="s">
        <v>10</v>
      </c>
      <c r="C20" s="57">
        <f>IF(E19=0,0,(F19-C19)*B19-E19*F19*0-E19*F19*0.03%-C19*B19*0.03%)</f>
        <v>0</v>
      </c>
      <c r="D20" s="58"/>
      <c r="E20" s="15" t="s">
        <v>11</v>
      </c>
      <c r="F20" s="57">
        <f>IF(E19=0,0,F19*E19)</f>
        <v>0</v>
      </c>
      <c r="G20" s="58"/>
      <c r="H20" s="15" t="s">
        <v>10</v>
      </c>
      <c r="I20" s="57">
        <f>IF(K19=0,0,(L19-I19)*K19-K19*L19*0.1%-K19*L19*0.03%-I19*H19*0.03%)</f>
        <v>530.07499999997788</v>
      </c>
      <c r="J20" s="58"/>
      <c r="K20" s="15" t="s">
        <v>11</v>
      </c>
      <c r="L20" s="57">
        <f>IF(K19=0,0,L19*K19)</f>
        <v>325149.99999999994</v>
      </c>
      <c r="M20" s="58"/>
      <c r="N20" s="15" t="s">
        <v>10</v>
      </c>
      <c r="O20" s="57">
        <f>IF(Q19=0,0,(R19-O19)*N19-R19*Q19*0.1%-O19*N19*0.03%-R19*Q19*0.03%)</f>
        <v>281.2699999999893</v>
      </c>
      <c r="P20" s="58"/>
      <c r="Q20" s="15" t="s">
        <v>11</v>
      </c>
      <c r="R20" s="57">
        <f>IF(Q19=0,0,R19*Q19)</f>
        <v>136800</v>
      </c>
      <c r="S20" s="58"/>
      <c r="T20" s="15" t="s">
        <v>10</v>
      </c>
      <c r="U20" s="57">
        <f>IF(W19=0,0,(X19-U19)*W19-X19*W19*0.1%-U19*T19*0.03%-X19*W19*0.03%)</f>
        <v>390.52500000002942</v>
      </c>
      <c r="V20" s="58"/>
      <c r="W20" s="15" t="s">
        <v>11</v>
      </c>
      <c r="X20" s="57">
        <f>IF(W19=0,0,X19*W19)</f>
        <v>850000</v>
      </c>
      <c r="Y20" s="58"/>
      <c r="Z20" s="15" t="s">
        <v>10</v>
      </c>
      <c r="AA20" s="57">
        <f>IF(AC19=0,0,(AD19-AA19)*AC19-AC19*AD19*0.1%-AA19*Z19*0.03%-AD19*AC19*0.03%)</f>
        <v>0</v>
      </c>
      <c r="AB20" s="58"/>
      <c r="AC20" s="15" t="s">
        <v>11</v>
      </c>
      <c r="AD20" s="57">
        <f>IF(AC19=0,0,AD19*AC19)</f>
        <v>0</v>
      </c>
      <c r="AE20" s="58"/>
      <c r="AF20" s="15" t="s">
        <v>10</v>
      </c>
      <c r="AG20" s="57">
        <f>IF(AI19=0,0,(AJ19-AG19)*AI19-AI19*AJ19*0.1%-AG19*AF19*0.03%-AJ19*AI19*0.03%)</f>
        <v>0</v>
      </c>
      <c r="AH20" s="58"/>
      <c r="AI20" s="15" t="s">
        <v>11</v>
      </c>
      <c r="AJ20" s="57">
        <f>IF(AI19=0,0,AJ19*AI19)</f>
        <v>0</v>
      </c>
      <c r="AK20" s="58"/>
      <c r="AL20" s="15" t="s">
        <v>10</v>
      </c>
      <c r="AM20" s="57">
        <f>IF(AO19=0,0,(AP19-AM19)*AO19-AO19*AP19*0.1%-AM19*AL19*0.03%-AP19*AO19*0.03%)</f>
        <v>0</v>
      </c>
      <c r="AN20" s="58"/>
      <c r="AO20" s="15" t="s">
        <v>11</v>
      </c>
      <c r="AP20" s="57">
        <f>IF(AO19=0,0,AP19*AO19)</f>
        <v>0</v>
      </c>
      <c r="AQ20" s="58"/>
    </row>
    <row r="21" spans="1:43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1.6302475780408364E-3</v>
      </c>
      <c r="M21" s="29"/>
      <c r="N21" s="20" t="s">
        <v>12</v>
      </c>
      <c r="O21" s="26"/>
      <c r="P21" s="26"/>
      <c r="Q21" s="27"/>
      <c r="R21" s="28">
        <f>O20/R20</f>
        <v>2.0560672514619099E-3</v>
      </c>
      <c r="S21" s="29"/>
      <c r="T21" s="27" t="s">
        <v>12</v>
      </c>
      <c r="U21" s="26"/>
      <c r="V21" s="26"/>
      <c r="W21" s="27"/>
      <c r="X21" s="28">
        <f>U20/X20</f>
        <v>4.5944117647062283E-4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</row>
    <row r="22" spans="1:43" ht="15" x14ac:dyDescent="0.15">
      <c r="A22" s="9"/>
      <c r="B22" s="62" t="s">
        <v>13</v>
      </c>
      <c r="C22" s="63"/>
      <c r="D22" s="64">
        <f>F20+L20+R20+X20+AD20+AJ20+AP20+AV20+BB20+BH20+BN20+BT20+BZ20</f>
        <v>1311950</v>
      </c>
      <c r="E22" s="65"/>
      <c r="F22" s="65"/>
      <c r="G22" s="66"/>
      <c r="H22" s="67" t="s">
        <v>14</v>
      </c>
      <c r="I22" s="68"/>
      <c r="J22" s="69">
        <f>C20+I20+O20+U20+AA20+AG20+AM20+AS20+AY20+BE20+BK20+BQ20+BW20</f>
        <v>1201.8699999999967</v>
      </c>
      <c r="K22" s="70"/>
      <c r="L22" s="70"/>
      <c r="M22" s="71"/>
      <c r="N22" s="62" t="s">
        <v>15</v>
      </c>
      <c r="O22" s="63"/>
      <c r="P22" s="72">
        <f>J22/D22</f>
        <v>9.1609436335225941E-4</v>
      </c>
      <c r="Q22" s="73"/>
      <c r="R22" s="73"/>
      <c r="S22" s="74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1:43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</row>
    <row r="27" spans="1:43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</row>
    <row r="28" spans="1:43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</row>
    <row r="29" spans="1:43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</row>
    <row r="30" spans="1:43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</row>
    <row r="31" spans="1:43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</row>
    <row r="32" spans="1:43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</row>
    <row r="33" spans="1:43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</row>
    <row r="34" spans="1:43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</row>
    <row r="35" spans="1:43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</row>
    <row r="36" spans="1:43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</row>
    <row r="37" spans="1:43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</row>
    <row r="38" spans="1:43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</row>
    <row r="39" spans="1:43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  <row r="40" spans="1:43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</row>
    <row r="41" spans="1:43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</row>
    <row r="42" spans="1:43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spans="1:43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</row>
    <row r="44" spans="1:43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</row>
    <row r="45" spans="1:43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</row>
    <row r="46" spans="1:43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</row>
    <row r="47" spans="1:43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</row>
    <row r="48" spans="1:43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</row>
    <row r="49" spans="1:43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</row>
    <row r="50" spans="1:43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</row>
    <row r="51" spans="1:43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</row>
    <row r="52" spans="1:43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</row>
    <row r="53" spans="1:43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</row>
    <row r="54" spans="1:43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</row>
    <row r="55" spans="1:43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</row>
    <row r="56" spans="1:43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</row>
    <row r="57" spans="1:43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3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3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</row>
    <row r="60" spans="1:43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</row>
    <row r="61" spans="1:43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</row>
    <row r="62" spans="1:43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</row>
    <row r="63" spans="1:43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</row>
    <row r="64" spans="1:43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</row>
    <row r="65" spans="1:43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</row>
    <row r="66" spans="1:43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</row>
    <row r="67" spans="1:43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</row>
    <row r="68" spans="1:43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</row>
    <row r="69" spans="1:43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</row>
    <row r="70" spans="1:43" x14ac:dyDescent="0.15">
      <c r="A70" s="9"/>
      <c r="B70" s="6"/>
      <c r="C70" s="6"/>
      <c r="D70" s="10"/>
      <c r="E70" s="7"/>
      <c r="F70" s="7"/>
      <c r="G70" s="8"/>
      <c r="H70" s="6"/>
      <c r="I70" s="6"/>
      <c r="J70" s="10"/>
      <c r="K70" s="7"/>
      <c r="L70" s="7"/>
      <c r="M70" s="8"/>
      <c r="N70" s="6"/>
      <c r="O70" s="6"/>
      <c r="P70" s="10"/>
      <c r="Q70" s="7"/>
      <c r="R70" s="7"/>
      <c r="S70" s="8"/>
      <c r="T70" s="6"/>
      <c r="U70" s="6"/>
      <c r="V70" s="10"/>
      <c r="W70" s="7"/>
      <c r="X70" s="7"/>
      <c r="Y70" s="8"/>
      <c r="Z70" s="6"/>
      <c r="AA70" s="6"/>
      <c r="AB70" s="10"/>
      <c r="AC70" s="7"/>
      <c r="AD70" s="7"/>
      <c r="AE70" s="8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</row>
    <row r="71" spans="1:43" x14ac:dyDescent="0.15">
      <c r="A71" s="9"/>
      <c r="B71" s="6"/>
      <c r="C71" s="6"/>
      <c r="D71" s="10"/>
      <c r="E71" s="7"/>
      <c r="F71" s="7"/>
      <c r="G71" s="8"/>
      <c r="H71" s="6"/>
      <c r="I71" s="6"/>
      <c r="J71" s="10"/>
      <c r="K71" s="7"/>
      <c r="L71" s="7"/>
      <c r="M71" s="8"/>
      <c r="N71" s="6"/>
      <c r="O71" s="6"/>
      <c r="P71" s="10"/>
      <c r="Q71" s="7"/>
      <c r="R71" s="7"/>
      <c r="S71" s="8"/>
      <c r="T71" s="6"/>
      <c r="U71" s="6"/>
      <c r="V71" s="10"/>
      <c r="W71" s="7"/>
      <c r="X71" s="7"/>
      <c r="Y71" s="8"/>
      <c r="Z71" s="6"/>
      <c r="AA71" s="6"/>
      <c r="AB71" s="10"/>
      <c r="AC71" s="7"/>
      <c r="AD71" s="7"/>
      <c r="AE71" s="8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</row>
    <row r="72" spans="1:43" x14ac:dyDescent="0.15">
      <c r="A72" s="9"/>
      <c r="B72" s="6"/>
      <c r="C72" s="6"/>
      <c r="D72" s="10"/>
      <c r="E72" s="7"/>
      <c r="F72" s="7"/>
      <c r="G72" s="8"/>
      <c r="H72" s="6"/>
      <c r="I72" s="6"/>
      <c r="J72" s="10"/>
      <c r="K72" s="7"/>
      <c r="L72" s="7"/>
      <c r="M72" s="8"/>
      <c r="N72" s="6"/>
      <c r="O72" s="6"/>
      <c r="P72" s="10"/>
      <c r="Q72" s="7"/>
      <c r="R72" s="7"/>
      <c r="S72" s="8"/>
      <c r="T72" s="6"/>
      <c r="U72" s="6"/>
      <c r="V72" s="10"/>
      <c r="W72" s="7"/>
      <c r="X72" s="7"/>
      <c r="Y72" s="8"/>
      <c r="Z72" s="6"/>
      <c r="AA72" s="6"/>
      <c r="AB72" s="10"/>
      <c r="AC72" s="7"/>
      <c r="AD72" s="7"/>
      <c r="AE72" s="8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</row>
    <row r="73" spans="1:43" x14ac:dyDescent="0.15">
      <c r="A73" s="9"/>
      <c r="B73" s="6"/>
      <c r="C73" s="6"/>
      <c r="D73" s="10"/>
      <c r="E73" s="7"/>
      <c r="F73" s="7"/>
      <c r="G73" s="8"/>
      <c r="H73" s="6"/>
      <c r="I73" s="6"/>
      <c r="J73" s="10"/>
      <c r="K73" s="7"/>
      <c r="L73" s="7"/>
      <c r="M73" s="8"/>
      <c r="N73" s="6"/>
      <c r="O73" s="6"/>
      <c r="P73" s="10"/>
      <c r="Q73" s="7"/>
      <c r="R73" s="7"/>
      <c r="S73" s="8"/>
      <c r="T73" s="6"/>
      <c r="U73" s="6"/>
      <c r="V73" s="10"/>
      <c r="W73" s="7"/>
      <c r="X73" s="7"/>
      <c r="Y73" s="8"/>
      <c r="Z73" s="6"/>
      <c r="AA73" s="6"/>
      <c r="AB73" s="10"/>
      <c r="AC73" s="7"/>
      <c r="AD73" s="7"/>
      <c r="AE73" s="8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</row>
    <row r="74" spans="1:43" x14ac:dyDescent="0.15">
      <c r="A74" s="9"/>
      <c r="B74" s="6"/>
      <c r="C74" s="6"/>
      <c r="D74" s="10"/>
      <c r="E74" s="7"/>
      <c r="F74" s="7"/>
      <c r="G74" s="8"/>
      <c r="H74" s="6"/>
      <c r="I74" s="6"/>
      <c r="J74" s="10"/>
      <c r="K74" s="7"/>
      <c r="L74" s="7"/>
      <c r="M74" s="8"/>
      <c r="N74" s="6"/>
      <c r="O74" s="6"/>
      <c r="P74" s="10"/>
      <c r="Q74" s="7"/>
      <c r="R74" s="7"/>
      <c r="S74" s="8"/>
      <c r="T74" s="6"/>
      <c r="U74" s="6"/>
      <c r="V74" s="10"/>
      <c r="W74" s="7"/>
      <c r="X74" s="7"/>
      <c r="Y74" s="8"/>
      <c r="Z74" s="6"/>
      <c r="AA74" s="6"/>
      <c r="AB74" s="10"/>
      <c r="AC74" s="7"/>
      <c r="AD74" s="7"/>
      <c r="AE74" s="8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</row>
    <row r="75" spans="1:43" x14ac:dyDescent="0.15">
      <c r="A75" s="9"/>
      <c r="B75" s="6"/>
      <c r="C75" s="6"/>
      <c r="D75" s="10"/>
      <c r="E75" s="7"/>
      <c r="F75" s="7"/>
      <c r="G75" s="8"/>
      <c r="H75" s="6"/>
      <c r="I75" s="6"/>
      <c r="J75" s="10"/>
      <c r="K75" s="7"/>
      <c r="L75" s="7"/>
      <c r="M75" s="8"/>
      <c r="N75" s="6"/>
      <c r="O75" s="6"/>
      <c r="P75" s="10"/>
      <c r="Q75" s="7"/>
      <c r="R75" s="7"/>
      <c r="S75" s="8"/>
      <c r="T75" s="6"/>
      <c r="U75" s="6"/>
      <c r="V75" s="10"/>
      <c r="W75" s="7"/>
      <c r="X75" s="7"/>
      <c r="Y75" s="8"/>
      <c r="Z75" s="6"/>
      <c r="AA75" s="6"/>
      <c r="AB75" s="10"/>
      <c r="AC75" s="7"/>
      <c r="AD75" s="7"/>
      <c r="AE75" s="8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</row>
    <row r="76" spans="1:43" x14ac:dyDescent="0.15">
      <c r="A76" s="9"/>
      <c r="B76" s="6"/>
      <c r="C76" s="6"/>
      <c r="D76" s="10"/>
      <c r="E76" s="7"/>
      <c r="F76" s="7"/>
      <c r="G76" s="8"/>
      <c r="H76" s="6"/>
      <c r="I76" s="6"/>
      <c r="J76" s="10"/>
      <c r="K76" s="7"/>
      <c r="L76" s="7"/>
      <c r="M76" s="8"/>
      <c r="N76" s="6"/>
      <c r="O76" s="6"/>
      <c r="P76" s="10"/>
      <c r="Q76" s="7"/>
      <c r="R76" s="7"/>
      <c r="S76" s="8"/>
      <c r="T76" s="6"/>
      <c r="U76" s="6"/>
      <c r="V76" s="10"/>
      <c r="W76" s="7"/>
      <c r="X76" s="7"/>
      <c r="Y76" s="8"/>
      <c r="Z76" s="6"/>
      <c r="AA76" s="6"/>
      <c r="AB76" s="10"/>
      <c r="AC76" s="7"/>
      <c r="AD76" s="7"/>
      <c r="AE76" s="8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</row>
    <row r="77" spans="1:43" x14ac:dyDescent="0.15">
      <c r="A77" s="9"/>
      <c r="B77" s="6"/>
      <c r="C77" s="6"/>
      <c r="D77" s="10"/>
      <c r="E77" s="7"/>
      <c r="F77" s="7"/>
      <c r="G77" s="8"/>
      <c r="H77" s="6"/>
      <c r="I77" s="6"/>
      <c r="J77" s="10"/>
      <c r="K77" s="7"/>
      <c r="L77" s="7"/>
      <c r="M77" s="8"/>
      <c r="N77" s="6"/>
      <c r="O77" s="6"/>
      <c r="P77" s="10"/>
      <c r="Q77" s="7"/>
      <c r="R77" s="7"/>
      <c r="S77" s="8"/>
      <c r="T77" s="6"/>
      <c r="U77" s="6"/>
      <c r="V77" s="10"/>
      <c r="W77" s="7"/>
      <c r="X77" s="7"/>
      <c r="Y77" s="8"/>
      <c r="Z77" s="6"/>
      <c r="AA77" s="6"/>
      <c r="AB77" s="10"/>
      <c r="AC77" s="7"/>
      <c r="AD77" s="7"/>
      <c r="AE77" s="8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</row>
    <row r="78" spans="1:43" x14ac:dyDescent="0.15">
      <c r="A78" s="9"/>
      <c r="B78" s="6"/>
      <c r="C78" s="6"/>
      <c r="D78" s="10"/>
      <c r="E78" s="7"/>
      <c r="F78" s="7"/>
      <c r="G78" s="8"/>
      <c r="H78" s="6"/>
      <c r="I78" s="6"/>
      <c r="J78" s="10"/>
      <c r="K78" s="7"/>
      <c r="L78" s="7"/>
      <c r="M78" s="8"/>
      <c r="N78" s="6"/>
      <c r="O78" s="6"/>
      <c r="P78" s="10"/>
      <c r="Q78" s="7"/>
      <c r="R78" s="7"/>
      <c r="S78" s="8"/>
      <c r="T78" s="6"/>
      <c r="U78" s="6"/>
      <c r="V78" s="10"/>
      <c r="W78" s="7"/>
      <c r="X78" s="7"/>
      <c r="Y78" s="8"/>
      <c r="Z78" s="6"/>
      <c r="AA78" s="6"/>
      <c r="AB78" s="10"/>
      <c r="AC78" s="7"/>
      <c r="AD78" s="7"/>
      <c r="AE78" s="8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</row>
    <row r="79" spans="1:43" x14ac:dyDescent="0.15">
      <c r="A79" s="9"/>
      <c r="B79" s="6"/>
      <c r="C79" s="6"/>
      <c r="D79" s="10"/>
      <c r="E79" s="7"/>
      <c r="F79" s="7"/>
      <c r="G79" s="8"/>
      <c r="H79" s="6"/>
      <c r="I79" s="6"/>
      <c r="J79" s="10"/>
      <c r="K79" s="7"/>
      <c r="L79" s="7"/>
      <c r="M79" s="8"/>
      <c r="N79" s="6"/>
      <c r="O79" s="6"/>
      <c r="P79" s="10"/>
      <c r="Q79" s="7"/>
      <c r="R79" s="7"/>
      <c r="S79" s="8"/>
      <c r="T79" s="6"/>
      <c r="U79" s="6"/>
      <c r="V79" s="10"/>
      <c r="W79" s="7"/>
      <c r="X79" s="7"/>
      <c r="Y79" s="8"/>
      <c r="Z79" s="6"/>
      <c r="AA79" s="6"/>
      <c r="AB79" s="10"/>
      <c r="AC79" s="7"/>
      <c r="AD79" s="7"/>
      <c r="AE79" s="8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</row>
    <row r="80" spans="1:43" x14ac:dyDescent="0.15">
      <c r="A80" s="9"/>
      <c r="B80" s="6"/>
      <c r="C80" s="6"/>
      <c r="D80" s="10"/>
      <c r="E80" s="7"/>
      <c r="F80" s="7"/>
      <c r="G80" s="8"/>
      <c r="H80" s="6"/>
      <c r="I80" s="6"/>
      <c r="J80" s="10"/>
      <c r="K80" s="7"/>
      <c r="L80" s="7"/>
      <c r="M80" s="8"/>
      <c r="N80" s="6"/>
      <c r="O80" s="6"/>
      <c r="P80" s="10"/>
      <c r="Q80" s="7"/>
      <c r="R80" s="7"/>
      <c r="S80" s="8"/>
      <c r="T80" s="6"/>
      <c r="U80" s="6"/>
      <c r="V80" s="10"/>
      <c r="W80" s="7"/>
      <c r="X80" s="7"/>
      <c r="Y80" s="8"/>
      <c r="Z80" s="6"/>
      <c r="AA80" s="6"/>
      <c r="AB80" s="10"/>
      <c r="AC80" s="7"/>
      <c r="AD80" s="7"/>
      <c r="AE80" s="8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</row>
    <row r="81" spans="1:43" x14ac:dyDescent="0.15">
      <c r="A81" s="9"/>
      <c r="B81" s="6"/>
      <c r="C81" s="6"/>
      <c r="D81" s="10"/>
      <c r="E81" s="7"/>
      <c r="F81" s="7"/>
      <c r="G81" s="8"/>
      <c r="H81" s="6"/>
      <c r="I81" s="6"/>
      <c r="J81" s="10"/>
      <c r="K81" s="7"/>
      <c r="L81" s="7"/>
      <c r="M81" s="8"/>
      <c r="N81" s="6"/>
      <c r="O81" s="6"/>
      <c r="P81" s="10"/>
      <c r="Q81" s="7"/>
      <c r="R81" s="7"/>
      <c r="S81" s="8"/>
      <c r="T81" s="6"/>
      <c r="U81" s="6"/>
      <c r="V81" s="10"/>
      <c r="W81" s="7"/>
      <c r="X81" s="7"/>
      <c r="Y81" s="8"/>
      <c r="Z81" s="6"/>
      <c r="AA81" s="6"/>
      <c r="AB81" s="10"/>
      <c r="AC81" s="7"/>
      <c r="AD81" s="7"/>
      <c r="AE81" s="8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</row>
    <row r="82" spans="1:43" x14ac:dyDescent="0.15">
      <c r="A82" s="9"/>
      <c r="B82" s="6"/>
      <c r="C82" s="6"/>
      <c r="D82" s="10"/>
      <c r="E82" s="7"/>
      <c r="F82" s="7"/>
      <c r="G82" s="8"/>
      <c r="H82" s="6"/>
      <c r="I82" s="6"/>
      <c r="J82" s="10"/>
      <c r="K82" s="7"/>
      <c r="L82" s="7"/>
      <c r="M82" s="8"/>
      <c r="N82" s="6"/>
      <c r="O82" s="6"/>
      <c r="P82" s="10"/>
      <c r="Q82" s="7"/>
      <c r="R82" s="7"/>
      <c r="S82" s="8"/>
      <c r="T82" s="6"/>
      <c r="U82" s="6"/>
      <c r="V82" s="10"/>
      <c r="W82" s="7"/>
      <c r="X82" s="7"/>
      <c r="Y82" s="8"/>
      <c r="Z82" s="6"/>
      <c r="AA82" s="6"/>
      <c r="AB82" s="10"/>
      <c r="AC82" s="7"/>
      <c r="AD82" s="7"/>
      <c r="AE82" s="8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</row>
    <row r="83" spans="1:43" x14ac:dyDescent="0.15">
      <c r="A83" s="9"/>
      <c r="B83" s="6"/>
      <c r="C83" s="6"/>
      <c r="D83" s="10"/>
      <c r="E83" s="7"/>
      <c r="F83" s="7"/>
      <c r="G83" s="8"/>
      <c r="H83" s="6"/>
      <c r="I83" s="6"/>
      <c r="J83" s="10"/>
      <c r="K83" s="7"/>
      <c r="L83" s="7"/>
      <c r="M83" s="8"/>
      <c r="N83" s="6"/>
      <c r="O83" s="6"/>
      <c r="P83" s="10"/>
      <c r="Q83" s="7"/>
      <c r="R83" s="7"/>
      <c r="S83" s="8"/>
      <c r="T83" s="6"/>
      <c r="U83" s="6"/>
      <c r="V83" s="10"/>
      <c r="W83" s="7"/>
      <c r="X83" s="7"/>
      <c r="Y83" s="8"/>
      <c r="Z83" s="6"/>
      <c r="AA83" s="6"/>
      <c r="AB83" s="10"/>
      <c r="AC83" s="7"/>
      <c r="AD83" s="7"/>
      <c r="AE83" s="8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</row>
    <row r="84" spans="1:43" x14ac:dyDescent="0.15">
      <c r="A84" s="9"/>
      <c r="B84" s="6"/>
      <c r="C84" s="6"/>
      <c r="D84" s="10"/>
      <c r="E84" s="7"/>
      <c r="F84" s="7"/>
      <c r="G84" s="8"/>
      <c r="H84" s="6"/>
      <c r="I84" s="6"/>
      <c r="J84" s="10"/>
      <c r="K84" s="7"/>
      <c r="L84" s="7"/>
      <c r="M84" s="8"/>
      <c r="N84" s="6"/>
      <c r="O84" s="6"/>
      <c r="P84" s="10"/>
      <c r="Q84" s="7"/>
      <c r="R84" s="7"/>
      <c r="S84" s="8"/>
      <c r="T84" s="6"/>
      <c r="U84" s="6"/>
      <c r="V84" s="10"/>
      <c r="W84" s="7"/>
      <c r="X84" s="7"/>
      <c r="Y84" s="8"/>
      <c r="Z84" s="6"/>
      <c r="AA84" s="6"/>
      <c r="AB84" s="10"/>
      <c r="AC84" s="7"/>
      <c r="AD84" s="7"/>
      <c r="AE84" s="8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</row>
    <row r="85" spans="1:43" x14ac:dyDescent="0.15">
      <c r="A85" s="9"/>
      <c r="B85" s="6"/>
      <c r="C85" s="6"/>
      <c r="D85" s="10"/>
      <c r="E85" s="7"/>
      <c r="F85" s="7"/>
      <c r="G85" s="8"/>
      <c r="H85" s="6"/>
      <c r="I85" s="6"/>
      <c r="J85" s="10"/>
      <c r="K85" s="7"/>
      <c r="L85" s="7"/>
      <c r="M85" s="8"/>
      <c r="N85" s="6"/>
      <c r="O85" s="6"/>
      <c r="P85" s="10"/>
      <c r="Q85" s="7"/>
      <c r="R85" s="7"/>
      <c r="S85" s="8"/>
      <c r="T85" s="6"/>
      <c r="U85" s="6"/>
      <c r="V85" s="10"/>
      <c r="W85" s="7"/>
      <c r="X85" s="7"/>
      <c r="Y85" s="8"/>
      <c r="Z85" s="6"/>
      <c r="AA85" s="6"/>
      <c r="AB85" s="10"/>
      <c r="AC85" s="7"/>
      <c r="AD85" s="7"/>
      <c r="AE85" s="8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</row>
    <row r="86" spans="1:43" x14ac:dyDescent="0.15">
      <c r="A86" s="9"/>
      <c r="B86" s="6"/>
      <c r="C86" s="6"/>
      <c r="D86" s="10"/>
      <c r="E86" s="7"/>
      <c r="F86" s="7"/>
      <c r="G86" s="8"/>
      <c r="H86" s="6"/>
      <c r="I86" s="6"/>
      <c r="J86" s="10"/>
      <c r="K86" s="7"/>
      <c r="L86" s="7"/>
      <c r="M86" s="8"/>
      <c r="N86" s="6"/>
      <c r="O86" s="6"/>
      <c r="P86" s="10"/>
      <c r="Q86" s="7"/>
      <c r="R86" s="7"/>
      <c r="S86" s="8"/>
      <c r="T86" s="6"/>
      <c r="U86" s="6"/>
      <c r="V86" s="10"/>
      <c r="W86" s="7"/>
      <c r="X86" s="7"/>
      <c r="Y86" s="8"/>
      <c r="Z86" s="6"/>
      <c r="AA86" s="6"/>
      <c r="AB86" s="10"/>
      <c r="AC86" s="7"/>
      <c r="AD86" s="7"/>
      <c r="AE86" s="8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</row>
    <row r="87" spans="1:43" x14ac:dyDescent="0.15">
      <c r="A87" s="9"/>
      <c r="B87" s="6"/>
      <c r="C87" s="6"/>
      <c r="D87" s="10"/>
      <c r="E87" s="7"/>
      <c r="F87" s="7"/>
      <c r="G87" s="8"/>
      <c r="H87" s="6"/>
      <c r="I87" s="6"/>
      <c r="J87" s="10"/>
      <c r="K87" s="7"/>
      <c r="L87" s="7"/>
      <c r="M87" s="8"/>
      <c r="N87" s="6"/>
      <c r="O87" s="6"/>
      <c r="P87" s="10"/>
      <c r="Q87" s="7"/>
      <c r="R87" s="7"/>
      <c r="S87" s="8"/>
      <c r="T87" s="6"/>
      <c r="U87" s="6"/>
      <c r="V87" s="10"/>
      <c r="W87" s="7"/>
      <c r="X87" s="7"/>
      <c r="Y87" s="8"/>
      <c r="Z87" s="6"/>
      <c r="AA87" s="6"/>
      <c r="AB87" s="10"/>
      <c r="AC87" s="7"/>
      <c r="AD87" s="7"/>
      <c r="AE87" s="8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</row>
    <row r="88" spans="1:43" x14ac:dyDescent="0.15">
      <c r="A88" s="9"/>
      <c r="B88" s="6"/>
      <c r="C88" s="6"/>
      <c r="D88" s="10"/>
      <c r="E88" s="7"/>
      <c r="F88" s="7"/>
      <c r="G88" s="8"/>
      <c r="H88" s="6"/>
      <c r="I88" s="6"/>
      <c r="J88" s="10"/>
      <c r="K88" s="7"/>
      <c r="L88" s="7"/>
      <c r="M88" s="8"/>
      <c r="N88" s="6"/>
      <c r="O88" s="6"/>
      <c r="P88" s="10"/>
      <c r="Q88" s="7"/>
      <c r="R88" s="7"/>
      <c r="S88" s="8"/>
      <c r="T88" s="6"/>
      <c r="U88" s="6"/>
      <c r="V88" s="10"/>
      <c r="W88" s="7"/>
      <c r="X88" s="7"/>
      <c r="Y88" s="8"/>
      <c r="Z88" s="6"/>
      <c r="AA88" s="6"/>
      <c r="AB88" s="10"/>
      <c r="AC88" s="7"/>
      <c r="AD88" s="7"/>
      <c r="AE88" s="8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</row>
    <row r="89" spans="1:43" x14ac:dyDescent="0.15">
      <c r="A89" s="9"/>
      <c r="B89" s="6"/>
      <c r="C89" s="6"/>
      <c r="D89" s="10"/>
      <c r="E89" s="7"/>
      <c r="F89" s="7"/>
      <c r="G89" s="8"/>
      <c r="H89" s="6"/>
      <c r="I89" s="6"/>
      <c r="J89" s="10"/>
      <c r="K89" s="7"/>
      <c r="L89" s="7"/>
      <c r="M89" s="8"/>
      <c r="N89" s="6"/>
      <c r="O89" s="6"/>
      <c r="P89" s="10"/>
      <c r="Q89" s="7"/>
      <c r="R89" s="7"/>
      <c r="S89" s="8"/>
      <c r="T89" s="6"/>
      <c r="U89" s="6"/>
      <c r="V89" s="10"/>
      <c r="W89" s="7"/>
      <c r="X89" s="7"/>
      <c r="Y89" s="8"/>
      <c r="Z89" s="6"/>
      <c r="AA89" s="6"/>
      <c r="AB89" s="10"/>
      <c r="AC89" s="7"/>
      <c r="AD89" s="7"/>
      <c r="AE89" s="8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</row>
    <row r="90" spans="1:43" x14ac:dyDescent="0.15">
      <c r="A90" s="9"/>
      <c r="B90" s="6"/>
      <c r="C90" s="6"/>
      <c r="D90" s="10"/>
      <c r="E90" s="7"/>
      <c r="F90" s="7"/>
      <c r="G90" s="8"/>
      <c r="H90" s="6"/>
      <c r="I90" s="6"/>
      <c r="J90" s="10"/>
      <c r="K90" s="7"/>
      <c r="L90" s="7"/>
      <c r="M90" s="8"/>
      <c r="N90" s="6"/>
      <c r="O90" s="6"/>
      <c r="P90" s="10"/>
      <c r="Q90" s="7"/>
      <c r="R90" s="7"/>
      <c r="S90" s="8"/>
      <c r="T90" s="6"/>
      <c r="U90" s="6"/>
      <c r="V90" s="10"/>
      <c r="W90" s="7"/>
      <c r="X90" s="7"/>
      <c r="Y90" s="8"/>
      <c r="Z90" s="6"/>
      <c r="AA90" s="6"/>
      <c r="AB90" s="10"/>
      <c r="AC90" s="7"/>
      <c r="AD90" s="7"/>
      <c r="AE90" s="8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</row>
    <row r="91" spans="1:43" x14ac:dyDescent="0.15">
      <c r="A91" s="9"/>
      <c r="B91" s="6"/>
      <c r="C91" s="6"/>
      <c r="D91" s="10"/>
      <c r="E91" s="7"/>
      <c r="F91" s="7"/>
      <c r="G91" s="8"/>
      <c r="H91" s="6"/>
      <c r="I91" s="6"/>
      <c r="J91" s="10"/>
      <c r="K91" s="7"/>
      <c r="L91" s="7"/>
      <c r="M91" s="8"/>
      <c r="N91" s="6"/>
      <c r="O91" s="6"/>
      <c r="P91" s="10"/>
      <c r="Q91" s="7"/>
      <c r="R91" s="7"/>
      <c r="S91" s="8"/>
      <c r="T91" s="6"/>
      <c r="U91" s="6"/>
      <c r="V91" s="10"/>
      <c r="W91" s="7"/>
      <c r="X91" s="7"/>
      <c r="Y91" s="8"/>
      <c r="Z91" s="6"/>
      <c r="AA91" s="6"/>
      <c r="AB91" s="10"/>
      <c r="AC91" s="7"/>
      <c r="AD91" s="7"/>
      <c r="AE91" s="8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</row>
    <row r="92" spans="1:43" x14ac:dyDescent="0.15">
      <c r="A92" s="9"/>
      <c r="B92" s="6"/>
      <c r="C92" s="6"/>
      <c r="D92" s="10"/>
      <c r="E92" s="7"/>
      <c r="F92" s="7"/>
      <c r="G92" s="8"/>
      <c r="H92" s="6"/>
      <c r="I92" s="6"/>
      <c r="J92" s="10"/>
      <c r="K92" s="7"/>
      <c r="L92" s="7"/>
      <c r="M92" s="8"/>
      <c r="N92" s="6"/>
      <c r="O92" s="6"/>
      <c r="P92" s="10"/>
      <c r="Q92" s="7"/>
      <c r="R92" s="7"/>
      <c r="S92" s="8"/>
      <c r="T92" s="6"/>
      <c r="U92" s="6"/>
      <c r="V92" s="10"/>
      <c r="W92" s="7"/>
      <c r="X92" s="7"/>
      <c r="Y92" s="8"/>
      <c r="Z92" s="6"/>
      <c r="AA92" s="6"/>
      <c r="AB92" s="10"/>
      <c r="AC92" s="7"/>
      <c r="AD92" s="7"/>
      <c r="AE92" s="8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</row>
    <row r="93" spans="1:43" x14ac:dyDescent="0.15">
      <c r="A93" s="9"/>
      <c r="B93" s="6"/>
      <c r="C93" s="6"/>
      <c r="D93" s="10"/>
      <c r="E93" s="7"/>
      <c r="F93" s="7"/>
      <c r="G93" s="8"/>
      <c r="H93" s="6"/>
      <c r="I93" s="6"/>
      <c r="J93" s="10"/>
      <c r="K93" s="7"/>
      <c r="L93" s="7"/>
      <c r="M93" s="8"/>
      <c r="N93" s="6"/>
      <c r="O93" s="6"/>
      <c r="P93" s="10"/>
      <c r="Q93" s="7"/>
      <c r="R93" s="7"/>
      <c r="S93" s="8"/>
      <c r="T93" s="6"/>
      <c r="U93" s="6"/>
      <c r="V93" s="10"/>
      <c r="W93" s="7"/>
      <c r="X93" s="7"/>
      <c r="Y93" s="8"/>
      <c r="Z93" s="6"/>
      <c r="AA93" s="6"/>
      <c r="AB93" s="10"/>
      <c r="AC93" s="7"/>
      <c r="AD93" s="7"/>
      <c r="AE93" s="8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</row>
    <row r="94" spans="1:43" x14ac:dyDescent="0.15">
      <c r="A94" s="9"/>
      <c r="B94" s="6"/>
      <c r="C94" s="6"/>
      <c r="D94" s="10"/>
      <c r="E94" s="7"/>
      <c r="F94" s="7"/>
      <c r="G94" s="8"/>
      <c r="H94" s="6"/>
      <c r="I94" s="6"/>
      <c r="J94" s="10"/>
      <c r="K94" s="7"/>
      <c r="L94" s="7"/>
      <c r="M94" s="8"/>
      <c r="N94" s="6"/>
      <c r="O94" s="6"/>
      <c r="P94" s="10"/>
      <c r="Q94" s="7"/>
      <c r="R94" s="7"/>
      <c r="S94" s="8"/>
      <c r="T94" s="6"/>
      <c r="U94" s="6"/>
      <c r="V94" s="10"/>
      <c r="W94" s="7"/>
      <c r="X94" s="7"/>
      <c r="Y94" s="8"/>
      <c r="Z94" s="6"/>
      <c r="AA94" s="6"/>
      <c r="AB94" s="10"/>
      <c r="AC94" s="7"/>
      <c r="AD94" s="7"/>
      <c r="AE94" s="8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</row>
    <row r="95" spans="1:43" x14ac:dyDescent="0.15">
      <c r="A95" s="9"/>
      <c r="B95" s="6"/>
      <c r="C95" s="6"/>
      <c r="D95" s="10"/>
      <c r="E95" s="7"/>
      <c r="F95" s="7"/>
      <c r="G95" s="8"/>
      <c r="H95" s="6"/>
      <c r="I95" s="6"/>
      <c r="J95" s="10"/>
      <c r="K95" s="7"/>
      <c r="L95" s="7"/>
      <c r="M95" s="8"/>
      <c r="N95" s="6"/>
      <c r="O95" s="6"/>
      <c r="P95" s="10"/>
      <c r="Q95" s="7"/>
      <c r="R95" s="7"/>
      <c r="S95" s="8"/>
      <c r="T95" s="6"/>
      <c r="U95" s="6"/>
      <c r="V95" s="10"/>
      <c r="W95" s="7"/>
      <c r="X95" s="7"/>
      <c r="Y95" s="8"/>
      <c r="Z95" s="6"/>
      <c r="AA95" s="6"/>
      <c r="AB95" s="10"/>
      <c r="AC95" s="7"/>
      <c r="AD95" s="7"/>
      <c r="AE95" s="8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</row>
    <row r="96" spans="1:43" x14ac:dyDescent="0.15">
      <c r="A96" s="9"/>
      <c r="B96" s="6"/>
      <c r="C96" s="6"/>
      <c r="D96" s="10"/>
      <c r="E96" s="7"/>
      <c r="F96" s="7"/>
      <c r="G96" s="8"/>
      <c r="H96" s="6"/>
      <c r="I96" s="6"/>
      <c r="J96" s="10"/>
      <c r="K96" s="7"/>
      <c r="L96" s="7"/>
      <c r="M96" s="8"/>
      <c r="N96" s="6"/>
      <c r="O96" s="6"/>
      <c r="P96" s="10"/>
      <c r="Q96" s="7"/>
      <c r="R96" s="7"/>
      <c r="S96" s="8"/>
      <c r="T96" s="6"/>
      <c r="U96" s="6"/>
      <c r="V96" s="10"/>
      <c r="W96" s="7"/>
      <c r="X96" s="7"/>
      <c r="Y96" s="8"/>
      <c r="Z96" s="6"/>
      <c r="AA96" s="6"/>
      <c r="AB96" s="10"/>
      <c r="AC96" s="7"/>
      <c r="AD96" s="7"/>
      <c r="AE96" s="8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</row>
    <row r="97" spans="1:43" x14ac:dyDescent="0.15">
      <c r="A97" s="9"/>
      <c r="B97" s="6"/>
      <c r="C97" s="6"/>
      <c r="D97" s="10"/>
      <c r="E97" s="7"/>
      <c r="F97" s="7"/>
      <c r="G97" s="8"/>
      <c r="H97" s="6"/>
      <c r="I97" s="6"/>
      <c r="J97" s="10"/>
      <c r="K97" s="7"/>
      <c r="L97" s="7"/>
      <c r="M97" s="8"/>
      <c r="N97" s="6"/>
      <c r="O97" s="6"/>
      <c r="P97" s="10"/>
      <c r="Q97" s="7"/>
      <c r="R97" s="7"/>
      <c r="S97" s="8"/>
      <c r="T97" s="6"/>
      <c r="U97" s="6"/>
      <c r="V97" s="10"/>
      <c r="W97" s="7"/>
      <c r="X97" s="7"/>
      <c r="Y97" s="8"/>
      <c r="Z97" s="6"/>
      <c r="AA97" s="6"/>
      <c r="AB97" s="10"/>
      <c r="AC97" s="7"/>
      <c r="AD97" s="7"/>
      <c r="AE97" s="8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</row>
    <row r="98" spans="1:43" x14ac:dyDescent="0.15">
      <c r="A98" s="9"/>
      <c r="B98" s="6"/>
      <c r="C98" s="6"/>
      <c r="D98" s="10"/>
      <c r="E98" s="7"/>
      <c r="F98" s="7"/>
      <c r="G98" s="8"/>
      <c r="H98" s="6"/>
      <c r="I98" s="6"/>
      <c r="J98" s="10"/>
      <c r="K98" s="7"/>
      <c r="L98" s="7"/>
      <c r="M98" s="8"/>
      <c r="N98" s="6"/>
      <c r="O98" s="6"/>
      <c r="P98" s="10"/>
      <c r="Q98" s="7"/>
      <c r="R98" s="7"/>
      <c r="S98" s="8"/>
      <c r="T98" s="6"/>
      <c r="U98" s="6"/>
      <c r="V98" s="10"/>
      <c r="W98" s="7"/>
      <c r="X98" s="7"/>
      <c r="Y98" s="8"/>
      <c r="Z98" s="6"/>
      <c r="AA98" s="6"/>
      <c r="AB98" s="10"/>
      <c r="AC98" s="7"/>
      <c r="AD98" s="7"/>
      <c r="AE98" s="8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</row>
    <row r="99" spans="1:43" x14ac:dyDescent="0.15">
      <c r="A99" s="9"/>
      <c r="B99" s="6"/>
      <c r="C99" s="6"/>
      <c r="D99" s="10"/>
      <c r="E99" s="7"/>
      <c r="F99" s="7"/>
      <c r="G99" s="8"/>
      <c r="H99" s="6"/>
      <c r="I99" s="6"/>
      <c r="J99" s="10"/>
      <c r="K99" s="7"/>
      <c r="L99" s="7"/>
      <c r="M99" s="8"/>
      <c r="N99" s="6"/>
      <c r="O99" s="6"/>
      <c r="P99" s="10"/>
      <c r="Q99" s="7"/>
      <c r="R99" s="7"/>
      <c r="S99" s="8"/>
      <c r="T99" s="6"/>
      <c r="U99" s="6"/>
      <c r="V99" s="10"/>
      <c r="W99" s="7"/>
      <c r="X99" s="7"/>
      <c r="Y99" s="8"/>
      <c r="Z99" s="6"/>
      <c r="AA99" s="6"/>
      <c r="AB99" s="10"/>
      <c r="AC99" s="7"/>
      <c r="AD99" s="7"/>
      <c r="AE99" s="8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</row>
    <row r="100" spans="1:43" x14ac:dyDescent="0.15">
      <c r="A100" s="9"/>
      <c r="B100" s="6"/>
      <c r="C100" s="6"/>
      <c r="D100" s="10"/>
      <c r="E100" s="7"/>
      <c r="F100" s="7"/>
      <c r="G100" s="8"/>
      <c r="H100" s="6"/>
      <c r="I100" s="6"/>
      <c r="J100" s="10"/>
      <c r="K100" s="7"/>
      <c r="L100" s="7"/>
      <c r="M100" s="8"/>
      <c r="N100" s="6"/>
      <c r="O100" s="6"/>
      <c r="P100" s="10"/>
      <c r="Q100" s="7"/>
      <c r="R100" s="7"/>
      <c r="S100" s="8"/>
      <c r="T100" s="6"/>
      <c r="U100" s="6"/>
      <c r="V100" s="10"/>
      <c r="W100" s="7"/>
      <c r="X100" s="7"/>
      <c r="Y100" s="8"/>
      <c r="Z100" s="6"/>
      <c r="AA100" s="6"/>
      <c r="AB100" s="10"/>
      <c r="AC100" s="7"/>
      <c r="AD100" s="7"/>
      <c r="AE100" s="8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</row>
    <row r="101" spans="1:43" x14ac:dyDescent="0.15">
      <c r="A101" s="9"/>
      <c r="B101" s="6"/>
      <c r="C101" s="6"/>
      <c r="D101" s="10"/>
      <c r="E101" s="7"/>
      <c r="F101" s="7"/>
      <c r="G101" s="8"/>
      <c r="H101" s="6"/>
      <c r="I101" s="6"/>
      <c r="J101" s="10"/>
      <c r="K101" s="7"/>
      <c r="L101" s="7"/>
      <c r="M101" s="8"/>
      <c r="N101" s="6"/>
      <c r="O101" s="6"/>
      <c r="P101" s="10"/>
      <c r="Q101" s="7"/>
      <c r="R101" s="7"/>
      <c r="S101" s="8"/>
      <c r="T101" s="6"/>
      <c r="U101" s="6"/>
      <c r="V101" s="10"/>
      <c r="W101" s="7"/>
      <c r="X101" s="7"/>
      <c r="Y101" s="8"/>
      <c r="Z101" s="6"/>
      <c r="AA101" s="6"/>
      <c r="AB101" s="10"/>
      <c r="AC101" s="7"/>
      <c r="AD101" s="7"/>
      <c r="AE101" s="8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</row>
    <row r="102" spans="1:43" x14ac:dyDescent="0.15">
      <c r="A102" s="9"/>
      <c r="B102" s="6"/>
      <c r="C102" s="6"/>
      <c r="D102" s="10"/>
      <c r="E102" s="7"/>
      <c r="F102" s="7"/>
      <c r="G102" s="8"/>
      <c r="H102" s="6"/>
      <c r="I102" s="6"/>
      <c r="J102" s="10"/>
      <c r="K102" s="7"/>
      <c r="L102" s="7"/>
      <c r="M102" s="8"/>
      <c r="N102" s="6"/>
      <c r="O102" s="6"/>
      <c r="P102" s="10"/>
      <c r="Q102" s="7"/>
      <c r="R102" s="7"/>
      <c r="S102" s="8"/>
      <c r="T102" s="6"/>
      <c r="U102" s="6"/>
      <c r="V102" s="10"/>
      <c r="W102" s="7"/>
      <c r="X102" s="7"/>
      <c r="Y102" s="8"/>
      <c r="Z102" s="6"/>
      <c r="AA102" s="6"/>
      <c r="AB102" s="10"/>
      <c r="AC102" s="7"/>
      <c r="AD102" s="7"/>
      <c r="AE102" s="8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</row>
    <row r="103" spans="1:43" x14ac:dyDescent="0.15">
      <c r="A103" s="9"/>
      <c r="B103" s="6"/>
      <c r="C103" s="6"/>
      <c r="D103" s="10"/>
      <c r="E103" s="7"/>
      <c r="F103" s="7"/>
      <c r="G103" s="8"/>
      <c r="H103" s="6"/>
      <c r="I103" s="6"/>
      <c r="J103" s="10"/>
      <c r="K103" s="7"/>
      <c r="L103" s="7"/>
      <c r="M103" s="8"/>
      <c r="N103" s="6"/>
      <c r="O103" s="6"/>
      <c r="P103" s="10"/>
      <c r="Q103" s="7"/>
      <c r="R103" s="7"/>
      <c r="S103" s="8"/>
      <c r="T103" s="6"/>
      <c r="U103" s="6"/>
      <c r="V103" s="10"/>
      <c r="W103" s="7"/>
      <c r="X103" s="7"/>
      <c r="Y103" s="8"/>
      <c r="Z103" s="6"/>
      <c r="AA103" s="6"/>
      <c r="AB103" s="10"/>
      <c r="AC103" s="7"/>
      <c r="AD103" s="7"/>
      <c r="AE103" s="8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</row>
    <row r="104" spans="1:43" x14ac:dyDescent="0.15">
      <c r="A104" s="9"/>
      <c r="B104" s="6"/>
      <c r="C104" s="6"/>
      <c r="D104" s="10"/>
      <c r="E104" s="7"/>
      <c r="F104" s="7"/>
      <c r="G104" s="8"/>
      <c r="H104" s="6"/>
      <c r="I104" s="6"/>
      <c r="J104" s="10"/>
      <c r="K104" s="7"/>
      <c r="L104" s="7"/>
      <c r="M104" s="8"/>
      <c r="N104" s="6"/>
      <c r="O104" s="6"/>
      <c r="P104" s="10"/>
      <c r="Q104" s="7"/>
      <c r="R104" s="7"/>
      <c r="S104" s="8"/>
      <c r="T104" s="6"/>
      <c r="U104" s="6"/>
      <c r="V104" s="10"/>
      <c r="W104" s="7"/>
      <c r="X104" s="7"/>
      <c r="Y104" s="8"/>
      <c r="Z104" s="6"/>
      <c r="AA104" s="6"/>
      <c r="AB104" s="10"/>
      <c r="AC104" s="7"/>
      <c r="AD104" s="7"/>
      <c r="AE104" s="8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</row>
    <row r="105" spans="1:43" x14ac:dyDescent="0.15">
      <c r="A105" s="9"/>
      <c r="B105" s="6"/>
      <c r="C105" s="6"/>
      <c r="D105" s="10"/>
      <c r="E105" s="7"/>
      <c r="F105" s="7"/>
      <c r="G105" s="8"/>
      <c r="H105" s="6"/>
      <c r="I105" s="6"/>
      <c r="J105" s="10"/>
      <c r="K105" s="7"/>
      <c r="L105" s="7"/>
      <c r="M105" s="8"/>
      <c r="N105" s="6"/>
      <c r="O105" s="6"/>
      <c r="P105" s="10"/>
      <c r="Q105" s="7"/>
      <c r="R105" s="7"/>
      <c r="S105" s="8"/>
      <c r="T105" s="6"/>
      <c r="U105" s="6"/>
      <c r="V105" s="10"/>
      <c r="W105" s="7"/>
      <c r="X105" s="7"/>
      <c r="Y105" s="8"/>
      <c r="Z105" s="6"/>
      <c r="AA105" s="6"/>
      <c r="AB105" s="10"/>
      <c r="AC105" s="7"/>
      <c r="AD105" s="7"/>
      <c r="AE105" s="8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</row>
    <row r="106" spans="1:43" x14ac:dyDescent="0.15">
      <c r="A106" s="9"/>
      <c r="B106" s="6"/>
      <c r="C106" s="6"/>
      <c r="D106" s="10"/>
      <c r="E106" s="7"/>
      <c r="F106" s="7"/>
      <c r="G106" s="8"/>
      <c r="H106" s="6"/>
      <c r="I106" s="6"/>
      <c r="J106" s="10"/>
      <c r="K106" s="7"/>
      <c r="L106" s="7"/>
      <c r="M106" s="8"/>
      <c r="N106" s="6"/>
      <c r="O106" s="6"/>
      <c r="P106" s="10"/>
      <c r="Q106" s="7"/>
      <c r="R106" s="7"/>
      <c r="S106" s="8"/>
      <c r="T106" s="6"/>
      <c r="U106" s="6"/>
      <c r="V106" s="10"/>
      <c r="W106" s="7"/>
      <c r="X106" s="7"/>
      <c r="Y106" s="8"/>
      <c r="Z106" s="6"/>
      <c r="AA106" s="6"/>
      <c r="AB106" s="10"/>
      <c r="AC106" s="7"/>
      <c r="AD106" s="7"/>
      <c r="AE106" s="8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</row>
    <row r="107" spans="1:43" x14ac:dyDescent="0.15">
      <c r="A107" s="9"/>
      <c r="B107" s="6"/>
      <c r="C107" s="6"/>
      <c r="D107" s="10"/>
      <c r="E107" s="7"/>
      <c r="F107" s="7"/>
      <c r="G107" s="8"/>
      <c r="H107" s="6"/>
      <c r="I107" s="6"/>
      <c r="J107" s="10"/>
      <c r="K107" s="7"/>
      <c r="L107" s="7"/>
      <c r="M107" s="8"/>
      <c r="N107" s="6"/>
      <c r="O107" s="6"/>
      <c r="P107" s="10"/>
      <c r="Q107" s="7"/>
      <c r="R107" s="7"/>
      <c r="S107" s="8"/>
      <c r="T107" s="6"/>
      <c r="U107" s="6"/>
      <c r="V107" s="10"/>
      <c r="W107" s="7"/>
      <c r="X107" s="7"/>
      <c r="Y107" s="8"/>
      <c r="Z107" s="6"/>
      <c r="AA107" s="6"/>
      <c r="AB107" s="10"/>
      <c r="AC107" s="7"/>
      <c r="AD107" s="7"/>
      <c r="AE107" s="8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</row>
    <row r="108" spans="1:43" x14ac:dyDescent="0.15">
      <c r="A108" s="9"/>
      <c r="B108" s="6"/>
      <c r="C108" s="6"/>
      <c r="D108" s="10"/>
      <c r="E108" s="7"/>
      <c r="F108" s="7"/>
      <c r="G108" s="8"/>
      <c r="H108" s="6"/>
      <c r="I108" s="6"/>
      <c r="J108" s="10"/>
      <c r="K108" s="7"/>
      <c r="L108" s="7"/>
      <c r="M108" s="8"/>
      <c r="N108" s="6"/>
      <c r="O108" s="6"/>
      <c r="P108" s="10"/>
      <c r="Q108" s="7"/>
      <c r="R108" s="7"/>
      <c r="S108" s="8"/>
      <c r="T108" s="6"/>
      <c r="U108" s="6"/>
      <c r="V108" s="10"/>
      <c r="W108" s="7"/>
      <c r="X108" s="7"/>
      <c r="Y108" s="8"/>
      <c r="Z108" s="6"/>
      <c r="AA108" s="6"/>
      <c r="AB108" s="10"/>
      <c r="AC108" s="7"/>
      <c r="AD108" s="7"/>
      <c r="AE108" s="8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</row>
    <row r="109" spans="1:43" x14ac:dyDescent="0.15">
      <c r="A109" s="9"/>
      <c r="B109" s="6"/>
      <c r="C109" s="6"/>
      <c r="D109" s="10"/>
      <c r="E109" s="7"/>
      <c r="F109" s="7"/>
      <c r="G109" s="8"/>
      <c r="H109" s="6"/>
      <c r="I109" s="6"/>
      <c r="J109" s="10"/>
      <c r="K109" s="7"/>
      <c r="L109" s="7"/>
      <c r="M109" s="8"/>
      <c r="N109" s="6"/>
      <c r="O109" s="6"/>
      <c r="P109" s="10"/>
      <c r="Q109" s="7"/>
      <c r="R109" s="7"/>
      <c r="S109" s="8"/>
      <c r="T109" s="6"/>
      <c r="U109" s="6"/>
      <c r="V109" s="10"/>
      <c r="W109" s="7"/>
      <c r="X109" s="7"/>
      <c r="Y109" s="8"/>
      <c r="Z109" s="6"/>
      <c r="AA109" s="6"/>
      <c r="AB109" s="10"/>
      <c r="AC109" s="7"/>
      <c r="AD109" s="7"/>
      <c r="AE109" s="8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</row>
    <row r="110" spans="1:43" x14ac:dyDescent="0.15">
      <c r="A110" s="9"/>
      <c r="B110" s="6"/>
      <c r="C110" s="6"/>
      <c r="D110" s="10"/>
      <c r="E110" s="7"/>
      <c r="F110" s="7"/>
      <c r="G110" s="8"/>
      <c r="H110" s="6"/>
      <c r="I110" s="6"/>
      <c r="J110" s="10"/>
      <c r="K110" s="7"/>
      <c r="L110" s="7"/>
      <c r="M110" s="8"/>
      <c r="N110" s="6"/>
      <c r="O110" s="6"/>
      <c r="P110" s="10"/>
      <c r="Q110" s="7"/>
      <c r="R110" s="7"/>
      <c r="S110" s="8"/>
      <c r="T110" s="6"/>
      <c r="U110" s="6"/>
      <c r="V110" s="10"/>
      <c r="W110" s="7"/>
      <c r="X110" s="7"/>
      <c r="Y110" s="8"/>
      <c r="Z110" s="6"/>
      <c r="AA110" s="6"/>
      <c r="AB110" s="10"/>
      <c r="AC110" s="7"/>
      <c r="AD110" s="7"/>
      <c r="AE110" s="8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</row>
    <row r="111" spans="1:43" x14ac:dyDescent="0.15">
      <c r="A111" s="9"/>
      <c r="B111" s="6"/>
      <c r="C111" s="6"/>
      <c r="D111" s="10"/>
      <c r="E111" s="7"/>
      <c r="F111" s="7"/>
      <c r="G111" s="8"/>
      <c r="H111" s="6"/>
      <c r="I111" s="6"/>
      <c r="J111" s="10"/>
      <c r="K111" s="7"/>
      <c r="L111" s="7"/>
      <c r="M111" s="8"/>
      <c r="N111" s="6"/>
      <c r="O111" s="6"/>
      <c r="P111" s="10"/>
      <c r="Q111" s="7"/>
      <c r="R111" s="7"/>
      <c r="S111" s="8"/>
      <c r="T111" s="6"/>
      <c r="U111" s="6"/>
      <c r="V111" s="10"/>
      <c r="W111" s="7"/>
      <c r="X111" s="7"/>
      <c r="Y111" s="8"/>
      <c r="Z111" s="6"/>
      <c r="AA111" s="6"/>
      <c r="AB111" s="10"/>
      <c r="AC111" s="7"/>
      <c r="AD111" s="7"/>
      <c r="AE111" s="8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</row>
    <row r="112" spans="1:43" x14ac:dyDescent="0.15">
      <c r="A112" s="9"/>
      <c r="B112" s="6"/>
      <c r="C112" s="6"/>
      <c r="D112" s="10"/>
      <c r="E112" s="7"/>
      <c r="F112" s="7"/>
      <c r="G112" s="8"/>
      <c r="H112" s="6"/>
      <c r="I112" s="6"/>
      <c r="J112" s="10"/>
      <c r="K112" s="7"/>
      <c r="L112" s="7"/>
      <c r="M112" s="8"/>
      <c r="N112" s="6"/>
      <c r="O112" s="6"/>
      <c r="P112" s="10"/>
      <c r="Q112" s="7"/>
      <c r="R112" s="7"/>
      <c r="S112" s="8"/>
      <c r="T112" s="6"/>
      <c r="U112" s="6"/>
      <c r="V112" s="10"/>
      <c r="W112" s="7"/>
      <c r="X112" s="7"/>
      <c r="Y112" s="8"/>
      <c r="Z112" s="6"/>
      <c r="AA112" s="6"/>
      <c r="AB112" s="10"/>
      <c r="AC112" s="7"/>
      <c r="AD112" s="7"/>
      <c r="AE112" s="8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</row>
    <row r="113" spans="1:43" x14ac:dyDescent="0.15">
      <c r="A113" s="9"/>
      <c r="B113" s="6"/>
      <c r="C113" s="6"/>
      <c r="D113" s="10"/>
      <c r="E113" s="7"/>
      <c r="F113" s="7"/>
      <c r="G113" s="8"/>
      <c r="H113" s="6"/>
      <c r="I113" s="6"/>
      <c r="J113" s="10"/>
      <c r="K113" s="7"/>
      <c r="L113" s="7"/>
      <c r="M113" s="8"/>
      <c r="N113" s="6"/>
      <c r="O113" s="6"/>
      <c r="P113" s="10"/>
      <c r="Q113" s="7"/>
      <c r="R113" s="7"/>
      <c r="S113" s="8"/>
      <c r="T113" s="6"/>
      <c r="U113" s="6"/>
      <c r="V113" s="10"/>
      <c r="W113" s="7"/>
      <c r="X113" s="7"/>
      <c r="Y113" s="8"/>
      <c r="Z113" s="6"/>
      <c r="AA113" s="6"/>
      <c r="AB113" s="10"/>
      <c r="AC113" s="7"/>
      <c r="AD113" s="7"/>
      <c r="AE113" s="8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</row>
    <row r="114" spans="1:43" x14ac:dyDescent="0.15">
      <c r="A114" s="9"/>
      <c r="B114" s="6"/>
      <c r="C114" s="6"/>
      <c r="D114" s="10"/>
      <c r="E114" s="7"/>
      <c r="F114" s="7"/>
      <c r="G114" s="8"/>
      <c r="H114" s="6"/>
      <c r="I114" s="6"/>
      <c r="J114" s="10"/>
      <c r="K114" s="7"/>
      <c r="L114" s="7"/>
      <c r="M114" s="8"/>
      <c r="N114" s="6"/>
      <c r="O114" s="6"/>
      <c r="P114" s="10"/>
      <c r="Q114" s="7"/>
      <c r="R114" s="7"/>
      <c r="S114" s="8"/>
      <c r="T114" s="6"/>
      <c r="U114" s="6"/>
      <c r="V114" s="10"/>
      <c r="W114" s="7"/>
      <c r="X114" s="7"/>
      <c r="Y114" s="8"/>
      <c r="Z114" s="6"/>
      <c r="AA114" s="6"/>
      <c r="AB114" s="10"/>
      <c r="AC114" s="7"/>
      <c r="AD114" s="7"/>
      <c r="AE114" s="8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</row>
    <row r="115" spans="1:43" x14ac:dyDescent="0.15">
      <c r="A115" s="9"/>
      <c r="B115" s="6"/>
      <c r="C115" s="6"/>
      <c r="D115" s="10"/>
      <c r="E115" s="7"/>
      <c r="F115" s="7"/>
      <c r="G115" s="8"/>
      <c r="H115" s="6"/>
      <c r="I115" s="6"/>
      <c r="J115" s="10"/>
      <c r="K115" s="7"/>
      <c r="L115" s="7"/>
      <c r="M115" s="8"/>
      <c r="N115" s="6"/>
      <c r="O115" s="6"/>
      <c r="P115" s="10"/>
      <c r="Q115" s="7"/>
      <c r="R115" s="7"/>
      <c r="S115" s="8"/>
      <c r="T115" s="6"/>
      <c r="U115" s="6"/>
      <c r="V115" s="10"/>
      <c r="W115" s="7"/>
      <c r="X115" s="7"/>
      <c r="Y115" s="8"/>
      <c r="Z115" s="6"/>
      <c r="AA115" s="6"/>
      <c r="AB115" s="10"/>
      <c r="AC115" s="7"/>
      <c r="AD115" s="7"/>
      <c r="AE115" s="8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</row>
    <row r="116" spans="1:43" x14ac:dyDescent="0.15">
      <c r="A116" s="9"/>
      <c r="B116" s="6"/>
      <c r="C116" s="6"/>
      <c r="D116" s="10"/>
      <c r="E116" s="7"/>
      <c r="F116" s="7"/>
      <c r="G116" s="8"/>
      <c r="H116" s="6"/>
      <c r="I116" s="6"/>
      <c r="J116" s="10"/>
      <c r="K116" s="7"/>
      <c r="L116" s="7"/>
      <c r="M116" s="8"/>
      <c r="N116" s="6"/>
      <c r="O116" s="6"/>
      <c r="P116" s="10"/>
      <c r="Q116" s="7"/>
      <c r="R116" s="7"/>
      <c r="S116" s="8"/>
      <c r="T116" s="6"/>
      <c r="U116" s="6"/>
      <c r="V116" s="10"/>
      <c r="W116" s="7"/>
      <c r="X116" s="7"/>
      <c r="Y116" s="8"/>
      <c r="Z116" s="6"/>
      <c r="AA116" s="6"/>
      <c r="AB116" s="10"/>
      <c r="AC116" s="7"/>
      <c r="AD116" s="7"/>
      <c r="AE116" s="8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</row>
    <row r="117" spans="1:43" x14ac:dyDescent="0.15">
      <c r="A117" s="9"/>
      <c r="B117" s="6"/>
      <c r="C117" s="6"/>
      <c r="D117" s="10"/>
      <c r="E117" s="7"/>
      <c r="F117" s="7"/>
      <c r="G117" s="8"/>
      <c r="H117" s="6"/>
      <c r="I117" s="6"/>
      <c r="J117" s="10"/>
      <c r="K117" s="7"/>
      <c r="L117" s="7"/>
      <c r="M117" s="8"/>
      <c r="N117" s="6"/>
      <c r="O117" s="6"/>
      <c r="P117" s="10"/>
      <c r="Q117" s="7"/>
      <c r="R117" s="7"/>
      <c r="S117" s="8"/>
      <c r="T117" s="6"/>
      <c r="U117" s="6"/>
      <c r="V117" s="10"/>
      <c r="W117" s="7"/>
      <c r="X117" s="7"/>
      <c r="Y117" s="8"/>
      <c r="Z117" s="6"/>
      <c r="AA117" s="6"/>
      <c r="AB117" s="10"/>
      <c r="AC117" s="7"/>
      <c r="AD117" s="7"/>
      <c r="AE117" s="8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</row>
    <row r="118" spans="1:43" x14ac:dyDescent="0.15">
      <c r="A118" s="9"/>
      <c r="B118" s="6"/>
      <c r="C118" s="6"/>
      <c r="D118" s="10"/>
      <c r="E118" s="7"/>
      <c r="F118" s="7"/>
      <c r="G118" s="8"/>
      <c r="H118" s="6"/>
      <c r="I118" s="6"/>
      <c r="J118" s="10"/>
      <c r="K118" s="7"/>
      <c r="L118" s="7"/>
      <c r="M118" s="8"/>
      <c r="N118" s="6"/>
      <c r="O118" s="6"/>
      <c r="P118" s="10"/>
      <c r="Q118" s="7"/>
      <c r="R118" s="7"/>
      <c r="S118" s="8"/>
      <c r="T118" s="6"/>
      <c r="U118" s="6"/>
      <c r="V118" s="10"/>
      <c r="W118" s="7"/>
      <c r="X118" s="7"/>
      <c r="Y118" s="8"/>
      <c r="Z118" s="6"/>
      <c r="AA118" s="6"/>
      <c r="AB118" s="10"/>
      <c r="AC118" s="7"/>
      <c r="AD118" s="7"/>
      <c r="AE118" s="8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</row>
    <row r="119" spans="1:43" x14ac:dyDescent="0.15">
      <c r="A119" s="9"/>
      <c r="B119" s="6"/>
      <c r="C119" s="6"/>
      <c r="D119" s="10"/>
      <c r="E119" s="7"/>
      <c r="F119" s="7"/>
      <c r="G119" s="8"/>
      <c r="H119" s="6"/>
      <c r="I119" s="6"/>
      <c r="J119" s="10"/>
      <c r="K119" s="7"/>
      <c r="L119" s="7"/>
      <c r="M119" s="8"/>
      <c r="N119" s="6"/>
      <c r="O119" s="6"/>
      <c r="P119" s="10"/>
      <c r="Q119" s="7"/>
      <c r="R119" s="7"/>
      <c r="S119" s="8"/>
      <c r="T119" s="6"/>
      <c r="U119" s="6"/>
      <c r="V119" s="10"/>
      <c r="W119" s="7"/>
      <c r="X119" s="7"/>
      <c r="Y119" s="8"/>
      <c r="Z119" s="6"/>
      <c r="AA119" s="6"/>
      <c r="AB119" s="10"/>
      <c r="AC119" s="7"/>
      <c r="AD119" s="7"/>
      <c r="AE119" s="8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</row>
    <row r="120" spans="1:43" x14ac:dyDescent="0.15">
      <c r="A120" s="9"/>
      <c r="B120" s="6"/>
      <c r="C120" s="6"/>
      <c r="D120" s="10"/>
      <c r="E120" s="7"/>
      <c r="F120" s="7"/>
      <c r="G120" s="8"/>
      <c r="H120" s="6"/>
      <c r="I120" s="6"/>
      <c r="J120" s="10"/>
      <c r="K120" s="7"/>
      <c r="L120" s="7"/>
      <c r="M120" s="8"/>
      <c r="N120" s="6"/>
      <c r="O120" s="6"/>
      <c r="P120" s="10"/>
      <c r="Q120" s="7"/>
      <c r="R120" s="7"/>
      <c r="S120" s="8"/>
      <c r="T120" s="6"/>
      <c r="U120" s="6"/>
      <c r="V120" s="10"/>
      <c r="W120" s="7"/>
      <c r="X120" s="7"/>
      <c r="Y120" s="8"/>
      <c r="Z120" s="6"/>
      <c r="AA120" s="6"/>
      <c r="AB120" s="10"/>
      <c r="AC120" s="7"/>
      <c r="AD120" s="7"/>
      <c r="AE120" s="8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</row>
    <row r="121" spans="1:43" x14ac:dyDescent="0.15">
      <c r="A121" s="9"/>
      <c r="B121" s="6"/>
      <c r="C121" s="6"/>
      <c r="D121" s="10"/>
      <c r="E121" s="7"/>
      <c r="F121" s="7"/>
      <c r="G121" s="8"/>
      <c r="H121" s="6"/>
      <c r="I121" s="6"/>
      <c r="J121" s="10"/>
      <c r="K121" s="7"/>
      <c r="L121" s="7"/>
      <c r="M121" s="8"/>
      <c r="N121" s="6"/>
      <c r="O121" s="6"/>
      <c r="P121" s="10"/>
      <c r="Q121" s="7"/>
      <c r="R121" s="7"/>
      <c r="S121" s="8"/>
      <c r="T121" s="6"/>
      <c r="U121" s="6"/>
      <c r="V121" s="10"/>
      <c r="W121" s="7"/>
      <c r="X121" s="7"/>
      <c r="Y121" s="8"/>
      <c r="Z121" s="6"/>
      <c r="AA121" s="6"/>
      <c r="AB121" s="10"/>
      <c r="AC121" s="7"/>
      <c r="AD121" s="7"/>
      <c r="AE121" s="8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</row>
    <row r="122" spans="1:43" x14ac:dyDescent="0.15">
      <c r="A122" s="9"/>
      <c r="B122" s="6"/>
      <c r="C122" s="6"/>
      <c r="D122" s="10"/>
      <c r="E122" s="7"/>
      <c r="F122" s="7"/>
      <c r="G122" s="8"/>
      <c r="H122" s="6"/>
      <c r="I122" s="6"/>
      <c r="J122" s="10"/>
      <c r="K122" s="7"/>
      <c r="L122" s="7"/>
      <c r="M122" s="8"/>
      <c r="N122" s="6"/>
      <c r="O122" s="6"/>
      <c r="P122" s="10"/>
      <c r="Q122" s="7"/>
      <c r="R122" s="7"/>
      <c r="S122" s="8"/>
      <c r="T122" s="6"/>
      <c r="U122" s="6"/>
      <c r="V122" s="10"/>
      <c r="W122" s="7"/>
      <c r="X122" s="7"/>
      <c r="Y122" s="8"/>
      <c r="Z122" s="6"/>
      <c r="AA122" s="6"/>
      <c r="AB122" s="10"/>
      <c r="AC122" s="7"/>
      <c r="AD122" s="7"/>
      <c r="AE122" s="8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</row>
    <row r="123" spans="1:43" x14ac:dyDescent="0.15">
      <c r="A123" s="9"/>
      <c r="B123" s="6"/>
      <c r="C123" s="6"/>
      <c r="D123" s="10"/>
      <c r="E123" s="7"/>
      <c r="F123" s="7"/>
      <c r="G123" s="8"/>
      <c r="H123" s="6"/>
      <c r="I123" s="6"/>
      <c r="J123" s="10"/>
      <c r="K123" s="7"/>
      <c r="L123" s="7"/>
      <c r="M123" s="8"/>
      <c r="N123" s="6"/>
      <c r="O123" s="6"/>
      <c r="P123" s="10"/>
      <c r="Q123" s="7"/>
      <c r="R123" s="7"/>
      <c r="S123" s="8"/>
      <c r="T123" s="6"/>
      <c r="U123" s="6"/>
      <c r="V123" s="10"/>
      <c r="W123" s="7"/>
      <c r="X123" s="7"/>
      <c r="Y123" s="8"/>
      <c r="Z123" s="6"/>
      <c r="AA123" s="6"/>
      <c r="AB123" s="10"/>
      <c r="AC123" s="7"/>
      <c r="AD123" s="7"/>
      <c r="AE123" s="8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</row>
    <row r="124" spans="1:43" x14ac:dyDescent="0.15">
      <c r="A124" s="9"/>
      <c r="B124" s="6"/>
      <c r="C124" s="6"/>
      <c r="D124" s="10"/>
      <c r="E124" s="7"/>
      <c r="F124" s="7"/>
      <c r="G124" s="8"/>
      <c r="H124" s="6"/>
      <c r="I124" s="6"/>
      <c r="J124" s="10"/>
      <c r="K124" s="7"/>
      <c r="L124" s="7"/>
      <c r="M124" s="8"/>
      <c r="N124" s="6"/>
      <c r="O124" s="6"/>
      <c r="P124" s="10"/>
      <c r="Q124" s="7"/>
      <c r="R124" s="7"/>
      <c r="S124" s="8"/>
      <c r="T124" s="6"/>
      <c r="U124" s="6"/>
      <c r="V124" s="10"/>
      <c r="W124" s="7"/>
      <c r="X124" s="7"/>
      <c r="Y124" s="8"/>
      <c r="Z124" s="6"/>
      <c r="AA124" s="6"/>
      <c r="AB124" s="10"/>
      <c r="AC124" s="7"/>
      <c r="AD124" s="7"/>
      <c r="AE124" s="8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</row>
    <row r="125" spans="1:43" x14ac:dyDescent="0.15">
      <c r="A125" s="9"/>
      <c r="B125" s="6"/>
      <c r="C125" s="6"/>
      <c r="D125" s="10"/>
      <c r="E125" s="7"/>
      <c r="F125" s="7"/>
      <c r="G125" s="8"/>
      <c r="H125" s="6"/>
      <c r="I125" s="6"/>
      <c r="J125" s="10"/>
      <c r="K125" s="7"/>
      <c r="L125" s="7"/>
      <c r="M125" s="8"/>
      <c r="N125" s="6"/>
      <c r="O125" s="6"/>
      <c r="P125" s="10"/>
      <c r="Q125" s="7"/>
      <c r="R125" s="7"/>
      <c r="S125" s="8"/>
      <c r="T125" s="6"/>
      <c r="U125" s="6"/>
      <c r="V125" s="10"/>
      <c r="W125" s="7"/>
      <c r="X125" s="7"/>
      <c r="Y125" s="8"/>
      <c r="Z125" s="6"/>
      <c r="AA125" s="6"/>
      <c r="AB125" s="10"/>
      <c r="AC125" s="7"/>
      <c r="AD125" s="7"/>
      <c r="AE125" s="8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</row>
    <row r="126" spans="1:43" x14ac:dyDescent="0.15">
      <c r="A126" s="9"/>
      <c r="B126" s="6"/>
      <c r="C126" s="6"/>
      <c r="D126" s="10"/>
      <c r="E126" s="7"/>
      <c r="F126" s="7"/>
      <c r="G126" s="8"/>
      <c r="H126" s="6"/>
      <c r="I126" s="6"/>
      <c r="J126" s="10"/>
      <c r="K126" s="7"/>
      <c r="L126" s="7"/>
      <c r="M126" s="8"/>
      <c r="N126" s="6"/>
      <c r="O126" s="6"/>
      <c r="P126" s="10"/>
      <c r="Q126" s="7"/>
      <c r="R126" s="7"/>
      <c r="S126" s="8"/>
      <c r="T126" s="6"/>
      <c r="U126" s="6"/>
      <c r="V126" s="10"/>
      <c r="W126" s="7"/>
      <c r="X126" s="7"/>
      <c r="Y126" s="8"/>
      <c r="Z126" s="6"/>
      <c r="AA126" s="6"/>
      <c r="AB126" s="10"/>
      <c r="AC126" s="7"/>
      <c r="AD126" s="7"/>
      <c r="AE126" s="8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</row>
    <row r="127" spans="1:43" x14ac:dyDescent="0.15">
      <c r="A127" s="9"/>
      <c r="B127" s="6"/>
      <c r="C127" s="6"/>
      <c r="D127" s="10"/>
      <c r="E127" s="7"/>
      <c r="F127" s="7"/>
      <c r="G127" s="8"/>
      <c r="H127" s="6"/>
      <c r="I127" s="6"/>
      <c r="J127" s="10"/>
      <c r="K127" s="7"/>
      <c r="L127" s="7"/>
      <c r="M127" s="8"/>
      <c r="N127" s="6"/>
      <c r="O127" s="6"/>
      <c r="P127" s="10"/>
      <c r="Q127" s="7"/>
      <c r="R127" s="7"/>
      <c r="S127" s="8"/>
      <c r="T127" s="6"/>
      <c r="U127" s="6"/>
      <c r="V127" s="10"/>
      <c r="W127" s="7"/>
      <c r="X127" s="7"/>
      <c r="Y127" s="8"/>
      <c r="Z127" s="6"/>
      <c r="AA127" s="6"/>
      <c r="AB127" s="10"/>
      <c r="AC127" s="7"/>
      <c r="AD127" s="7"/>
      <c r="AE127" s="8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</row>
    <row r="128" spans="1:43" x14ac:dyDescent="0.15">
      <c r="A128" s="9"/>
      <c r="B128" s="6"/>
      <c r="C128" s="6"/>
      <c r="D128" s="10"/>
      <c r="E128" s="7"/>
      <c r="F128" s="7"/>
      <c r="G128" s="8"/>
      <c r="H128" s="6"/>
      <c r="I128" s="6"/>
      <c r="J128" s="10"/>
      <c r="K128" s="7"/>
      <c r="L128" s="7"/>
      <c r="M128" s="8"/>
      <c r="N128" s="6"/>
      <c r="O128" s="6"/>
      <c r="P128" s="10"/>
      <c r="Q128" s="7"/>
      <c r="R128" s="7"/>
      <c r="S128" s="8"/>
      <c r="T128" s="6"/>
      <c r="U128" s="6"/>
      <c r="V128" s="10"/>
      <c r="W128" s="7"/>
      <c r="X128" s="7"/>
      <c r="Y128" s="8"/>
      <c r="Z128" s="6"/>
      <c r="AA128" s="6"/>
      <c r="AB128" s="10"/>
      <c r="AC128" s="7"/>
      <c r="AD128" s="7"/>
      <c r="AE128" s="8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</row>
    <row r="129" spans="1:43" x14ac:dyDescent="0.15">
      <c r="A129" s="9"/>
      <c r="B129" s="6"/>
      <c r="C129" s="6"/>
      <c r="D129" s="10"/>
      <c r="E129" s="7"/>
      <c r="F129" s="7"/>
      <c r="G129" s="8"/>
      <c r="H129" s="6"/>
      <c r="I129" s="6"/>
      <c r="J129" s="10"/>
      <c r="K129" s="7"/>
      <c r="L129" s="7"/>
      <c r="M129" s="8"/>
      <c r="N129" s="6"/>
      <c r="O129" s="6"/>
      <c r="P129" s="10"/>
      <c r="Q129" s="7"/>
      <c r="R129" s="7"/>
      <c r="S129" s="8"/>
      <c r="T129" s="6"/>
      <c r="U129" s="6"/>
      <c r="V129" s="10"/>
      <c r="W129" s="7"/>
      <c r="X129" s="7"/>
      <c r="Y129" s="8"/>
      <c r="Z129" s="6"/>
      <c r="AA129" s="6"/>
      <c r="AB129" s="10"/>
      <c r="AC129" s="7"/>
      <c r="AD129" s="7"/>
      <c r="AE129" s="8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</row>
    <row r="130" spans="1:43" x14ac:dyDescent="0.15">
      <c r="A130" s="9"/>
      <c r="B130" s="6"/>
      <c r="C130" s="6"/>
      <c r="D130" s="10"/>
      <c r="E130" s="7"/>
      <c r="F130" s="7"/>
      <c r="G130" s="8"/>
      <c r="H130" s="6"/>
      <c r="I130" s="6"/>
      <c r="J130" s="10"/>
      <c r="K130" s="7"/>
      <c r="L130" s="7"/>
      <c r="M130" s="8"/>
      <c r="N130" s="6"/>
      <c r="O130" s="6"/>
      <c r="P130" s="10"/>
      <c r="Q130" s="7"/>
      <c r="R130" s="7"/>
      <c r="S130" s="8"/>
      <c r="T130" s="6"/>
      <c r="U130" s="6"/>
      <c r="V130" s="10"/>
      <c r="W130" s="7"/>
      <c r="X130" s="7"/>
      <c r="Y130" s="8"/>
      <c r="Z130" s="6"/>
      <c r="AA130" s="6"/>
      <c r="AB130" s="10"/>
      <c r="AC130" s="7"/>
      <c r="AD130" s="7"/>
      <c r="AE130" s="8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</row>
    <row r="131" spans="1:43" x14ac:dyDescent="0.15">
      <c r="A131" s="9"/>
      <c r="B131" s="6"/>
      <c r="C131" s="6"/>
      <c r="D131" s="10"/>
      <c r="E131" s="7"/>
      <c r="F131" s="7"/>
      <c r="G131" s="8"/>
      <c r="H131" s="6"/>
      <c r="I131" s="6"/>
      <c r="J131" s="10"/>
      <c r="K131" s="7"/>
      <c r="L131" s="7"/>
      <c r="M131" s="8"/>
      <c r="N131" s="6"/>
      <c r="O131" s="6"/>
      <c r="P131" s="10"/>
      <c r="Q131" s="7"/>
      <c r="R131" s="7"/>
      <c r="S131" s="8"/>
      <c r="T131" s="6"/>
      <c r="U131" s="6"/>
      <c r="V131" s="10"/>
      <c r="W131" s="7"/>
      <c r="X131" s="7"/>
      <c r="Y131" s="8"/>
      <c r="Z131" s="6"/>
      <c r="AA131" s="6"/>
      <c r="AB131" s="10"/>
      <c r="AC131" s="7"/>
      <c r="AD131" s="7"/>
      <c r="AE131" s="8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</row>
    <row r="132" spans="1:43" x14ac:dyDescent="0.15">
      <c r="A132" s="9"/>
      <c r="B132" s="6"/>
      <c r="C132" s="6"/>
      <c r="D132" s="10"/>
      <c r="E132" s="7"/>
      <c r="F132" s="7"/>
      <c r="G132" s="8"/>
      <c r="H132" s="6"/>
      <c r="I132" s="6"/>
      <c r="J132" s="10"/>
      <c r="K132" s="7"/>
      <c r="L132" s="7"/>
      <c r="M132" s="8"/>
      <c r="N132" s="6"/>
      <c r="O132" s="6"/>
      <c r="P132" s="10"/>
      <c r="Q132" s="7"/>
      <c r="R132" s="7"/>
      <c r="S132" s="8"/>
      <c r="T132" s="6"/>
      <c r="U132" s="6"/>
      <c r="V132" s="10"/>
      <c r="W132" s="7"/>
      <c r="X132" s="7"/>
      <c r="Y132" s="8"/>
      <c r="Z132" s="6"/>
      <c r="AA132" s="6"/>
      <c r="AB132" s="10"/>
      <c r="AC132" s="7"/>
      <c r="AD132" s="7"/>
      <c r="AE132" s="8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</row>
    <row r="133" spans="1:43" x14ac:dyDescent="0.15">
      <c r="A133" s="9"/>
      <c r="B133" s="6"/>
      <c r="C133" s="6"/>
      <c r="D133" s="10"/>
      <c r="E133" s="7"/>
      <c r="F133" s="7"/>
      <c r="G133" s="8"/>
      <c r="H133" s="6"/>
      <c r="I133" s="6"/>
      <c r="J133" s="10"/>
      <c r="K133" s="7"/>
      <c r="L133" s="7"/>
      <c r="M133" s="8"/>
      <c r="N133" s="6"/>
      <c r="O133" s="6"/>
      <c r="P133" s="10"/>
      <c r="Q133" s="7"/>
      <c r="R133" s="7"/>
      <c r="S133" s="8"/>
      <c r="T133" s="6"/>
      <c r="U133" s="6"/>
      <c r="V133" s="10"/>
      <c r="W133" s="7"/>
      <c r="X133" s="7"/>
      <c r="Y133" s="8"/>
      <c r="Z133" s="6"/>
      <c r="AA133" s="6"/>
      <c r="AB133" s="10"/>
      <c r="AC133" s="7"/>
      <c r="AD133" s="7"/>
      <c r="AE133" s="8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</row>
    <row r="134" spans="1:43" x14ac:dyDescent="0.15">
      <c r="A134" s="9"/>
      <c r="B134" s="6"/>
      <c r="C134" s="6"/>
      <c r="D134" s="10"/>
      <c r="E134" s="7"/>
      <c r="F134" s="7"/>
      <c r="G134" s="8"/>
      <c r="H134" s="6"/>
      <c r="I134" s="6"/>
      <c r="J134" s="10"/>
      <c r="K134" s="7"/>
      <c r="L134" s="7"/>
      <c r="M134" s="8"/>
      <c r="N134" s="6"/>
      <c r="O134" s="6"/>
      <c r="P134" s="10"/>
      <c r="Q134" s="7"/>
      <c r="R134" s="7"/>
      <c r="S134" s="8"/>
      <c r="T134" s="6"/>
      <c r="U134" s="6"/>
      <c r="V134" s="10"/>
      <c r="W134" s="7"/>
      <c r="X134" s="7"/>
      <c r="Y134" s="8"/>
      <c r="Z134" s="6"/>
      <c r="AA134" s="6"/>
      <c r="AB134" s="10"/>
      <c r="AC134" s="7"/>
      <c r="AD134" s="7"/>
      <c r="AE134" s="8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</row>
    <row r="135" spans="1:43" x14ac:dyDescent="0.15">
      <c r="A135" s="9"/>
      <c r="B135" s="6"/>
      <c r="C135" s="6"/>
      <c r="D135" s="10"/>
      <c r="E135" s="7"/>
      <c r="F135" s="7"/>
      <c r="G135" s="8"/>
      <c r="H135" s="6"/>
      <c r="I135" s="6"/>
      <c r="J135" s="10"/>
      <c r="K135" s="7"/>
      <c r="L135" s="7"/>
      <c r="M135" s="8"/>
      <c r="N135" s="6"/>
      <c r="O135" s="6"/>
      <c r="P135" s="10"/>
      <c r="Q135" s="7"/>
      <c r="R135" s="7"/>
      <c r="S135" s="8"/>
      <c r="T135" s="6"/>
      <c r="U135" s="6"/>
      <c r="V135" s="10"/>
      <c r="W135" s="7"/>
      <c r="X135" s="7"/>
      <c r="Y135" s="8"/>
      <c r="Z135" s="6"/>
      <c r="AA135" s="6"/>
      <c r="AB135" s="10"/>
      <c r="AC135" s="7"/>
      <c r="AD135" s="7"/>
      <c r="AE135" s="8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</row>
    <row r="136" spans="1:43" x14ac:dyDescent="0.15">
      <c r="A136" s="9"/>
      <c r="B136" s="6"/>
      <c r="C136" s="6"/>
      <c r="D136" s="10"/>
      <c r="E136" s="7"/>
      <c r="F136" s="7"/>
      <c r="G136" s="8"/>
      <c r="H136" s="6"/>
      <c r="I136" s="6"/>
      <c r="J136" s="10"/>
      <c r="K136" s="7"/>
      <c r="L136" s="7"/>
      <c r="M136" s="8"/>
      <c r="N136" s="6"/>
      <c r="O136" s="6"/>
      <c r="P136" s="10"/>
      <c r="Q136" s="7"/>
      <c r="R136" s="7"/>
      <c r="S136" s="8"/>
      <c r="T136" s="6"/>
      <c r="U136" s="6"/>
      <c r="V136" s="10"/>
      <c r="W136" s="7"/>
      <c r="X136" s="7"/>
      <c r="Y136" s="8"/>
      <c r="Z136" s="6"/>
      <c r="AA136" s="6"/>
      <c r="AB136" s="10"/>
      <c r="AC136" s="7"/>
      <c r="AD136" s="7"/>
      <c r="AE136" s="8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</row>
    <row r="137" spans="1:43" x14ac:dyDescent="0.15">
      <c r="A137" s="9"/>
      <c r="B137" s="6"/>
      <c r="C137" s="6"/>
      <c r="D137" s="10"/>
      <c r="E137" s="7"/>
      <c r="F137" s="7"/>
      <c r="G137" s="8"/>
      <c r="H137" s="6"/>
      <c r="I137" s="6"/>
      <c r="J137" s="10"/>
      <c r="K137" s="7"/>
      <c r="L137" s="7"/>
      <c r="M137" s="8"/>
      <c r="N137" s="6"/>
      <c r="O137" s="6"/>
      <c r="P137" s="10"/>
      <c r="Q137" s="7"/>
      <c r="R137" s="7"/>
      <c r="S137" s="8"/>
      <c r="T137" s="6"/>
      <c r="U137" s="6"/>
      <c r="V137" s="10"/>
      <c r="W137" s="7"/>
      <c r="X137" s="7"/>
      <c r="Y137" s="8"/>
      <c r="Z137" s="6"/>
      <c r="AA137" s="6"/>
      <c r="AB137" s="10"/>
      <c r="AC137" s="7"/>
      <c r="AD137" s="7"/>
      <c r="AE137" s="8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</row>
    <row r="138" spans="1:43" x14ac:dyDescent="0.15">
      <c r="A138" s="9"/>
      <c r="B138" s="6"/>
      <c r="C138" s="6"/>
      <c r="D138" s="10"/>
      <c r="E138" s="7"/>
      <c r="F138" s="7"/>
      <c r="G138" s="8"/>
      <c r="H138" s="6"/>
      <c r="I138" s="6"/>
      <c r="J138" s="10"/>
      <c r="K138" s="7"/>
      <c r="L138" s="7"/>
      <c r="M138" s="8"/>
      <c r="N138" s="6"/>
      <c r="O138" s="6"/>
      <c r="P138" s="10"/>
      <c r="Q138" s="7"/>
      <c r="R138" s="7"/>
      <c r="S138" s="8"/>
      <c r="T138" s="6"/>
      <c r="U138" s="6"/>
      <c r="V138" s="10"/>
      <c r="W138" s="7"/>
      <c r="X138" s="7"/>
      <c r="Y138" s="8"/>
      <c r="Z138" s="6"/>
      <c r="AA138" s="6"/>
      <c r="AB138" s="10"/>
      <c r="AC138" s="7"/>
      <c r="AD138" s="7"/>
      <c r="AE138" s="8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</row>
    <row r="139" spans="1:43" x14ac:dyDescent="0.15">
      <c r="A139" s="9"/>
      <c r="B139" s="6"/>
      <c r="C139" s="6"/>
      <c r="D139" s="10"/>
      <c r="E139" s="7"/>
      <c r="F139" s="7"/>
      <c r="G139" s="8"/>
      <c r="H139" s="6"/>
      <c r="I139" s="6"/>
      <c r="J139" s="10"/>
      <c r="K139" s="7"/>
      <c r="L139" s="7"/>
      <c r="M139" s="8"/>
      <c r="N139" s="6"/>
      <c r="O139" s="6"/>
      <c r="P139" s="10"/>
      <c r="Q139" s="7"/>
      <c r="R139" s="7"/>
      <c r="S139" s="8"/>
      <c r="T139" s="6"/>
      <c r="U139" s="6"/>
      <c r="V139" s="10"/>
      <c r="W139" s="7"/>
      <c r="X139" s="7"/>
      <c r="Y139" s="8"/>
      <c r="Z139" s="6"/>
      <c r="AA139" s="6"/>
      <c r="AB139" s="10"/>
      <c r="AC139" s="7"/>
      <c r="AD139" s="7"/>
      <c r="AE139" s="8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</row>
    <row r="140" spans="1:43" x14ac:dyDescent="0.15">
      <c r="A140" s="9"/>
      <c r="B140" s="6"/>
      <c r="C140" s="6"/>
      <c r="D140" s="10"/>
      <c r="E140" s="7"/>
      <c r="F140" s="7"/>
      <c r="G140" s="8"/>
      <c r="H140" s="6"/>
      <c r="I140" s="6"/>
      <c r="J140" s="10"/>
      <c r="K140" s="7"/>
      <c r="L140" s="7"/>
      <c r="M140" s="8"/>
      <c r="N140" s="6"/>
      <c r="O140" s="6"/>
      <c r="P140" s="10"/>
      <c r="Q140" s="7"/>
      <c r="R140" s="7"/>
      <c r="S140" s="8"/>
      <c r="T140" s="6"/>
      <c r="U140" s="6"/>
      <c r="V140" s="10"/>
      <c r="W140" s="7"/>
      <c r="X140" s="7"/>
      <c r="Y140" s="8"/>
      <c r="Z140" s="6"/>
      <c r="AA140" s="6"/>
      <c r="AB140" s="10"/>
      <c r="AC140" s="7"/>
      <c r="AD140" s="7"/>
      <c r="AE140" s="8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</row>
    <row r="141" spans="1:43" x14ac:dyDescent="0.15">
      <c r="A141" s="9"/>
      <c r="B141" s="6"/>
      <c r="C141" s="6"/>
      <c r="D141" s="10"/>
      <c r="E141" s="7"/>
      <c r="F141" s="7"/>
      <c r="G141" s="8"/>
      <c r="H141" s="6"/>
      <c r="I141" s="6"/>
      <c r="J141" s="10"/>
      <c r="K141" s="7"/>
      <c r="L141" s="7"/>
      <c r="M141" s="8"/>
      <c r="N141" s="6"/>
      <c r="O141" s="6"/>
      <c r="P141" s="10"/>
      <c r="Q141" s="7"/>
      <c r="R141" s="7"/>
      <c r="S141" s="8"/>
      <c r="T141" s="6"/>
      <c r="U141" s="6"/>
      <c r="V141" s="10"/>
      <c r="W141" s="7"/>
      <c r="X141" s="7"/>
      <c r="Y141" s="8"/>
      <c r="Z141" s="6"/>
      <c r="AA141" s="6"/>
      <c r="AB141" s="10"/>
      <c r="AC141" s="7"/>
      <c r="AD141" s="7"/>
      <c r="AE141" s="8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</row>
    <row r="142" spans="1:43" x14ac:dyDescent="0.15">
      <c r="A142" s="9"/>
      <c r="B142" s="6"/>
      <c r="C142" s="6"/>
      <c r="D142" s="10"/>
      <c r="E142" s="7"/>
      <c r="F142" s="7"/>
      <c r="G142" s="8"/>
      <c r="H142" s="6"/>
      <c r="I142" s="6"/>
      <c r="J142" s="10"/>
      <c r="K142" s="7"/>
      <c r="L142" s="7"/>
      <c r="M142" s="8"/>
      <c r="N142" s="6"/>
      <c r="O142" s="6"/>
      <c r="P142" s="10"/>
      <c r="Q142" s="7"/>
      <c r="R142" s="7"/>
      <c r="S142" s="8"/>
      <c r="T142" s="6"/>
      <c r="U142" s="6"/>
      <c r="V142" s="10"/>
      <c r="W142" s="7"/>
      <c r="X142" s="7"/>
      <c r="Y142" s="8"/>
      <c r="Z142" s="6"/>
      <c r="AA142" s="6"/>
      <c r="AB142" s="10"/>
      <c r="AC142" s="7"/>
      <c r="AD142" s="7"/>
      <c r="AE142" s="8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</row>
    <row r="143" spans="1:43" x14ac:dyDescent="0.15">
      <c r="A143" s="9"/>
      <c r="B143" s="6"/>
      <c r="C143" s="6"/>
      <c r="D143" s="10"/>
      <c r="E143" s="7"/>
      <c r="F143" s="7"/>
      <c r="G143" s="8"/>
      <c r="H143" s="6"/>
      <c r="I143" s="6"/>
      <c r="J143" s="10"/>
      <c r="K143" s="7"/>
      <c r="L143" s="7"/>
      <c r="M143" s="8"/>
      <c r="N143" s="6"/>
      <c r="O143" s="6"/>
      <c r="P143" s="10"/>
      <c r="Q143" s="7"/>
      <c r="R143" s="7"/>
      <c r="S143" s="8"/>
      <c r="T143" s="6"/>
      <c r="U143" s="6"/>
      <c r="V143" s="10"/>
      <c r="W143" s="7"/>
      <c r="X143" s="7"/>
      <c r="Y143" s="8"/>
      <c r="Z143" s="6"/>
      <c r="AA143" s="6"/>
      <c r="AB143" s="10"/>
      <c r="AC143" s="7"/>
      <c r="AD143" s="7"/>
      <c r="AE143" s="8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</row>
    <row r="144" spans="1:43" x14ac:dyDescent="0.15">
      <c r="A144" s="9"/>
      <c r="B144" s="6"/>
      <c r="C144" s="6"/>
      <c r="D144" s="10"/>
      <c r="E144" s="7"/>
      <c r="F144" s="7"/>
      <c r="G144" s="8"/>
      <c r="H144" s="6"/>
      <c r="I144" s="6"/>
      <c r="J144" s="10"/>
      <c r="K144" s="7"/>
      <c r="L144" s="7"/>
      <c r="M144" s="8"/>
      <c r="N144" s="6"/>
      <c r="O144" s="6"/>
      <c r="P144" s="10"/>
      <c r="Q144" s="7"/>
      <c r="R144" s="7"/>
      <c r="S144" s="8"/>
      <c r="T144" s="6"/>
      <c r="U144" s="6"/>
      <c r="V144" s="10"/>
      <c r="W144" s="7"/>
      <c r="X144" s="7"/>
      <c r="Y144" s="8"/>
      <c r="Z144" s="6"/>
      <c r="AA144" s="6"/>
      <c r="AB144" s="10"/>
      <c r="AC144" s="7"/>
      <c r="AD144" s="7"/>
      <c r="AE144" s="8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</row>
    <row r="145" spans="1:43" x14ac:dyDescent="0.15">
      <c r="A145" s="9"/>
      <c r="B145" s="6"/>
      <c r="C145" s="6"/>
      <c r="D145" s="10"/>
      <c r="E145" s="7"/>
      <c r="F145" s="7"/>
      <c r="G145" s="8"/>
      <c r="H145" s="6"/>
      <c r="I145" s="6"/>
      <c r="J145" s="10"/>
      <c r="K145" s="7"/>
      <c r="L145" s="7"/>
      <c r="M145" s="8"/>
      <c r="N145" s="6"/>
      <c r="O145" s="6"/>
      <c r="P145" s="10"/>
      <c r="Q145" s="7"/>
      <c r="R145" s="7"/>
      <c r="S145" s="8"/>
      <c r="T145" s="6"/>
      <c r="U145" s="6"/>
      <c r="V145" s="10"/>
      <c r="W145" s="7"/>
      <c r="X145" s="7"/>
      <c r="Y145" s="8"/>
      <c r="Z145" s="6"/>
      <c r="AA145" s="6"/>
      <c r="AB145" s="10"/>
      <c r="AC145" s="7"/>
      <c r="AD145" s="7"/>
      <c r="AE145" s="8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</row>
    <row r="146" spans="1:43" x14ac:dyDescent="0.15">
      <c r="A146" s="9"/>
      <c r="B146" s="6"/>
      <c r="C146" s="6"/>
      <c r="D146" s="10"/>
      <c r="E146" s="7"/>
      <c r="F146" s="7"/>
      <c r="G146" s="8"/>
      <c r="H146" s="6"/>
      <c r="I146" s="6"/>
      <c r="J146" s="10"/>
      <c r="K146" s="7"/>
      <c r="L146" s="7"/>
      <c r="M146" s="8"/>
      <c r="N146" s="6"/>
      <c r="O146" s="6"/>
      <c r="P146" s="10"/>
      <c r="Q146" s="7"/>
      <c r="R146" s="7"/>
      <c r="S146" s="8"/>
      <c r="T146" s="6"/>
      <c r="U146" s="6"/>
      <c r="V146" s="10"/>
      <c r="W146" s="7"/>
      <c r="X146" s="7"/>
      <c r="Y146" s="8"/>
      <c r="Z146" s="6"/>
      <c r="AA146" s="6"/>
      <c r="AB146" s="10"/>
      <c r="AC146" s="7"/>
      <c r="AD146" s="7"/>
      <c r="AE146" s="8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</row>
    <row r="147" spans="1:43" x14ac:dyDescent="0.15">
      <c r="A147" s="9"/>
      <c r="B147" s="6"/>
      <c r="C147" s="6"/>
      <c r="D147" s="10"/>
      <c r="E147" s="7"/>
      <c r="F147" s="7"/>
      <c r="G147" s="8"/>
      <c r="H147" s="6"/>
      <c r="I147" s="6"/>
      <c r="J147" s="10"/>
      <c r="K147" s="7"/>
      <c r="L147" s="7"/>
      <c r="M147" s="8"/>
      <c r="N147" s="6"/>
      <c r="O147" s="6"/>
      <c r="P147" s="10"/>
      <c r="Q147" s="7"/>
      <c r="R147" s="7"/>
      <c r="S147" s="8"/>
      <c r="T147" s="6"/>
      <c r="U147" s="6"/>
      <c r="V147" s="10"/>
      <c r="W147" s="7"/>
      <c r="X147" s="7"/>
      <c r="Y147" s="8"/>
      <c r="Z147" s="6"/>
      <c r="AA147" s="6"/>
      <c r="AB147" s="10"/>
      <c r="AC147" s="7"/>
      <c r="AD147" s="7"/>
      <c r="AE147" s="8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</row>
    <row r="148" spans="1:43" x14ac:dyDescent="0.15">
      <c r="A148" s="9"/>
      <c r="B148" s="6"/>
      <c r="C148" s="6"/>
      <c r="D148" s="10"/>
      <c r="E148" s="7"/>
      <c r="F148" s="7"/>
      <c r="G148" s="8"/>
      <c r="H148" s="6"/>
      <c r="I148" s="6"/>
      <c r="J148" s="10"/>
      <c r="K148" s="7"/>
      <c r="L148" s="7"/>
      <c r="M148" s="8"/>
      <c r="N148" s="6"/>
      <c r="O148" s="6"/>
      <c r="P148" s="10"/>
      <c r="Q148" s="7"/>
      <c r="R148" s="7"/>
      <c r="S148" s="8"/>
      <c r="T148" s="6"/>
      <c r="U148" s="6"/>
      <c r="V148" s="10"/>
      <c r="W148" s="7"/>
      <c r="X148" s="7"/>
      <c r="Y148" s="8"/>
      <c r="Z148" s="6"/>
      <c r="AA148" s="6"/>
      <c r="AB148" s="10"/>
      <c r="AC148" s="7"/>
      <c r="AD148" s="7"/>
      <c r="AE148" s="8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</row>
    <row r="149" spans="1:43" x14ac:dyDescent="0.15">
      <c r="A149" s="9"/>
      <c r="B149" s="6"/>
      <c r="C149" s="6"/>
      <c r="D149" s="10"/>
      <c r="E149" s="7"/>
      <c r="F149" s="7"/>
      <c r="G149" s="8"/>
      <c r="H149" s="6"/>
      <c r="I149" s="6"/>
      <c r="J149" s="10"/>
      <c r="K149" s="7"/>
      <c r="L149" s="7"/>
      <c r="M149" s="8"/>
      <c r="N149" s="6"/>
      <c r="O149" s="6"/>
      <c r="P149" s="10"/>
      <c r="Q149" s="7"/>
      <c r="R149" s="7"/>
      <c r="S149" s="8"/>
      <c r="T149" s="6"/>
      <c r="U149" s="6"/>
      <c r="V149" s="10"/>
      <c r="W149" s="7"/>
      <c r="X149" s="7"/>
      <c r="Y149" s="8"/>
      <c r="Z149" s="6"/>
      <c r="AA149" s="6"/>
      <c r="AB149" s="10"/>
      <c r="AC149" s="7"/>
      <c r="AD149" s="7"/>
      <c r="AE149" s="8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</row>
    <row r="150" spans="1:43" x14ac:dyDescent="0.15">
      <c r="A150" s="9"/>
      <c r="B150" s="6"/>
      <c r="C150" s="6"/>
      <c r="D150" s="10"/>
      <c r="E150" s="7"/>
      <c r="F150" s="7"/>
      <c r="G150" s="8"/>
      <c r="H150" s="6"/>
      <c r="I150" s="6"/>
      <c r="J150" s="10"/>
      <c r="K150" s="7"/>
      <c r="L150" s="7"/>
      <c r="M150" s="8"/>
      <c r="N150" s="6"/>
      <c r="O150" s="6"/>
      <c r="P150" s="10"/>
      <c r="Q150" s="7"/>
      <c r="R150" s="7"/>
      <c r="S150" s="8"/>
      <c r="T150" s="6"/>
      <c r="U150" s="6"/>
      <c r="V150" s="10"/>
      <c r="W150" s="7"/>
      <c r="X150" s="7"/>
      <c r="Y150" s="8"/>
      <c r="Z150" s="6"/>
      <c r="AA150" s="6"/>
      <c r="AB150" s="10"/>
      <c r="AC150" s="7"/>
      <c r="AD150" s="7"/>
      <c r="AE150" s="8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</row>
    <row r="151" spans="1:43" x14ac:dyDescent="0.15">
      <c r="A151" s="9"/>
      <c r="B151" s="6"/>
      <c r="C151" s="6"/>
      <c r="D151" s="10"/>
      <c r="E151" s="7"/>
      <c r="F151" s="7"/>
      <c r="G151" s="8"/>
      <c r="H151" s="6"/>
      <c r="I151" s="6"/>
      <c r="J151" s="10"/>
      <c r="K151" s="7"/>
      <c r="L151" s="7"/>
      <c r="M151" s="8"/>
      <c r="N151" s="6"/>
      <c r="O151" s="6"/>
      <c r="P151" s="10"/>
      <c r="Q151" s="7"/>
      <c r="R151" s="7"/>
      <c r="S151" s="8"/>
      <c r="T151" s="6"/>
      <c r="U151" s="6"/>
      <c r="V151" s="10"/>
      <c r="W151" s="7"/>
      <c r="X151" s="7"/>
      <c r="Y151" s="8"/>
      <c r="Z151" s="6"/>
      <c r="AA151" s="6"/>
      <c r="AB151" s="10"/>
      <c r="AC151" s="7"/>
      <c r="AD151" s="7"/>
      <c r="AE151" s="8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</row>
  </sheetData>
  <mergeCells count="56">
    <mergeCell ref="A1:A5"/>
    <mergeCell ref="AJ20:AK20"/>
    <mergeCell ref="AM20:AN20"/>
    <mergeCell ref="AP20:AQ20"/>
    <mergeCell ref="B22:C22"/>
    <mergeCell ref="D22:G22"/>
    <mergeCell ref="H22:I22"/>
    <mergeCell ref="J22:M22"/>
    <mergeCell ref="N22:O22"/>
    <mergeCell ref="P22:S22"/>
    <mergeCell ref="R20:S20"/>
    <mergeCell ref="U20:V20"/>
    <mergeCell ref="X20:Y20"/>
    <mergeCell ref="AA20:AB20"/>
    <mergeCell ref="AD20:AE20"/>
    <mergeCell ref="AG20:AH20"/>
    <mergeCell ref="AC4:AE4"/>
    <mergeCell ref="AF4:AH4"/>
    <mergeCell ref="AI4:AK4"/>
    <mergeCell ref="AL4:AN4"/>
    <mergeCell ref="AO4:AQ4"/>
    <mergeCell ref="C20:D20"/>
    <mergeCell ref="F20:G20"/>
    <mergeCell ref="I20:J20"/>
    <mergeCell ref="L20:M20"/>
    <mergeCell ref="O20:P20"/>
    <mergeCell ref="AL3:AQ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F2:AK2"/>
    <mergeCell ref="AL2:AQ2"/>
    <mergeCell ref="B1:G1"/>
    <mergeCell ref="H1:M1"/>
    <mergeCell ref="B3:G3"/>
    <mergeCell ref="H3:M3"/>
    <mergeCell ref="N3:S3"/>
    <mergeCell ref="T3:Y3"/>
    <mergeCell ref="Z3:AE3"/>
    <mergeCell ref="AF3:AK3"/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</mergeCells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1"/>
  <sheetViews>
    <sheetView workbookViewId="0">
      <selection activeCell="O20" sqref="O20:P20"/>
    </sheetView>
  </sheetViews>
  <sheetFormatPr defaultColWidth="9" defaultRowHeight="14.25" x14ac:dyDescent="0.15"/>
  <sheetData>
    <row r="1" spans="1:43" x14ac:dyDescent="0.15">
      <c r="A1" s="59" t="s">
        <v>0</v>
      </c>
      <c r="B1" s="39"/>
      <c r="C1" s="40"/>
      <c r="D1" s="40"/>
      <c r="E1" s="40"/>
      <c r="F1" s="40"/>
      <c r="G1" s="41"/>
      <c r="H1" s="39"/>
      <c r="I1" s="40"/>
      <c r="J1" s="40"/>
      <c r="K1" s="40"/>
      <c r="L1" s="40"/>
      <c r="M1" s="41"/>
      <c r="N1" s="39"/>
      <c r="O1" s="40"/>
      <c r="P1" s="40"/>
      <c r="Q1" s="40"/>
      <c r="R1" s="40"/>
      <c r="S1" s="41"/>
      <c r="T1" s="39"/>
      <c r="U1" s="40"/>
      <c r="V1" s="40"/>
      <c r="W1" s="40"/>
      <c r="X1" s="40"/>
      <c r="Y1" s="41"/>
      <c r="Z1" s="39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1"/>
      <c r="AL1" s="39"/>
      <c r="AM1" s="40"/>
      <c r="AN1" s="40"/>
      <c r="AO1" s="40"/>
      <c r="AP1" s="40"/>
      <c r="AQ1" s="41"/>
    </row>
    <row r="2" spans="1:43" x14ac:dyDescent="0.15">
      <c r="A2" s="60"/>
      <c r="B2" s="42" t="s">
        <v>1</v>
      </c>
      <c r="C2" s="43"/>
      <c r="D2" s="43"/>
      <c r="E2" s="43"/>
      <c r="F2" s="43"/>
      <c r="G2" s="44"/>
      <c r="H2" s="45">
        <v>600309</v>
      </c>
      <c r="I2" s="46"/>
      <c r="J2" s="46"/>
      <c r="K2" s="46"/>
      <c r="L2" s="46"/>
      <c r="M2" s="47"/>
      <c r="N2" s="45">
        <v>601991</v>
      </c>
      <c r="O2" s="46"/>
      <c r="P2" s="46"/>
      <c r="Q2" s="46"/>
      <c r="R2" s="46"/>
      <c r="S2" s="47"/>
      <c r="T2" s="45"/>
      <c r="U2" s="46"/>
      <c r="V2" s="46"/>
      <c r="W2" s="46"/>
      <c r="X2" s="46"/>
      <c r="Y2" s="47"/>
      <c r="Z2" s="45"/>
      <c r="AA2" s="46"/>
      <c r="AB2" s="46"/>
      <c r="AC2" s="46"/>
      <c r="AD2" s="46"/>
      <c r="AE2" s="47"/>
      <c r="AF2" s="45"/>
      <c r="AG2" s="46"/>
      <c r="AH2" s="46"/>
      <c r="AI2" s="46"/>
      <c r="AJ2" s="46"/>
      <c r="AK2" s="47"/>
      <c r="AL2" s="45"/>
      <c r="AM2" s="48"/>
      <c r="AN2" s="48"/>
      <c r="AO2" s="48"/>
      <c r="AP2" s="48"/>
      <c r="AQ2" s="49"/>
    </row>
    <row r="3" spans="1:43" x14ac:dyDescent="0.15">
      <c r="A3" s="60"/>
      <c r="B3" s="45"/>
      <c r="C3" s="46"/>
      <c r="D3" s="46"/>
      <c r="E3" s="46"/>
      <c r="F3" s="46"/>
      <c r="G3" s="47"/>
      <c r="H3" s="45"/>
      <c r="I3" s="46"/>
      <c r="J3" s="46"/>
      <c r="K3" s="46"/>
      <c r="L3" s="46"/>
      <c r="M3" s="47"/>
      <c r="N3" s="45"/>
      <c r="O3" s="46"/>
      <c r="P3" s="46"/>
      <c r="Q3" s="46"/>
      <c r="R3" s="46"/>
      <c r="S3" s="47"/>
      <c r="T3" s="50"/>
      <c r="U3" s="48"/>
      <c r="V3" s="48"/>
      <c r="W3" s="48"/>
      <c r="X3" s="48"/>
      <c r="Y3" s="49"/>
      <c r="Z3" s="50"/>
      <c r="AA3" s="48"/>
      <c r="AB3" s="48"/>
      <c r="AC3" s="48"/>
      <c r="AD3" s="48"/>
      <c r="AE3" s="49"/>
      <c r="AF3" s="50"/>
      <c r="AG3" s="48"/>
      <c r="AH3" s="48"/>
      <c r="AI3" s="48"/>
      <c r="AJ3" s="48"/>
      <c r="AK3" s="49"/>
      <c r="AL3" s="50"/>
      <c r="AM3" s="48"/>
      <c r="AN3" s="48"/>
      <c r="AO3" s="48"/>
      <c r="AP3" s="48"/>
      <c r="AQ3" s="49"/>
    </row>
    <row r="4" spans="1:43" ht="15" x14ac:dyDescent="0.15">
      <c r="A4" s="60"/>
      <c r="B4" s="51" t="s">
        <v>2</v>
      </c>
      <c r="C4" s="52"/>
      <c r="D4" s="53"/>
      <c r="E4" s="54" t="s">
        <v>3</v>
      </c>
      <c r="F4" s="55"/>
      <c r="G4" s="56"/>
      <c r="H4" s="51" t="s">
        <v>2</v>
      </c>
      <c r="I4" s="52"/>
      <c r="J4" s="53"/>
      <c r="K4" s="54" t="s">
        <v>3</v>
      </c>
      <c r="L4" s="55"/>
      <c r="M4" s="56"/>
      <c r="N4" s="51" t="s">
        <v>4</v>
      </c>
      <c r="O4" s="52"/>
      <c r="P4" s="53"/>
      <c r="Q4" s="54" t="s">
        <v>5</v>
      </c>
      <c r="R4" s="55"/>
      <c r="S4" s="56"/>
      <c r="T4" s="51" t="s">
        <v>4</v>
      </c>
      <c r="U4" s="52"/>
      <c r="V4" s="53"/>
      <c r="W4" s="54" t="s">
        <v>5</v>
      </c>
      <c r="X4" s="55"/>
      <c r="Y4" s="56"/>
      <c r="Z4" s="51" t="s">
        <v>4</v>
      </c>
      <c r="AA4" s="52"/>
      <c r="AB4" s="53"/>
      <c r="AC4" s="54" t="s">
        <v>5</v>
      </c>
      <c r="AD4" s="55"/>
      <c r="AE4" s="56"/>
      <c r="AF4" s="51" t="s">
        <v>4</v>
      </c>
      <c r="AG4" s="52"/>
      <c r="AH4" s="53"/>
      <c r="AI4" s="54" t="s">
        <v>5</v>
      </c>
      <c r="AJ4" s="55"/>
      <c r="AK4" s="56"/>
      <c r="AL4" s="51" t="s">
        <v>4</v>
      </c>
      <c r="AM4" s="52"/>
      <c r="AN4" s="53"/>
      <c r="AO4" s="54" t="s">
        <v>5</v>
      </c>
      <c r="AP4" s="55"/>
      <c r="AQ4" s="56"/>
    </row>
    <row r="5" spans="1:43" ht="15" x14ac:dyDescent="0.15">
      <c r="A5" s="6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</row>
    <row r="6" spans="1:43" x14ac:dyDescent="0.15">
      <c r="A6" s="5"/>
      <c r="B6" s="6"/>
      <c r="C6" s="6"/>
      <c r="D6" s="6"/>
      <c r="E6" s="7"/>
      <c r="F6" s="7"/>
      <c r="G6" s="8"/>
      <c r="H6" s="6">
        <v>600000</v>
      </c>
      <c r="I6" s="6">
        <v>3.39</v>
      </c>
      <c r="J6" s="6"/>
      <c r="K6" s="7">
        <v>600000</v>
      </c>
      <c r="L6" s="7">
        <v>3.39</v>
      </c>
      <c r="M6" s="8"/>
      <c r="N6" s="6">
        <v>35000</v>
      </c>
      <c r="O6" s="25">
        <v>4.6900000000000004</v>
      </c>
      <c r="P6" s="6"/>
      <c r="Q6" s="7">
        <v>35000</v>
      </c>
      <c r="R6" s="7">
        <v>4.7</v>
      </c>
      <c r="S6" s="8"/>
      <c r="T6" s="6"/>
      <c r="U6" s="6"/>
      <c r="V6" s="6"/>
      <c r="W6" s="7"/>
      <c r="X6" s="7"/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</row>
    <row r="7" spans="1:43" x14ac:dyDescent="0.15">
      <c r="A7" s="5"/>
      <c r="B7" s="6"/>
      <c r="C7" s="6"/>
      <c r="D7" s="6"/>
      <c r="E7" s="7"/>
      <c r="F7" s="7"/>
      <c r="G7" s="7"/>
      <c r="H7" s="6">
        <v>69500</v>
      </c>
      <c r="I7" s="6">
        <v>3.38</v>
      </c>
      <c r="J7" s="6"/>
      <c r="K7" s="7">
        <v>69500</v>
      </c>
      <c r="L7" s="7">
        <v>3.39</v>
      </c>
      <c r="M7" s="8"/>
      <c r="N7" s="6">
        <v>70000</v>
      </c>
      <c r="O7" s="6">
        <v>4.7930000000000001</v>
      </c>
      <c r="P7" s="6"/>
      <c r="Q7" s="7">
        <v>70000</v>
      </c>
      <c r="R7" s="7">
        <v>4.8170000000000002</v>
      </c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</row>
    <row r="8" spans="1:43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</row>
    <row r="9" spans="1:43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</row>
    <row r="10" spans="1:43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</row>
    <row r="11" spans="1:43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</row>
    <row r="12" spans="1:43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</row>
    <row r="13" spans="1:43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</row>
    <row r="14" spans="1:43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</row>
    <row r="15" spans="1:43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</row>
    <row r="16" spans="1:43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</row>
    <row r="17" spans="1:43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</row>
    <row r="18" spans="1:43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</row>
    <row r="19" spans="1:43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669500</v>
      </c>
      <c r="I19" s="12">
        <f>SUMPRODUCT(H6:H18,I6:I18)/SUM(H19)</f>
        <v>3.3889619118745333</v>
      </c>
      <c r="J19" s="13"/>
      <c r="K19" s="11">
        <f>SUM(K6:K18)</f>
        <v>669500</v>
      </c>
      <c r="L19" s="12">
        <f>SUMPRODUCT(K6:K18,L6:L18)/SUM(K19)</f>
        <v>3.39</v>
      </c>
      <c r="M19" s="13"/>
      <c r="N19" s="11">
        <f>SUM(N6:N18)</f>
        <v>105000</v>
      </c>
      <c r="O19" s="12">
        <f>SUMPRODUCT(N6:N18,O6:O18)/(N19)</f>
        <v>4.7586666666666666</v>
      </c>
      <c r="P19" s="13"/>
      <c r="Q19" s="11">
        <f>SUM(Q6:Q18)</f>
        <v>105000</v>
      </c>
      <c r="R19" s="12">
        <f>SUMPRODUCT(Q6:Q18,R6:R18)/SUM(Q19)</f>
        <v>4.7779999999999996</v>
      </c>
      <c r="S19" s="13"/>
      <c r="T19" s="11">
        <f>SUM(T6:T18)</f>
        <v>0</v>
      </c>
      <c r="U19" s="12" t="e">
        <f>SUMPRODUCT(T6:T18,U6:U18)/SUM(T19)</f>
        <v>#DIV/0!</v>
      </c>
      <c r="V19" s="13"/>
      <c r="W19" s="11">
        <f>SUM(W6:W18)</f>
        <v>0</v>
      </c>
      <c r="X19" s="12" t="e">
        <f>SUMPRODUCT(W6:W18,X6:X18)/SUM(W19)</f>
        <v>#DIV/0!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</row>
    <row r="20" spans="1:43" ht="15" x14ac:dyDescent="0.15">
      <c r="A20" s="14"/>
      <c r="B20" s="15" t="s">
        <v>10</v>
      </c>
      <c r="C20" s="57">
        <f>IF(E19=0,0,(F19-C19)*B19-E19*F19*0-E19*F19*0.03%-C19*B19*0.03%)</f>
        <v>0</v>
      </c>
      <c r="D20" s="58"/>
      <c r="E20" s="15" t="s">
        <v>11</v>
      </c>
      <c r="F20" s="57">
        <f>IF(E19=0,0,F19*E19)</f>
        <v>0</v>
      </c>
      <c r="G20" s="58"/>
      <c r="H20" s="15" t="s">
        <v>10</v>
      </c>
      <c r="I20" s="57">
        <f>IF(K19=0,0,(L19-I19)*K19-K19*L19*0.1%-K19*L19*0.0255%-I19*H19*0.0255%)</f>
        <v>-2731.9263249999794</v>
      </c>
      <c r="J20" s="58"/>
      <c r="K20" s="15" t="s">
        <v>11</v>
      </c>
      <c r="L20" s="57">
        <f>IF(K19=0,0,L19*K19)</f>
        <v>2269605</v>
      </c>
      <c r="M20" s="58"/>
      <c r="N20" s="15" t="s">
        <v>10</v>
      </c>
      <c r="O20" s="57">
        <f>IF(Q19=0,0,(R19-O19)*N19-R19*Q19*0.1%-O19*N19*0.03%-R19*Q19*0.03%)</f>
        <v>1227.9049999999631</v>
      </c>
      <c r="P20" s="58"/>
      <c r="Q20" s="15" t="s">
        <v>11</v>
      </c>
      <c r="R20" s="57">
        <f>IF(Q19=0,0,R19*Q19)</f>
        <v>501689.99999999994</v>
      </c>
      <c r="S20" s="58"/>
      <c r="T20" s="15" t="s">
        <v>10</v>
      </c>
      <c r="U20" s="57">
        <f>IF(W19=0,0,(X19-U19)*W19-X19*W19*0.1%-U19*T19*0.03%-X19*W19*0.03%)</f>
        <v>0</v>
      </c>
      <c r="V20" s="58"/>
      <c r="W20" s="15" t="s">
        <v>11</v>
      </c>
      <c r="X20" s="57">
        <f>IF(W19=0,0,X19*W19)</f>
        <v>0</v>
      </c>
      <c r="Y20" s="58"/>
      <c r="Z20" s="15" t="s">
        <v>10</v>
      </c>
      <c r="AA20" s="57">
        <f>IF(AC19=0,0,(AD19-AA19)*AC19-AC19*AD19*0.1%-AA19*Z19*0.03%-AD19*AC19*0.03%)</f>
        <v>0</v>
      </c>
      <c r="AB20" s="58"/>
      <c r="AC20" s="15" t="s">
        <v>11</v>
      </c>
      <c r="AD20" s="57">
        <f>IF(AC19=0,0,AD19*AC19)</f>
        <v>0</v>
      </c>
      <c r="AE20" s="58"/>
      <c r="AF20" s="15" t="s">
        <v>10</v>
      </c>
      <c r="AG20" s="57">
        <f>IF(AI19=0,0,(AJ19-AG19)*AI19-AI19*AJ19*0.1%-AG19*AF19*0.03%-AJ19*AI19*0.03%)</f>
        <v>0</v>
      </c>
      <c r="AH20" s="58"/>
      <c r="AI20" s="15" t="s">
        <v>11</v>
      </c>
      <c r="AJ20" s="57">
        <f>IF(AI19=0,0,AJ19*AI19)</f>
        <v>0</v>
      </c>
      <c r="AK20" s="58"/>
      <c r="AL20" s="15" t="s">
        <v>10</v>
      </c>
      <c r="AM20" s="57">
        <f>IF(AO19=0,0,(AP19-AM19)*AO19-AO19*AP19*0.1%-AM19*AL19*0.03%-AP19*AO19*0.03%)</f>
        <v>0</v>
      </c>
      <c r="AN20" s="58"/>
      <c r="AO20" s="15" t="s">
        <v>11</v>
      </c>
      <c r="AP20" s="57">
        <f>IF(AO19=0,0,AP19*AO19)</f>
        <v>0</v>
      </c>
      <c r="AQ20" s="58"/>
    </row>
    <row r="21" spans="1:43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-1.2037012277466693E-3</v>
      </c>
      <c r="M21" s="29"/>
      <c r="N21" s="20" t="s">
        <v>12</v>
      </c>
      <c r="O21" s="26"/>
      <c r="P21" s="26"/>
      <c r="Q21" s="27"/>
      <c r="R21" s="28">
        <f>O20/R20</f>
        <v>2.4475373238453295E-3</v>
      </c>
      <c r="S21" s="29"/>
      <c r="T21" s="27" t="s">
        <v>12</v>
      </c>
      <c r="U21" s="26"/>
      <c r="V21" s="26"/>
      <c r="W21" s="27"/>
      <c r="X21" s="28" t="e">
        <f>U20/X20</f>
        <v>#DIV/0!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</row>
    <row r="22" spans="1:43" ht="15" x14ac:dyDescent="0.15">
      <c r="A22" s="9"/>
      <c r="B22" s="62" t="s">
        <v>13</v>
      </c>
      <c r="C22" s="63"/>
      <c r="D22" s="64">
        <f>F20+L20+R20+X20+AD20+AJ20+AP20+AV20+BB20+BH20+BN20+BT20+BZ20</f>
        <v>2771295</v>
      </c>
      <c r="E22" s="65"/>
      <c r="F22" s="65"/>
      <c r="G22" s="66"/>
      <c r="H22" s="67" t="s">
        <v>14</v>
      </c>
      <c r="I22" s="68"/>
      <c r="J22" s="69">
        <f>C20+I20+O20+U20+AA20+AG20+AM20+AS20+AY20+BE20+BK20+BQ20+BW20</f>
        <v>-1504.0213250000163</v>
      </c>
      <c r="K22" s="70"/>
      <c r="L22" s="70"/>
      <c r="M22" s="71"/>
      <c r="N22" s="62" t="s">
        <v>15</v>
      </c>
      <c r="O22" s="63"/>
      <c r="P22" s="72">
        <f>J22/D22</f>
        <v>-5.4271426354827481E-4</v>
      </c>
      <c r="Q22" s="73"/>
      <c r="R22" s="73"/>
      <c r="S22" s="74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1:43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</row>
    <row r="27" spans="1:43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</row>
    <row r="28" spans="1:43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</row>
    <row r="29" spans="1:43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</row>
    <row r="30" spans="1:43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</row>
    <row r="31" spans="1:43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</row>
    <row r="32" spans="1:43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</row>
    <row r="33" spans="1:43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</row>
    <row r="34" spans="1:43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</row>
    <row r="35" spans="1:43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</row>
    <row r="36" spans="1:43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</row>
    <row r="37" spans="1:43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</row>
    <row r="38" spans="1:43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</row>
    <row r="39" spans="1:43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  <row r="40" spans="1:43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</row>
    <row r="41" spans="1:43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</row>
    <row r="42" spans="1:43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spans="1:43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</row>
    <row r="44" spans="1:43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</row>
    <row r="45" spans="1:43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</row>
    <row r="46" spans="1:43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</row>
    <row r="47" spans="1:43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</row>
    <row r="48" spans="1:43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</row>
    <row r="49" spans="1:43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</row>
    <row r="50" spans="1:43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</row>
    <row r="51" spans="1:43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</row>
    <row r="52" spans="1:43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</row>
    <row r="53" spans="1:43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</row>
    <row r="54" spans="1:43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</row>
    <row r="55" spans="1:43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</row>
    <row r="56" spans="1:43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</row>
    <row r="57" spans="1:43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3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3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</row>
    <row r="60" spans="1:43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</row>
    <row r="61" spans="1:43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</row>
    <row r="62" spans="1:43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</row>
    <row r="63" spans="1:43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</row>
    <row r="64" spans="1:43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</row>
    <row r="65" spans="1:43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</row>
    <row r="66" spans="1:43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</row>
    <row r="67" spans="1:43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</row>
    <row r="68" spans="1:43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</row>
    <row r="69" spans="1:43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</row>
    <row r="70" spans="1:43" x14ac:dyDescent="0.15">
      <c r="A70" s="9"/>
      <c r="B70" s="6"/>
      <c r="C70" s="6"/>
      <c r="D70" s="10"/>
      <c r="E70" s="7"/>
      <c r="F70" s="7"/>
      <c r="G70" s="8"/>
      <c r="H70" s="6"/>
      <c r="I70" s="6"/>
      <c r="J70" s="10"/>
      <c r="K70" s="7"/>
      <c r="L70" s="7"/>
      <c r="M70" s="8"/>
      <c r="N70" s="6"/>
      <c r="O70" s="6"/>
      <c r="P70" s="10"/>
      <c r="Q70" s="7"/>
      <c r="R70" s="7"/>
      <c r="S70" s="8"/>
      <c r="T70" s="6"/>
      <c r="U70" s="6"/>
      <c r="V70" s="10"/>
      <c r="W70" s="7"/>
      <c r="X70" s="7"/>
      <c r="Y70" s="8"/>
      <c r="Z70" s="6"/>
      <c r="AA70" s="6"/>
      <c r="AB70" s="10"/>
      <c r="AC70" s="7"/>
      <c r="AD70" s="7"/>
      <c r="AE70" s="8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</row>
    <row r="71" spans="1:43" x14ac:dyDescent="0.15">
      <c r="A71" s="9"/>
      <c r="B71" s="6"/>
      <c r="C71" s="6"/>
      <c r="D71" s="10"/>
      <c r="E71" s="7"/>
      <c r="F71" s="7"/>
      <c r="G71" s="8"/>
      <c r="H71" s="6"/>
      <c r="I71" s="6"/>
      <c r="J71" s="10"/>
      <c r="K71" s="7"/>
      <c r="L71" s="7"/>
      <c r="M71" s="8"/>
      <c r="N71" s="6"/>
      <c r="O71" s="6"/>
      <c r="P71" s="10"/>
      <c r="Q71" s="7"/>
      <c r="R71" s="7"/>
      <c r="S71" s="8"/>
      <c r="T71" s="6"/>
      <c r="U71" s="6"/>
      <c r="V71" s="10"/>
      <c r="W71" s="7"/>
      <c r="X71" s="7"/>
      <c r="Y71" s="8"/>
      <c r="Z71" s="6"/>
      <c r="AA71" s="6"/>
      <c r="AB71" s="10"/>
      <c r="AC71" s="7"/>
      <c r="AD71" s="7"/>
      <c r="AE71" s="8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</row>
    <row r="72" spans="1:43" x14ac:dyDescent="0.15">
      <c r="A72" s="9"/>
      <c r="B72" s="6"/>
      <c r="C72" s="6"/>
      <c r="D72" s="10"/>
      <c r="E72" s="7"/>
      <c r="F72" s="7"/>
      <c r="G72" s="8"/>
      <c r="H72" s="6"/>
      <c r="I72" s="6"/>
      <c r="J72" s="10"/>
      <c r="K72" s="7"/>
      <c r="L72" s="7"/>
      <c r="M72" s="8"/>
      <c r="N72" s="6"/>
      <c r="O72" s="6"/>
      <c r="P72" s="10"/>
      <c r="Q72" s="7"/>
      <c r="R72" s="7"/>
      <c r="S72" s="8"/>
      <c r="T72" s="6"/>
      <c r="U72" s="6"/>
      <c r="V72" s="10"/>
      <c r="W72" s="7"/>
      <c r="X72" s="7"/>
      <c r="Y72" s="8"/>
      <c r="Z72" s="6"/>
      <c r="AA72" s="6"/>
      <c r="AB72" s="10"/>
      <c r="AC72" s="7"/>
      <c r="AD72" s="7"/>
      <c r="AE72" s="8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</row>
    <row r="73" spans="1:43" x14ac:dyDescent="0.15">
      <c r="A73" s="9"/>
      <c r="B73" s="6"/>
      <c r="C73" s="6"/>
      <c r="D73" s="10"/>
      <c r="E73" s="7"/>
      <c r="F73" s="7"/>
      <c r="G73" s="8"/>
      <c r="H73" s="6"/>
      <c r="I73" s="6"/>
      <c r="J73" s="10"/>
      <c r="K73" s="7"/>
      <c r="L73" s="7"/>
      <c r="M73" s="8"/>
      <c r="N73" s="6"/>
      <c r="O73" s="6"/>
      <c r="P73" s="10"/>
      <c r="Q73" s="7"/>
      <c r="R73" s="7"/>
      <c r="S73" s="8"/>
      <c r="T73" s="6"/>
      <c r="U73" s="6"/>
      <c r="V73" s="10"/>
      <c r="W73" s="7"/>
      <c r="X73" s="7"/>
      <c r="Y73" s="8"/>
      <c r="Z73" s="6"/>
      <c r="AA73" s="6"/>
      <c r="AB73" s="10"/>
      <c r="AC73" s="7"/>
      <c r="AD73" s="7"/>
      <c r="AE73" s="8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</row>
    <row r="74" spans="1:43" x14ac:dyDescent="0.15">
      <c r="A74" s="9"/>
      <c r="B74" s="6"/>
      <c r="C74" s="6"/>
      <c r="D74" s="10"/>
      <c r="E74" s="7"/>
      <c r="F74" s="7"/>
      <c r="G74" s="8"/>
      <c r="H74" s="6"/>
      <c r="I74" s="6"/>
      <c r="J74" s="10"/>
      <c r="K74" s="7"/>
      <c r="L74" s="7"/>
      <c r="M74" s="8"/>
      <c r="N74" s="6"/>
      <c r="O74" s="6"/>
      <c r="P74" s="10"/>
      <c r="Q74" s="7"/>
      <c r="R74" s="7"/>
      <c r="S74" s="8"/>
      <c r="T74" s="6"/>
      <c r="U74" s="6"/>
      <c r="V74" s="10"/>
      <c r="W74" s="7"/>
      <c r="X74" s="7"/>
      <c r="Y74" s="8"/>
      <c r="Z74" s="6"/>
      <c r="AA74" s="6"/>
      <c r="AB74" s="10"/>
      <c r="AC74" s="7"/>
      <c r="AD74" s="7"/>
      <c r="AE74" s="8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</row>
    <row r="75" spans="1:43" x14ac:dyDescent="0.15">
      <c r="A75" s="9"/>
      <c r="B75" s="6"/>
      <c r="C75" s="6"/>
      <c r="D75" s="10"/>
      <c r="E75" s="7"/>
      <c r="F75" s="7"/>
      <c r="G75" s="8"/>
      <c r="H75" s="6"/>
      <c r="I75" s="6"/>
      <c r="J75" s="10"/>
      <c r="K75" s="7"/>
      <c r="L75" s="7"/>
      <c r="M75" s="8"/>
      <c r="N75" s="6"/>
      <c r="O75" s="6"/>
      <c r="P75" s="10"/>
      <c r="Q75" s="7"/>
      <c r="R75" s="7"/>
      <c r="S75" s="8"/>
      <c r="T75" s="6"/>
      <c r="U75" s="6"/>
      <c r="V75" s="10"/>
      <c r="W75" s="7"/>
      <c r="X75" s="7"/>
      <c r="Y75" s="8"/>
      <c r="Z75" s="6"/>
      <c r="AA75" s="6"/>
      <c r="AB75" s="10"/>
      <c r="AC75" s="7"/>
      <c r="AD75" s="7"/>
      <c r="AE75" s="8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</row>
    <row r="76" spans="1:43" x14ac:dyDescent="0.15">
      <c r="A76" s="9"/>
      <c r="B76" s="6"/>
      <c r="C76" s="6"/>
      <c r="D76" s="10"/>
      <c r="E76" s="7"/>
      <c r="F76" s="7"/>
      <c r="G76" s="8"/>
      <c r="H76" s="6"/>
      <c r="I76" s="6"/>
      <c r="J76" s="10"/>
      <c r="K76" s="7"/>
      <c r="L76" s="7"/>
      <c r="M76" s="8"/>
      <c r="N76" s="6"/>
      <c r="O76" s="6"/>
      <c r="P76" s="10"/>
      <c r="Q76" s="7"/>
      <c r="R76" s="7"/>
      <c r="S76" s="8"/>
      <c r="T76" s="6"/>
      <c r="U76" s="6"/>
      <c r="V76" s="10"/>
      <c r="W76" s="7"/>
      <c r="X76" s="7"/>
      <c r="Y76" s="8"/>
      <c r="Z76" s="6"/>
      <c r="AA76" s="6"/>
      <c r="AB76" s="10"/>
      <c r="AC76" s="7"/>
      <c r="AD76" s="7"/>
      <c r="AE76" s="8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</row>
    <row r="77" spans="1:43" x14ac:dyDescent="0.15">
      <c r="A77" s="9"/>
      <c r="B77" s="6"/>
      <c r="C77" s="6"/>
      <c r="D77" s="10"/>
      <c r="E77" s="7"/>
      <c r="F77" s="7"/>
      <c r="G77" s="8"/>
      <c r="H77" s="6"/>
      <c r="I77" s="6"/>
      <c r="J77" s="10"/>
      <c r="K77" s="7"/>
      <c r="L77" s="7"/>
      <c r="M77" s="8"/>
      <c r="N77" s="6"/>
      <c r="O77" s="6"/>
      <c r="P77" s="10"/>
      <c r="Q77" s="7"/>
      <c r="R77" s="7"/>
      <c r="S77" s="8"/>
      <c r="T77" s="6"/>
      <c r="U77" s="6"/>
      <c r="V77" s="10"/>
      <c r="W77" s="7"/>
      <c r="X77" s="7"/>
      <c r="Y77" s="8"/>
      <c r="Z77" s="6"/>
      <c r="AA77" s="6"/>
      <c r="AB77" s="10"/>
      <c r="AC77" s="7"/>
      <c r="AD77" s="7"/>
      <c r="AE77" s="8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</row>
    <row r="78" spans="1:43" x14ac:dyDescent="0.15">
      <c r="A78" s="9"/>
      <c r="B78" s="6"/>
      <c r="C78" s="6"/>
      <c r="D78" s="10"/>
      <c r="E78" s="7"/>
      <c r="F78" s="7"/>
      <c r="G78" s="8"/>
      <c r="H78" s="6"/>
      <c r="I78" s="6"/>
      <c r="J78" s="10"/>
      <c r="K78" s="7"/>
      <c r="L78" s="7"/>
      <c r="M78" s="8"/>
      <c r="N78" s="6"/>
      <c r="O78" s="6"/>
      <c r="P78" s="10"/>
      <c r="Q78" s="7"/>
      <c r="R78" s="7"/>
      <c r="S78" s="8"/>
      <c r="T78" s="6"/>
      <c r="U78" s="6"/>
      <c r="V78" s="10"/>
      <c r="W78" s="7"/>
      <c r="X78" s="7"/>
      <c r="Y78" s="8"/>
      <c r="Z78" s="6"/>
      <c r="AA78" s="6"/>
      <c r="AB78" s="10"/>
      <c r="AC78" s="7"/>
      <c r="AD78" s="7"/>
      <c r="AE78" s="8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</row>
    <row r="79" spans="1:43" x14ac:dyDescent="0.15">
      <c r="A79" s="9"/>
      <c r="B79" s="6"/>
      <c r="C79" s="6"/>
      <c r="D79" s="10"/>
      <c r="E79" s="7"/>
      <c r="F79" s="7"/>
      <c r="G79" s="8"/>
      <c r="H79" s="6"/>
      <c r="I79" s="6"/>
      <c r="J79" s="10"/>
      <c r="K79" s="7"/>
      <c r="L79" s="7"/>
      <c r="M79" s="8"/>
      <c r="N79" s="6"/>
      <c r="O79" s="6"/>
      <c r="P79" s="10"/>
      <c r="Q79" s="7"/>
      <c r="R79" s="7"/>
      <c r="S79" s="8"/>
      <c r="T79" s="6"/>
      <c r="U79" s="6"/>
      <c r="V79" s="10"/>
      <c r="W79" s="7"/>
      <c r="X79" s="7"/>
      <c r="Y79" s="8"/>
      <c r="Z79" s="6"/>
      <c r="AA79" s="6"/>
      <c r="AB79" s="10"/>
      <c r="AC79" s="7"/>
      <c r="AD79" s="7"/>
      <c r="AE79" s="8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</row>
    <row r="80" spans="1:43" x14ac:dyDescent="0.15">
      <c r="A80" s="9"/>
      <c r="B80" s="6"/>
      <c r="C80" s="6"/>
      <c r="D80" s="10"/>
      <c r="E80" s="7"/>
      <c r="F80" s="7"/>
      <c r="G80" s="8"/>
      <c r="H80" s="6"/>
      <c r="I80" s="6"/>
      <c r="J80" s="10"/>
      <c r="K80" s="7"/>
      <c r="L80" s="7"/>
      <c r="M80" s="8"/>
      <c r="N80" s="6"/>
      <c r="O80" s="6"/>
      <c r="P80" s="10"/>
      <c r="Q80" s="7"/>
      <c r="R80" s="7"/>
      <c r="S80" s="8"/>
      <c r="T80" s="6"/>
      <c r="U80" s="6"/>
      <c r="V80" s="10"/>
      <c r="W80" s="7"/>
      <c r="X80" s="7"/>
      <c r="Y80" s="8"/>
      <c r="Z80" s="6"/>
      <c r="AA80" s="6"/>
      <c r="AB80" s="10"/>
      <c r="AC80" s="7"/>
      <c r="AD80" s="7"/>
      <c r="AE80" s="8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</row>
    <row r="81" spans="1:43" x14ac:dyDescent="0.15">
      <c r="A81" s="9"/>
      <c r="B81" s="6"/>
      <c r="C81" s="6"/>
      <c r="D81" s="10"/>
      <c r="E81" s="7"/>
      <c r="F81" s="7"/>
      <c r="G81" s="8"/>
      <c r="H81" s="6"/>
      <c r="I81" s="6"/>
      <c r="J81" s="10"/>
      <c r="K81" s="7"/>
      <c r="L81" s="7"/>
      <c r="M81" s="8"/>
      <c r="N81" s="6"/>
      <c r="O81" s="6"/>
      <c r="P81" s="10"/>
      <c r="Q81" s="7"/>
      <c r="R81" s="7"/>
      <c r="S81" s="8"/>
      <c r="T81" s="6"/>
      <c r="U81" s="6"/>
      <c r="V81" s="10"/>
      <c r="W81" s="7"/>
      <c r="X81" s="7"/>
      <c r="Y81" s="8"/>
      <c r="Z81" s="6"/>
      <c r="AA81" s="6"/>
      <c r="AB81" s="10"/>
      <c r="AC81" s="7"/>
      <c r="AD81" s="7"/>
      <c r="AE81" s="8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</row>
    <row r="82" spans="1:43" x14ac:dyDescent="0.15">
      <c r="A82" s="9"/>
      <c r="B82" s="6"/>
      <c r="C82" s="6"/>
      <c r="D82" s="10"/>
      <c r="E82" s="7"/>
      <c r="F82" s="7"/>
      <c r="G82" s="8"/>
      <c r="H82" s="6"/>
      <c r="I82" s="6"/>
      <c r="J82" s="10"/>
      <c r="K82" s="7"/>
      <c r="L82" s="7"/>
      <c r="M82" s="8"/>
      <c r="N82" s="6"/>
      <c r="O82" s="6"/>
      <c r="P82" s="10"/>
      <c r="Q82" s="7"/>
      <c r="R82" s="7"/>
      <c r="S82" s="8"/>
      <c r="T82" s="6"/>
      <c r="U82" s="6"/>
      <c r="V82" s="10"/>
      <c r="W82" s="7"/>
      <c r="X82" s="7"/>
      <c r="Y82" s="8"/>
      <c r="Z82" s="6"/>
      <c r="AA82" s="6"/>
      <c r="AB82" s="10"/>
      <c r="AC82" s="7"/>
      <c r="AD82" s="7"/>
      <c r="AE82" s="8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</row>
    <row r="83" spans="1:43" x14ac:dyDescent="0.15">
      <c r="A83" s="9"/>
      <c r="B83" s="6"/>
      <c r="C83" s="6"/>
      <c r="D83" s="10"/>
      <c r="E83" s="7"/>
      <c r="F83" s="7"/>
      <c r="G83" s="8"/>
      <c r="H83" s="6"/>
      <c r="I83" s="6"/>
      <c r="J83" s="10"/>
      <c r="K83" s="7"/>
      <c r="L83" s="7"/>
      <c r="M83" s="8"/>
      <c r="N83" s="6"/>
      <c r="O83" s="6"/>
      <c r="P83" s="10"/>
      <c r="Q83" s="7"/>
      <c r="R83" s="7"/>
      <c r="S83" s="8"/>
      <c r="T83" s="6"/>
      <c r="U83" s="6"/>
      <c r="V83" s="10"/>
      <c r="W83" s="7"/>
      <c r="X83" s="7"/>
      <c r="Y83" s="8"/>
      <c r="Z83" s="6"/>
      <c r="AA83" s="6"/>
      <c r="AB83" s="10"/>
      <c r="AC83" s="7"/>
      <c r="AD83" s="7"/>
      <c r="AE83" s="8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</row>
    <row r="84" spans="1:43" x14ac:dyDescent="0.15">
      <c r="A84" s="9"/>
      <c r="B84" s="6"/>
      <c r="C84" s="6"/>
      <c r="D84" s="10"/>
      <c r="E84" s="7"/>
      <c r="F84" s="7"/>
      <c r="G84" s="8"/>
      <c r="H84" s="6"/>
      <c r="I84" s="6"/>
      <c r="J84" s="10"/>
      <c r="K84" s="7"/>
      <c r="L84" s="7"/>
      <c r="M84" s="8"/>
      <c r="N84" s="6"/>
      <c r="O84" s="6"/>
      <c r="P84" s="10"/>
      <c r="Q84" s="7"/>
      <c r="R84" s="7"/>
      <c r="S84" s="8"/>
      <c r="T84" s="6"/>
      <c r="U84" s="6"/>
      <c r="V84" s="10"/>
      <c r="W84" s="7"/>
      <c r="X84" s="7"/>
      <c r="Y84" s="8"/>
      <c r="Z84" s="6"/>
      <c r="AA84" s="6"/>
      <c r="AB84" s="10"/>
      <c r="AC84" s="7"/>
      <c r="AD84" s="7"/>
      <c r="AE84" s="8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</row>
    <row r="85" spans="1:43" x14ac:dyDescent="0.15">
      <c r="A85" s="9"/>
      <c r="B85" s="6"/>
      <c r="C85" s="6"/>
      <c r="D85" s="10"/>
      <c r="E85" s="7"/>
      <c r="F85" s="7"/>
      <c r="G85" s="8"/>
      <c r="H85" s="6"/>
      <c r="I85" s="6"/>
      <c r="J85" s="10"/>
      <c r="K85" s="7"/>
      <c r="L85" s="7"/>
      <c r="M85" s="8"/>
      <c r="N85" s="6"/>
      <c r="O85" s="6"/>
      <c r="P85" s="10"/>
      <c r="Q85" s="7"/>
      <c r="R85" s="7"/>
      <c r="S85" s="8"/>
      <c r="T85" s="6"/>
      <c r="U85" s="6"/>
      <c r="V85" s="10"/>
      <c r="W85" s="7"/>
      <c r="X85" s="7"/>
      <c r="Y85" s="8"/>
      <c r="Z85" s="6"/>
      <c r="AA85" s="6"/>
      <c r="AB85" s="10"/>
      <c r="AC85" s="7"/>
      <c r="AD85" s="7"/>
      <c r="AE85" s="8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</row>
    <row r="86" spans="1:43" x14ac:dyDescent="0.15">
      <c r="A86" s="9"/>
      <c r="B86" s="6"/>
      <c r="C86" s="6"/>
      <c r="D86" s="10"/>
      <c r="E86" s="7"/>
      <c r="F86" s="7"/>
      <c r="G86" s="8"/>
      <c r="H86" s="6"/>
      <c r="I86" s="6"/>
      <c r="J86" s="10"/>
      <c r="K86" s="7"/>
      <c r="L86" s="7"/>
      <c r="M86" s="8"/>
      <c r="N86" s="6"/>
      <c r="O86" s="6"/>
      <c r="P86" s="10"/>
      <c r="Q86" s="7"/>
      <c r="R86" s="7"/>
      <c r="S86" s="8"/>
      <c r="T86" s="6"/>
      <c r="U86" s="6"/>
      <c r="V86" s="10"/>
      <c r="W86" s="7"/>
      <c r="X86" s="7"/>
      <c r="Y86" s="8"/>
      <c r="Z86" s="6"/>
      <c r="AA86" s="6"/>
      <c r="AB86" s="10"/>
      <c r="AC86" s="7"/>
      <c r="AD86" s="7"/>
      <c r="AE86" s="8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</row>
    <row r="87" spans="1:43" x14ac:dyDescent="0.15">
      <c r="A87" s="9"/>
      <c r="B87" s="6"/>
      <c r="C87" s="6"/>
      <c r="D87" s="10"/>
      <c r="E87" s="7"/>
      <c r="F87" s="7"/>
      <c r="G87" s="8"/>
      <c r="H87" s="6"/>
      <c r="I87" s="6"/>
      <c r="J87" s="10"/>
      <c r="K87" s="7"/>
      <c r="L87" s="7"/>
      <c r="M87" s="8"/>
      <c r="N87" s="6"/>
      <c r="O87" s="6"/>
      <c r="P87" s="10"/>
      <c r="Q87" s="7"/>
      <c r="R87" s="7"/>
      <c r="S87" s="8"/>
      <c r="T87" s="6"/>
      <c r="U87" s="6"/>
      <c r="V87" s="10"/>
      <c r="W87" s="7"/>
      <c r="X87" s="7"/>
      <c r="Y87" s="8"/>
      <c r="Z87" s="6"/>
      <c r="AA87" s="6"/>
      <c r="AB87" s="10"/>
      <c r="AC87" s="7"/>
      <c r="AD87" s="7"/>
      <c r="AE87" s="8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</row>
    <row r="88" spans="1:43" x14ac:dyDescent="0.15">
      <c r="A88" s="9"/>
      <c r="B88" s="6"/>
      <c r="C88" s="6"/>
      <c r="D88" s="10"/>
      <c r="E88" s="7"/>
      <c r="F88" s="7"/>
      <c r="G88" s="8"/>
      <c r="H88" s="6"/>
      <c r="I88" s="6"/>
      <c r="J88" s="10"/>
      <c r="K88" s="7"/>
      <c r="L88" s="7"/>
      <c r="M88" s="8"/>
      <c r="N88" s="6"/>
      <c r="O88" s="6"/>
      <c r="P88" s="10"/>
      <c r="Q88" s="7"/>
      <c r="R88" s="7"/>
      <c r="S88" s="8"/>
      <c r="T88" s="6"/>
      <c r="U88" s="6"/>
      <c r="V88" s="10"/>
      <c r="W88" s="7"/>
      <c r="X88" s="7"/>
      <c r="Y88" s="8"/>
      <c r="Z88" s="6"/>
      <c r="AA88" s="6"/>
      <c r="AB88" s="10"/>
      <c r="AC88" s="7"/>
      <c r="AD88" s="7"/>
      <c r="AE88" s="8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</row>
    <row r="89" spans="1:43" x14ac:dyDescent="0.15">
      <c r="A89" s="9"/>
      <c r="B89" s="6"/>
      <c r="C89" s="6"/>
      <c r="D89" s="10"/>
      <c r="E89" s="7"/>
      <c r="F89" s="7"/>
      <c r="G89" s="8"/>
      <c r="H89" s="6"/>
      <c r="I89" s="6"/>
      <c r="J89" s="10"/>
      <c r="K89" s="7"/>
      <c r="L89" s="7"/>
      <c r="M89" s="8"/>
      <c r="N89" s="6"/>
      <c r="O89" s="6"/>
      <c r="P89" s="10"/>
      <c r="Q89" s="7"/>
      <c r="R89" s="7"/>
      <c r="S89" s="8"/>
      <c r="T89" s="6"/>
      <c r="U89" s="6"/>
      <c r="V89" s="10"/>
      <c r="W89" s="7"/>
      <c r="X89" s="7"/>
      <c r="Y89" s="8"/>
      <c r="Z89" s="6"/>
      <c r="AA89" s="6"/>
      <c r="AB89" s="10"/>
      <c r="AC89" s="7"/>
      <c r="AD89" s="7"/>
      <c r="AE89" s="8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</row>
    <row r="90" spans="1:43" x14ac:dyDescent="0.15">
      <c r="A90" s="9"/>
      <c r="B90" s="6"/>
      <c r="C90" s="6"/>
      <c r="D90" s="10"/>
      <c r="E90" s="7"/>
      <c r="F90" s="7"/>
      <c r="G90" s="8"/>
      <c r="H90" s="6"/>
      <c r="I90" s="6"/>
      <c r="J90" s="10"/>
      <c r="K90" s="7"/>
      <c r="L90" s="7"/>
      <c r="M90" s="8"/>
      <c r="N90" s="6"/>
      <c r="O90" s="6"/>
      <c r="P90" s="10"/>
      <c r="Q90" s="7"/>
      <c r="R90" s="7"/>
      <c r="S90" s="8"/>
      <c r="T90" s="6"/>
      <c r="U90" s="6"/>
      <c r="V90" s="10"/>
      <c r="W90" s="7"/>
      <c r="X90" s="7"/>
      <c r="Y90" s="8"/>
      <c r="Z90" s="6"/>
      <c r="AA90" s="6"/>
      <c r="AB90" s="10"/>
      <c r="AC90" s="7"/>
      <c r="AD90" s="7"/>
      <c r="AE90" s="8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</row>
    <row r="91" spans="1:43" x14ac:dyDescent="0.15">
      <c r="A91" s="9"/>
      <c r="B91" s="6"/>
      <c r="C91" s="6"/>
      <c r="D91" s="10"/>
      <c r="E91" s="7"/>
      <c r="F91" s="7"/>
      <c r="G91" s="8"/>
      <c r="H91" s="6"/>
      <c r="I91" s="6"/>
      <c r="J91" s="10"/>
      <c r="K91" s="7"/>
      <c r="L91" s="7"/>
      <c r="M91" s="8"/>
      <c r="N91" s="6"/>
      <c r="O91" s="6"/>
      <c r="P91" s="10"/>
      <c r="Q91" s="7"/>
      <c r="R91" s="7"/>
      <c r="S91" s="8"/>
      <c r="T91" s="6"/>
      <c r="U91" s="6"/>
      <c r="V91" s="10"/>
      <c r="W91" s="7"/>
      <c r="X91" s="7"/>
      <c r="Y91" s="8"/>
      <c r="Z91" s="6"/>
      <c r="AA91" s="6"/>
      <c r="AB91" s="10"/>
      <c r="AC91" s="7"/>
      <c r="AD91" s="7"/>
      <c r="AE91" s="8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</row>
    <row r="92" spans="1:43" x14ac:dyDescent="0.15">
      <c r="A92" s="9"/>
      <c r="B92" s="6"/>
      <c r="C92" s="6"/>
      <c r="D92" s="10"/>
      <c r="E92" s="7"/>
      <c r="F92" s="7"/>
      <c r="G92" s="8"/>
      <c r="H92" s="6"/>
      <c r="I92" s="6"/>
      <c r="J92" s="10"/>
      <c r="K92" s="7"/>
      <c r="L92" s="7"/>
      <c r="M92" s="8"/>
      <c r="N92" s="6"/>
      <c r="O92" s="6"/>
      <c r="P92" s="10"/>
      <c r="Q92" s="7"/>
      <c r="R92" s="7"/>
      <c r="S92" s="8"/>
      <c r="T92" s="6"/>
      <c r="U92" s="6"/>
      <c r="V92" s="10"/>
      <c r="W92" s="7"/>
      <c r="X92" s="7"/>
      <c r="Y92" s="8"/>
      <c r="Z92" s="6"/>
      <c r="AA92" s="6"/>
      <c r="AB92" s="10"/>
      <c r="AC92" s="7"/>
      <c r="AD92" s="7"/>
      <c r="AE92" s="8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</row>
    <row r="93" spans="1:43" x14ac:dyDescent="0.15">
      <c r="A93" s="9"/>
      <c r="B93" s="6"/>
      <c r="C93" s="6"/>
      <c r="D93" s="10"/>
      <c r="E93" s="7"/>
      <c r="F93" s="7"/>
      <c r="G93" s="8"/>
      <c r="H93" s="6"/>
      <c r="I93" s="6"/>
      <c r="J93" s="10"/>
      <c r="K93" s="7"/>
      <c r="L93" s="7"/>
      <c r="M93" s="8"/>
      <c r="N93" s="6"/>
      <c r="O93" s="6"/>
      <c r="P93" s="10"/>
      <c r="Q93" s="7"/>
      <c r="R93" s="7"/>
      <c r="S93" s="8"/>
      <c r="T93" s="6"/>
      <c r="U93" s="6"/>
      <c r="V93" s="10"/>
      <c r="W93" s="7"/>
      <c r="X93" s="7"/>
      <c r="Y93" s="8"/>
      <c r="Z93" s="6"/>
      <c r="AA93" s="6"/>
      <c r="AB93" s="10"/>
      <c r="AC93" s="7"/>
      <c r="AD93" s="7"/>
      <c r="AE93" s="8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</row>
    <row r="94" spans="1:43" x14ac:dyDescent="0.15">
      <c r="A94" s="9"/>
      <c r="B94" s="6"/>
      <c r="C94" s="6"/>
      <c r="D94" s="10"/>
      <c r="E94" s="7"/>
      <c r="F94" s="7"/>
      <c r="G94" s="8"/>
      <c r="H94" s="6"/>
      <c r="I94" s="6"/>
      <c r="J94" s="10"/>
      <c r="K94" s="7"/>
      <c r="L94" s="7"/>
      <c r="M94" s="8"/>
      <c r="N94" s="6"/>
      <c r="O94" s="6"/>
      <c r="P94" s="10"/>
      <c r="Q94" s="7"/>
      <c r="R94" s="7"/>
      <c r="S94" s="8"/>
      <c r="T94" s="6"/>
      <c r="U94" s="6"/>
      <c r="V94" s="10"/>
      <c r="W94" s="7"/>
      <c r="X94" s="7"/>
      <c r="Y94" s="8"/>
      <c r="Z94" s="6"/>
      <c r="AA94" s="6"/>
      <c r="AB94" s="10"/>
      <c r="AC94" s="7"/>
      <c r="AD94" s="7"/>
      <c r="AE94" s="8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</row>
    <row r="95" spans="1:43" x14ac:dyDescent="0.15">
      <c r="A95" s="9"/>
      <c r="B95" s="6"/>
      <c r="C95" s="6"/>
      <c r="D95" s="10"/>
      <c r="E95" s="7"/>
      <c r="F95" s="7"/>
      <c r="G95" s="8"/>
      <c r="H95" s="6"/>
      <c r="I95" s="6"/>
      <c r="J95" s="10"/>
      <c r="K95" s="7"/>
      <c r="L95" s="7"/>
      <c r="M95" s="8"/>
      <c r="N95" s="6"/>
      <c r="O95" s="6"/>
      <c r="P95" s="10"/>
      <c r="Q95" s="7"/>
      <c r="R95" s="7"/>
      <c r="S95" s="8"/>
      <c r="T95" s="6"/>
      <c r="U95" s="6"/>
      <c r="V95" s="10"/>
      <c r="W95" s="7"/>
      <c r="X95" s="7"/>
      <c r="Y95" s="8"/>
      <c r="Z95" s="6"/>
      <c r="AA95" s="6"/>
      <c r="AB95" s="10"/>
      <c r="AC95" s="7"/>
      <c r="AD95" s="7"/>
      <c r="AE95" s="8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</row>
    <row r="96" spans="1:43" x14ac:dyDescent="0.15">
      <c r="A96" s="9"/>
      <c r="B96" s="6"/>
      <c r="C96" s="6"/>
      <c r="D96" s="10"/>
      <c r="E96" s="7"/>
      <c r="F96" s="7"/>
      <c r="G96" s="8"/>
      <c r="H96" s="6"/>
      <c r="I96" s="6"/>
      <c r="J96" s="10"/>
      <c r="K96" s="7"/>
      <c r="L96" s="7"/>
      <c r="M96" s="8"/>
      <c r="N96" s="6"/>
      <c r="O96" s="6"/>
      <c r="P96" s="10"/>
      <c r="Q96" s="7"/>
      <c r="R96" s="7"/>
      <c r="S96" s="8"/>
      <c r="T96" s="6"/>
      <c r="U96" s="6"/>
      <c r="V96" s="10"/>
      <c r="W96" s="7"/>
      <c r="X96" s="7"/>
      <c r="Y96" s="8"/>
      <c r="Z96" s="6"/>
      <c r="AA96" s="6"/>
      <c r="AB96" s="10"/>
      <c r="AC96" s="7"/>
      <c r="AD96" s="7"/>
      <c r="AE96" s="8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</row>
    <row r="97" spans="1:43" x14ac:dyDescent="0.15">
      <c r="A97" s="9"/>
      <c r="B97" s="6"/>
      <c r="C97" s="6"/>
      <c r="D97" s="10"/>
      <c r="E97" s="7"/>
      <c r="F97" s="7"/>
      <c r="G97" s="8"/>
      <c r="H97" s="6"/>
      <c r="I97" s="6"/>
      <c r="J97" s="10"/>
      <c r="K97" s="7"/>
      <c r="L97" s="7"/>
      <c r="M97" s="8"/>
      <c r="N97" s="6"/>
      <c r="O97" s="6"/>
      <c r="P97" s="10"/>
      <c r="Q97" s="7"/>
      <c r="R97" s="7"/>
      <c r="S97" s="8"/>
      <c r="T97" s="6"/>
      <c r="U97" s="6"/>
      <c r="V97" s="10"/>
      <c r="W97" s="7"/>
      <c r="X97" s="7"/>
      <c r="Y97" s="8"/>
      <c r="Z97" s="6"/>
      <c r="AA97" s="6"/>
      <c r="AB97" s="10"/>
      <c r="AC97" s="7"/>
      <c r="AD97" s="7"/>
      <c r="AE97" s="8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</row>
    <row r="98" spans="1:43" x14ac:dyDescent="0.15">
      <c r="A98" s="9"/>
      <c r="B98" s="6"/>
      <c r="C98" s="6"/>
      <c r="D98" s="10"/>
      <c r="E98" s="7"/>
      <c r="F98" s="7"/>
      <c r="G98" s="8"/>
      <c r="H98" s="6"/>
      <c r="I98" s="6"/>
      <c r="J98" s="10"/>
      <c r="K98" s="7"/>
      <c r="L98" s="7"/>
      <c r="M98" s="8"/>
      <c r="N98" s="6"/>
      <c r="O98" s="6"/>
      <c r="P98" s="10"/>
      <c r="Q98" s="7"/>
      <c r="R98" s="7"/>
      <c r="S98" s="8"/>
      <c r="T98" s="6"/>
      <c r="U98" s="6"/>
      <c r="V98" s="10"/>
      <c r="W98" s="7"/>
      <c r="X98" s="7"/>
      <c r="Y98" s="8"/>
      <c r="Z98" s="6"/>
      <c r="AA98" s="6"/>
      <c r="AB98" s="10"/>
      <c r="AC98" s="7"/>
      <c r="AD98" s="7"/>
      <c r="AE98" s="8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</row>
    <row r="99" spans="1:43" x14ac:dyDescent="0.15">
      <c r="A99" s="9"/>
      <c r="B99" s="6"/>
      <c r="C99" s="6"/>
      <c r="D99" s="10"/>
      <c r="E99" s="7"/>
      <c r="F99" s="7"/>
      <c r="G99" s="8"/>
      <c r="H99" s="6"/>
      <c r="I99" s="6"/>
      <c r="J99" s="10"/>
      <c r="K99" s="7"/>
      <c r="L99" s="7"/>
      <c r="M99" s="8"/>
      <c r="N99" s="6"/>
      <c r="O99" s="6"/>
      <c r="P99" s="10"/>
      <c r="Q99" s="7"/>
      <c r="R99" s="7"/>
      <c r="S99" s="8"/>
      <c r="T99" s="6"/>
      <c r="U99" s="6"/>
      <c r="V99" s="10"/>
      <c r="W99" s="7"/>
      <c r="X99" s="7"/>
      <c r="Y99" s="8"/>
      <c r="Z99" s="6"/>
      <c r="AA99" s="6"/>
      <c r="AB99" s="10"/>
      <c r="AC99" s="7"/>
      <c r="AD99" s="7"/>
      <c r="AE99" s="8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</row>
    <row r="100" spans="1:43" x14ac:dyDescent="0.15">
      <c r="A100" s="9"/>
      <c r="B100" s="6"/>
      <c r="C100" s="6"/>
      <c r="D100" s="10"/>
      <c r="E100" s="7"/>
      <c r="F100" s="7"/>
      <c r="G100" s="8"/>
      <c r="H100" s="6"/>
      <c r="I100" s="6"/>
      <c r="J100" s="10"/>
      <c r="K100" s="7"/>
      <c r="L100" s="7"/>
      <c r="M100" s="8"/>
      <c r="N100" s="6"/>
      <c r="O100" s="6"/>
      <c r="P100" s="10"/>
      <c r="Q100" s="7"/>
      <c r="R100" s="7"/>
      <c r="S100" s="8"/>
      <c r="T100" s="6"/>
      <c r="U100" s="6"/>
      <c r="V100" s="10"/>
      <c r="W100" s="7"/>
      <c r="X100" s="7"/>
      <c r="Y100" s="8"/>
      <c r="Z100" s="6"/>
      <c r="AA100" s="6"/>
      <c r="AB100" s="10"/>
      <c r="AC100" s="7"/>
      <c r="AD100" s="7"/>
      <c r="AE100" s="8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</row>
    <row r="101" spans="1:43" x14ac:dyDescent="0.15">
      <c r="A101" s="9"/>
      <c r="B101" s="6"/>
      <c r="C101" s="6"/>
      <c r="D101" s="10"/>
      <c r="E101" s="7"/>
      <c r="F101" s="7"/>
      <c r="G101" s="8"/>
      <c r="H101" s="6"/>
      <c r="I101" s="6"/>
      <c r="J101" s="10"/>
      <c r="K101" s="7"/>
      <c r="L101" s="7"/>
      <c r="M101" s="8"/>
      <c r="N101" s="6"/>
      <c r="O101" s="6"/>
      <c r="P101" s="10"/>
      <c r="Q101" s="7"/>
      <c r="R101" s="7"/>
      <c r="S101" s="8"/>
      <c r="T101" s="6"/>
      <c r="U101" s="6"/>
      <c r="V101" s="10"/>
      <c r="W101" s="7"/>
      <c r="X101" s="7"/>
      <c r="Y101" s="8"/>
      <c r="Z101" s="6"/>
      <c r="AA101" s="6"/>
      <c r="AB101" s="10"/>
      <c r="AC101" s="7"/>
      <c r="AD101" s="7"/>
      <c r="AE101" s="8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</row>
    <row r="102" spans="1:43" x14ac:dyDescent="0.15">
      <c r="A102" s="9"/>
      <c r="B102" s="6"/>
      <c r="C102" s="6"/>
      <c r="D102" s="10"/>
      <c r="E102" s="7"/>
      <c r="F102" s="7"/>
      <c r="G102" s="8"/>
      <c r="H102" s="6"/>
      <c r="I102" s="6"/>
      <c r="J102" s="10"/>
      <c r="K102" s="7"/>
      <c r="L102" s="7"/>
      <c r="M102" s="8"/>
      <c r="N102" s="6"/>
      <c r="O102" s="6"/>
      <c r="P102" s="10"/>
      <c r="Q102" s="7"/>
      <c r="R102" s="7"/>
      <c r="S102" s="8"/>
      <c r="T102" s="6"/>
      <c r="U102" s="6"/>
      <c r="V102" s="10"/>
      <c r="W102" s="7"/>
      <c r="X102" s="7"/>
      <c r="Y102" s="8"/>
      <c r="Z102" s="6"/>
      <c r="AA102" s="6"/>
      <c r="AB102" s="10"/>
      <c r="AC102" s="7"/>
      <c r="AD102" s="7"/>
      <c r="AE102" s="8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</row>
    <row r="103" spans="1:43" x14ac:dyDescent="0.15">
      <c r="A103" s="9"/>
      <c r="B103" s="6"/>
      <c r="C103" s="6"/>
      <c r="D103" s="10"/>
      <c r="E103" s="7"/>
      <c r="F103" s="7"/>
      <c r="G103" s="8"/>
      <c r="H103" s="6"/>
      <c r="I103" s="6"/>
      <c r="J103" s="10"/>
      <c r="K103" s="7"/>
      <c r="L103" s="7"/>
      <c r="M103" s="8"/>
      <c r="N103" s="6"/>
      <c r="O103" s="6"/>
      <c r="P103" s="10"/>
      <c r="Q103" s="7"/>
      <c r="R103" s="7"/>
      <c r="S103" s="8"/>
      <c r="T103" s="6"/>
      <c r="U103" s="6"/>
      <c r="V103" s="10"/>
      <c r="W103" s="7"/>
      <c r="X103" s="7"/>
      <c r="Y103" s="8"/>
      <c r="Z103" s="6"/>
      <c r="AA103" s="6"/>
      <c r="AB103" s="10"/>
      <c r="AC103" s="7"/>
      <c r="AD103" s="7"/>
      <c r="AE103" s="8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</row>
    <row r="104" spans="1:43" x14ac:dyDescent="0.15">
      <c r="A104" s="9"/>
      <c r="B104" s="6"/>
      <c r="C104" s="6"/>
      <c r="D104" s="10"/>
      <c r="E104" s="7"/>
      <c r="F104" s="7"/>
      <c r="G104" s="8"/>
      <c r="H104" s="6"/>
      <c r="I104" s="6"/>
      <c r="J104" s="10"/>
      <c r="K104" s="7"/>
      <c r="L104" s="7"/>
      <c r="M104" s="8"/>
      <c r="N104" s="6"/>
      <c r="O104" s="6"/>
      <c r="P104" s="10"/>
      <c r="Q104" s="7"/>
      <c r="R104" s="7"/>
      <c r="S104" s="8"/>
      <c r="T104" s="6"/>
      <c r="U104" s="6"/>
      <c r="V104" s="10"/>
      <c r="W104" s="7"/>
      <c r="X104" s="7"/>
      <c r="Y104" s="8"/>
      <c r="Z104" s="6"/>
      <c r="AA104" s="6"/>
      <c r="AB104" s="10"/>
      <c r="AC104" s="7"/>
      <c r="AD104" s="7"/>
      <c r="AE104" s="8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</row>
    <row r="105" spans="1:43" x14ac:dyDescent="0.15">
      <c r="A105" s="9"/>
      <c r="B105" s="6"/>
      <c r="C105" s="6"/>
      <c r="D105" s="10"/>
      <c r="E105" s="7"/>
      <c r="F105" s="7"/>
      <c r="G105" s="8"/>
      <c r="H105" s="6"/>
      <c r="I105" s="6"/>
      <c r="J105" s="10"/>
      <c r="K105" s="7"/>
      <c r="L105" s="7"/>
      <c r="M105" s="8"/>
      <c r="N105" s="6"/>
      <c r="O105" s="6"/>
      <c r="P105" s="10"/>
      <c r="Q105" s="7"/>
      <c r="R105" s="7"/>
      <c r="S105" s="8"/>
      <c r="T105" s="6"/>
      <c r="U105" s="6"/>
      <c r="V105" s="10"/>
      <c r="W105" s="7"/>
      <c r="X105" s="7"/>
      <c r="Y105" s="8"/>
      <c r="Z105" s="6"/>
      <c r="AA105" s="6"/>
      <c r="AB105" s="10"/>
      <c r="AC105" s="7"/>
      <c r="AD105" s="7"/>
      <c r="AE105" s="8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</row>
    <row r="106" spans="1:43" x14ac:dyDescent="0.15">
      <c r="A106" s="9"/>
      <c r="B106" s="6"/>
      <c r="C106" s="6"/>
      <c r="D106" s="10"/>
      <c r="E106" s="7"/>
      <c r="F106" s="7"/>
      <c r="G106" s="8"/>
      <c r="H106" s="6"/>
      <c r="I106" s="6"/>
      <c r="J106" s="10"/>
      <c r="K106" s="7"/>
      <c r="L106" s="7"/>
      <c r="M106" s="8"/>
      <c r="N106" s="6"/>
      <c r="O106" s="6"/>
      <c r="P106" s="10"/>
      <c r="Q106" s="7"/>
      <c r="R106" s="7"/>
      <c r="S106" s="8"/>
      <c r="T106" s="6"/>
      <c r="U106" s="6"/>
      <c r="V106" s="10"/>
      <c r="W106" s="7"/>
      <c r="X106" s="7"/>
      <c r="Y106" s="8"/>
      <c r="Z106" s="6"/>
      <c r="AA106" s="6"/>
      <c r="AB106" s="10"/>
      <c r="AC106" s="7"/>
      <c r="AD106" s="7"/>
      <c r="AE106" s="8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</row>
    <row r="107" spans="1:43" x14ac:dyDescent="0.15">
      <c r="A107" s="9"/>
      <c r="B107" s="6"/>
      <c r="C107" s="6"/>
      <c r="D107" s="10"/>
      <c r="E107" s="7"/>
      <c r="F107" s="7"/>
      <c r="G107" s="8"/>
      <c r="H107" s="6"/>
      <c r="I107" s="6"/>
      <c r="J107" s="10"/>
      <c r="K107" s="7"/>
      <c r="L107" s="7"/>
      <c r="M107" s="8"/>
      <c r="N107" s="6"/>
      <c r="O107" s="6"/>
      <c r="P107" s="10"/>
      <c r="Q107" s="7"/>
      <c r="R107" s="7"/>
      <c r="S107" s="8"/>
      <c r="T107" s="6"/>
      <c r="U107" s="6"/>
      <c r="V107" s="10"/>
      <c r="W107" s="7"/>
      <c r="X107" s="7"/>
      <c r="Y107" s="8"/>
      <c r="Z107" s="6"/>
      <c r="AA107" s="6"/>
      <c r="AB107" s="10"/>
      <c r="AC107" s="7"/>
      <c r="AD107" s="7"/>
      <c r="AE107" s="8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</row>
    <row r="108" spans="1:43" x14ac:dyDescent="0.15">
      <c r="A108" s="9"/>
      <c r="B108" s="6"/>
      <c r="C108" s="6"/>
      <c r="D108" s="10"/>
      <c r="E108" s="7"/>
      <c r="F108" s="7"/>
      <c r="G108" s="8"/>
      <c r="H108" s="6"/>
      <c r="I108" s="6"/>
      <c r="J108" s="10"/>
      <c r="K108" s="7"/>
      <c r="L108" s="7"/>
      <c r="M108" s="8"/>
      <c r="N108" s="6"/>
      <c r="O108" s="6"/>
      <c r="P108" s="10"/>
      <c r="Q108" s="7"/>
      <c r="R108" s="7"/>
      <c r="S108" s="8"/>
      <c r="T108" s="6"/>
      <c r="U108" s="6"/>
      <c r="V108" s="10"/>
      <c r="W108" s="7"/>
      <c r="X108" s="7"/>
      <c r="Y108" s="8"/>
      <c r="Z108" s="6"/>
      <c r="AA108" s="6"/>
      <c r="AB108" s="10"/>
      <c r="AC108" s="7"/>
      <c r="AD108" s="7"/>
      <c r="AE108" s="8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</row>
    <row r="109" spans="1:43" x14ac:dyDescent="0.15">
      <c r="A109" s="9"/>
      <c r="B109" s="6"/>
      <c r="C109" s="6"/>
      <c r="D109" s="10"/>
      <c r="E109" s="7"/>
      <c r="F109" s="7"/>
      <c r="G109" s="8"/>
      <c r="H109" s="6"/>
      <c r="I109" s="6"/>
      <c r="J109" s="10"/>
      <c r="K109" s="7"/>
      <c r="L109" s="7"/>
      <c r="M109" s="8"/>
      <c r="N109" s="6"/>
      <c r="O109" s="6"/>
      <c r="P109" s="10"/>
      <c r="Q109" s="7"/>
      <c r="R109" s="7"/>
      <c r="S109" s="8"/>
      <c r="T109" s="6"/>
      <c r="U109" s="6"/>
      <c r="V109" s="10"/>
      <c r="W109" s="7"/>
      <c r="X109" s="7"/>
      <c r="Y109" s="8"/>
      <c r="Z109" s="6"/>
      <c r="AA109" s="6"/>
      <c r="AB109" s="10"/>
      <c r="AC109" s="7"/>
      <c r="AD109" s="7"/>
      <c r="AE109" s="8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</row>
    <row r="110" spans="1:43" x14ac:dyDescent="0.15">
      <c r="A110" s="9"/>
      <c r="B110" s="6"/>
      <c r="C110" s="6"/>
      <c r="D110" s="10"/>
      <c r="E110" s="7"/>
      <c r="F110" s="7"/>
      <c r="G110" s="8"/>
      <c r="H110" s="6"/>
      <c r="I110" s="6"/>
      <c r="J110" s="10"/>
      <c r="K110" s="7"/>
      <c r="L110" s="7"/>
      <c r="M110" s="8"/>
      <c r="N110" s="6"/>
      <c r="O110" s="6"/>
      <c r="P110" s="10"/>
      <c r="Q110" s="7"/>
      <c r="R110" s="7"/>
      <c r="S110" s="8"/>
      <c r="T110" s="6"/>
      <c r="U110" s="6"/>
      <c r="V110" s="10"/>
      <c r="W110" s="7"/>
      <c r="X110" s="7"/>
      <c r="Y110" s="8"/>
      <c r="Z110" s="6"/>
      <c r="AA110" s="6"/>
      <c r="AB110" s="10"/>
      <c r="AC110" s="7"/>
      <c r="AD110" s="7"/>
      <c r="AE110" s="8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</row>
    <row r="111" spans="1:43" x14ac:dyDescent="0.15">
      <c r="A111" s="9"/>
      <c r="B111" s="6"/>
      <c r="C111" s="6"/>
      <c r="D111" s="10"/>
      <c r="E111" s="7"/>
      <c r="F111" s="7"/>
      <c r="G111" s="8"/>
      <c r="H111" s="6"/>
      <c r="I111" s="6"/>
      <c r="J111" s="10"/>
      <c r="K111" s="7"/>
      <c r="L111" s="7"/>
      <c r="M111" s="8"/>
      <c r="N111" s="6"/>
      <c r="O111" s="6"/>
      <c r="P111" s="10"/>
      <c r="Q111" s="7"/>
      <c r="R111" s="7"/>
      <c r="S111" s="8"/>
      <c r="T111" s="6"/>
      <c r="U111" s="6"/>
      <c r="V111" s="10"/>
      <c r="W111" s="7"/>
      <c r="X111" s="7"/>
      <c r="Y111" s="8"/>
      <c r="Z111" s="6"/>
      <c r="AA111" s="6"/>
      <c r="AB111" s="10"/>
      <c r="AC111" s="7"/>
      <c r="AD111" s="7"/>
      <c r="AE111" s="8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</row>
    <row r="112" spans="1:43" x14ac:dyDescent="0.15">
      <c r="A112" s="9"/>
      <c r="B112" s="6"/>
      <c r="C112" s="6"/>
      <c r="D112" s="10"/>
      <c r="E112" s="7"/>
      <c r="F112" s="7"/>
      <c r="G112" s="8"/>
      <c r="H112" s="6"/>
      <c r="I112" s="6"/>
      <c r="J112" s="10"/>
      <c r="K112" s="7"/>
      <c r="L112" s="7"/>
      <c r="M112" s="8"/>
      <c r="N112" s="6"/>
      <c r="O112" s="6"/>
      <c r="P112" s="10"/>
      <c r="Q112" s="7"/>
      <c r="R112" s="7"/>
      <c r="S112" s="8"/>
      <c r="T112" s="6"/>
      <c r="U112" s="6"/>
      <c r="V112" s="10"/>
      <c r="W112" s="7"/>
      <c r="X112" s="7"/>
      <c r="Y112" s="8"/>
      <c r="Z112" s="6"/>
      <c r="AA112" s="6"/>
      <c r="AB112" s="10"/>
      <c r="AC112" s="7"/>
      <c r="AD112" s="7"/>
      <c r="AE112" s="8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</row>
    <row r="113" spans="1:43" x14ac:dyDescent="0.15">
      <c r="A113" s="9"/>
      <c r="B113" s="6"/>
      <c r="C113" s="6"/>
      <c r="D113" s="10"/>
      <c r="E113" s="7"/>
      <c r="F113" s="7"/>
      <c r="G113" s="8"/>
      <c r="H113" s="6"/>
      <c r="I113" s="6"/>
      <c r="J113" s="10"/>
      <c r="K113" s="7"/>
      <c r="L113" s="7"/>
      <c r="M113" s="8"/>
      <c r="N113" s="6"/>
      <c r="O113" s="6"/>
      <c r="P113" s="10"/>
      <c r="Q113" s="7"/>
      <c r="R113" s="7"/>
      <c r="S113" s="8"/>
      <c r="T113" s="6"/>
      <c r="U113" s="6"/>
      <c r="V113" s="10"/>
      <c r="W113" s="7"/>
      <c r="X113" s="7"/>
      <c r="Y113" s="8"/>
      <c r="Z113" s="6"/>
      <c r="AA113" s="6"/>
      <c r="AB113" s="10"/>
      <c r="AC113" s="7"/>
      <c r="AD113" s="7"/>
      <c r="AE113" s="8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</row>
    <row r="114" spans="1:43" x14ac:dyDescent="0.15">
      <c r="A114" s="9"/>
      <c r="B114" s="6"/>
      <c r="C114" s="6"/>
      <c r="D114" s="10"/>
      <c r="E114" s="7"/>
      <c r="F114" s="7"/>
      <c r="G114" s="8"/>
      <c r="H114" s="6"/>
      <c r="I114" s="6"/>
      <c r="J114" s="10"/>
      <c r="K114" s="7"/>
      <c r="L114" s="7"/>
      <c r="M114" s="8"/>
      <c r="N114" s="6"/>
      <c r="O114" s="6"/>
      <c r="P114" s="10"/>
      <c r="Q114" s="7"/>
      <c r="R114" s="7"/>
      <c r="S114" s="8"/>
      <c r="T114" s="6"/>
      <c r="U114" s="6"/>
      <c r="V114" s="10"/>
      <c r="W114" s="7"/>
      <c r="X114" s="7"/>
      <c r="Y114" s="8"/>
      <c r="Z114" s="6"/>
      <c r="AA114" s="6"/>
      <c r="AB114" s="10"/>
      <c r="AC114" s="7"/>
      <c r="AD114" s="7"/>
      <c r="AE114" s="8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</row>
    <row r="115" spans="1:43" x14ac:dyDescent="0.15">
      <c r="A115" s="9"/>
      <c r="B115" s="6"/>
      <c r="C115" s="6"/>
      <c r="D115" s="10"/>
      <c r="E115" s="7"/>
      <c r="F115" s="7"/>
      <c r="G115" s="8"/>
      <c r="H115" s="6"/>
      <c r="I115" s="6"/>
      <c r="J115" s="10"/>
      <c r="K115" s="7"/>
      <c r="L115" s="7"/>
      <c r="M115" s="8"/>
      <c r="N115" s="6"/>
      <c r="O115" s="6"/>
      <c r="P115" s="10"/>
      <c r="Q115" s="7"/>
      <c r="R115" s="7"/>
      <c r="S115" s="8"/>
      <c r="T115" s="6"/>
      <c r="U115" s="6"/>
      <c r="V115" s="10"/>
      <c r="W115" s="7"/>
      <c r="X115" s="7"/>
      <c r="Y115" s="8"/>
      <c r="Z115" s="6"/>
      <c r="AA115" s="6"/>
      <c r="AB115" s="10"/>
      <c r="AC115" s="7"/>
      <c r="AD115" s="7"/>
      <c r="AE115" s="8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</row>
    <row r="116" spans="1:43" x14ac:dyDescent="0.15">
      <c r="A116" s="9"/>
      <c r="B116" s="6"/>
      <c r="C116" s="6"/>
      <c r="D116" s="10"/>
      <c r="E116" s="7"/>
      <c r="F116" s="7"/>
      <c r="G116" s="8"/>
      <c r="H116" s="6"/>
      <c r="I116" s="6"/>
      <c r="J116" s="10"/>
      <c r="K116" s="7"/>
      <c r="L116" s="7"/>
      <c r="M116" s="8"/>
      <c r="N116" s="6"/>
      <c r="O116" s="6"/>
      <c r="P116" s="10"/>
      <c r="Q116" s="7"/>
      <c r="R116" s="7"/>
      <c r="S116" s="8"/>
      <c r="T116" s="6"/>
      <c r="U116" s="6"/>
      <c r="V116" s="10"/>
      <c r="W116" s="7"/>
      <c r="X116" s="7"/>
      <c r="Y116" s="8"/>
      <c r="Z116" s="6"/>
      <c r="AA116" s="6"/>
      <c r="AB116" s="10"/>
      <c r="AC116" s="7"/>
      <c r="AD116" s="7"/>
      <c r="AE116" s="8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</row>
    <row r="117" spans="1:43" x14ac:dyDescent="0.15">
      <c r="A117" s="9"/>
      <c r="B117" s="6"/>
      <c r="C117" s="6"/>
      <c r="D117" s="10"/>
      <c r="E117" s="7"/>
      <c r="F117" s="7"/>
      <c r="G117" s="8"/>
      <c r="H117" s="6"/>
      <c r="I117" s="6"/>
      <c r="J117" s="10"/>
      <c r="K117" s="7"/>
      <c r="L117" s="7"/>
      <c r="M117" s="8"/>
      <c r="N117" s="6"/>
      <c r="O117" s="6"/>
      <c r="P117" s="10"/>
      <c r="Q117" s="7"/>
      <c r="R117" s="7"/>
      <c r="S117" s="8"/>
      <c r="T117" s="6"/>
      <c r="U117" s="6"/>
      <c r="V117" s="10"/>
      <c r="W117" s="7"/>
      <c r="X117" s="7"/>
      <c r="Y117" s="8"/>
      <c r="Z117" s="6"/>
      <c r="AA117" s="6"/>
      <c r="AB117" s="10"/>
      <c r="AC117" s="7"/>
      <c r="AD117" s="7"/>
      <c r="AE117" s="8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</row>
    <row r="118" spans="1:43" x14ac:dyDescent="0.15">
      <c r="A118" s="9"/>
      <c r="B118" s="6"/>
      <c r="C118" s="6"/>
      <c r="D118" s="10"/>
      <c r="E118" s="7"/>
      <c r="F118" s="7"/>
      <c r="G118" s="8"/>
      <c r="H118" s="6"/>
      <c r="I118" s="6"/>
      <c r="J118" s="10"/>
      <c r="K118" s="7"/>
      <c r="L118" s="7"/>
      <c r="M118" s="8"/>
      <c r="N118" s="6"/>
      <c r="O118" s="6"/>
      <c r="P118" s="10"/>
      <c r="Q118" s="7"/>
      <c r="R118" s="7"/>
      <c r="S118" s="8"/>
      <c r="T118" s="6"/>
      <c r="U118" s="6"/>
      <c r="V118" s="10"/>
      <c r="W118" s="7"/>
      <c r="X118" s="7"/>
      <c r="Y118" s="8"/>
      <c r="Z118" s="6"/>
      <c r="AA118" s="6"/>
      <c r="AB118" s="10"/>
      <c r="AC118" s="7"/>
      <c r="AD118" s="7"/>
      <c r="AE118" s="8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</row>
    <row r="119" spans="1:43" x14ac:dyDescent="0.15">
      <c r="A119" s="9"/>
      <c r="B119" s="6"/>
      <c r="C119" s="6"/>
      <c r="D119" s="10"/>
      <c r="E119" s="7"/>
      <c r="F119" s="7"/>
      <c r="G119" s="8"/>
      <c r="H119" s="6"/>
      <c r="I119" s="6"/>
      <c r="J119" s="10"/>
      <c r="K119" s="7"/>
      <c r="L119" s="7"/>
      <c r="M119" s="8"/>
      <c r="N119" s="6"/>
      <c r="O119" s="6"/>
      <c r="P119" s="10"/>
      <c r="Q119" s="7"/>
      <c r="R119" s="7"/>
      <c r="S119" s="8"/>
      <c r="T119" s="6"/>
      <c r="U119" s="6"/>
      <c r="V119" s="10"/>
      <c r="W119" s="7"/>
      <c r="X119" s="7"/>
      <c r="Y119" s="8"/>
      <c r="Z119" s="6"/>
      <c r="AA119" s="6"/>
      <c r="AB119" s="10"/>
      <c r="AC119" s="7"/>
      <c r="AD119" s="7"/>
      <c r="AE119" s="8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</row>
    <row r="120" spans="1:43" x14ac:dyDescent="0.15">
      <c r="A120" s="9"/>
      <c r="B120" s="6"/>
      <c r="C120" s="6"/>
      <c r="D120" s="10"/>
      <c r="E120" s="7"/>
      <c r="F120" s="7"/>
      <c r="G120" s="8"/>
      <c r="H120" s="6"/>
      <c r="I120" s="6"/>
      <c r="J120" s="10"/>
      <c r="K120" s="7"/>
      <c r="L120" s="7"/>
      <c r="M120" s="8"/>
      <c r="N120" s="6"/>
      <c r="O120" s="6"/>
      <c r="P120" s="10"/>
      <c r="Q120" s="7"/>
      <c r="R120" s="7"/>
      <c r="S120" s="8"/>
      <c r="T120" s="6"/>
      <c r="U120" s="6"/>
      <c r="V120" s="10"/>
      <c r="W120" s="7"/>
      <c r="X120" s="7"/>
      <c r="Y120" s="8"/>
      <c r="Z120" s="6"/>
      <c r="AA120" s="6"/>
      <c r="AB120" s="10"/>
      <c r="AC120" s="7"/>
      <c r="AD120" s="7"/>
      <c r="AE120" s="8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</row>
    <row r="121" spans="1:43" x14ac:dyDescent="0.15">
      <c r="A121" s="9"/>
      <c r="B121" s="6"/>
      <c r="C121" s="6"/>
      <c r="D121" s="10"/>
      <c r="E121" s="7"/>
      <c r="F121" s="7"/>
      <c r="G121" s="8"/>
      <c r="H121" s="6"/>
      <c r="I121" s="6"/>
      <c r="J121" s="10"/>
      <c r="K121" s="7"/>
      <c r="L121" s="7"/>
      <c r="M121" s="8"/>
      <c r="N121" s="6"/>
      <c r="O121" s="6"/>
      <c r="P121" s="10"/>
      <c r="Q121" s="7"/>
      <c r="R121" s="7"/>
      <c r="S121" s="8"/>
      <c r="T121" s="6"/>
      <c r="U121" s="6"/>
      <c r="V121" s="10"/>
      <c r="W121" s="7"/>
      <c r="X121" s="7"/>
      <c r="Y121" s="8"/>
      <c r="Z121" s="6"/>
      <c r="AA121" s="6"/>
      <c r="AB121" s="10"/>
      <c r="AC121" s="7"/>
      <c r="AD121" s="7"/>
      <c r="AE121" s="8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</row>
    <row r="122" spans="1:43" x14ac:dyDescent="0.15">
      <c r="A122" s="9"/>
      <c r="B122" s="6"/>
      <c r="C122" s="6"/>
      <c r="D122" s="10"/>
      <c r="E122" s="7"/>
      <c r="F122" s="7"/>
      <c r="G122" s="8"/>
      <c r="H122" s="6"/>
      <c r="I122" s="6"/>
      <c r="J122" s="10"/>
      <c r="K122" s="7"/>
      <c r="L122" s="7"/>
      <c r="M122" s="8"/>
      <c r="N122" s="6"/>
      <c r="O122" s="6"/>
      <c r="P122" s="10"/>
      <c r="Q122" s="7"/>
      <c r="R122" s="7"/>
      <c r="S122" s="8"/>
      <c r="T122" s="6"/>
      <c r="U122" s="6"/>
      <c r="V122" s="10"/>
      <c r="W122" s="7"/>
      <c r="X122" s="7"/>
      <c r="Y122" s="8"/>
      <c r="Z122" s="6"/>
      <c r="AA122" s="6"/>
      <c r="AB122" s="10"/>
      <c r="AC122" s="7"/>
      <c r="AD122" s="7"/>
      <c r="AE122" s="8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</row>
    <row r="123" spans="1:43" x14ac:dyDescent="0.15">
      <c r="A123" s="9"/>
      <c r="B123" s="6"/>
      <c r="C123" s="6"/>
      <c r="D123" s="10"/>
      <c r="E123" s="7"/>
      <c r="F123" s="7"/>
      <c r="G123" s="8"/>
      <c r="H123" s="6"/>
      <c r="I123" s="6"/>
      <c r="J123" s="10"/>
      <c r="K123" s="7"/>
      <c r="L123" s="7"/>
      <c r="M123" s="8"/>
      <c r="N123" s="6"/>
      <c r="O123" s="6"/>
      <c r="P123" s="10"/>
      <c r="Q123" s="7"/>
      <c r="R123" s="7"/>
      <c r="S123" s="8"/>
      <c r="T123" s="6"/>
      <c r="U123" s="6"/>
      <c r="V123" s="10"/>
      <c r="W123" s="7"/>
      <c r="X123" s="7"/>
      <c r="Y123" s="8"/>
      <c r="Z123" s="6"/>
      <c r="AA123" s="6"/>
      <c r="AB123" s="10"/>
      <c r="AC123" s="7"/>
      <c r="AD123" s="7"/>
      <c r="AE123" s="8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</row>
    <row r="124" spans="1:43" x14ac:dyDescent="0.15">
      <c r="A124" s="9"/>
      <c r="B124" s="6"/>
      <c r="C124" s="6"/>
      <c r="D124" s="10"/>
      <c r="E124" s="7"/>
      <c r="F124" s="7"/>
      <c r="G124" s="8"/>
      <c r="H124" s="6"/>
      <c r="I124" s="6"/>
      <c r="J124" s="10"/>
      <c r="K124" s="7"/>
      <c r="L124" s="7"/>
      <c r="M124" s="8"/>
      <c r="N124" s="6"/>
      <c r="O124" s="6"/>
      <c r="P124" s="10"/>
      <c r="Q124" s="7"/>
      <c r="R124" s="7"/>
      <c r="S124" s="8"/>
      <c r="T124" s="6"/>
      <c r="U124" s="6"/>
      <c r="V124" s="10"/>
      <c r="W124" s="7"/>
      <c r="X124" s="7"/>
      <c r="Y124" s="8"/>
      <c r="Z124" s="6"/>
      <c r="AA124" s="6"/>
      <c r="AB124" s="10"/>
      <c r="AC124" s="7"/>
      <c r="AD124" s="7"/>
      <c r="AE124" s="8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</row>
    <row r="125" spans="1:43" x14ac:dyDescent="0.15">
      <c r="A125" s="9"/>
      <c r="B125" s="6"/>
      <c r="C125" s="6"/>
      <c r="D125" s="10"/>
      <c r="E125" s="7"/>
      <c r="F125" s="7"/>
      <c r="G125" s="8"/>
      <c r="H125" s="6"/>
      <c r="I125" s="6"/>
      <c r="J125" s="10"/>
      <c r="K125" s="7"/>
      <c r="L125" s="7"/>
      <c r="M125" s="8"/>
      <c r="N125" s="6"/>
      <c r="O125" s="6"/>
      <c r="P125" s="10"/>
      <c r="Q125" s="7"/>
      <c r="R125" s="7"/>
      <c r="S125" s="8"/>
      <c r="T125" s="6"/>
      <c r="U125" s="6"/>
      <c r="V125" s="10"/>
      <c r="W125" s="7"/>
      <c r="X125" s="7"/>
      <c r="Y125" s="8"/>
      <c r="Z125" s="6"/>
      <c r="AA125" s="6"/>
      <c r="AB125" s="10"/>
      <c r="AC125" s="7"/>
      <c r="AD125" s="7"/>
      <c r="AE125" s="8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</row>
    <row r="126" spans="1:43" x14ac:dyDescent="0.15">
      <c r="A126" s="9"/>
      <c r="B126" s="6"/>
      <c r="C126" s="6"/>
      <c r="D126" s="10"/>
      <c r="E126" s="7"/>
      <c r="F126" s="7"/>
      <c r="G126" s="8"/>
      <c r="H126" s="6"/>
      <c r="I126" s="6"/>
      <c r="J126" s="10"/>
      <c r="K126" s="7"/>
      <c r="L126" s="7"/>
      <c r="M126" s="8"/>
      <c r="N126" s="6"/>
      <c r="O126" s="6"/>
      <c r="P126" s="10"/>
      <c r="Q126" s="7"/>
      <c r="R126" s="7"/>
      <c r="S126" s="8"/>
      <c r="T126" s="6"/>
      <c r="U126" s="6"/>
      <c r="V126" s="10"/>
      <c r="W126" s="7"/>
      <c r="X126" s="7"/>
      <c r="Y126" s="8"/>
      <c r="Z126" s="6"/>
      <c r="AA126" s="6"/>
      <c r="AB126" s="10"/>
      <c r="AC126" s="7"/>
      <c r="AD126" s="7"/>
      <c r="AE126" s="8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</row>
    <row r="127" spans="1:43" x14ac:dyDescent="0.15">
      <c r="A127" s="9"/>
      <c r="B127" s="6"/>
      <c r="C127" s="6"/>
      <c r="D127" s="10"/>
      <c r="E127" s="7"/>
      <c r="F127" s="7"/>
      <c r="G127" s="8"/>
      <c r="H127" s="6"/>
      <c r="I127" s="6"/>
      <c r="J127" s="10"/>
      <c r="K127" s="7"/>
      <c r="L127" s="7"/>
      <c r="M127" s="8"/>
      <c r="N127" s="6"/>
      <c r="O127" s="6"/>
      <c r="P127" s="10"/>
      <c r="Q127" s="7"/>
      <c r="R127" s="7"/>
      <c r="S127" s="8"/>
      <c r="T127" s="6"/>
      <c r="U127" s="6"/>
      <c r="V127" s="10"/>
      <c r="W127" s="7"/>
      <c r="X127" s="7"/>
      <c r="Y127" s="8"/>
      <c r="Z127" s="6"/>
      <c r="AA127" s="6"/>
      <c r="AB127" s="10"/>
      <c r="AC127" s="7"/>
      <c r="AD127" s="7"/>
      <c r="AE127" s="8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</row>
    <row r="128" spans="1:43" x14ac:dyDescent="0.15">
      <c r="A128" s="9"/>
      <c r="B128" s="6"/>
      <c r="C128" s="6"/>
      <c r="D128" s="10"/>
      <c r="E128" s="7"/>
      <c r="F128" s="7"/>
      <c r="G128" s="8"/>
      <c r="H128" s="6"/>
      <c r="I128" s="6"/>
      <c r="J128" s="10"/>
      <c r="K128" s="7"/>
      <c r="L128" s="7"/>
      <c r="M128" s="8"/>
      <c r="N128" s="6"/>
      <c r="O128" s="6"/>
      <c r="P128" s="10"/>
      <c r="Q128" s="7"/>
      <c r="R128" s="7"/>
      <c r="S128" s="8"/>
      <c r="T128" s="6"/>
      <c r="U128" s="6"/>
      <c r="V128" s="10"/>
      <c r="W128" s="7"/>
      <c r="X128" s="7"/>
      <c r="Y128" s="8"/>
      <c r="Z128" s="6"/>
      <c r="AA128" s="6"/>
      <c r="AB128" s="10"/>
      <c r="AC128" s="7"/>
      <c r="AD128" s="7"/>
      <c r="AE128" s="8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</row>
    <row r="129" spans="1:43" x14ac:dyDescent="0.15">
      <c r="A129" s="9"/>
      <c r="B129" s="6"/>
      <c r="C129" s="6"/>
      <c r="D129" s="10"/>
      <c r="E129" s="7"/>
      <c r="F129" s="7"/>
      <c r="G129" s="8"/>
      <c r="H129" s="6"/>
      <c r="I129" s="6"/>
      <c r="J129" s="10"/>
      <c r="K129" s="7"/>
      <c r="L129" s="7"/>
      <c r="M129" s="8"/>
      <c r="N129" s="6"/>
      <c r="O129" s="6"/>
      <c r="P129" s="10"/>
      <c r="Q129" s="7"/>
      <c r="R129" s="7"/>
      <c r="S129" s="8"/>
      <c r="T129" s="6"/>
      <c r="U129" s="6"/>
      <c r="V129" s="10"/>
      <c r="W129" s="7"/>
      <c r="X129" s="7"/>
      <c r="Y129" s="8"/>
      <c r="Z129" s="6"/>
      <c r="AA129" s="6"/>
      <c r="AB129" s="10"/>
      <c r="AC129" s="7"/>
      <c r="AD129" s="7"/>
      <c r="AE129" s="8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</row>
    <row r="130" spans="1:43" x14ac:dyDescent="0.15">
      <c r="A130" s="9"/>
      <c r="B130" s="6"/>
      <c r="C130" s="6"/>
      <c r="D130" s="10"/>
      <c r="E130" s="7"/>
      <c r="F130" s="7"/>
      <c r="G130" s="8"/>
      <c r="H130" s="6"/>
      <c r="I130" s="6"/>
      <c r="J130" s="10"/>
      <c r="K130" s="7"/>
      <c r="L130" s="7"/>
      <c r="M130" s="8"/>
      <c r="N130" s="6"/>
      <c r="O130" s="6"/>
      <c r="P130" s="10"/>
      <c r="Q130" s="7"/>
      <c r="R130" s="7"/>
      <c r="S130" s="8"/>
      <c r="T130" s="6"/>
      <c r="U130" s="6"/>
      <c r="V130" s="10"/>
      <c r="W130" s="7"/>
      <c r="X130" s="7"/>
      <c r="Y130" s="8"/>
      <c r="Z130" s="6"/>
      <c r="AA130" s="6"/>
      <c r="AB130" s="10"/>
      <c r="AC130" s="7"/>
      <c r="AD130" s="7"/>
      <c r="AE130" s="8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</row>
    <row r="131" spans="1:43" x14ac:dyDescent="0.15">
      <c r="A131" s="9"/>
      <c r="B131" s="6"/>
      <c r="C131" s="6"/>
      <c r="D131" s="10"/>
      <c r="E131" s="7"/>
      <c r="F131" s="7"/>
      <c r="G131" s="8"/>
      <c r="H131" s="6"/>
      <c r="I131" s="6"/>
      <c r="J131" s="10"/>
      <c r="K131" s="7"/>
      <c r="L131" s="7"/>
      <c r="M131" s="8"/>
      <c r="N131" s="6"/>
      <c r="O131" s="6"/>
      <c r="P131" s="10"/>
      <c r="Q131" s="7"/>
      <c r="R131" s="7"/>
      <c r="S131" s="8"/>
      <c r="T131" s="6"/>
      <c r="U131" s="6"/>
      <c r="V131" s="10"/>
      <c r="W131" s="7"/>
      <c r="X131" s="7"/>
      <c r="Y131" s="8"/>
      <c r="Z131" s="6"/>
      <c r="AA131" s="6"/>
      <c r="AB131" s="10"/>
      <c r="AC131" s="7"/>
      <c r="AD131" s="7"/>
      <c r="AE131" s="8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</row>
    <row r="132" spans="1:43" x14ac:dyDescent="0.15">
      <c r="A132" s="9"/>
      <c r="B132" s="6"/>
      <c r="C132" s="6"/>
      <c r="D132" s="10"/>
      <c r="E132" s="7"/>
      <c r="F132" s="7"/>
      <c r="G132" s="8"/>
      <c r="H132" s="6"/>
      <c r="I132" s="6"/>
      <c r="J132" s="10"/>
      <c r="K132" s="7"/>
      <c r="L132" s="7"/>
      <c r="M132" s="8"/>
      <c r="N132" s="6"/>
      <c r="O132" s="6"/>
      <c r="P132" s="10"/>
      <c r="Q132" s="7"/>
      <c r="R132" s="7"/>
      <c r="S132" s="8"/>
      <c r="T132" s="6"/>
      <c r="U132" s="6"/>
      <c r="V132" s="10"/>
      <c r="W132" s="7"/>
      <c r="X132" s="7"/>
      <c r="Y132" s="8"/>
      <c r="Z132" s="6"/>
      <c r="AA132" s="6"/>
      <c r="AB132" s="10"/>
      <c r="AC132" s="7"/>
      <c r="AD132" s="7"/>
      <c r="AE132" s="8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</row>
    <row r="133" spans="1:43" x14ac:dyDescent="0.15">
      <c r="A133" s="9"/>
      <c r="B133" s="6"/>
      <c r="C133" s="6"/>
      <c r="D133" s="10"/>
      <c r="E133" s="7"/>
      <c r="F133" s="7"/>
      <c r="G133" s="8"/>
      <c r="H133" s="6"/>
      <c r="I133" s="6"/>
      <c r="J133" s="10"/>
      <c r="K133" s="7"/>
      <c r="L133" s="7"/>
      <c r="M133" s="8"/>
      <c r="N133" s="6"/>
      <c r="O133" s="6"/>
      <c r="P133" s="10"/>
      <c r="Q133" s="7"/>
      <c r="R133" s="7"/>
      <c r="S133" s="8"/>
      <c r="T133" s="6"/>
      <c r="U133" s="6"/>
      <c r="V133" s="10"/>
      <c r="W133" s="7"/>
      <c r="X133" s="7"/>
      <c r="Y133" s="8"/>
      <c r="Z133" s="6"/>
      <c r="AA133" s="6"/>
      <c r="AB133" s="10"/>
      <c r="AC133" s="7"/>
      <c r="AD133" s="7"/>
      <c r="AE133" s="8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</row>
    <row r="134" spans="1:43" x14ac:dyDescent="0.15">
      <c r="A134" s="9"/>
      <c r="B134" s="6"/>
      <c r="C134" s="6"/>
      <c r="D134" s="10"/>
      <c r="E134" s="7"/>
      <c r="F134" s="7"/>
      <c r="G134" s="8"/>
      <c r="H134" s="6"/>
      <c r="I134" s="6"/>
      <c r="J134" s="10"/>
      <c r="K134" s="7"/>
      <c r="L134" s="7"/>
      <c r="M134" s="8"/>
      <c r="N134" s="6"/>
      <c r="O134" s="6"/>
      <c r="P134" s="10"/>
      <c r="Q134" s="7"/>
      <c r="R134" s="7"/>
      <c r="S134" s="8"/>
      <c r="T134" s="6"/>
      <c r="U134" s="6"/>
      <c r="V134" s="10"/>
      <c r="W134" s="7"/>
      <c r="X134" s="7"/>
      <c r="Y134" s="8"/>
      <c r="Z134" s="6"/>
      <c r="AA134" s="6"/>
      <c r="AB134" s="10"/>
      <c r="AC134" s="7"/>
      <c r="AD134" s="7"/>
      <c r="AE134" s="8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</row>
    <row r="135" spans="1:43" x14ac:dyDescent="0.15">
      <c r="A135" s="9"/>
      <c r="B135" s="6"/>
      <c r="C135" s="6"/>
      <c r="D135" s="10"/>
      <c r="E135" s="7"/>
      <c r="F135" s="7"/>
      <c r="G135" s="8"/>
      <c r="H135" s="6"/>
      <c r="I135" s="6"/>
      <c r="J135" s="10"/>
      <c r="K135" s="7"/>
      <c r="L135" s="7"/>
      <c r="M135" s="8"/>
      <c r="N135" s="6"/>
      <c r="O135" s="6"/>
      <c r="P135" s="10"/>
      <c r="Q135" s="7"/>
      <c r="R135" s="7"/>
      <c r="S135" s="8"/>
      <c r="T135" s="6"/>
      <c r="U135" s="6"/>
      <c r="V135" s="10"/>
      <c r="W135" s="7"/>
      <c r="X135" s="7"/>
      <c r="Y135" s="8"/>
      <c r="Z135" s="6"/>
      <c r="AA135" s="6"/>
      <c r="AB135" s="10"/>
      <c r="AC135" s="7"/>
      <c r="AD135" s="7"/>
      <c r="AE135" s="8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</row>
    <row r="136" spans="1:43" x14ac:dyDescent="0.15">
      <c r="A136" s="9"/>
      <c r="B136" s="6"/>
      <c r="C136" s="6"/>
      <c r="D136" s="10"/>
      <c r="E136" s="7"/>
      <c r="F136" s="7"/>
      <c r="G136" s="8"/>
      <c r="H136" s="6"/>
      <c r="I136" s="6"/>
      <c r="J136" s="10"/>
      <c r="K136" s="7"/>
      <c r="L136" s="7"/>
      <c r="M136" s="8"/>
      <c r="N136" s="6"/>
      <c r="O136" s="6"/>
      <c r="P136" s="10"/>
      <c r="Q136" s="7"/>
      <c r="R136" s="7"/>
      <c r="S136" s="8"/>
      <c r="T136" s="6"/>
      <c r="U136" s="6"/>
      <c r="V136" s="10"/>
      <c r="W136" s="7"/>
      <c r="X136" s="7"/>
      <c r="Y136" s="8"/>
      <c r="Z136" s="6"/>
      <c r="AA136" s="6"/>
      <c r="AB136" s="10"/>
      <c r="AC136" s="7"/>
      <c r="AD136" s="7"/>
      <c r="AE136" s="8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</row>
    <row r="137" spans="1:43" x14ac:dyDescent="0.15">
      <c r="A137" s="9"/>
      <c r="B137" s="6"/>
      <c r="C137" s="6"/>
      <c r="D137" s="10"/>
      <c r="E137" s="7"/>
      <c r="F137" s="7"/>
      <c r="G137" s="8"/>
      <c r="H137" s="6"/>
      <c r="I137" s="6"/>
      <c r="J137" s="10"/>
      <c r="K137" s="7"/>
      <c r="L137" s="7"/>
      <c r="M137" s="8"/>
      <c r="N137" s="6"/>
      <c r="O137" s="6"/>
      <c r="P137" s="10"/>
      <c r="Q137" s="7"/>
      <c r="R137" s="7"/>
      <c r="S137" s="8"/>
      <c r="T137" s="6"/>
      <c r="U137" s="6"/>
      <c r="V137" s="10"/>
      <c r="W137" s="7"/>
      <c r="X137" s="7"/>
      <c r="Y137" s="8"/>
      <c r="Z137" s="6"/>
      <c r="AA137" s="6"/>
      <c r="AB137" s="10"/>
      <c r="AC137" s="7"/>
      <c r="AD137" s="7"/>
      <c r="AE137" s="8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</row>
    <row r="138" spans="1:43" x14ac:dyDescent="0.15">
      <c r="A138" s="9"/>
      <c r="B138" s="6"/>
      <c r="C138" s="6"/>
      <c r="D138" s="10"/>
      <c r="E138" s="7"/>
      <c r="F138" s="7"/>
      <c r="G138" s="8"/>
      <c r="H138" s="6"/>
      <c r="I138" s="6"/>
      <c r="J138" s="10"/>
      <c r="K138" s="7"/>
      <c r="L138" s="7"/>
      <c r="M138" s="8"/>
      <c r="N138" s="6"/>
      <c r="O138" s="6"/>
      <c r="P138" s="10"/>
      <c r="Q138" s="7"/>
      <c r="R138" s="7"/>
      <c r="S138" s="8"/>
      <c r="T138" s="6"/>
      <c r="U138" s="6"/>
      <c r="V138" s="10"/>
      <c r="W138" s="7"/>
      <c r="X138" s="7"/>
      <c r="Y138" s="8"/>
      <c r="Z138" s="6"/>
      <c r="AA138" s="6"/>
      <c r="AB138" s="10"/>
      <c r="AC138" s="7"/>
      <c r="AD138" s="7"/>
      <c r="AE138" s="8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</row>
    <row r="139" spans="1:43" x14ac:dyDescent="0.15">
      <c r="A139" s="9"/>
      <c r="B139" s="6"/>
      <c r="C139" s="6"/>
      <c r="D139" s="10"/>
      <c r="E139" s="7"/>
      <c r="F139" s="7"/>
      <c r="G139" s="8"/>
      <c r="H139" s="6"/>
      <c r="I139" s="6"/>
      <c r="J139" s="10"/>
      <c r="K139" s="7"/>
      <c r="L139" s="7"/>
      <c r="M139" s="8"/>
      <c r="N139" s="6"/>
      <c r="O139" s="6"/>
      <c r="P139" s="10"/>
      <c r="Q139" s="7"/>
      <c r="R139" s="7"/>
      <c r="S139" s="8"/>
      <c r="T139" s="6"/>
      <c r="U139" s="6"/>
      <c r="V139" s="10"/>
      <c r="W139" s="7"/>
      <c r="X139" s="7"/>
      <c r="Y139" s="8"/>
      <c r="Z139" s="6"/>
      <c r="AA139" s="6"/>
      <c r="AB139" s="10"/>
      <c r="AC139" s="7"/>
      <c r="AD139" s="7"/>
      <c r="AE139" s="8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</row>
    <row r="140" spans="1:43" x14ac:dyDescent="0.15">
      <c r="A140" s="9"/>
      <c r="B140" s="6"/>
      <c r="C140" s="6"/>
      <c r="D140" s="10"/>
      <c r="E140" s="7"/>
      <c r="F140" s="7"/>
      <c r="G140" s="8"/>
      <c r="H140" s="6"/>
      <c r="I140" s="6"/>
      <c r="J140" s="10"/>
      <c r="K140" s="7"/>
      <c r="L140" s="7"/>
      <c r="M140" s="8"/>
      <c r="N140" s="6"/>
      <c r="O140" s="6"/>
      <c r="P140" s="10"/>
      <c r="Q140" s="7"/>
      <c r="R140" s="7"/>
      <c r="S140" s="8"/>
      <c r="T140" s="6"/>
      <c r="U140" s="6"/>
      <c r="V140" s="10"/>
      <c r="W140" s="7"/>
      <c r="X140" s="7"/>
      <c r="Y140" s="8"/>
      <c r="Z140" s="6"/>
      <c r="AA140" s="6"/>
      <c r="AB140" s="10"/>
      <c r="AC140" s="7"/>
      <c r="AD140" s="7"/>
      <c r="AE140" s="8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</row>
    <row r="141" spans="1:43" x14ac:dyDescent="0.15">
      <c r="A141" s="9"/>
      <c r="B141" s="6"/>
      <c r="C141" s="6"/>
      <c r="D141" s="10"/>
      <c r="E141" s="7"/>
      <c r="F141" s="7"/>
      <c r="G141" s="8"/>
      <c r="H141" s="6"/>
      <c r="I141" s="6"/>
      <c r="J141" s="10"/>
      <c r="K141" s="7"/>
      <c r="L141" s="7"/>
      <c r="M141" s="8"/>
      <c r="N141" s="6"/>
      <c r="O141" s="6"/>
      <c r="P141" s="10"/>
      <c r="Q141" s="7"/>
      <c r="R141" s="7"/>
      <c r="S141" s="8"/>
      <c r="T141" s="6"/>
      <c r="U141" s="6"/>
      <c r="V141" s="10"/>
      <c r="W141" s="7"/>
      <c r="X141" s="7"/>
      <c r="Y141" s="8"/>
      <c r="Z141" s="6"/>
      <c r="AA141" s="6"/>
      <c r="AB141" s="10"/>
      <c r="AC141" s="7"/>
      <c r="AD141" s="7"/>
      <c r="AE141" s="8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</row>
    <row r="142" spans="1:43" x14ac:dyDescent="0.15">
      <c r="A142" s="9"/>
      <c r="B142" s="6"/>
      <c r="C142" s="6"/>
      <c r="D142" s="10"/>
      <c r="E142" s="7"/>
      <c r="F142" s="7"/>
      <c r="G142" s="8"/>
      <c r="H142" s="6"/>
      <c r="I142" s="6"/>
      <c r="J142" s="10"/>
      <c r="K142" s="7"/>
      <c r="L142" s="7"/>
      <c r="M142" s="8"/>
      <c r="N142" s="6"/>
      <c r="O142" s="6"/>
      <c r="P142" s="10"/>
      <c r="Q142" s="7"/>
      <c r="R142" s="7"/>
      <c r="S142" s="8"/>
      <c r="T142" s="6"/>
      <c r="U142" s="6"/>
      <c r="V142" s="10"/>
      <c r="W142" s="7"/>
      <c r="X142" s="7"/>
      <c r="Y142" s="8"/>
      <c r="Z142" s="6"/>
      <c r="AA142" s="6"/>
      <c r="AB142" s="10"/>
      <c r="AC142" s="7"/>
      <c r="AD142" s="7"/>
      <c r="AE142" s="8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</row>
    <row r="143" spans="1:43" x14ac:dyDescent="0.15">
      <c r="A143" s="9"/>
      <c r="B143" s="6"/>
      <c r="C143" s="6"/>
      <c r="D143" s="10"/>
      <c r="E143" s="7"/>
      <c r="F143" s="7"/>
      <c r="G143" s="8"/>
      <c r="H143" s="6"/>
      <c r="I143" s="6"/>
      <c r="J143" s="10"/>
      <c r="K143" s="7"/>
      <c r="L143" s="7"/>
      <c r="M143" s="8"/>
      <c r="N143" s="6"/>
      <c r="O143" s="6"/>
      <c r="P143" s="10"/>
      <c r="Q143" s="7"/>
      <c r="R143" s="7"/>
      <c r="S143" s="8"/>
      <c r="T143" s="6"/>
      <c r="U143" s="6"/>
      <c r="V143" s="10"/>
      <c r="W143" s="7"/>
      <c r="X143" s="7"/>
      <c r="Y143" s="8"/>
      <c r="Z143" s="6"/>
      <c r="AA143" s="6"/>
      <c r="AB143" s="10"/>
      <c r="AC143" s="7"/>
      <c r="AD143" s="7"/>
      <c r="AE143" s="8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</row>
    <row r="144" spans="1:43" x14ac:dyDescent="0.15">
      <c r="A144" s="9"/>
      <c r="B144" s="6"/>
      <c r="C144" s="6"/>
      <c r="D144" s="10"/>
      <c r="E144" s="7"/>
      <c r="F144" s="7"/>
      <c r="G144" s="8"/>
      <c r="H144" s="6"/>
      <c r="I144" s="6"/>
      <c r="J144" s="10"/>
      <c r="K144" s="7"/>
      <c r="L144" s="7"/>
      <c r="M144" s="8"/>
      <c r="N144" s="6"/>
      <c r="O144" s="6"/>
      <c r="P144" s="10"/>
      <c r="Q144" s="7"/>
      <c r="R144" s="7"/>
      <c r="S144" s="8"/>
      <c r="T144" s="6"/>
      <c r="U144" s="6"/>
      <c r="V144" s="10"/>
      <c r="W144" s="7"/>
      <c r="X144" s="7"/>
      <c r="Y144" s="8"/>
      <c r="Z144" s="6"/>
      <c r="AA144" s="6"/>
      <c r="AB144" s="10"/>
      <c r="AC144" s="7"/>
      <c r="AD144" s="7"/>
      <c r="AE144" s="8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</row>
    <row r="145" spans="1:43" x14ac:dyDescent="0.15">
      <c r="A145" s="9"/>
      <c r="B145" s="6"/>
      <c r="C145" s="6"/>
      <c r="D145" s="10"/>
      <c r="E145" s="7"/>
      <c r="F145" s="7"/>
      <c r="G145" s="8"/>
      <c r="H145" s="6"/>
      <c r="I145" s="6"/>
      <c r="J145" s="10"/>
      <c r="K145" s="7"/>
      <c r="L145" s="7"/>
      <c r="M145" s="8"/>
      <c r="N145" s="6"/>
      <c r="O145" s="6"/>
      <c r="P145" s="10"/>
      <c r="Q145" s="7"/>
      <c r="R145" s="7"/>
      <c r="S145" s="8"/>
      <c r="T145" s="6"/>
      <c r="U145" s="6"/>
      <c r="V145" s="10"/>
      <c r="W145" s="7"/>
      <c r="X145" s="7"/>
      <c r="Y145" s="8"/>
      <c r="Z145" s="6"/>
      <c r="AA145" s="6"/>
      <c r="AB145" s="10"/>
      <c r="AC145" s="7"/>
      <c r="AD145" s="7"/>
      <c r="AE145" s="8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</row>
    <row r="146" spans="1:43" x14ac:dyDescent="0.15">
      <c r="A146" s="9"/>
      <c r="B146" s="6"/>
      <c r="C146" s="6"/>
      <c r="D146" s="10"/>
      <c r="E146" s="7"/>
      <c r="F146" s="7"/>
      <c r="G146" s="8"/>
      <c r="H146" s="6"/>
      <c r="I146" s="6"/>
      <c r="J146" s="10"/>
      <c r="K146" s="7"/>
      <c r="L146" s="7"/>
      <c r="M146" s="8"/>
      <c r="N146" s="6"/>
      <c r="O146" s="6"/>
      <c r="P146" s="10"/>
      <c r="Q146" s="7"/>
      <c r="R146" s="7"/>
      <c r="S146" s="8"/>
      <c r="T146" s="6"/>
      <c r="U146" s="6"/>
      <c r="V146" s="10"/>
      <c r="W146" s="7"/>
      <c r="X146" s="7"/>
      <c r="Y146" s="8"/>
      <c r="Z146" s="6"/>
      <c r="AA146" s="6"/>
      <c r="AB146" s="10"/>
      <c r="AC146" s="7"/>
      <c r="AD146" s="7"/>
      <c r="AE146" s="8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</row>
    <row r="147" spans="1:43" x14ac:dyDescent="0.15">
      <c r="A147" s="9"/>
      <c r="B147" s="6"/>
      <c r="C147" s="6"/>
      <c r="D147" s="10"/>
      <c r="E147" s="7"/>
      <c r="F147" s="7"/>
      <c r="G147" s="8"/>
      <c r="H147" s="6"/>
      <c r="I147" s="6"/>
      <c r="J147" s="10"/>
      <c r="K147" s="7"/>
      <c r="L147" s="7"/>
      <c r="M147" s="8"/>
      <c r="N147" s="6"/>
      <c r="O147" s="6"/>
      <c r="P147" s="10"/>
      <c r="Q147" s="7"/>
      <c r="R147" s="7"/>
      <c r="S147" s="8"/>
      <c r="T147" s="6"/>
      <c r="U147" s="6"/>
      <c r="V147" s="10"/>
      <c r="W147" s="7"/>
      <c r="X147" s="7"/>
      <c r="Y147" s="8"/>
      <c r="Z147" s="6"/>
      <c r="AA147" s="6"/>
      <c r="AB147" s="10"/>
      <c r="AC147" s="7"/>
      <c r="AD147" s="7"/>
      <c r="AE147" s="8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</row>
    <row r="148" spans="1:43" x14ac:dyDescent="0.15">
      <c r="A148" s="9"/>
      <c r="B148" s="6"/>
      <c r="C148" s="6"/>
      <c r="D148" s="10"/>
      <c r="E148" s="7"/>
      <c r="F148" s="7"/>
      <c r="G148" s="8"/>
      <c r="H148" s="6"/>
      <c r="I148" s="6"/>
      <c r="J148" s="10"/>
      <c r="K148" s="7"/>
      <c r="L148" s="7"/>
      <c r="M148" s="8"/>
      <c r="N148" s="6"/>
      <c r="O148" s="6"/>
      <c r="P148" s="10"/>
      <c r="Q148" s="7"/>
      <c r="R148" s="7"/>
      <c r="S148" s="8"/>
      <c r="T148" s="6"/>
      <c r="U148" s="6"/>
      <c r="V148" s="10"/>
      <c r="W148" s="7"/>
      <c r="X148" s="7"/>
      <c r="Y148" s="8"/>
      <c r="Z148" s="6"/>
      <c r="AA148" s="6"/>
      <c r="AB148" s="10"/>
      <c r="AC148" s="7"/>
      <c r="AD148" s="7"/>
      <c r="AE148" s="8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</row>
    <row r="149" spans="1:43" x14ac:dyDescent="0.15">
      <c r="A149" s="9"/>
      <c r="B149" s="6"/>
      <c r="C149" s="6"/>
      <c r="D149" s="10"/>
      <c r="E149" s="7"/>
      <c r="F149" s="7"/>
      <c r="G149" s="8"/>
      <c r="H149" s="6"/>
      <c r="I149" s="6"/>
      <c r="J149" s="10"/>
      <c r="K149" s="7"/>
      <c r="L149" s="7"/>
      <c r="M149" s="8"/>
      <c r="N149" s="6"/>
      <c r="O149" s="6"/>
      <c r="P149" s="10"/>
      <c r="Q149" s="7"/>
      <c r="R149" s="7"/>
      <c r="S149" s="8"/>
      <c r="T149" s="6"/>
      <c r="U149" s="6"/>
      <c r="V149" s="10"/>
      <c r="W149" s="7"/>
      <c r="X149" s="7"/>
      <c r="Y149" s="8"/>
      <c r="Z149" s="6"/>
      <c r="AA149" s="6"/>
      <c r="AB149" s="10"/>
      <c r="AC149" s="7"/>
      <c r="AD149" s="7"/>
      <c r="AE149" s="8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</row>
    <row r="150" spans="1:43" x14ac:dyDescent="0.15">
      <c r="A150" s="9"/>
      <c r="B150" s="6"/>
      <c r="C150" s="6"/>
      <c r="D150" s="10"/>
      <c r="E150" s="7"/>
      <c r="F150" s="7"/>
      <c r="G150" s="8"/>
      <c r="H150" s="6"/>
      <c r="I150" s="6"/>
      <c r="J150" s="10"/>
      <c r="K150" s="7"/>
      <c r="L150" s="7"/>
      <c r="M150" s="8"/>
      <c r="N150" s="6"/>
      <c r="O150" s="6"/>
      <c r="P150" s="10"/>
      <c r="Q150" s="7"/>
      <c r="R150" s="7"/>
      <c r="S150" s="8"/>
      <c r="T150" s="6"/>
      <c r="U150" s="6"/>
      <c r="V150" s="10"/>
      <c r="W150" s="7"/>
      <c r="X150" s="7"/>
      <c r="Y150" s="8"/>
      <c r="Z150" s="6"/>
      <c r="AA150" s="6"/>
      <c r="AB150" s="10"/>
      <c r="AC150" s="7"/>
      <c r="AD150" s="7"/>
      <c r="AE150" s="8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</row>
    <row r="151" spans="1:43" x14ac:dyDescent="0.15">
      <c r="A151" s="9"/>
      <c r="B151" s="6"/>
      <c r="C151" s="6"/>
      <c r="D151" s="10"/>
      <c r="E151" s="7"/>
      <c r="F151" s="7"/>
      <c r="G151" s="8"/>
      <c r="H151" s="6"/>
      <c r="I151" s="6"/>
      <c r="J151" s="10"/>
      <c r="K151" s="7"/>
      <c r="L151" s="7"/>
      <c r="M151" s="8"/>
      <c r="N151" s="6"/>
      <c r="O151" s="6"/>
      <c r="P151" s="10"/>
      <c r="Q151" s="7"/>
      <c r="R151" s="7"/>
      <c r="S151" s="8"/>
      <c r="T151" s="6"/>
      <c r="U151" s="6"/>
      <c r="V151" s="10"/>
      <c r="W151" s="7"/>
      <c r="X151" s="7"/>
      <c r="Y151" s="8"/>
      <c r="Z151" s="6"/>
      <c r="AA151" s="6"/>
      <c r="AB151" s="10"/>
      <c r="AC151" s="7"/>
      <c r="AD151" s="7"/>
      <c r="AE151" s="8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</row>
  </sheetData>
  <mergeCells count="56">
    <mergeCell ref="A1:A5"/>
    <mergeCell ref="AJ20:AK20"/>
    <mergeCell ref="AM20:AN20"/>
    <mergeCell ref="AP20:AQ20"/>
    <mergeCell ref="B22:C22"/>
    <mergeCell ref="D22:G22"/>
    <mergeCell ref="H22:I22"/>
    <mergeCell ref="J22:M22"/>
    <mergeCell ref="N22:O22"/>
    <mergeCell ref="P22:S22"/>
    <mergeCell ref="R20:S20"/>
    <mergeCell ref="U20:V20"/>
    <mergeCell ref="X20:Y20"/>
    <mergeCell ref="AA20:AB20"/>
    <mergeCell ref="AD20:AE20"/>
    <mergeCell ref="AG20:AH20"/>
    <mergeCell ref="AC4:AE4"/>
    <mergeCell ref="AF4:AH4"/>
    <mergeCell ref="AI4:AK4"/>
    <mergeCell ref="AL4:AN4"/>
    <mergeCell ref="AO4:AQ4"/>
    <mergeCell ref="C20:D20"/>
    <mergeCell ref="F20:G20"/>
    <mergeCell ref="I20:J20"/>
    <mergeCell ref="L20:M20"/>
    <mergeCell ref="O20:P20"/>
    <mergeCell ref="AL3:AQ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F2:AK2"/>
    <mergeCell ref="AL2:AQ2"/>
    <mergeCell ref="B1:G1"/>
    <mergeCell ref="H1:M1"/>
    <mergeCell ref="B3:G3"/>
    <mergeCell ref="H3:M3"/>
    <mergeCell ref="N3:S3"/>
    <mergeCell ref="T3:Y3"/>
    <mergeCell ref="Z3:AE3"/>
    <mergeCell ref="AF3:AK3"/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</mergeCells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1"/>
  <sheetViews>
    <sheetView workbookViewId="0">
      <selection activeCell="S8" sqref="S8"/>
    </sheetView>
  </sheetViews>
  <sheetFormatPr defaultColWidth="9" defaultRowHeight="14.25" x14ac:dyDescent="0.15"/>
  <sheetData>
    <row r="1" spans="1:43" x14ac:dyDescent="0.15">
      <c r="A1" s="59" t="s">
        <v>0</v>
      </c>
      <c r="B1" s="39"/>
      <c r="C1" s="40"/>
      <c r="D1" s="40"/>
      <c r="E1" s="40"/>
      <c r="F1" s="40"/>
      <c r="G1" s="41"/>
      <c r="H1" s="39"/>
      <c r="I1" s="40"/>
      <c r="J1" s="40"/>
      <c r="K1" s="40"/>
      <c r="L1" s="40"/>
      <c r="M1" s="41"/>
      <c r="N1" s="39"/>
      <c r="O1" s="40"/>
      <c r="P1" s="40"/>
      <c r="Q1" s="40"/>
      <c r="R1" s="40"/>
      <c r="S1" s="41"/>
      <c r="T1" s="39"/>
      <c r="U1" s="40"/>
      <c r="V1" s="40"/>
      <c r="W1" s="40"/>
      <c r="X1" s="40"/>
      <c r="Y1" s="41"/>
      <c r="Z1" s="39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1"/>
      <c r="AL1" s="39"/>
      <c r="AM1" s="40"/>
      <c r="AN1" s="40"/>
      <c r="AO1" s="40"/>
      <c r="AP1" s="40"/>
      <c r="AQ1" s="41"/>
    </row>
    <row r="2" spans="1:43" x14ac:dyDescent="0.15">
      <c r="A2" s="60"/>
      <c r="B2" s="42" t="s">
        <v>1</v>
      </c>
      <c r="C2" s="43"/>
      <c r="D2" s="43"/>
      <c r="E2" s="43"/>
      <c r="F2" s="43"/>
      <c r="G2" s="44"/>
      <c r="H2" s="45">
        <v>600006</v>
      </c>
      <c r="I2" s="46"/>
      <c r="J2" s="46"/>
      <c r="K2" s="46"/>
      <c r="L2" s="46"/>
      <c r="M2" s="47"/>
      <c r="N2" s="45">
        <v>601991</v>
      </c>
      <c r="O2" s="46"/>
      <c r="P2" s="46"/>
      <c r="Q2" s="46"/>
      <c r="R2" s="46"/>
      <c r="S2" s="47"/>
      <c r="T2" s="45">
        <v>600166</v>
      </c>
      <c r="U2" s="46"/>
      <c r="V2" s="46"/>
      <c r="W2" s="46"/>
      <c r="X2" s="46"/>
      <c r="Y2" s="47"/>
      <c r="Z2" s="45"/>
      <c r="AA2" s="46"/>
      <c r="AB2" s="46"/>
      <c r="AC2" s="46"/>
      <c r="AD2" s="46"/>
      <c r="AE2" s="47"/>
      <c r="AF2" s="45"/>
      <c r="AG2" s="46"/>
      <c r="AH2" s="46"/>
      <c r="AI2" s="46"/>
      <c r="AJ2" s="46"/>
      <c r="AK2" s="47"/>
      <c r="AL2" s="45"/>
      <c r="AM2" s="48"/>
      <c r="AN2" s="48"/>
      <c r="AO2" s="48"/>
      <c r="AP2" s="48"/>
      <c r="AQ2" s="49"/>
    </row>
    <row r="3" spans="1:43" x14ac:dyDescent="0.15">
      <c r="A3" s="60"/>
      <c r="B3" s="45"/>
      <c r="C3" s="46"/>
      <c r="D3" s="46"/>
      <c r="E3" s="46"/>
      <c r="F3" s="46"/>
      <c r="G3" s="47"/>
      <c r="H3" s="45"/>
      <c r="I3" s="46"/>
      <c r="J3" s="46"/>
      <c r="K3" s="46"/>
      <c r="L3" s="46"/>
      <c r="M3" s="47"/>
      <c r="N3" s="45"/>
      <c r="O3" s="46"/>
      <c r="P3" s="46"/>
      <c r="Q3" s="46"/>
      <c r="R3" s="46"/>
      <c r="S3" s="47"/>
      <c r="T3" s="50"/>
      <c r="U3" s="48"/>
      <c r="V3" s="48"/>
      <c r="W3" s="48"/>
      <c r="X3" s="48"/>
      <c r="Y3" s="49"/>
      <c r="Z3" s="50"/>
      <c r="AA3" s="48"/>
      <c r="AB3" s="48"/>
      <c r="AC3" s="48"/>
      <c r="AD3" s="48"/>
      <c r="AE3" s="49"/>
      <c r="AF3" s="50"/>
      <c r="AG3" s="48"/>
      <c r="AH3" s="48"/>
      <c r="AI3" s="48"/>
      <c r="AJ3" s="48"/>
      <c r="AK3" s="49"/>
      <c r="AL3" s="50"/>
      <c r="AM3" s="48"/>
      <c r="AN3" s="48"/>
      <c r="AO3" s="48"/>
      <c r="AP3" s="48"/>
      <c r="AQ3" s="49"/>
    </row>
    <row r="4" spans="1:43" ht="15" x14ac:dyDescent="0.15">
      <c r="A4" s="60"/>
      <c r="B4" s="51" t="s">
        <v>2</v>
      </c>
      <c r="C4" s="52"/>
      <c r="D4" s="53"/>
      <c r="E4" s="54" t="s">
        <v>3</v>
      </c>
      <c r="F4" s="55"/>
      <c r="G4" s="56"/>
      <c r="H4" s="51" t="s">
        <v>2</v>
      </c>
      <c r="I4" s="52"/>
      <c r="J4" s="53"/>
      <c r="K4" s="54" t="s">
        <v>3</v>
      </c>
      <c r="L4" s="55"/>
      <c r="M4" s="56"/>
      <c r="N4" s="51" t="s">
        <v>4</v>
      </c>
      <c r="O4" s="52"/>
      <c r="P4" s="53"/>
      <c r="Q4" s="54" t="s">
        <v>5</v>
      </c>
      <c r="R4" s="55"/>
      <c r="S4" s="56"/>
      <c r="T4" s="51" t="s">
        <v>4</v>
      </c>
      <c r="U4" s="52"/>
      <c r="V4" s="53"/>
      <c r="W4" s="54" t="s">
        <v>5</v>
      </c>
      <c r="X4" s="55"/>
      <c r="Y4" s="56"/>
      <c r="Z4" s="51" t="s">
        <v>4</v>
      </c>
      <c r="AA4" s="52"/>
      <c r="AB4" s="53"/>
      <c r="AC4" s="54" t="s">
        <v>5</v>
      </c>
      <c r="AD4" s="55"/>
      <c r="AE4" s="56"/>
      <c r="AF4" s="51" t="s">
        <v>4</v>
      </c>
      <c r="AG4" s="52"/>
      <c r="AH4" s="53"/>
      <c r="AI4" s="54" t="s">
        <v>5</v>
      </c>
      <c r="AJ4" s="55"/>
      <c r="AK4" s="56"/>
      <c r="AL4" s="51" t="s">
        <v>4</v>
      </c>
      <c r="AM4" s="52"/>
      <c r="AN4" s="53"/>
      <c r="AO4" s="54" t="s">
        <v>5</v>
      </c>
      <c r="AP4" s="55"/>
      <c r="AQ4" s="56"/>
    </row>
    <row r="5" spans="1:43" ht="15" x14ac:dyDescent="0.15">
      <c r="A5" s="6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</row>
    <row r="6" spans="1:43" x14ac:dyDescent="0.15">
      <c r="A6" s="5"/>
      <c r="B6" s="6"/>
      <c r="C6" s="6"/>
      <c r="D6" s="6"/>
      <c r="E6" s="7"/>
      <c r="F6" s="7"/>
      <c r="G6" s="8"/>
      <c r="H6" s="6">
        <v>25000</v>
      </c>
      <c r="I6" s="6">
        <v>7.16</v>
      </c>
      <c r="J6" s="6"/>
      <c r="K6" s="7">
        <v>25000</v>
      </c>
      <c r="L6" s="7">
        <v>7.19</v>
      </c>
      <c r="M6" s="8"/>
      <c r="N6" s="6">
        <v>35000</v>
      </c>
      <c r="O6" s="25">
        <v>4.84</v>
      </c>
      <c r="P6" s="6"/>
      <c r="Q6" s="7">
        <v>35000</v>
      </c>
      <c r="R6" s="7">
        <v>4.84</v>
      </c>
      <c r="S6" s="8"/>
      <c r="T6" s="6">
        <v>160000</v>
      </c>
      <c r="U6" s="6">
        <v>3.35</v>
      </c>
      <c r="V6" s="6"/>
      <c r="W6" s="7">
        <v>160000</v>
      </c>
      <c r="X6" s="7">
        <v>3.36</v>
      </c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</row>
    <row r="7" spans="1:43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>
        <v>35000</v>
      </c>
      <c r="O7" s="6">
        <v>4.8230000000000004</v>
      </c>
      <c r="P7" s="6"/>
      <c r="Q7" s="7">
        <v>35000</v>
      </c>
      <c r="R7" s="7">
        <v>4.8499999999999996</v>
      </c>
      <c r="S7" s="8"/>
      <c r="T7" s="6">
        <v>170000</v>
      </c>
      <c r="U7" s="6">
        <v>3.35</v>
      </c>
      <c r="V7" s="6"/>
      <c r="W7" s="7">
        <v>170000</v>
      </c>
      <c r="X7" s="7">
        <v>3.34</v>
      </c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</row>
    <row r="8" spans="1:43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</row>
    <row r="9" spans="1:43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</row>
    <row r="10" spans="1:43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</row>
    <row r="11" spans="1:43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</row>
    <row r="12" spans="1:43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</row>
    <row r="13" spans="1:43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</row>
    <row r="14" spans="1:43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</row>
    <row r="15" spans="1:43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</row>
    <row r="16" spans="1:43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</row>
    <row r="17" spans="1:43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</row>
    <row r="18" spans="1:43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</row>
    <row r="19" spans="1:43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25000</v>
      </c>
      <c r="I19" s="12">
        <f>SUMPRODUCT(H6:H18,I6:I18)/SUM(H19)</f>
        <v>7.16</v>
      </c>
      <c r="J19" s="13"/>
      <c r="K19" s="11">
        <f>SUM(K6:K18)</f>
        <v>25000</v>
      </c>
      <c r="L19" s="12">
        <f>SUMPRODUCT(K6:K18,L6:L18)/SUM(K19)</f>
        <v>7.19</v>
      </c>
      <c r="M19" s="13"/>
      <c r="N19" s="11">
        <f>SUM(N6:N18)</f>
        <v>70000</v>
      </c>
      <c r="O19" s="12">
        <f>SUMPRODUCT(N6:N18,O6:O18)/(N19)</f>
        <v>4.8315000000000001</v>
      </c>
      <c r="P19" s="13"/>
      <c r="Q19" s="11">
        <f>SUM(Q6:Q18)</f>
        <v>70000</v>
      </c>
      <c r="R19" s="12">
        <f>SUMPRODUCT(Q6:Q18,R6:R18)/SUM(Q19)</f>
        <v>4.8449999999999998</v>
      </c>
      <c r="S19" s="13"/>
      <c r="T19" s="11">
        <f>SUM(T6:T18)</f>
        <v>330000</v>
      </c>
      <c r="U19" s="12">
        <f>SUMPRODUCT(T6:T18,U6:U18)/SUM(T19)</f>
        <v>3.35</v>
      </c>
      <c r="V19" s="13"/>
      <c r="W19" s="11">
        <f>SUM(W6:W18)</f>
        <v>330000</v>
      </c>
      <c r="X19" s="12">
        <f>SUMPRODUCT(W6:W18,X6:X18)/SUM(W19)</f>
        <v>3.3496969696969696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</row>
    <row r="20" spans="1:43" ht="15" x14ac:dyDescent="0.15">
      <c r="A20" s="14"/>
      <c r="B20" s="15" t="s">
        <v>10</v>
      </c>
      <c r="C20" s="57">
        <f>IF(E19=0,0,(F19-C19)*B19-E19*F19*0-E19*F19*0.03%-C19*B19*0.03%)</f>
        <v>0</v>
      </c>
      <c r="D20" s="58"/>
      <c r="E20" s="15" t="s">
        <v>11</v>
      </c>
      <c r="F20" s="57">
        <f>IF(E19=0,0,F19*E19)</f>
        <v>0</v>
      </c>
      <c r="G20" s="58"/>
      <c r="H20" s="15" t="s">
        <v>10</v>
      </c>
      <c r="I20" s="57">
        <f>IF(K19=0,0,(L19-I19)*K19-K19*L19*0.1%-K19*L19*0.03%-I19*H19*0.03%)</f>
        <v>462.62500000000631</v>
      </c>
      <c r="J20" s="58"/>
      <c r="K20" s="15" t="s">
        <v>11</v>
      </c>
      <c r="L20" s="57">
        <f>IF(K19=0,0,L19*K19)</f>
        <v>179750</v>
      </c>
      <c r="M20" s="58"/>
      <c r="N20" s="15" t="s">
        <v>10</v>
      </c>
      <c r="O20" s="57">
        <f>IF(Q19=0,0,(R19-O19)*N19-R19*Q19*0.1%-O19*N19*0.03%-R19*Q19*0.03%)</f>
        <v>402.64349999997353</v>
      </c>
      <c r="P20" s="58"/>
      <c r="Q20" s="15" t="s">
        <v>11</v>
      </c>
      <c r="R20" s="57">
        <f>IF(Q19=0,0,R19*Q19)</f>
        <v>339150</v>
      </c>
      <c r="S20" s="58"/>
      <c r="T20" s="15" t="s">
        <v>10</v>
      </c>
      <c r="U20" s="57">
        <f>IF(W19=0,0,(X19-U19)*W19-X19*W19*0.1%-U19*T19*0.03%-X19*W19*0.03%)</f>
        <v>-1868.6700000000556</v>
      </c>
      <c r="V20" s="58"/>
      <c r="W20" s="15" t="s">
        <v>11</v>
      </c>
      <c r="X20" s="57">
        <f>IF(W19=0,0,X19*W19)</f>
        <v>1105400</v>
      </c>
      <c r="Y20" s="58"/>
      <c r="Z20" s="15" t="s">
        <v>10</v>
      </c>
      <c r="AA20" s="57">
        <f>IF(AC19=0,0,(AD19-AA19)*AC19-AC19*AD19*0.1%-AA19*Z19*0.03%-AD19*AC19*0.03%)</f>
        <v>0</v>
      </c>
      <c r="AB20" s="58"/>
      <c r="AC20" s="15" t="s">
        <v>11</v>
      </c>
      <c r="AD20" s="57">
        <f>IF(AC19=0,0,AD19*AC19)</f>
        <v>0</v>
      </c>
      <c r="AE20" s="58"/>
      <c r="AF20" s="15" t="s">
        <v>10</v>
      </c>
      <c r="AG20" s="57">
        <f>IF(AI19=0,0,(AJ19-AG19)*AI19-AI19*AJ19*0.1%-AG19*AF19*0.03%-AJ19*AI19*0.03%)</f>
        <v>0</v>
      </c>
      <c r="AH20" s="58"/>
      <c r="AI20" s="15" t="s">
        <v>11</v>
      </c>
      <c r="AJ20" s="57">
        <f>IF(AI19=0,0,AJ19*AI19)</f>
        <v>0</v>
      </c>
      <c r="AK20" s="58"/>
      <c r="AL20" s="15" t="s">
        <v>10</v>
      </c>
      <c r="AM20" s="57">
        <f>IF(AO19=0,0,(AP19-AM19)*AO19-AO19*AP19*0.1%-AM19*AL19*0.03%-AP19*AO19*0.03%)</f>
        <v>0</v>
      </c>
      <c r="AN20" s="58"/>
      <c r="AO20" s="15" t="s">
        <v>11</v>
      </c>
      <c r="AP20" s="57">
        <f>IF(AO19=0,0,AP19*AO19)</f>
        <v>0</v>
      </c>
      <c r="AQ20" s="58"/>
    </row>
    <row r="21" spans="1:43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2.5737134909597013E-3</v>
      </c>
      <c r="M21" s="29"/>
      <c r="N21" s="20" t="s">
        <v>12</v>
      </c>
      <c r="O21" s="26"/>
      <c r="P21" s="26"/>
      <c r="Q21" s="27"/>
      <c r="R21" s="28">
        <f>O20/R20</f>
        <v>1.1872136222909437E-3</v>
      </c>
      <c r="S21" s="29"/>
      <c r="T21" s="27" t="s">
        <v>12</v>
      </c>
      <c r="U21" s="26"/>
      <c r="V21" s="26"/>
      <c r="W21" s="27"/>
      <c r="X21" s="28">
        <f>U20/X20</f>
        <v>-1.6904921295459159E-3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</row>
    <row r="22" spans="1:43" ht="15" x14ac:dyDescent="0.15">
      <c r="A22" s="9"/>
      <c r="B22" s="62" t="s">
        <v>13</v>
      </c>
      <c r="C22" s="63"/>
      <c r="D22" s="64">
        <f>F20+L20+R20+X20+AD20+AJ20+AP20+AV20+BB20+BH20+BN20+BT20+BZ20</f>
        <v>1624300</v>
      </c>
      <c r="E22" s="65"/>
      <c r="F22" s="65"/>
      <c r="G22" s="66"/>
      <c r="H22" s="67" t="s">
        <v>14</v>
      </c>
      <c r="I22" s="68"/>
      <c r="J22" s="69">
        <f>C20+I20+O20+U20+AA20+AG20+AM20+AS20+AY20+BE20+BK20+BQ20+BW20</f>
        <v>-1003.4015000000757</v>
      </c>
      <c r="K22" s="70"/>
      <c r="L22" s="70"/>
      <c r="M22" s="71"/>
      <c r="N22" s="62" t="s">
        <v>15</v>
      </c>
      <c r="O22" s="63"/>
      <c r="P22" s="72">
        <f>J22/D22</f>
        <v>-6.1774395124058101E-4</v>
      </c>
      <c r="Q22" s="73"/>
      <c r="R22" s="73"/>
      <c r="S22" s="74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1:43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</row>
    <row r="27" spans="1:43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</row>
    <row r="28" spans="1:43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</row>
    <row r="29" spans="1:43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</row>
    <row r="30" spans="1:43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</row>
    <row r="31" spans="1:43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</row>
    <row r="32" spans="1:43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</row>
    <row r="33" spans="1:43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</row>
    <row r="34" spans="1:43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</row>
    <row r="35" spans="1:43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</row>
    <row r="36" spans="1:43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</row>
    <row r="37" spans="1:43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</row>
    <row r="38" spans="1:43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</row>
    <row r="39" spans="1:43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  <row r="40" spans="1:43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</row>
    <row r="41" spans="1:43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</row>
    <row r="42" spans="1:43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spans="1:43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</row>
    <row r="44" spans="1:43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</row>
    <row r="45" spans="1:43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</row>
    <row r="46" spans="1:43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</row>
    <row r="47" spans="1:43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</row>
    <row r="48" spans="1:43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</row>
    <row r="49" spans="1:43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</row>
    <row r="50" spans="1:43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</row>
    <row r="51" spans="1:43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</row>
    <row r="52" spans="1:43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</row>
    <row r="53" spans="1:43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</row>
    <row r="54" spans="1:43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</row>
    <row r="55" spans="1:43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</row>
    <row r="56" spans="1:43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</row>
    <row r="57" spans="1:43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3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3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</row>
    <row r="60" spans="1:43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</row>
    <row r="61" spans="1:43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</row>
    <row r="62" spans="1:43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</row>
    <row r="63" spans="1:43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</row>
    <row r="64" spans="1:43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</row>
    <row r="65" spans="1:43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</row>
    <row r="66" spans="1:43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</row>
    <row r="67" spans="1:43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</row>
    <row r="68" spans="1:43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</row>
    <row r="69" spans="1:43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</row>
    <row r="70" spans="1:43" x14ac:dyDescent="0.15">
      <c r="A70" s="9"/>
      <c r="B70" s="6"/>
      <c r="C70" s="6"/>
      <c r="D70" s="10"/>
      <c r="E70" s="7"/>
      <c r="F70" s="7"/>
      <c r="G70" s="8"/>
      <c r="H70" s="6"/>
      <c r="I70" s="6"/>
      <c r="J70" s="10"/>
      <c r="K70" s="7"/>
      <c r="L70" s="7"/>
      <c r="M70" s="8"/>
      <c r="N70" s="6"/>
      <c r="O70" s="6"/>
      <c r="P70" s="10"/>
      <c r="Q70" s="7"/>
      <c r="R70" s="7"/>
      <c r="S70" s="8"/>
      <c r="T70" s="6"/>
      <c r="U70" s="6"/>
      <c r="V70" s="10"/>
      <c r="W70" s="7"/>
      <c r="X70" s="7"/>
      <c r="Y70" s="8"/>
      <c r="Z70" s="6"/>
      <c r="AA70" s="6"/>
      <c r="AB70" s="10"/>
      <c r="AC70" s="7"/>
      <c r="AD70" s="7"/>
      <c r="AE70" s="8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</row>
    <row r="71" spans="1:43" x14ac:dyDescent="0.15">
      <c r="A71" s="9"/>
      <c r="B71" s="6"/>
      <c r="C71" s="6"/>
      <c r="D71" s="10"/>
      <c r="E71" s="7"/>
      <c r="F71" s="7"/>
      <c r="G71" s="8"/>
      <c r="H71" s="6"/>
      <c r="I71" s="6"/>
      <c r="J71" s="10"/>
      <c r="K71" s="7"/>
      <c r="L71" s="7"/>
      <c r="M71" s="8"/>
      <c r="N71" s="6"/>
      <c r="O71" s="6"/>
      <c r="P71" s="10"/>
      <c r="Q71" s="7"/>
      <c r="R71" s="7"/>
      <c r="S71" s="8"/>
      <c r="T71" s="6"/>
      <c r="U71" s="6"/>
      <c r="V71" s="10"/>
      <c r="W71" s="7"/>
      <c r="X71" s="7"/>
      <c r="Y71" s="8"/>
      <c r="Z71" s="6"/>
      <c r="AA71" s="6"/>
      <c r="AB71" s="10"/>
      <c r="AC71" s="7"/>
      <c r="AD71" s="7"/>
      <c r="AE71" s="8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</row>
    <row r="72" spans="1:43" x14ac:dyDescent="0.15">
      <c r="A72" s="9"/>
      <c r="B72" s="6"/>
      <c r="C72" s="6"/>
      <c r="D72" s="10"/>
      <c r="E72" s="7"/>
      <c r="F72" s="7"/>
      <c r="G72" s="8"/>
      <c r="H72" s="6"/>
      <c r="I72" s="6"/>
      <c r="J72" s="10"/>
      <c r="K72" s="7"/>
      <c r="L72" s="7"/>
      <c r="M72" s="8"/>
      <c r="N72" s="6"/>
      <c r="O72" s="6"/>
      <c r="P72" s="10"/>
      <c r="Q72" s="7"/>
      <c r="R72" s="7"/>
      <c r="S72" s="8"/>
      <c r="T72" s="6"/>
      <c r="U72" s="6"/>
      <c r="V72" s="10"/>
      <c r="W72" s="7"/>
      <c r="X72" s="7"/>
      <c r="Y72" s="8"/>
      <c r="Z72" s="6"/>
      <c r="AA72" s="6"/>
      <c r="AB72" s="10"/>
      <c r="AC72" s="7"/>
      <c r="AD72" s="7"/>
      <c r="AE72" s="8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</row>
    <row r="73" spans="1:43" x14ac:dyDescent="0.15">
      <c r="A73" s="9"/>
      <c r="B73" s="6"/>
      <c r="C73" s="6"/>
      <c r="D73" s="10"/>
      <c r="E73" s="7"/>
      <c r="F73" s="7"/>
      <c r="G73" s="8"/>
      <c r="H73" s="6"/>
      <c r="I73" s="6"/>
      <c r="J73" s="10"/>
      <c r="K73" s="7"/>
      <c r="L73" s="7"/>
      <c r="M73" s="8"/>
      <c r="N73" s="6"/>
      <c r="O73" s="6"/>
      <c r="P73" s="10"/>
      <c r="Q73" s="7"/>
      <c r="R73" s="7"/>
      <c r="S73" s="8"/>
      <c r="T73" s="6"/>
      <c r="U73" s="6"/>
      <c r="V73" s="10"/>
      <c r="W73" s="7"/>
      <c r="X73" s="7"/>
      <c r="Y73" s="8"/>
      <c r="Z73" s="6"/>
      <c r="AA73" s="6"/>
      <c r="AB73" s="10"/>
      <c r="AC73" s="7"/>
      <c r="AD73" s="7"/>
      <c r="AE73" s="8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</row>
    <row r="74" spans="1:43" x14ac:dyDescent="0.15">
      <c r="A74" s="9"/>
      <c r="B74" s="6"/>
      <c r="C74" s="6"/>
      <c r="D74" s="10"/>
      <c r="E74" s="7"/>
      <c r="F74" s="7"/>
      <c r="G74" s="8"/>
      <c r="H74" s="6"/>
      <c r="I74" s="6"/>
      <c r="J74" s="10"/>
      <c r="K74" s="7"/>
      <c r="L74" s="7"/>
      <c r="M74" s="8"/>
      <c r="N74" s="6"/>
      <c r="O74" s="6"/>
      <c r="P74" s="10"/>
      <c r="Q74" s="7"/>
      <c r="R74" s="7"/>
      <c r="S74" s="8"/>
      <c r="T74" s="6"/>
      <c r="U74" s="6"/>
      <c r="V74" s="10"/>
      <c r="W74" s="7"/>
      <c r="X74" s="7"/>
      <c r="Y74" s="8"/>
      <c r="Z74" s="6"/>
      <c r="AA74" s="6"/>
      <c r="AB74" s="10"/>
      <c r="AC74" s="7"/>
      <c r="AD74" s="7"/>
      <c r="AE74" s="8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</row>
    <row r="75" spans="1:43" x14ac:dyDescent="0.15">
      <c r="A75" s="9"/>
      <c r="B75" s="6"/>
      <c r="C75" s="6"/>
      <c r="D75" s="10"/>
      <c r="E75" s="7"/>
      <c r="F75" s="7"/>
      <c r="G75" s="8"/>
      <c r="H75" s="6"/>
      <c r="I75" s="6"/>
      <c r="J75" s="10"/>
      <c r="K75" s="7"/>
      <c r="L75" s="7"/>
      <c r="M75" s="8"/>
      <c r="N75" s="6"/>
      <c r="O75" s="6"/>
      <c r="P75" s="10"/>
      <c r="Q75" s="7"/>
      <c r="R75" s="7"/>
      <c r="S75" s="8"/>
      <c r="T75" s="6"/>
      <c r="U75" s="6"/>
      <c r="V75" s="10"/>
      <c r="W75" s="7"/>
      <c r="X75" s="7"/>
      <c r="Y75" s="8"/>
      <c r="Z75" s="6"/>
      <c r="AA75" s="6"/>
      <c r="AB75" s="10"/>
      <c r="AC75" s="7"/>
      <c r="AD75" s="7"/>
      <c r="AE75" s="8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</row>
    <row r="76" spans="1:43" x14ac:dyDescent="0.15">
      <c r="A76" s="9"/>
      <c r="B76" s="6"/>
      <c r="C76" s="6"/>
      <c r="D76" s="10"/>
      <c r="E76" s="7"/>
      <c r="F76" s="7"/>
      <c r="G76" s="8"/>
      <c r="H76" s="6"/>
      <c r="I76" s="6"/>
      <c r="J76" s="10"/>
      <c r="K76" s="7"/>
      <c r="L76" s="7"/>
      <c r="M76" s="8"/>
      <c r="N76" s="6"/>
      <c r="O76" s="6"/>
      <c r="P76" s="10"/>
      <c r="Q76" s="7"/>
      <c r="R76" s="7"/>
      <c r="S76" s="8"/>
      <c r="T76" s="6"/>
      <c r="U76" s="6"/>
      <c r="V76" s="10"/>
      <c r="W76" s="7"/>
      <c r="X76" s="7"/>
      <c r="Y76" s="8"/>
      <c r="Z76" s="6"/>
      <c r="AA76" s="6"/>
      <c r="AB76" s="10"/>
      <c r="AC76" s="7"/>
      <c r="AD76" s="7"/>
      <c r="AE76" s="8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</row>
    <row r="77" spans="1:43" x14ac:dyDescent="0.15">
      <c r="A77" s="9"/>
      <c r="B77" s="6"/>
      <c r="C77" s="6"/>
      <c r="D77" s="10"/>
      <c r="E77" s="7"/>
      <c r="F77" s="7"/>
      <c r="G77" s="8"/>
      <c r="H77" s="6"/>
      <c r="I77" s="6"/>
      <c r="J77" s="10"/>
      <c r="K77" s="7"/>
      <c r="L77" s="7"/>
      <c r="M77" s="8"/>
      <c r="N77" s="6"/>
      <c r="O77" s="6"/>
      <c r="P77" s="10"/>
      <c r="Q77" s="7"/>
      <c r="R77" s="7"/>
      <c r="S77" s="8"/>
      <c r="T77" s="6"/>
      <c r="U77" s="6"/>
      <c r="V77" s="10"/>
      <c r="W77" s="7"/>
      <c r="X77" s="7"/>
      <c r="Y77" s="8"/>
      <c r="Z77" s="6"/>
      <c r="AA77" s="6"/>
      <c r="AB77" s="10"/>
      <c r="AC77" s="7"/>
      <c r="AD77" s="7"/>
      <c r="AE77" s="8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</row>
    <row r="78" spans="1:43" x14ac:dyDescent="0.15">
      <c r="A78" s="9"/>
      <c r="B78" s="6"/>
      <c r="C78" s="6"/>
      <c r="D78" s="10"/>
      <c r="E78" s="7"/>
      <c r="F78" s="7"/>
      <c r="G78" s="8"/>
      <c r="H78" s="6"/>
      <c r="I78" s="6"/>
      <c r="J78" s="10"/>
      <c r="K78" s="7"/>
      <c r="L78" s="7"/>
      <c r="M78" s="8"/>
      <c r="N78" s="6"/>
      <c r="O78" s="6"/>
      <c r="P78" s="10"/>
      <c r="Q78" s="7"/>
      <c r="R78" s="7"/>
      <c r="S78" s="8"/>
      <c r="T78" s="6"/>
      <c r="U78" s="6"/>
      <c r="V78" s="10"/>
      <c r="W78" s="7"/>
      <c r="X78" s="7"/>
      <c r="Y78" s="8"/>
      <c r="Z78" s="6"/>
      <c r="AA78" s="6"/>
      <c r="AB78" s="10"/>
      <c r="AC78" s="7"/>
      <c r="AD78" s="7"/>
      <c r="AE78" s="8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</row>
    <row r="79" spans="1:43" x14ac:dyDescent="0.15">
      <c r="A79" s="9"/>
      <c r="B79" s="6"/>
      <c r="C79" s="6"/>
      <c r="D79" s="10"/>
      <c r="E79" s="7"/>
      <c r="F79" s="7"/>
      <c r="G79" s="8"/>
      <c r="H79" s="6"/>
      <c r="I79" s="6"/>
      <c r="J79" s="10"/>
      <c r="K79" s="7"/>
      <c r="L79" s="7"/>
      <c r="M79" s="8"/>
      <c r="N79" s="6"/>
      <c r="O79" s="6"/>
      <c r="P79" s="10"/>
      <c r="Q79" s="7"/>
      <c r="R79" s="7"/>
      <c r="S79" s="8"/>
      <c r="T79" s="6"/>
      <c r="U79" s="6"/>
      <c r="V79" s="10"/>
      <c r="W79" s="7"/>
      <c r="X79" s="7"/>
      <c r="Y79" s="8"/>
      <c r="Z79" s="6"/>
      <c r="AA79" s="6"/>
      <c r="AB79" s="10"/>
      <c r="AC79" s="7"/>
      <c r="AD79" s="7"/>
      <c r="AE79" s="8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</row>
    <row r="80" spans="1:43" x14ac:dyDescent="0.15">
      <c r="A80" s="9"/>
      <c r="B80" s="6"/>
      <c r="C80" s="6"/>
      <c r="D80" s="10"/>
      <c r="E80" s="7"/>
      <c r="F80" s="7"/>
      <c r="G80" s="8"/>
      <c r="H80" s="6"/>
      <c r="I80" s="6"/>
      <c r="J80" s="10"/>
      <c r="K80" s="7"/>
      <c r="L80" s="7"/>
      <c r="M80" s="8"/>
      <c r="N80" s="6"/>
      <c r="O80" s="6"/>
      <c r="P80" s="10"/>
      <c r="Q80" s="7"/>
      <c r="R80" s="7"/>
      <c r="S80" s="8"/>
      <c r="T80" s="6"/>
      <c r="U80" s="6"/>
      <c r="V80" s="10"/>
      <c r="W80" s="7"/>
      <c r="X80" s="7"/>
      <c r="Y80" s="8"/>
      <c r="Z80" s="6"/>
      <c r="AA80" s="6"/>
      <c r="AB80" s="10"/>
      <c r="AC80" s="7"/>
      <c r="AD80" s="7"/>
      <c r="AE80" s="8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</row>
    <row r="81" spans="1:43" x14ac:dyDescent="0.15">
      <c r="A81" s="9"/>
      <c r="B81" s="6"/>
      <c r="C81" s="6"/>
      <c r="D81" s="10"/>
      <c r="E81" s="7"/>
      <c r="F81" s="7"/>
      <c r="G81" s="8"/>
      <c r="H81" s="6"/>
      <c r="I81" s="6"/>
      <c r="J81" s="10"/>
      <c r="K81" s="7"/>
      <c r="L81" s="7"/>
      <c r="M81" s="8"/>
      <c r="N81" s="6"/>
      <c r="O81" s="6"/>
      <c r="P81" s="10"/>
      <c r="Q81" s="7"/>
      <c r="R81" s="7"/>
      <c r="S81" s="8"/>
      <c r="T81" s="6"/>
      <c r="U81" s="6"/>
      <c r="V81" s="10"/>
      <c r="W81" s="7"/>
      <c r="X81" s="7"/>
      <c r="Y81" s="8"/>
      <c r="Z81" s="6"/>
      <c r="AA81" s="6"/>
      <c r="AB81" s="10"/>
      <c r="AC81" s="7"/>
      <c r="AD81" s="7"/>
      <c r="AE81" s="8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</row>
    <row r="82" spans="1:43" x14ac:dyDescent="0.15">
      <c r="A82" s="9"/>
      <c r="B82" s="6"/>
      <c r="C82" s="6"/>
      <c r="D82" s="10"/>
      <c r="E82" s="7"/>
      <c r="F82" s="7"/>
      <c r="G82" s="8"/>
      <c r="H82" s="6"/>
      <c r="I82" s="6"/>
      <c r="J82" s="10"/>
      <c r="K82" s="7"/>
      <c r="L82" s="7"/>
      <c r="M82" s="8"/>
      <c r="N82" s="6"/>
      <c r="O82" s="6"/>
      <c r="P82" s="10"/>
      <c r="Q82" s="7"/>
      <c r="R82" s="7"/>
      <c r="S82" s="8"/>
      <c r="T82" s="6"/>
      <c r="U82" s="6"/>
      <c r="V82" s="10"/>
      <c r="W82" s="7"/>
      <c r="X82" s="7"/>
      <c r="Y82" s="8"/>
      <c r="Z82" s="6"/>
      <c r="AA82" s="6"/>
      <c r="AB82" s="10"/>
      <c r="AC82" s="7"/>
      <c r="AD82" s="7"/>
      <c r="AE82" s="8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</row>
    <row r="83" spans="1:43" x14ac:dyDescent="0.15">
      <c r="A83" s="9"/>
      <c r="B83" s="6"/>
      <c r="C83" s="6"/>
      <c r="D83" s="10"/>
      <c r="E83" s="7"/>
      <c r="F83" s="7"/>
      <c r="G83" s="8"/>
      <c r="H83" s="6"/>
      <c r="I83" s="6"/>
      <c r="J83" s="10"/>
      <c r="K83" s="7"/>
      <c r="L83" s="7"/>
      <c r="M83" s="8"/>
      <c r="N83" s="6"/>
      <c r="O83" s="6"/>
      <c r="P83" s="10"/>
      <c r="Q83" s="7"/>
      <c r="R83" s="7"/>
      <c r="S83" s="8"/>
      <c r="T83" s="6"/>
      <c r="U83" s="6"/>
      <c r="V83" s="10"/>
      <c r="W83" s="7"/>
      <c r="X83" s="7"/>
      <c r="Y83" s="8"/>
      <c r="Z83" s="6"/>
      <c r="AA83" s="6"/>
      <c r="AB83" s="10"/>
      <c r="AC83" s="7"/>
      <c r="AD83" s="7"/>
      <c r="AE83" s="8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</row>
    <row r="84" spans="1:43" x14ac:dyDescent="0.15">
      <c r="A84" s="9"/>
      <c r="B84" s="6"/>
      <c r="C84" s="6"/>
      <c r="D84" s="10"/>
      <c r="E84" s="7"/>
      <c r="F84" s="7"/>
      <c r="G84" s="8"/>
      <c r="H84" s="6"/>
      <c r="I84" s="6"/>
      <c r="J84" s="10"/>
      <c r="K84" s="7"/>
      <c r="L84" s="7"/>
      <c r="M84" s="8"/>
      <c r="N84" s="6"/>
      <c r="O84" s="6"/>
      <c r="P84" s="10"/>
      <c r="Q84" s="7"/>
      <c r="R84" s="7"/>
      <c r="S84" s="8"/>
      <c r="T84" s="6"/>
      <c r="U84" s="6"/>
      <c r="V84" s="10"/>
      <c r="W84" s="7"/>
      <c r="X84" s="7"/>
      <c r="Y84" s="8"/>
      <c r="Z84" s="6"/>
      <c r="AA84" s="6"/>
      <c r="AB84" s="10"/>
      <c r="AC84" s="7"/>
      <c r="AD84" s="7"/>
      <c r="AE84" s="8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</row>
    <row r="85" spans="1:43" x14ac:dyDescent="0.15">
      <c r="A85" s="9"/>
      <c r="B85" s="6"/>
      <c r="C85" s="6"/>
      <c r="D85" s="10"/>
      <c r="E85" s="7"/>
      <c r="F85" s="7"/>
      <c r="G85" s="8"/>
      <c r="H85" s="6"/>
      <c r="I85" s="6"/>
      <c r="J85" s="10"/>
      <c r="K85" s="7"/>
      <c r="L85" s="7"/>
      <c r="M85" s="8"/>
      <c r="N85" s="6"/>
      <c r="O85" s="6"/>
      <c r="P85" s="10"/>
      <c r="Q85" s="7"/>
      <c r="R85" s="7"/>
      <c r="S85" s="8"/>
      <c r="T85" s="6"/>
      <c r="U85" s="6"/>
      <c r="V85" s="10"/>
      <c r="W85" s="7"/>
      <c r="X85" s="7"/>
      <c r="Y85" s="8"/>
      <c r="Z85" s="6"/>
      <c r="AA85" s="6"/>
      <c r="AB85" s="10"/>
      <c r="AC85" s="7"/>
      <c r="AD85" s="7"/>
      <c r="AE85" s="8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</row>
    <row r="86" spans="1:43" x14ac:dyDescent="0.15">
      <c r="A86" s="9"/>
      <c r="B86" s="6"/>
      <c r="C86" s="6"/>
      <c r="D86" s="10"/>
      <c r="E86" s="7"/>
      <c r="F86" s="7"/>
      <c r="G86" s="8"/>
      <c r="H86" s="6"/>
      <c r="I86" s="6"/>
      <c r="J86" s="10"/>
      <c r="K86" s="7"/>
      <c r="L86" s="7"/>
      <c r="M86" s="8"/>
      <c r="N86" s="6"/>
      <c r="O86" s="6"/>
      <c r="P86" s="10"/>
      <c r="Q86" s="7"/>
      <c r="R86" s="7"/>
      <c r="S86" s="8"/>
      <c r="T86" s="6"/>
      <c r="U86" s="6"/>
      <c r="V86" s="10"/>
      <c r="W86" s="7"/>
      <c r="X86" s="7"/>
      <c r="Y86" s="8"/>
      <c r="Z86" s="6"/>
      <c r="AA86" s="6"/>
      <c r="AB86" s="10"/>
      <c r="AC86" s="7"/>
      <c r="AD86" s="7"/>
      <c r="AE86" s="8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</row>
    <row r="87" spans="1:43" x14ac:dyDescent="0.15">
      <c r="A87" s="9"/>
      <c r="B87" s="6"/>
      <c r="C87" s="6"/>
      <c r="D87" s="10"/>
      <c r="E87" s="7"/>
      <c r="F87" s="7"/>
      <c r="G87" s="8"/>
      <c r="H87" s="6"/>
      <c r="I87" s="6"/>
      <c r="J87" s="10"/>
      <c r="K87" s="7"/>
      <c r="L87" s="7"/>
      <c r="M87" s="8"/>
      <c r="N87" s="6"/>
      <c r="O87" s="6"/>
      <c r="P87" s="10"/>
      <c r="Q87" s="7"/>
      <c r="R87" s="7"/>
      <c r="S87" s="8"/>
      <c r="T87" s="6"/>
      <c r="U87" s="6"/>
      <c r="V87" s="10"/>
      <c r="W87" s="7"/>
      <c r="X87" s="7"/>
      <c r="Y87" s="8"/>
      <c r="Z87" s="6"/>
      <c r="AA87" s="6"/>
      <c r="AB87" s="10"/>
      <c r="AC87" s="7"/>
      <c r="AD87" s="7"/>
      <c r="AE87" s="8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</row>
    <row r="88" spans="1:43" x14ac:dyDescent="0.15">
      <c r="A88" s="9"/>
      <c r="B88" s="6"/>
      <c r="C88" s="6"/>
      <c r="D88" s="10"/>
      <c r="E88" s="7"/>
      <c r="F88" s="7"/>
      <c r="G88" s="8"/>
      <c r="H88" s="6"/>
      <c r="I88" s="6"/>
      <c r="J88" s="10"/>
      <c r="K88" s="7"/>
      <c r="L88" s="7"/>
      <c r="M88" s="8"/>
      <c r="N88" s="6"/>
      <c r="O88" s="6"/>
      <c r="P88" s="10"/>
      <c r="Q88" s="7"/>
      <c r="R88" s="7"/>
      <c r="S88" s="8"/>
      <c r="T88" s="6"/>
      <c r="U88" s="6"/>
      <c r="V88" s="10"/>
      <c r="W88" s="7"/>
      <c r="X88" s="7"/>
      <c r="Y88" s="8"/>
      <c r="Z88" s="6"/>
      <c r="AA88" s="6"/>
      <c r="AB88" s="10"/>
      <c r="AC88" s="7"/>
      <c r="AD88" s="7"/>
      <c r="AE88" s="8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</row>
    <row r="89" spans="1:43" x14ac:dyDescent="0.15">
      <c r="A89" s="9"/>
      <c r="B89" s="6"/>
      <c r="C89" s="6"/>
      <c r="D89" s="10"/>
      <c r="E89" s="7"/>
      <c r="F89" s="7"/>
      <c r="G89" s="8"/>
      <c r="H89" s="6"/>
      <c r="I89" s="6"/>
      <c r="J89" s="10"/>
      <c r="K89" s="7"/>
      <c r="L89" s="7"/>
      <c r="M89" s="8"/>
      <c r="N89" s="6"/>
      <c r="O89" s="6"/>
      <c r="P89" s="10"/>
      <c r="Q89" s="7"/>
      <c r="R89" s="7"/>
      <c r="S89" s="8"/>
      <c r="T89" s="6"/>
      <c r="U89" s="6"/>
      <c r="V89" s="10"/>
      <c r="W89" s="7"/>
      <c r="X89" s="7"/>
      <c r="Y89" s="8"/>
      <c r="Z89" s="6"/>
      <c r="AA89" s="6"/>
      <c r="AB89" s="10"/>
      <c r="AC89" s="7"/>
      <c r="AD89" s="7"/>
      <c r="AE89" s="8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</row>
    <row r="90" spans="1:43" x14ac:dyDescent="0.15">
      <c r="A90" s="9"/>
      <c r="B90" s="6"/>
      <c r="C90" s="6"/>
      <c r="D90" s="10"/>
      <c r="E90" s="7"/>
      <c r="F90" s="7"/>
      <c r="G90" s="8"/>
      <c r="H90" s="6"/>
      <c r="I90" s="6"/>
      <c r="J90" s="10"/>
      <c r="K90" s="7"/>
      <c r="L90" s="7"/>
      <c r="M90" s="8"/>
      <c r="N90" s="6"/>
      <c r="O90" s="6"/>
      <c r="P90" s="10"/>
      <c r="Q90" s="7"/>
      <c r="R90" s="7"/>
      <c r="S90" s="8"/>
      <c r="T90" s="6"/>
      <c r="U90" s="6"/>
      <c r="V90" s="10"/>
      <c r="W90" s="7"/>
      <c r="X90" s="7"/>
      <c r="Y90" s="8"/>
      <c r="Z90" s="6"/>
      <c r="AA90" s="6"/>
      <c r="AB90" s="10"/>
      <c r="AC90" s="7"/>
      <c r="AD90" s="7"/>
      <c r="AE90" s="8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</row>
    <row r="91" spans="1:43" x14ac:dyDescent="0.15">
      <c r="A91" s="9"/>
      <c r="B91" s="6"/>
      <c r="C91" s="6"/>
      <c r="D91" s="10"/>
      <c r="E91" s="7"/>
      <c r="F91" s="7"/>
      <c r="G91" s="8"/>
      <c r="H91" s="6"/>
      <c r="I91" s="6"/>
      <c r="J91" s="10"/>
      <c r="K91" s="7"/>
      <c r="L91" s="7"/>
      <c r="M91" s="8"/>
      <c r="N91" s="6"/>
      <c r="O91" s="6"/>
      <c r="P91" s="10"/>
      <c r="Q91" s="7"/>
      <c r="R91" s="7"/>
      <c r="S91" s="8"/>
      <c r="T91" s="6"/>
      <c r="U91" s="6"/>
      <c r="V91" s="10"/>
      <c r="W91" s="7"/>
      <c r="X91" s="7"/>
      <c r="Y91" s="8"/>
      <c r="Z91" s="6"/>
      <c r="AA91" s="6"/>
      <c r="AB91" s="10"/>
      <c r="AC91" s="7"/>
      <c r="AD91" s="7"/>
      <c r="AE91" s="8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</row>
    <row r="92" spans="1:43" x14ac:dyDescent="0.15">
      <c r="A92" s="9"/>
      <c r="B92" s="6"/>
      <c r="C92" s="6"/>
      <c r="D92" s="10"/>
      <c r="E92" s="7"/>
      <c r="F92" s="7"/>
      <c r="G92" s="8"/>
      <c r="H92" s="6"/>
      <c r="I92" s="6"/>
      <c r="J92" s="10"/>
      <c r="K92" s="7"/>
      <c r="L92" s="7"/>
      <c r="M92" s="8"/>
      <c r="N92" s="6"/>
      <c r="O92" s="6"/>
      <c r="P92" s="10"/>
      <c r="Q92" s="7"/>
      <c r="R92" s="7"/>
      <c r="S92" s="8"/>
      <c r="T92" s="6"/>
      <c r="U92" s="6"/>
      <c r="V92" s="10"/>
      <c r="W92" s="7"/>
      <c r="X92" s="7"/>
      <c r="Y92" s="8"/>
      <c r="Z92" s="6"/>
      <c r="AA92" s="6"/>
      <c r="AB92" s="10"/>
      <c r="AC92" s="7"/>
      <c r="AD92" s="7"/>
      <c r="AE92" s="8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</row>
    <row r="93" spans="1:43" x14ac:dyDescent="0.15">
      <c r="A93" s="9"/>
      <c r="B93" s="6"/>
      <c r="C93" s="6"/>
      <c r="D93" s="10"/>
      <c r="E93" s="7"/>
      <c r="F93" s="7"/>
      <c r="G93" s="8"/>
      <c r="H93" s="6"/>
      <c r="I93" s="6"/>
      <c r="J93" s="10"/>
      <c r="K93" s="7"/>
      <c r="L93" s="7"/>
      <c r="M93" s="8"/>
      <c r="N93" s="6"/>
      <c r="O93" s="6"/>
      <c r="P93" s="10"/>
      <c r="Q93" s="7"/>
      <c r="R93" s="7"/>
      <c r="S93" s="8"/>
      <c r="T93" s="6"/>
      <c r="U93" s="6"/>
      <c r="V93" s="10"/>
      <c r="W93" s="7"/>
      <c r="X93" s="7"/>
      <c r="Y93" s="8"/>
      <c r="Z93" s="6"/>
      <c r="AA93" s="6"/>
      <c r="AB93" s="10"/>
      <c r="AC93" s="7"/>
      <c r="AD93" s="7"/>
      <c r="AE93" s="8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</row>
    <row r="94" spans="1:43" x14ac:dyDescent="0.15">
      <c r="A94" s="9"/>
      <c r="B94" s="6"/>
      <c r="C94" s="6"/>
      <c r="D94" s="10"/>
      <c r="E94" s="7"/>
      <c r="F94" s="7"/>
      <c r="G94" s="8"/>
      <c r="H94" s="6"/>
      <c r="I94" s="6"/>
      <c r="J94" s="10"/>
      <c r="K94" s="7"/>
      <c r="L94" s="7"/>
      <c r="M94" s="8"/>
      <c r="N94" s="6"/>
      <c r="O94" s="6"/>
      <c r="P94" s="10"/>
      <c r="Q94" s="7"/>
      <c r="R94" s="7"/>
      <c r="S94" s="8"/>
      <c r="T94" s="6"/>
      <c r="U94" s="6"/>
      <c r="V94" s="10"/>
      <c r="W94" s="7"/>
      <c r="X94" s="7"/>
      <c r="Y94" s="8"/>
      <c r="Z94" s="6"/>
      <c r="AA94" s="6"/>
      <c r="AB94" s="10"/>
      <c r="AC94" s="7"/>
      <c r="AD94" s="7"/>
      <c r="AE94" s="8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</row>
    <row r="95" spans="1:43" x14ac:dyDescent="0.15">
      <c r="A95" s="9"/>
      <c r="B95" s="6"/>
      <c r="C95" s="6"/>
      <c r="D95" s="10"/>
      <c r="E95" s="7"/>
      <c r="F95" s="7"/>
      <c r="G95" s="8"/>
      <c r="H95" s="6"/>
      <c r="I95" s="6"/>
      <c r="J95" s="10"/>
      <c r="K95" s="7"/>
      <c r="L95" s="7"/>
      <c r="M95" s="8"/>
      <c r="N95" s="6"/>
      <c r="O95" s="6"/>
      <c r="P95" s="10"/>
      <c r="Q95" s="7"/>
      <c r="R95" s="7"/>
      <c r="S95" s="8"/>
      <c r="T95" s="6"/>
      <c r="U95" s="6"/>
      <c r="V95" s="10"/>
      <c r="W95" s="7"/>
      <c r="X95" s="7"/>
      <c r="Y95" s="8"/>
      <c r="Z95" s="6"/>
      <c r="AA95" s="6"/>
      <c r="AB95" s="10"/>
      <c r="AC95" s="7"/>
      <c r="AD95" s="7"/>
      <c r="AE95" s="8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</row>
    <row r="96" spans="1:43" x14ac:dyDescent="0.15">
      <c r="A96" s="9"/>
      <c r="B96" s="6"/>
      <c r="C96" s="6"/>
      <c r="D96" s="10"/>
      <c r="E96" s="7"/>
      <c r="F96" s="7"/>
      <c r="G96" s="8"/>
      <c r="H96" s="6"/>
      <c r="I96" s="6"/>
      <c r="J96" s="10"/>
      <c r="K96" s="7"/>
      <c r="L96" s="7"/>
      <c r="M96" s="8"/>
      <c r="N96" s="6"/>
      <c r="O96" s="6"/>
      <c r="P96" s="10"/>
      <c r="Q96" s="7"/>
      <c r="R96" s="7"/>
      <c r="S96" s="8"/>
      <c r="T96" s="6"/>
      <c r="U96" s="6"/>
      <c r="V96" s="10"/>
      <c r="W96" s="7"/>
      <c r="X96" s="7"/>
      <c r="Y96" s="8"/>
      <c r="Z96" s="6"/>
      <c r="AA96" s="6"/>
      <c r="AB96" s="10"/>
      <c r="AC96" s="7"/>
      <c r="AD96" s="7"/>
      <c r="AE96" s="8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</row>
    <row r="97" spans="1:43" x14ac:dyDescent="0.15">
      <c r="A97" s="9"/>
      <c r="B97" s="6"/>
      <c r="C97" s="6"/>
      <c r="D97" s="10"/>
      <c r="E97" s="7"/>
      <c r="F97" s="7"/>
      <c r="G97" s="8"/>
      <c r="H97" s="6"/>
      <c r="I97" s="6"/>
      <c r="J97" s="10"/>
      <c r="K97" s="7"/>
      <c r="L97" s="7"/>
      <c r="M97" s="8"/>
      <c r="N97" s="6"/>
      <c r="O97" s="6"/>
      <c r="P97" s="10"/>
      <c r="Q97" s="7"/>
      <c r="R97" s="7"/>
      <c r="S97" s="8"/>
      <c r="T97" s="6"/>
      <c r="U97" s="6"/>
      <c r="V97" s="10"/>
      <c r="W97" s="7"/>
      <c r="X97" s="7"/>
      <c r="Y97" s="8"/>
      <c r="Z97" s="6"/>
      <c r="AA97" s="6"/>
      <c r="AB97" s="10"/>
      <c r="AC97" s="7"/>
      <c r="AD97" s="7"/>
      <c r="AE97" s="8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</row>
    <row r="98" spans="1:43" x14ac:dyDescent="0.15">
      <c r="A98" s="9"/>
      <c r="B98" s="6"/>
      <c r="C98" s="6"/>
      <c r="D98" s="10"/>
      <c r="E98" s="7"/>
      <c r="F98" s="7"/>
      <c r="G98" s="8"/>
      <c r="H98" s="6"/>
      <c r="I98" s="6"/>
      <c r="J98" s="10"/>
      <c r="K98" s="7"/>
      <c r="L98" s="7"/>
      <c r="M98" s="8"/>
      <c r="N98" s="6"/>
      <c r="O98" s="6"/>
      <c r="P98" s="10"/>
      <c r="Q98" s="7"/>
      <c r="R98" s="7"/>
      <c r="S98" s="8"/>
      <c r="T98" s="6"/>
      <c r="U98" s="6"/>
      <c r="V98" s="10"/>
      <c r="W98" s="7"/>
      <c r="X98" s="7"/>
      <c r="Y98" s="8"/>
      <c r="Z98" s="6"/>
      <c r="AA98" s="6"/>
      <c r="AB98" s="10"/>
      <c r="AC98" s="7"/>
      <c r="AD98" s="7"/>
      <c r="AE98" s="8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</row>
    <row r="99" spans="1:43" x14ac:dyDescent="0.15">
      <c r="A99" s="9"/>
      <c r="B99" s="6"/>
      <c r="C99" s="6"/>
      <c r="D99" s="10"/>
      <c r="E99" s="7"/>
      <c r="F99" s="7"/>
      <c r="G99" s="8"/>
      <c r="H99" s="6"/>
      <c r="I99" s="6"/>
      <c r="J99" s="10"/>
      <c r="K99" s="7"/>
      <c r="L99" s="7"/>
      <c r="M99" s="8"/>
      <c r="N99" s="6"/>
      <c r="O99" s="6"/>
      <c r="P99" s="10"/>
      <c r="Q99" s="7"/>
      <c r="R99" s="7"/>
      <c r="S99" s="8"/>
      <c r="T99" s="6"/>
      <c r="U99" s="6"/>
      <c r="V99" s="10"/>
      <c r="W99" s="7"/>
      <c r="X99" s="7"/>
      <c r="Y99" s="8"/>
      <c r="Z99" s="6"/>
      <c r="AA99" s="6"/>
      <c r="AB99" s="10"/>
      <c r="AC99" s="7"/>
      <c r="AD99" s="7"/>
      <c r="AE99" s="8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</row>
    <row r="100" spans="1:43" x14ac:dyDescent="0.15">
      <c r="A100" s="9"/>
      <c r="B100" s="6"/>
      <c r="C100" s="6"/>
      <c r="D100" s="10"/>
      <c r="E100" s="7"/>
      <c r="F100" s="7"/>
      <c r="G100" s="8"/>
      <c r="H100" s="6"/>
      <c r="I100" s="6"/>
      <c r="J100" s="10"/>
      <c r="K100" s="7"/>
      <c r="L100" s="7"/>
      <c r="M100" s="8"/>
      <c r="N100" s="6"/>
      <c r="O100" s="6"/>
      <c r="P100" s="10"/>
      <c r="Q100" s="7"/>
      <c r="R100" s="7"/>
      <c r="S100" s="8"/>
      <c r="T100" s="6"/>
      <c r="U100" s="6"/>
      <c r="V100" s="10"/>
      <c r="W100" s="7"/>
      <c r="X100" s="7"/>
      <c r="Y100" s="8"/>
      <c r="Z100" s="6"/>
      <c r="AA100" s="6"/>
      <c r="AB100" s="10"/>
      <c r="AC100" s="7"/>
      <c r="AD100" s="7"/>
      <c r="AE100" s="8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</row>
    <row r="101" spans="1:43" x14ac:dyDescent="0.15">
      <c r="A101" s="9"/>
      <c r="B101" s="6"/>
      <c r="C101" s="6"/>
      <c r="D101" s="10"/>
      <c r="E101" s="7"/>
      <c r="F101" s="7"/>
      <c r="G101" s="8"/>
      <c r="H101" s="6"/>
      <c r="I101" s="6"/>
      <c r="J101" s="10"/>
      <c r="K101" s="7"/>
      <c r="L101" s="7"/>
      <c r="M101" s="8"/>
      <c r="N101" s="6"/>
      <c r="O101" s="6"/>
      <c r="P101" s="10"/>
      <c r="Q101" s="7"/>
      <c r="R101" s="7"/>
      <c r="S101" s="8"/>
      <c r="T101" s="6"/>
      <c r="U101" s="6"/>
      <c r="V101" s="10"/>
      <c r="W101" s="7"/>
      <c r="X101" s="7"/>
      <c r="Y101" s="8"/>
      <c r="Z101" s="6"/>
      <c r="AA101" s="6"/>
      <c r="AB101" s="10"/>
      <c r="AC101" s="7"/>
      <c r="AD101" s="7"/>
      <c r="AE101" s="8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</row>
    <row r="102" spans="1:43" x14ac:dyDescent="0.15">
      <c r="A102" s="9"/>
      <c r="B102" s="6"/>
      <c r="C102" s="6"/>
      <c r="D102" s="10"/>
      <c r="E102" s="7"/>
      <c r="F102" s="7"/>
      <c r="G102" s="8"/>
      <c r="H102" s="6"/>
      <c r="I102" s="6"/>
      <c r="J102" s="10"/>
      <c r="K102" s="7"/>
      <c r="L102" s="7"/>
      <c r="M102" s="8"/>
      <c r="N102" s="6"/>
      <c r="O102" s="6"/>
      <c r="P102" s="10"/>
      <c r="Q102" s="7"/>
      <c r="R102" s="7"/>
      <c r="S102" s="8"/>
      <c r="T102" s="6"/>
      <c r="U102" s="6"/>
      <c r="V102" s="10"/>
      <c r="W102" s="7"/>
      <c r="X102" s="7"/>
      <c r="Y102" s="8"/>
      <c r="Z102" s="6"/>
      <c r="AA102" s="6"/>
      <c r="AB102" s="10"/>
      <c r="AC102" s="7"/>
      <c r="AD102" s="7"/>
      <c r="AE102" s="8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</row>
    <row r="103" spans="1:43" x14ac:dyDescent="0.15">
      <c r="A103" s="9"/>
      <c r="B103" s="6"/>
      <c r="C103" s="6"/>
      <c r="D103" s="10"/>
      <c r="E103" s="7"/>
      <c r="F103" s="7"/>
      <c r="G103" s="8"/>
      <c r="H103" s="6"/>
      <c r="I103" s="6"/>
      <c r="J103" s="10"/>
      <c r="K103" s="7"/>
      <c r="L103" s="7"/>
      <c r="M103" s="8"/>
      <c r="N103" s="6"/>
      <c r="O103" s="6"/>
      <c r="P103" s="10"/>
      <c r="Q103" s="7"/>
      <c r="R103" s="7"/>
      <c r="S103" s="8"/>
      <c r="T103" s="6"/>
      <c r="U103" s="6"/>
      <c r="V103" s="10"/>
      <c r="W103" s="7"/>
      <c r="X103" s="7"/>
      <c r="Y103" s="8"/>
      <c r="Z103" s="6"/>
      <c r="AA103" s="6"/>
      <c r="AB103" s="10"/>
      <c r="AC103" s="7"/>
      <c r="AD103" s="7"/>
      <c r="AE103" s="8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</row>
    <row r="104" spans="1:43" x14ac:dyDescent="0.15">
      <c r="A104" s="9"/>
      <c r="B104" s="6"/>
      <c r="C104" s="6"/>
      <c r="D104" s="10"/>
      <c r="E104" s="7"/>
      <c r="F104" s="7"/>
      <c r="G104" s="8"/>
      <c r="H104" s="6"/>
      <c r="I104" s="6"/>
      <c r="J104" s="10"/>
      <c r="K104" s="7"/>
      <c r="L104" s="7"/>
      <c r="M104" s="8"/>
      <c r="N104" s="6"/>
      <c r="O104" s="6"/>
      <c r="P104" s="10"/>
      <c r="Q104" s="7"/>
      <c r="R104" s="7"/>
      <c r="S104" s="8"/>
      <c r="T104" s="6"/>
      <c r="U104" s="6"/>
      <c r="V104" s="10"/>
      <c r="W104" s="7"/>
      <c r="X104" s="7"/>
      <c r="Y104" s="8"/>
      <c r="Z104" s="6"/>
      <c r="AA104" s="6"/>
      <c r="AB104" s="10"/>
      <c r="AC104" s="7"/>
      <c r="AD104" s="7"/>
      <c r="AE104" s="8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</row>
    <row r="105" spans="1:43" x14ac:dyDescent="0.15">
      <c r="A105" s="9"/>
      <c r="B105" s="6"/>
      <c r="C105" s="6"/>
      <c r="D105" s="10"/>
      <c r="E105" s="7"/>
      <c r="F105" s="7"/>
      <c r="G105" s="8"/>
      <c r="H105" s="6"/>
      <c r="I105" s="6"/>
      <c r="J105" s="10"/>
      <c r="K105" s="7"/>
      <c r="L105" s="7"/>
      <c r="M105" s="8"/>
      <c r="N105" s="6"/>
      <c r="O105" s="6"/>
      <c r="P105" s="10"/>
      <c r="Q105" s="7"/>
      <c r="R105" s="7"/>
      <c r="S105" s="8"/>
      <c r="T105" s="6"/>
      <c r="U105" s="6"/>
      <c r="V105" s="10"/>
      <c r="W105" s="7"/>
      <c r="X105" s="7"/>
      <c r="Y105" s="8"/>
      <c r="Z105" s="6"/>
      <c r="AA105" s="6"/>
      <c r="AB105" s="10"/>
      <c r="AC105" s="7"/>
      <c r="AD105" s="7"/>
      <c r="AE105" s="8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</row>
    <row r="106" spans="1:43" x14ac:dyDescent="0.15">
      <c r="A106" s="9"/>
      <c r="B106" s="6"/>
      <c r="C106" s="6"/>
      <c r="D106" s="10"/>
      <c r="E106" s="7"/>
      <c r="F106" s="7"/>
      <c r="G106" s="8"/>
      <c r="H106" s="6"/>
      <c r="I106" s="6"/>
      <c r="J106" s="10"/>
      <c r="K106" s="7"/>
      <c r="L106" s="7"/>
      <c r="M106" s="8"/>
      <c r="N106" s="6"/>
      <c r="O106" s="6"/>
      <c r="P106" s="10"/>
      <c r="Q106" s="7"/>
      <c r="R106" s="7"/>
      <c r="S106" s="8"/>
      <c r="T106" s="6"/>
      <c r="U106" s="6"/>
      <c r="V106" s="10"/>
      <c r="W106" s="7"/>
      <c r="X106" s="7"/>
      <c r="Y106" s="8"/>
      <c r="Z106" s="6"/>
      <c r="AA106" s="6"/>
      <c r="AB106" s="10"/>
      <c r="AC106" s="7"/>
      <c r="AD106" s="7"/>
      <c r="AE106" s="8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</row>
    <row r="107" spans="1:43" x14ac:dyDescent="0.15">
      <c r="A107" s="9"/>
      <c r="B107" s="6"/>
      <c r="C107" s="6"/>
      <c r="D107" s="10"/>
      <c r="E107" s="7"/>
      <c r="F107" s="7"/>
      <c r="G107" s="8"/>
      <c r="H107" s="6"/>
      <c r="I107" s="6"/>
      <c r="J107" s="10"/>
      <c r="K107" s="7"/>
      <c r="L107" s="7"/>
      <c r="M107" s="8"/>
      <c r="N107" s="6"/>
      <c r="O107" s="6"/>
      <c r="P107" s="10"/>
      <c r="Q107" s="7"/>
      <c r="R107" s="7"/>
      <c r="S107" s="8"/>
      <c r="T107" s="6"/>
      <c r="U107" s="6"/>
      <c r="V107" s="10"/>
      <c r="W107" s="7"/>
      <c r="X107" s="7"/>
      <c r="Y107" s="8"/>
      <c r="Z107" s="6"/>
      <c r="AA107" s="6"/>
      <c r="AB107" s="10"/>
      <c r="AC107" s="7"/>
      <c r="AD107" s="7"/>
      <c r="AE107" s="8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</row>
    <row r="108" spans="1:43" x14ac:dyDescent="0.15">
      <c r="A108" s="9"/>
      <c r="B108" s="6"/>
      <c r="C108" s="6"/>
      <c r="D108" s="10"/>
      <c r="E108" s="7"/>
      <c r="F108" s="7"/>
      <c r="G108" s="8"/>
      <c r="H108" s="6"/>
      <c r="I108" s="6"/>
      <c r="J108" s="10"/>
      <c r="K108" s="7"/>
      <c r="L108" s="7"/>
      <c r="M108" s="8"/>
      <c r="N108" s="6"/>
      <c r="O108" s="6"/>
      <c r="P108" s="10"/>
      <c r="Q108" s="7"/>
      <c r="R108" s="7"/>
      <c r="S108" s="8"/>
      <c r="T108" s="6"/>
      <c r="U108" s="6"/>
      <c r="V108" s="10"/>
      <c r="W108" s="7"/>
      <c r="X108" s="7"/>
      <c r="Y108" s="8"/>
      <c r="Z108" s="6"/>
      <c r="AA108" s="6"/>
      <c r="AB108" s="10"/>
      <c r="AC108" s="7"/>
      <c r="AD108" s="7"/>
      <c r="AE108" s="8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</row>
    <row r="109" spans="1:43" x14ac:dyDescent="0.15">
      <c r="A109" s="9"/>
      <c r="B109" s="6"/>
      <c r="C109" s="6"/>
      <c r="D109" s="10"/>
      <c r="E109" s="7"/>
      <c r="F109" s="7"/>
      <c r="G109" s="8"/>
      <c r="H109" s="6"/>
      <c r="I109" s="6"/>
      <c r="J109" s="10"/>
      <c r="K109" s="7"/>
      <c r="L109" s="7"/>
      <c r="M109" s="8"/>
      <c r="N109" s="6"/>
      <c r="O109" s="6"/>
      <c r="P109" s="10"/>
      <c r="Q109" s="7"/>
      <c r="R109" s="7"/>
      <c r="S109" s="8"/>
      <c r="T109" s="6"/>
      <c r="U109" s="6"/>
      <c r="V109" s="10"/>
      <c r="W109" s="7"/>
      <c r="X109" s="7"/>
      <c r="Y109" s="8"/>
      <c r="Z109" s="6"/>
      <c r="AA109" s="6"/>
      <c r="AB109" s="10"/>
      <c r="AC109" s="7"/>
      <c r="AD109" s="7"/>
      <c r="AE109" s="8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</row>
    <row r="110" spans="1:43" x14ac:dyDescent="0.15">
      <c r="A110" s="9"/>
      <c r="B110" s="6"/>
      <c r="C110" s="6"/>
      <c r="D110" s="10"/>
      <c r="E110" s="7"/>
      <c r="F110" s="7"/>
      <c r="G110" s="8"/>
      <c r="H110" s="6"/>
      <c r="I110" s="6"/>
      <c r="J110" s="10"/>
      <c r="K110" s="7"/>
      <c r="L110" s="7"/>
      <c r="M110" s="8"/>
      <c r="N110" s="6"/>
      <c r="O110" s="6"/>
      <c r="P110" s="10"/>
      <c r="Q110" s="7"/>
      <c r="R110" s="7"/>
      <c r="S110" s="8"/>
      <c r="T110" s="6"/>
      <c r="U110" s="6"/>
      <c r="V110" s="10"/>
      <c r="W110" s="7"/>
      <c r="X110" s="7"/>
      <c r="Y110" s="8"/>
      <c r="Z110" s="6"/>
      <c r="AA110" s="6"/>
      <c r="AB110" s="10"/>
      <c r="AC110" s="7"/>
      <c r="AD110" s="7"/>
      <c r="AE110" s="8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</row>
    <row r="111" spans="1:43" x14ac:dyDescent="0.15">
      <c r="A111" s="9"/>
      <c r="B111" s="6"/>
      <c r="C111" s="6"/>
      <c r="D111" s="10"/>
      <c r="E111" s="7"/>
      <c r="F111" s="7"/>
      <c r="G111" s="8"/>
      <c r="H111" s="6"/>
      <c r="I111" s="6"/>
      <c r="J111" s="10"/>
      <c r="K111" s="7"/>
      <c r="L111" s="7"/>
      <c r="M111" s="8"/>
      <c r="N111" s="6"/>
      <c r="O111" s="6"/>
      <c r="P111" s="10"/>
      <c r="Q111" s="7"/>
      <c r="R111" s="7"/>
      <c r="S111" s="8"/>
      <c r="T111" s="6"/>
      <c r="U111" s="6"/>
      <c r="V111" s="10"/>
      <c r="W111" s="7"/>
      <c r="X111" s="7"/>
      <c r="Y111" s="8"/>
      <c r="Z111" s="6"/>
      <c r="AA111" s="6"/>
      <c r="AB111" s="10"/>
      <c r="AC111" s="7"/>
      <c r="AD111" s="7"/>
      <c r="AE111" s="8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</row>
    <row r="112" spans="1:43" x14ac:dyDescent="0.15">
      <c r="A112" s="9"/>
      <c r="B112" s="6"/>
      <c r="C112" s="6"/>
      <c r="D112" s="10"/>
      <c r="E112" s="7"/>
      <c r="F112" s="7"/>
      <c r="G112" s="8"/>
      <c r="H112" s="6"/>
      <c r="I112" s="6"/>
      <c r="J112" s="10"/>
      <c r="K112" s="7"/>
      <c r="L112" s="7"/>
      <c r="M112" s="8"/>
      <c r="N112" s="6"/>
      <c r="O112" s="6"/>
      <c r="P112" s="10"/>
      <c r="Q112" s="7"/>
      <c r="R112" s="7"/>
      <c r="S112" s="8"/>
      <c r="T112" s="6"/>
      <c r="U112" s="6"/>
      <c r="V112" s="10"/>
      <c r="W112" s="7"/>
      <c r="X112" s="7"/>
      <c r="Y112" s="8"/>
      <c r="Z112" s="6"/>
      <c r="AA112" s="6"/>
      <c r="AB112" s="10"/>
      <c r="AC112" s="7"/>
      <c r="AD112" s="7"/>
      <c r="AE112" s="8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</row>
    <row r="113" spans="1:43" x14ac:dyDescent="0.15">
      <c r="A113" s="9"/>
      <c r="B113" s="6"/>
      <c r="C113" s="6"/>
      <c r="D113" s="10"/>
      <c r="E113" s="7"/>
      <c r="F113" s="7"/>
      <c r="G113" s="8"/>
      <c r="H113" s="6"/>
      <c r="I113" s="6"/>
      <c r="J113" s="10"/>
      <c r="K113" s="7"/>
      <c r="L113" s="7"/>
      <c r="M113" s="8"/>
      <c r="N113" s="6"/>
      <c r="O113" s="6"/>
      <c r="P113" s="10"/>
      <c r="Q113" s="7"/>
      <c r="R113" s="7"/>
      <c r="S113" s="8"/>
      <c r="T113" s="6"/>
      <c r="U113" s="6"/>
      <c r="V113" s="10"/>
      <c r="W113" s="7"/>
      <c r="X113" s="7"/>
      <c r="Y113" s="8"/>
      <c r="Z113" s="6"/>
      <c r="AA113" s="6"/>
      <c r="AB113" s="10"/>
      <c r="AC113" s="7"/>
      <c r="AD113" s="7"/>
      <c r="AE113" s="8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</row>
    <row r="114" spans="1:43" x14ac:dyDescent="0.15">
      <c r="A114" s="9"/>
      <c r="B114" s="6"/>
      <c r="C114" s="6"/>
      <c r="D114" s="10"/>
      <c r="E114" s="7"/>
      <c r="F114" s="7"/>
      <c r="G114" s="8"/>
      <c r="H114" s="6"/>
      <c r="I114" s="6"/>
      <c r="J114" s="10"/>
      <c r="K114" s="7"/>
      <c r="L114" s="7"/>
      <c r="M114" s="8"/>
      <c r="N114" s="6"/>
      <c r="O114" s="6"/>
      <c r="P114" s="10"/>
      <c r="Q114" s="7"/>
      <c r="R114" s="7"/>
      <c r="S114" s="8"/>
      <c r="T114" s="6"/>
      <c r="U114" s="6"/>
      <c r="V114" s="10"/>
      <c r="W114" s="7"/>
      <c r="X114" s="7"/>
      <c r="Y114" s="8"/>
      <c r="Z114" s="6"/>
      <c r="AA114" s="6"/>
      <c r="AB114" s="10"/>
      <c r="AC114" s="7"/>
      <c r="AD114" s="7"/>
      <c r="AE114" s="8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</row>
    <row r="115" spans="1:43" x14ac:dyDescent="0.15">
      <c r="A115" s="9"/>
      <c r="B115" s="6"/>
      <c r="C115" s="6"/>
      <c r="D115" s="10"/>
      <c r="E115" s="7"/>
      <c r="F115" s="7"/>
      <c r="G115" s="8"/>
      <c r="H115" s="6"/>
      <c r="I115" s="6"/>
      <c r="J115" s="10"/>
      <c r="K115" s="7"/>
      <c r="L115" s="7"/>
      <c r="M115" s="8"/>
      <c r="N115" s="6"/>
      <c r="O115" s="6"/>
      <c r="P115" s="10"/>
      <c r="Q115" s="7"/>
      <c r="R115" s="7"/>
      <c r="S115" s="8"/>
      <c r="T115" s="6"/>
      <c r="U115" s="6"/>
      <c r="V115" s="10"/>
      <c r="W115" s="7"/>
      <c r="X115" s="7"/>
      <c r="Y115" s="8"/>
      <c r="Z115" s="6"/>
      <c r="AA115" s="6"/>
      <c r="AB115" s="10"/>
      <c r="AC115" s="7"/>
      <c r="AD115" s="7"/>
      <c r="AE115" s="8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</row>
    <row r="116" spans="1:43" x14ac:dyDescent="0.15">
      <c r="A116" s="9"/>
      <c r="B116" s="6"/>
      <c r="C116" s="6"/>
      <c r="D116" s="10"/>
      <c r="E116" s="7"/>
      <c r="F116" s="7"/>
      <c r="G116" s="8"/>
      <c r="H116" s="6"/>
      <c r="I116" s="6"/>
      <c r="J116" s="10"/>
      <c r="K116" s="7"/>
      <c r="L116" s="7"/>
      <c r="M116" s="8"/>
      <c r="N116" s="6"/>
      <c r="O116" s="6"/>
      <c r="P116" s="10"/>
      <c r="Q116" s="7"/>
      <c r="R116" s="7"/>
      <c r="S116" s="8"/>
      <c r="T116" s="6"/>
      <c r="U116" s="6"/>
      <c r="V116" s="10"/>
      <c r="W116" s="7"/>
      <c r="X116" s="7"/>
      <c r="Y116" s="8"/>
      <c r="Z116" s="6"/>
      <c r="AA116" s="6"/>
      <c r="AB116" s="10"/>
      <c r="AC116" s="7"/>
      <c r="AD116" s="7"/>
      <c r="AE116" s="8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</row>
    <row r="117" spans="1:43" x14ac:dyDescent="0.15">
      <c r="A117" s="9"/>
      <c r="B117" s="6"/>
      <c r="C117" s="6"/>
      <c r="D117" s="10"/>
      <c r="E117" s="7"/>
      <c r="F117" s="7"/>
      <c r="G117" s="8"/>
      <c r="H117" s="6"/>
      <c r="I117" s="6"/>
      <c r="J117" s="10"/>
      <c r="K117" s="7"/>
      <c r="L117" s="7"/>
      <c r="M117" s="8"/>
      <c r="N117" s="6"/>
      <c r="O117" s="6"/>
      <c r="P117" s="10"/>
      <c r="Q117" s="7"/>
      <c r="R117" s="7"/>
      <c r="S117" s="8"/>
      <c r="T117" s="6"/>
      <c r="U117" s="6"/>
      <c r="V117" s="10"/>
      <c r="W117" s="7"/>
      <c r="X117" s="7"/>
      <c r="Y117" s="8"/>
      <c r="Z117" s="6"/>
      <c r="AA117" s="6"/>
      <c r="AB117" s="10"/>
      <c r="AC117" s="7"/>
      <c r="AD117" s="7"/>
      <c r="AE117" s="8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</row>
    <row r="118" spans="1:43" x14ac:dyDescent="0.15">
      <c r="A118" s="9"/>
      <c r="B118" s="6"/>
      <c r="C118" s="6"/>
      <c r="D118" s="10"/>
      <c r="E118" s="7"/>
      <c r="F118" s="7"/>
      <c r="G118" s="8"/>
      <c r="H118" s="6"/>
      <c r="I118" s="6"/>
      <c r="J118" s="10"/>
      <c r="K118" s="7"/>
      <c r="L118" s="7"/>
      <c r="M118" s="8"/>
      <c r="N118" s="6"/>
      <c r="O118" s="6"/>
      <c r="P118" s="10"/>
      <c r="Q118" s="7"/>
      <c r="R118" s="7"/>
      <c r="S118" s="8"/>
      <c r="T118" s="6"/>
      <c r="U118" s="6"/>
      <c r="V118" s="10"/>
      <c r="W118" s="7"/>
      <c r="X118" s="7"/>
      <c r="Y118" s="8"/>
      <c r="Z118" s="6"/>
      <c r="AA118" s="6"/>
      <c r="AB118" s="10"/>
      <c r="AC118" s="7"/>
      <c r="AD118" s="7"/>
      <c r="AE118" s="8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</row>
    <row r="119" spans="1:43" x14ac:dyDescent="0.15">
      <c r="A119" s="9"/>
      <c r="B119" s="6"/>
      <c r="C119" s="6"/>
      <c r="D119" s="10"/>
      <c r="E119" s="7"/>
      <c r="F119" s="7"/>
      <c r="G119" s="8"/>
      <c r="H119" s="6"/>
      <c r="I119" s="6"/>
      <c r="J119" s="10"/>
      <c r="K119" s="7"/>
      <c r="L119" s="7"/>
      <c r="M119" s="8"/>
      <c r="N119" s="6"/>
      <c r="O119" s="6"/>
      <c r="P119" s="10"/>
      <c r="Q119" s="7"/>
      <c r="R119" s="7"/>
      <c r="S119" s="8"/>
      <c r="T119" s="6"/>
      <c r="U119" s="6"/>
      <c r="V119" s="10"/>
      <c r="W119" s="7"/>
      <c r="X119" s="7"/>
      <c r="Y119" s="8"/>
      <c r="Z119" s="6"/>
      <c r="AA119" s="6"/>
      <c r="AB119" s="10"/>
      <c r="AC119" s="7"/>
      <c r="AD119" s="7"/>
      <c r="AE119" s="8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</row>
    <row r="120" spans="1:43" x14ac:dyDescent="0.15">
      <c r="A120" s="9"/>
      <c r="B120" s="6"/>
      <c r="C120" s="6"/>
      <c r="D120" s="10"/>
      <c r="E120" s="7"/>
      <c r="F120" s="7"/>
      <c r="G120" s="8"/>
      <c r="H120" s="6"/>
      <c r="I120" s="6"/>
      <c r="J120" s="10"/>
      <c r="K120" s="7"/>
      <c r="L120" s="7"/>
      <c r="M120" s="8"/>
      <c r="N120" s="6"/>
      <c r="O120" s="6"/>
      <c r="P120" s="10"/>
      <c r="Q120" s="7"/>
      <c r="R120" s="7"/>
      <c r="S120" s="8"/>
      <c r="T120" s="6"/>
      <c r="U120" s="6"/>
      <c r="V120" s="10"/>
      <c r="W120" s="7"/>
      <c r="X120" s="7"/>
      <c r="Y120" s="8"/>
      <c r="Z120" s="6"/>
      <c r="AA120" s="6"/>
      <c r="AB120" s="10"/>
      <c r="AC120" s="7"/>
      <c r="AD120" s="7"/>
      <c r="AE120" s="8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</row>
    <row r="121" spans="1:43" x14ac:dyDescent="0.15">
      <c r="A121" s="9"/>
      <c r="B121" s="6"/>
      <c r="C121" s="6"/>
      <c r="D121" s="10"/>
      <c r="E121" s="7"/>
      <c r="F121" s="7"/>
      <c r="G121" s="8"/>
      <c r="H121" s="6"/>
      <c r="I121" s="6"/>
      <c r="J121" s="10"/>
      <c r="K121" s="7"/>
      <c r="L121" s="7"/>
      <c r="M121" s="8"/>
      <c r="N121" s="6"/>
      <c r="O121" s="6"/>
      <c r="P121" s="10"/>
      <c r="Q121" s="7"/>
      <c r="R121" s="7"/>
      <c r="S121" s="8"/>
      <c r="T121" s="6"/>
      <c r="U121" s="6"/>
      <c r="V121" s="10"/>
      <c r="W121" s="7"/>
      <c r="X121" s="7"/>
      <c r="Y121" s="8"/>
      <c r="Z121" s="6"/>
      <c r="AA121" s="6"/>
      <c r="AB121" s="10"/>
      <c r="AC121" s="7"/>
      <c r="AD121" s="7"/>
      <c r="AE121" s="8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</row>
    <row r="122" spans="1:43" x14ac:dyDescent="0.15">
      <c r="A122" s="9"/>
      <c r="B122" s="6"/>
      <c r="C122" s="6"/>
      <c r="D122" s="10"/>
      <c r="E122" s="7"/>
      <c r="F122" s="7"/>
      <c r="G122" s="8"/>
      <c r="H122" s="6"/>
      <c r="I122" s="6"/>
      <c r="J122" s="10"/>
      <c r="K122" s="7"/>
      <c r="L122" s="7"/>
      <c r="M122" s="8"/>
      <c r="N122" s="6"/>
      <c r="O122" s="6"/>
      <c r="P122" s="10"/>
      <c r="Q122" s="7"/>
      <c r="R122" s="7"/>
      <c r="S122" s="8"/>
      <c r="T122" s="6"/>
      <c r="U122" s="6"/>
      <c r="V122" s="10"/>
      <c r="W122" s="7"/>
      <c r="X122" s="7"/>
      <c r="Y122" s="8"/>
      <c r="Z122" s="6"/>
      <c r="AA122" s="6"/>
      <c r="AB122" s="10"/>
      <c r="AC122" s="7"/>
      <c r="AD122" s="7"/>
      <c r="AE122" s="8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</row>
    <row r="123" spans="1:43" x14ac:dyDescent="0.15">
      <c r="A123" s="9"/>
      <c r="B123" s="6"/>
      <c r="C123" s="6"/>
      <c r="D123" s="10"/>
      <c r="E123" s="7"/>
      <c r="F123" s="7"/>
      <c r="G123" s="8"/>
      <c r="H123" s="6"/>
      <c r="I123" s="6"/>
      <c r="J123" s="10"/>
      <c r="K123" s="7"/>
      <c r="L123" s="7"/>
      <c r="M123" s="8"/>
      <c r="N123" s="6"/>
      <c r="O123" s="6"/>
      <c r="P123" s="10"/>
      <c r="Q123" s="7"/>
      <c r="R123" s="7"/>
      <c r="S123" s="8"/>
      <c r="T123" s="6"/>
      <c r="U123" s="6"/>
      <c r="V123" s="10"/>
      <c r="W123" s="7"/>
      <c r="X123" s="7"/>
      <c r="Y123" s="8"/>
      <c r="Z123" s="6"/>
      <c r="AA123" s="6"/>
      <c r="AB123" s="10"/>
      <c r="AC123" s="7"/>
      <c r="AD123" s="7"/>
      <c r="AE123" s="8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</row>
    <row r="124" spans="1:43" x14ac:dyDescent="0.15">
      <c r="A124" s="9"/>
      <c r="B124" s="6"/>
      <c r="C124" s="6"/>
      <c r="D124" s="10"/>
      <c r="E124" s="7"/>
      <c r="F124" s="7"/>
      <c r="G124" s="8"/>
      <c r="H124" s="6"/>
      <c r="I124" s="6"/>
      <c r="J124" s="10"/>
      <c r="K124" s="7"/>
      <c r="L124" s="7"/>
      <c r="M124" s="8"/>
      <c r="N124" s="6"/>
      <c r="O124" s="6"/>
      <c r="P124" s="10"/>
      <c r="Q124" s="7"/>
      <c r="R124" s="7"/>
      <c r="S124" s="8"/>
      <c r="T124" s="6"/>
      <c r="U124" s="6"/>
      <c r="V124" s="10"/>
      <c r="W124" s="7"/>
      <c r="X124" s="7"/>
      <c r="Y124" s="8"/>
      <c r="Z124" s="6"/>
      <c r="AA124" s="6"/>
      <c r="AB124" s="10"/>
      <c r="AC124" s="7"/>
      <c r="AD124" s="7"/>
      <c r="AE124" s="8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</row>
    <row r="125" spans="1:43" x14ac:dyDescent="0.15">
      <c r="A125" s="9"/>
      <c r="B125" s="6"/>
      <c r="C125" s="6"/>
      <c r="D125" s="10"/>
      <c r="E125" s="7"/>
      <c r="F125" s="7"/>
      <c r="G125" s="8"/>
      <c r="H125" s="6"/>
      <c r="I125" s="6"/>
      <c r="J125" s="10"/>
      <c r="K125" s="7"/>
      <c r="L125" s="7"/>
      <c r="M125" s="8"/>
      <c r="N125" s="6"/>
      <c r="O125" s="6"/>
      <c r="P125" s="10"/>
      <c r="Q125" s="7"/>
      <c r="R125" s="7"/>
      <c r="S125" s="8"/>
      <c r="T125" s="6"/>
      <c r="U125" s="6"/>
      <c r="V125" s="10"/>
      <c r="W125" s="7"/>
      <c r="X125" s="7"/>
      <c r="Y125" s="8"/>
      <c r="Z125" s="6"/>
      <c r="AA125" s="6"/>
      <c r="AB125" s="10"/>
      <c r="AC125" s="7"/>
      <c r="AD125" s="7"/>
      <c r="AE125" s="8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</row>
    <row r="126" spans="1:43" x14ac:dyDescent="0.15">
      <c r="A126" s="9"/>
      <c r="B126" s="6"/>
      <c r="C126" s="6"/>
      <c r="D126" s="10"/>
      <c r="E126" s="7"/>
      <c r="F126" s="7"/>
      <c r="G126" s="8"/>
      <c r="H126" s="6"/>
      <c r="I126" s="6"/>
      <c r="J126" s="10"/>
      <c r="K126" s="7"/>
      <c r="L126" s="7"/>
      <c r="M126" s="8"/>
      <c r="N126" s="6"/>
      <c r="O126" s="6"/>
      <c r="P126" s="10"/>
      <c r="Q126" s="7"/>
      <c r="R126" s="7"/>
      <c r="S126" s="8"/>
      <c r="T126" s="6"/>
      <c r="U126" s="6"/>
      <c r="V126" s="10"/>
      <c r="W126" s="7"/>
      <c r="X126" s="7"/>
      <c r="Y126" s="8"/>
      <c r="Z126" s="6"/>
      <c r="AA126" s="6"/>
      <c r="AB126" s="10"/>
      <c r="AC126" s="7"/>
      <c r="AD126" s="7"/>
      <c r="AE126" s="8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</row>
    <row r="127" spans="1:43" x14ac:dyDescent="0.15">
      <c r="A127" s="9"/>
      <c r="B127" s="6"/>
      <c r="C127" s="6"/>
      <c r="D127" s="10"/>
      <c r="E127" s="7"/>
      <c r="F127" s="7"/>
      <c r="G127" s="8"/>
      <c r="H127" s="6"/>
      <c r="I127" s="6"/>
      <c r="J127" s="10"/>
      <c r="K127" s="7"/>
      <c r="L127" s="7"/>
      <c r="M127" s="8"/>
      <c r="N127" s="6"/>
      <c r="O127" s="6"/>
      <c r="P127" s="10"/>
      <c r="Q127" s="7"/>
      <c r="R127" s="7"/>
      <c r="S127" s="8"/>
      <c r="T127" s="6"/>
      <c r="U127" s="6"/>
      <c r="V127" s="10"/>
      <c r="W127" s="7"/>
      <c r="X127" s="7"/>
      <c r="Y127" s="8"/>
      <c r="Z127" s="6"/>
      <c r="AA127" s="6"/>
      <c r="AB127" s="10"/>
      <c r="AC127" s="7"/>
      <c r="AD127" s="7"/>
      <c r="AE127" s="8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</row>
    <row r="128" spans="1:43" x14ac:dyDescent="0.15">
      <c r="A128" s="9"/>
      <c r="B128" s="6"/>
      <c r="C128" s="6"/>
      <c r="D128" s="10"/>
      <c r="E128" s="7"/>
      <c r="F128" s="7"/>
      <c r="G128" s="8"/>
      <c r="H128" s="6"/>
      <c r="I128" s="6"/>
      <c r="J128" s="10"/>
      <c r="K128" s="7"/>
      <c r="L128" s="7"/>
      <c r="M128" s="8"/>
      <c r="N128" s="6"/>
      <c r="O128" s="6"/>
      <c r="P128" s="10"/>
      <c r="Q128" s="7"/>
      <c r="R128" s="7"/>
      <c r="S128" s="8"/>
      <c r="T128" s="6"/>
      <c r="U128" s="6"/>
      <c r="V128" s="10"/>
      <c r="W128" s="7"/>
      <c r="X128" s="7"/>
      <c r="Y128" s="8"/>
      <c r="Z128" s="6"/>
      <c r="AA128" s="6"/>
      <c r="AB128" s="10"/>
      <c r="AC128" s="7"/>
      <c r="AD128" s="7"/>
      <c r="AE128" s="8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</row>
    <row r="129" spans="1:43" x14ac:dyDescent="0.15">
      <c r="A129" s="9"/>
      <c r="B129" s="6"/>
      <c r="C129" s="6"/>
      <c r="D129" s="10"/>
      <c r="E129" s="7"/>
      <c r="F129" s="7"/>
      <c r="G129" s="8"/>
      <c r="H129" s="6"/>
      <c r="I129" s="6"/>
      <c r="J129" s="10"/>
      <c r="K129" s="7"/>
      <c r="L129" s="7"/>
      <c r="M129" s="8"/>
      <c r="N129" s="6"/>
      <c r="O129" s="6"/>
      <c r="P129" s="10"/>
      <c r="Q129" s="7"/>
      <c r="R129" s="7"/>
      <c r="S129" s="8"/>
      <c r="T129" s="6"/>
      <c r="U129" s="6"/>
      <c r="V129" s="10"/>
      <c r="W129" s="7"/>
      <c r="X129" s="7"/>
      <c r="Y129" s="8"/>
      <c r="Z129" s="6"/>
      <c r="AA129" s="6"/>
      <c r="AB129" s="10"/>
      <c r="AC129" s="7"/>
      <c r="AD129" s="7"/>
      <c r="AE129" s="8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</row>
    <row r="130" spans="1:43" x14ac:dyDescent="0.15">
      <c r="A130" s="9"/>
      <c r="B130" s="6"/>
      <c r="C130" s="6"/>
      <c r="D130" s="10"/>
      <c r="E130" s="7"/>
      <c r="F130" s="7"/>
      <c r="G130" s="8"/>
      <c r="H130" s="6"/>
      <c r="I130" s="6"/>
      <c r="J130" s="10"/>
      <c r="K130" s="7"/>
      <c r="L130" s="7"/>
      <c r="M130" s="8"/>
      <c r="N130" s="6"/>
      <c r="O130" s="6"/>
      <c r="P130" s="10"/>
      <c r="Q130" s="7"/>
      <c r="R130" s="7"/>
      <c r="S130" s="8"/>
      <c r="T130" s="6"/>
      <c r="U130" s="6"/>
      <c r="V130" s="10"/>
      <c r="W130" s="7"/>
      <c r="X130" s="7"/>
      <c r="Y130" s="8"/>
      <c r="Z130" s="6"/>
      <c r="AA130" s="6"/>
      <c r="AB130" s="10"/>
      <c r="AC130" s="7"/>
      <c r="AD130" s="7"/>
      <c r="AE130" s="8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</row>
    <row r="131" spans="1:43" x14ac:dyDescent="0.15">
      <c r="A131" s="9"/>
      <c r="B131" s="6"/>
      <c r="C131" s="6"/>
      <c r="D131" s="10"/>
      <c r="E131" s="7"/>
      <c r="F131" s="7"/>
      <c r="G131" s="8"/>
      <c r="H131" s="6"/>
      <c r="I131" s="6"/>
      <c r="J131" s="10"/>
      <c r="K131" s="7"/>
      <c r="L131" s="7"/>
      <c r="M131" s="8"/>
      <c r="N131" s="6"/>
      <c r="O131" s="6"/>
      <c r="P131" s="10"/>
      <c r="Q131" s="7"/>
      <c r="R131" s="7"/>
      <c r="S131" s="8"/>
      <c r="T131" s="6"/>
      <c r="U131" s="6"/>
      <c r="V131" s="10"/>
      <c r="W131" s="7"/>
      <c r="X131" s="7"/>
      <c r="Y131" s="8"/>
      <c r="Z131" s="6"/>
      <c r="AA131" s="6"/>
      <c r="AB131" s="10"/>
      <c r="AC131" s="7"/>
      <c r="AD131" s="7"/>
      <c r="AE131" s="8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</row>
    <row r="132" spans="1:43" x14ac:dyDescent="0.15">
      <c r="A132" s="9"/>
      <c r="B132" s="6"/>
      <c r="C132" s="6"/>
      <c r="D132" s="10"/>
      <c r="E132" s="7"/>
      <c r="F132" s="7"/>
      <c r="G132" s="8"/>
      <c r="H132" s="6"/>
      <c r="I132" s="6"/>
      <c r="J132" s="10"/>
      <c r="K132" s="7"/>
      <c r="L132" s="7"/>
      <c r="M132" s="8"/>
      <c r="N132" s="6"/>
      <c r="O132" s="6"/>
      <c r="P132" s="10"/>
      <c r="Q132" s="7"/>
      <c r="R132" s="7"/>
      <c r="S132" s="8"/>
      <c r="T132" s="6"/>
      <c r="U132" s="6"/>
      <c r="V132" s="10"/>
      <c r="W132" s="7"/>
      <c r="X132" s="7"/>
      <c r="Y132" s="8"/>
      <c r="Z132" s="6"/>
      <c r="AA132" s="6"/>
      <c r="AB132" s="10"/>
      <c r="AC132" s="7"/>
      <c r="AD132" s="7"/>
      <c r="AE132" s="8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</row>
    <row r="133" spans="1:43" x14ac:dyDescent="0.15">
      <c r="A133" s="9"/>
      <c r="B133" s="6"/>
      <c r="C133" s="6"/>
      <c r="D133" s="10"/>
      <c r="E133" s="7"/>
      <c r="F133" s="7"/>
      <c r="G133" s="8"/>
      <c r="H133" s="6"/>
      <c r="I133" s="6"/>
      <c r="J133" s="10"/>
      <c r="K133" s="7"/>
      <c r="L133" s="7"/>
      <c r="M133" s="8"/>
      <c r="N133" s="6"/>
      <c r="O133" s="6"/>
      <c r="P133" s="10"/>
      <c r="Q133" s="7"/>
      <c r="R133" s="7"/>
      <c r="S133" s="8"/>
      <c r="T133" s="6"/>
      <c r="U133" s="6"/>
      <c r="V133" s="10"/>
      <c r="W133" s="7"/>
      <c r="X133" s="7"/>
      <c r="Y133" s="8"/>
      <c r="Z133" s="6"/>
      <c r="AA133" s="6"/>
      <c r="AB133" s="10"/>
      <c r="AC133" s="7"/>
      <c r="AD133" s="7"/>
      <c r="AE133" s="8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</row>
    <row r="134" spans="1:43" x14ac:dyDescent="0.15">
      <c r="A134" s="9"/>
      <c r="B134" s="6"/>
      <c r="C134" s="6"/>
      <c r="D134" s="10"/>
      <c r="E134" s="7"/>
      <c r="F134" s="7"/>
      <c r="G134" s="8"/>
      <c r="H134" s="6"/>
      <c r="I134" s="6"/>
      <c r="J134" s="10"/>
      <c r="K134" s="7"/>
      <c r="L134" s="7"/>
      <c r="M134" s="8"/>
      <c r="N134" s="6"/>
      <c r="O134" s="6"/>
      <c r="P134" s="10"/>
      <c r="Q134" s="7"/>
      <c r="R134" s="7"/>
      <c r="S134" s="8"/>
      <c r="T134" s="6"/>
      <c r="U134" s="6"/>
      <c r="V134" s="10"/>
      <c r="W134" s="7"/>
      <c r="X134" s="7"/>
      <c r="Y134" s="8"/>
      <c r="Z134" s="6"/>
      <c r="AA134" s="6"/>
      <c r="AB134" s="10"/>
      <c r="AC134" s="7"/>
      <c r="AD134" s="7"/>
      <c r="AE134" s="8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</row>
    <row r="135" spans="1:43" x14ac:dyDescent="0.15">
      <c r="A135" s="9"/>
      <c r="B135" s="6"/>
      <c r="C135" s="6"/>
      <c r="D135" s="10"/>
      <c r="E135" s="7"/>
      <c r="F135" s="7"/>
      <c r="G135" s="8"/>
      <c r="H135" s="6"/>
      <c r="I135" s="6"/>
      <c r="J135" s="10"/>
      <c r="K135" s="7"/>
      <c r="L135" s="7"/>
      <c r="M135" s="8"/>
      <c r="N135" s="6"/>
      <c r="O135" s="6"/>
      <c r="P135" s="10"/>
      <c r="Q135" s="7"/>
      <c r="R135" s="7"/>
      <c r="S135" s="8"/>
      <c r="T135" s="6"/>
      <c r="U135" s="6"/>
      <c r="V135" s="10"/>
      <c r="W135" s="7"/>
      <c r="X135" s="7"/>
      <c r="Y135" s="8"/>
      <c r="Z135" s="6"/>
      <c r="AA135" s="6"/>
      <c r="AB135" s="10"/>
      <c r="AC135" s="7"/>
      <c r="AD135" s="7"/>
      <c r="AE135" s="8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</row>
    <row r="136" spans="1:43" x14ac:dyDescent="0.15">
      <c r="A136" s="9"/>
      <c r="B136" s="6"/>
      <c r="C136" s="6"/>
      <c r="D136" s="10"/>
      <c r="E136" s="7"/>
      <c r="F136" s="7"/>
      <c r="G136" s="8"/>
      <c r="H136" s="6"/>
      <c r="I136" s="6"/>
      <c r="J136" s="10"/>
      <c r="K136" s="7"/>
      <c r="L136" s="7"/>
      <c r="M136" s="8"/>
      <c r="N136" s="6"/>
      <c r="O136" s="6"/>
      <c r="P136" s="10"/>
      <c r="Q136" s="7"/>
      <c r="R136" s="7"/>
      <c r="S136" s="8"/>
      <c r="T136" s="6"/>
      <c r="U136" s="6"/>
      <c r="V136" s="10"/>
      <c r="W136" s="7"/>
      <c r="X136" s="7"/>
      <c r="Y136" s="8"/>
      <c r="Z136" s="6"/>
      <c r="AA136" s="6"/>
      <c r="AB136" s="10"/>
      <c r="AC136" s="7"/>
      <c r="AD136" s="7"/>
      <c r="AE136" s="8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</row>
    <row r="137" spans="1:43" x14ac:dyDescent="0.15">
      <c r="A137" s="9"/>
      <c r="B137" s="6"/>
      <c r="C137" s="6"/>
      <c r="D137" s="10"/>
      <c r="E137" s="7"/>
      <c r="F137" s="7"/>
      <c r="G137" s="8"/>
      <c r="H137" s="6"/>
      <c r="I137" s="6"/>
      <c r="J137" s="10"/>
      <c r="K137" s="7"/>
      <c r="L137" s="7"/>
      <c r="M137" s="8"/>
      <c r="N137" s="6"/>
      <c r="O137" s="6"/>
      <c r="P137" s="10"/>
      <c r="Q137" s="7"/>
      <c r="R137" s="7"/>
      <c r="S137" s="8"/>
      <c r="T137" s="6"/>
      <c r="U137" s="6"/>
      <c r="V137" s="10"/>
      <c r="W137" s="7"/>
      <c r="X137" s="7"/>
      <c r="Y137" s="8"/>
      <c r="Z137" s="6"/>
      <c r="AA137" s="6"/>
      <c r="AB137" s="10"/>
      <c r="AC137" s="7"/>
      <c r="AD137" s="7"/>
      <c r="AE137" s="8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</row>
    <row r="138" spans="1:43" x14ac:dyDescent="0.15">
      <c r="A138" s="9"/>
      <c r="B138" s="6"/>
      <c r="C138" s="6"/>
      <c r="D138" s="10"/>
      <c r="E138" s="7"/>
      <c r="F138" s="7"/>
      <c r="G138" s="8"/>
      <c r="H138" s="6"/>
      <c r="I138" s="6"/>
      <c r="J138" s="10"/>
      <c r="K138" s="7"/>
      <c r="L138" s="7"/>
      <c r="M138" s="8"/>
      <c r="N138" s="6"/>
      <c r="O138" s="6"/>
      <c r="P138" s="10"/>
      <c r="Q138" s="7"/>
      <c r="R138" s="7"/>
      <c r="S138" s="8"/>
      <c r="T138" s="6"/>
      <c r="U138" s="6"/>
      <c r="V138" s="10"/>
      <c r="W138" s="7"/>
      <c r="X138" s="7"/>
      <c r="Y138" s="8"/>
      <c r="Z138" s="6"/>
      <c r="AA138" s="6"/>
      <c r="AB138" s="10"/>
      <c r="AC138" s="7"/>
      <c r="AD138" s="7"/>
      <c r="AE138" s="8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</row>
    <row r="139" spans="1:43" x14ac:dyDescent="0.15">
      <c r="A139" s="9"/>
      <c r="B139" s="6"/>
      <c r="C139" s="6"/>
      <c r="D139" s="10"/>
      <c r="E139" s="7"/>
      <c r="F139" s="7"/>
      <c r="G139" s="8"/>
      <c r="H139" s="6"/>
      <c r="I139" s="6"/>
      <c r="J139" s="10"/>
      <c r="K139" s="7"/>
      <c r="L139" s="7"/>
      <c r="M139" s="8"/>
      <c r="N139" s="6"/>
      <c r="O139" s="6"/>
      <c r="P139" s="10"/>
      <c r="Q139" s="7"/>
      <c r="R139" s="7"/>
      <c r="S139" s="8"/>
      <c r="T139" s="6"/>
      <c r="U139" s="6"/>
      <c r="V139" s="10"/>
      <c r="W139" s="7"/>
      <c r="X139" s="7"/>
      <c r="Y139" s="8"/>
      <c r="Z139" s="6"/>
      <c r="AA139" s="6"/>
      <c r="AB139" s="10"/>
      <c r="AC139" s="7"/>
      <c r="AD139" s="7"/>
      <c r="AE139" s="8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</row>
    <row r="140" spans="1:43" x14ac:dyDescent="0.15">
      <c r="A140" s="9"/>
      <c r="B140" s="6"/>
      <c r="C140" s="6"/>
      <c r="D140" s="10"/>
      <c r="E140" s="7"/>
      <c r="F140" s="7"/>
      <c r="G140" s="8"/>
      <c r="H140" s="6"/>
      <c r="I140" s="6"/>
      <c r="J140" s="10"/>
      <c r="K140" s="7"/>
      <c r="L140" s="7"/>
      <c r="M140" s="8"/>
      <c r="N140" s="6"/>
      <c r="O140" s="6"/>
      <c r="P140" s="10"/>
      <c r="Q140" s="7"/>
      <c r="R140" s="7"/>
      <c r="S140" s="8"/>
      <c r="T140" s="6"/>
      <c r="U140" s="6"/>
      <c r="V140" s="10"/>
      <c r="W140" s="7"/>
      <c r="X140" s="7"/>
      <c r="Y140" s="8"/>
      <c r="Z140" s="6"/>
      <c r="AA140" s="6"/>
      <c r="AB140" s="10"/>
      <c r="AC140" s="7"/>
      <c r="AD140" s="7"/>
      <c r="AE140" s="8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</row>
    <row r="141" spans="1:43" x14ac:dyDescent="0.15">
      <c r="A141" s="9"/>
      <c r="B141" s="6"/>
      <c r="C141" s="6"/>
      <c r="D141" s="10"/>
      <c r="E141" s="7"/>
      <c r="F141" s="7"/>
      <c r="G141" s="8"/>
      <c r="H141" s="6"/>
      <c r="I141" s="6"/>
      <c r="J141" s="10"/>
      <c r="K141" s="7"/>
      <c r="L141" s="7"/>
      <c r="M141" s="8"/>
      <c r="N141" s="6"/>
      <c r="O141" s="6"/>
      <c r="P141" s="10"/>
      <c r="Q141" s="7"/>
      <c r="R141" s="7"/>
      <c r="S141" s="8"/>
      <c r="T141" s="6"/>
      <c r="U141" s="6"/>
      <c r="V141" s="10"/>
      <c r="W141" s="7"/>
      <c r="X141" s="7"/>
      <c r="Y141" s="8"/>
      <c r="Z141" s="6"/>
      <c r="AA141" s="6"/>
      <c r="AB141" s="10"/>
      <c r="AC141" s="7"/>
      <c r="AD141" s="7"/>
      <c r="AE141" s="8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</row>
    <row r="142" spans="1:43" x14ac:dyDescent="0.15">
      <c r="A142" s="9"/>
      <c r="B142" s="6"/>
      <c r="C142" s="6"/>
      <c r="D142" s="10"/>
      <c r="E142" s="7"/>
      <c r="F142" s="7"/>
      <c r="G142" s="8"/>
      <c r="H142" s="6"/>
      <c r="I142" s="6"/>
      <c r="J142" s="10"/>
      <c r="K142" s="7"/>
      <c r="L142" s="7"/>
      <c r="M142" s="8"/>
      <c r="N142" s="6"/>
      <c r="O142" s="6"/>
      <c r="P142" s="10"/>
      <c r="Q142" s="7"/>
      <c r="R142" s="7"/>
      <c r="S142" s="8"/>
      <c r="T142" s="6"/>
      <c r="U142" s="6"/>
      <c r="V142" s="10"/>
      <c r="W142" s="7"/>
      <c r="X142" s="7"/>
      <c r="Y142" s="8"/>
      <c r="Z142" s="6"/>
      <c r="AA142" s="6"/>
      <c r="AB142" s="10"/>
      <c r="AC142" s="7"/>
      <c r="AD142" s="7"/>
      <c r="AE142" s="8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</row>
    <row r="143" spans="1:43" x14ac:dyDescent="0.15">
      <c r="A143" s="9"/>
      <c r="B143" s="6"/>
      <c r="C143" s="6"/>
      <c r="D143" s="10"/>
      <c r="E143" s="7"/>
      <c r="F143" s="7"/>
      <c r="G143" s="8"/>
      <c r="H143" s="6"/>
      <c r="I143" s="6"/>
      <c r="J143" s="10"/>
      <c r="K143" s="7"/>
      <c r="L143" s="7"/>
      <c r="M143" s="8"/>
      <c r="N143" s="6"/>
      <c r="O143" s="6"/>
      <c r="P143" s="10"/>
      <c r="Q143" s="7"/>
      <c r="R143" s="7"/>
      <c r="S143" s="8"/>
      <c r="T143" s="6"/>
      <c r="U143" s="6"/>
      <c r="V143" s="10"/>
      <c r="W143" s="7"/>
      <c r="X143" s="7"/>
      <c r="Y143" s="8"/>
      <c r="Z143" s="6"/>
      <c r="AA143" s="6"/>
      <c r="AB143" s="10"/>
      <c r="AC143" s="7"/>
      <c r="AD143" s="7"/>
      <c r="AE143" s="8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</row>
    <row r="144" spans="1:43" x14ac:dyDescent="0.15">
      <c r="A144" s="9"/>
      <c r="B144" s="6"/>
      <c r="C144" s="6"/>
      <c r="D144" s="10"/>
      <c r="E144" s="7"/>
      <c r="F144" s="7"/>
      <c r="G144" s="8"/>
      <c r="H144" s="6"/>
      <c r="I144" s="6"/>
      <c r="J144" s="10"/>
      <c r="K144" s="7"/>
      <c r="L144" s="7"/>
      <c r="M144" s="8"/>
      <c r="N144" s="6"/>
      <c r="O144" s="6"/>
      <c r="P144" s="10"/>
      <c r="Q144" s="7"/>
      <c r="R144" s="7"/>
      <c r="S144" s="8"/>
      <c r="T144" s="6"/>
      <c r="U144" s="6"/>
      <c r="V144" s="10"/>
      <c r="W144" s="7"/>
      <c r="X144" s="7"/>
      <c r="Y144" s="8"/>
      <c r="Z144" s="6"/>
      <c r="AA144" s="6"/>
      <c r="AB144" s="10"/>
      <c r="AC144" s="7"/>
      <c r="AD144" s="7"/>
      <c r="AE144" s="8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</row>
    <row r="145" spans="1:43" x14ac:dyDescent="0.15">
      <c r="A145" s="9"/>
      <c r="B145" s="6"/>
      <c r="C145" s="6"/>
      <c r="D145" s="10"/>
      <c r="E145" s="7"/>
      <c r="F145" s="7"/>
      <c r="G145" s="8"/>
      <c r="H145" s="6"/>
      <c r="I145" s="6"/>
      <c r="J145" s="10"/>
      <c r="K145" s="7"/>
      <c r="L145" s="7"/>
      <c r="M145" s="8"/>
      <c r="N145" s="6"/>
      <c r="O145" s="6"/>
      <c r="P145" s="10"/>
      <c r="Q145" s="7"/>
      <c r="R145" s="7"/>
      <c r="S145" s="8"/>
      <c r="T145" s="6"/>
      <c r="U145" s="6"/>
      <c r="V145" s="10"/>
      <c r="W145" s="7"/>
      <c r="X145" s="7"/>
      <c r="Y145" s="8"/>
      <c r="Z145" s="6"/>
      <c r="AA145" s="6"/>
      <c r="AB145" s="10"/>
      <c r="AC145" s="7"/>
      <c r="AD145" s="7"/>
      <c r="AE145" s="8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</row>
    <row r="146" spans="1:43" x14ac:dyDescent="0.15">
      <c r="A146" s="9"/>
      <c r="B146" s="6"/>
      <c r="C146" s="6"/>
      <c r="D146" s="10"/>
      <c r="E146" s="7"/>
      <c r="F146" s="7"/>
      <c r="G146" s="8"/>
      <c r="H146" s="6"/>
      <c r="I146" s="6"/>
      <c r="J146" s="10"/>
      <c r="K146" s="7"/>
      <c r="L146" s="7"/>
      <c r="M146" s="8"/>
      <c r="N146" s="6"/>
      <c r="O146" s="6"/>
      <c r="P146" s="10"/>
      <c r="Q146" s="7"/>
      <c r="R146" s="7"/>
      <c r="S146" s="8"/>
      <c r="T146" s="6"/>
      <c r="U146" s="6"/>
      <c r="V146" s="10"/>
      <c r="W146" s="7"/>
      <c r="X146" s="7"/>
      <c r="Y146" s="8"/>
      <c r="Z146" s="6"/>
      <c r="AA146" s="6"/>
      <c r="AB146" s="10"/>
      <c r="AC146" s="7"/>
      <c r="AD146" s="7"/>
      <c r="AE146" s="8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</row>
    <row r="147" spans="1:43" x14ac:dyDescent="0.15">
      <c r="A147" s="9"/>
      <c r="B147" s="6"/>
      <c r="C147" s="6"/>
      <c r="D147" s="10"/>
      <c r="E147" s="7"/>
      <c r="F147" s="7"/>
      <c r="G147" s="8"/>
      <c r="H147" s="6"/>
      <c r="I147" s="6"/>
      <c r="J147" s="10"/>
      <c r="K147" s="7"/>
      <c r="L147" s="7"/>
      <c r="M147" s="8"/>
      <c r="N147" s="6"/>
      <c r="O147" s="6"/>
      <c r="P147" s="10"/>
      <c r="Q147" s="7"/>
      <c r="R147" s="7"/>
      <c r="S147" s="8"/>
      <c r="T147" s="6"/>
      <c r="U147" s="6"/>
      <c r="V147" s="10"/>
      <c r="W147" s="7"/>
      <c r="X147" s="7"/>
      <c r="Y147" s="8"/>
      <c r="Z147" s="6"/>
      <c r="AA147" s="6"/>
      <c r="AB147" s="10"/>
      <c r="AC147" s="7"/>
      <c r="AD147" s="7"/>
      <c r="AE147" s="8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</row>
    <row r="148" spans="1:43" x14ac:dyDescent="0.15">
      <c r="A148" s="9"/>
      <c r="B148" s="6"/>
      <c r="C148" s="6"/>
      <c r="D148" s="10"/>
      <c r="E148" s="7"/>
      <c r="F148" s="7"/>
      <c r="G148" s="8"/>
      <c r="H148" s="6"/>
      <c r="I148" s="6"/>
      <c r="J148" s="10"/>
      <c r="K148" s="7"/>
      <c r="L148" s="7"/>
      <c r="M148" s="8"/>
      <c r="N148" s="6"/>
      <c r="O148" s="6"/>
      <c r="P148" s="10"/>
      <c r="Q148" s="7"/>
      <c r="R148" s="7"/>
      <c r="S148" s="8"/>
      <c r="T148" s="6"/>
      <c r="U148" s="6"/>
      <c r="V148" s="10"/>
      <c r="W148" s="7"/>
      <c r="X148" s="7"/>
      <c r="Y148" s="8"/>
      <c r="Z148" s="6"/>
      <c r="AA148" s="6"/>
      <c r="AB148" s="10"/>
      <c r="AC148" s="7"/>
      <c r="AD148" s="7"/>
      <c r="AE148" s="8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</row>
    <row r="149" spans="1:43" x14ac:dyDescent="0.15">
      <c r="A149" s="9"/>
      <c r="B149" s="6"/>
      <c r="C149" s="6"/>
      <c r="D149" s="10"/>
      <c r="E149" s="7"/>
      <c r="F149" s="7"/>
      <c r="G149" s="8"/>
      <c r="H149" s="6"/>
      <c r="I149" s="6"/>
      <c r="J149" s="10"/>
      <c r="K149" s="7"/>
      <c r="L149" s="7"/>
      <c r="M149" s="8"/>
      <c r="N149" s="6"/>
      <c r="O149" s="6"/>
      <c r="P149" s="10"/>
      <c r="Q149" s="7"/>
      <c r="R149" s="7"/>
      <c r="S149" s="8"/>
      <c r="T149" s="6"/>
      <c r="U149" s="6"/>
      <c r="V149" s="10"/>
      <c r="W149" s="7"/>
      <c r="X149" s="7"/>
      <c r="Y149" s="8"/>
      <c r="Z149" s="6"/>
      <c r="AA149" s="6"/>
      <c r="AB149" s="10"/>
      <c r="AC149" s="7"/>
      <c r="AD149" s="7"/>
      <c r="AE149" s="8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</row>
    <row r="150" spans="1:43" x14ac:dyDescent="0.15">
      <c r="A150" s="9"/>
      <c r="B150" s="6"/>
      <c r="C150" s="6"/>
      <c r="D150" s="10"/>
      <c r="E150" s="7"/>
      <c r="F150" s="7"/>
      <c r="G150" s="8"/>
      <c r="H150" s="6"/>
      <c r="I150" s="6"/>
      <c r="J150" s="10"/>
      <c r="K150" s="7"/>
      <c r="L150" s="7"/>
      <c r="M150" s="8"/>
      <c r="N150" s="6"/>
      <c r="O150" s="6"/>
      <c r="P150" s="10"/>
      <c r="Q150" s="7"/>
      <c r="R150" s="7"/>
      <c r="S150" s="8"/>
      <c r="T150" s="6"/>
      <c r="U150" s="6"/>
      <c r="V150" s="10"/>
      <c r="W150" s="7"/>
      <c r="X150" s="7"/>
      <c r="Y150" s="8"/>
      <c r="Z150" s="6"/>
      <c r="AA150" s="6"/>
      <c r="AB150" s="10"/>
      <c r="AC150" s="7"/>
      <c r="AD150" s="7"/>
      <c r="AE150" s="8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</row>
    <row r="151" spans="1:43" x14ac:dyDescent="0.15">
      <c r="A151" s="9"/>
      <c r="B151" s="6"/>
      <c r="C151" s="6"/>
      <c r="D151" s="10"/>
      <c r="E151" s="7"/>
      <c r="F151" s="7"/>
      <c r="G151" s="8"/>
      <c r="H151" s="6"/>
      <c r="I151" s="6"/>
      <c r="J151" s="10"/>
      <c r="K151" s="7"/>
      <c r="L151" s="7"/>
      <c r="M151" s="8"/>
      <c r="N151" s="6"/>
      <c r="O151" s="6"/>
      <c r="P151" s="10"/>
      <c r="Q151" s="7"/>
      <c r="R151" s="7"/>
      <c r="S151" s="8"/>
      <c r="T151" s="6"/>
      <c r="U151" s="6"/>
      <c r="V151" s="10"/>
      <c r="W151" s="7"/>
      <c r="X151" s="7"/>
      <c r="Y151" s="8"/>
      <c r="Z151" s="6"/>
      <c r="AA151" s="6"/>
      <c r="AB151" s="10"/>
      <c r="AC151" s="7"/>
      <c r="AD151" s="7"/>
      <c r="AE151" s="8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</row>
  </sheetData>
  <mergeCells count="56">
    <mergeCell ref="A1:A5"/>
    <mergeCell ref="AJ20:AK20"/>
    <mergeCell ref="AM20:AN20"/>
    <mergeCell ref="AP20:AQ20"/>
    <mergeCell ref="B22:C22"/>
    <mergeCell ref="D22:G22"/>
    <mergeCell ref="H22:I22"/>
    <mergeCell ref="J22:M22"/>
    <mergeCell ref="N22:O22"/>
    <mergeCell ref="P22:S22"/>
    <mergeCell ref="R20:S20"/>
    <mergeCell ref="U20:V20"/>
    <mergeCell ref="X20:Y20"/>
    <mergeCell ref="AA20:AB20"/>
    <mergeCell ref="AD20:AE20"/>
    <mergeCell ref="AG20:AH20"/>
    <mergeCell ref="AC4:AE4"/>
    <mergeCell ref="AF4:AH4"/>
    <mergeCell ref="AI4:AK4"/>
    <mergeCell ref="AL4:AN4"/>
    <mergeCell ref="AO4:AQ4"/>
    <mergeCell ref="C20:D20"/>
    <mergeCell ref="F20:G20"/>
    <mergeCell ref="I20:J20"/>
    <mergeCell ref="L20:M20"/>
    <mergeCell ref="O20:P20"/>
    <mergeCell ref="AL3:AQ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F2:AK2"/>
    <mergeCell ref="AL2:AQ2"/>
    <mergeCell ref="B1:G1"/>
    <mergeCell ref="H1:M1"/>
    <mergeCell ref="B3:G3"/>
    <mergeCell ref="H3:M3"/>
    <mergeCell ref="N3:S3"/>
    <mergeCell ref="T3:Y3"/>
    <mergeCell ref="Z3:AE3"/>
    <mergeCell ref="AF3:AK3"/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9"/>
  <sheetViews>
    <sheetView workbookViewId="0">
      <selection activeCell="O15" sqref="O15"/>
    </sheetView>
  </sheetViews>
  <sheetFormatPr defaultColWidth="9" defaultRowHeight="14.25" x14ac:dyDescent="0.15"/>
  <sheetData>
    <row r="1" spans="1:43" x14ac:dyDescent="0.15">
      <c r="A1" s="59" t="s">
        <v>0</v>
      </c>
      <c r="B1" s="39"/>
      <c r="C1" s="40"/>
      <c r="D1" s="40"/>
      <c r="E1" s="40"/>
      <c r="F1" s="40"/>
      <c r="G1" s="41"/>
      <c r="H1" s="39"/>
      <c r="I1" s="40"/>
      <c r="J1" s="40"/>
      <c r="K1" s="40"/>
      <c r="L1" s="40"/>
      <c r="M1" s="41"/>
      <c r="N1" s="39"/>
      <c r="O1" s="40"/>
      <c r="P1" s="40"/>
      <c r="Q1" s="40"/>
      <c r="R1" s="40"/>
      <c r="S1" s="41"/>
      <c r="T1" s="39"/>
      <c r="U1" s="40"/>
      <c r="V1" s="40"/>
      <c r="W1" s="40"/>
      <c r="X1" s="40"/>
      <c r="Y1" s="41"/>
      <c r="Z1" s="39"/>
      <c r="AA1" s="40"/>
      <c r="AB1" s="40"/>
      <c r="AC1" s="40"/>
      <c r="AD1" s="40"/>
      <c r="AE1" s="41"/>
      <c r="AF1" s="39"/>
      <c r="AG1" s="40"/>
      <c r="AH1" s="40"/>
      <c r="AI1" s="40"/>
      <c r="AJ1" s="40"/>
      <c r="AK1" s="41"/>
      <c r="AL1" s="39"/>
      <c r="AM1" s="40"/>
      <c r="AN1" s="40"/>
      <c r="AO1" s="40"/>
      <c r="AP1" s="40"/>
      <c r="AQ1" s="41"/>
    </row>
    <row r="2" spans="1:43" x14ac:dyDescent="0.15">
      <c r="A2" s="60"/>
      <c r="B2" s="42" t="s">
        <v>1</v>
      </c>
      <c r="C2" s="43"/>
      <c r="D2" s="43"/>
      <c r="E2" s="43"/>
      <c r="F2" s="43"/>
      <c r="G2" s="44"/>
      <c r="H2" s="45">
        <v>600491</v>
      </c>
      <c r="I2" s="46"/>
      <c r="J2" s="46"/>
      <c r="K2" s="46"/>
      <c r="L2" s="46"/>
      <c r="M2" s="47"/>
      <c r="N2" s="45"/>
      <c r="O2" s="46"/>
      <c r="P2" s="46"/>
      <c r="Q2" s="46"/>
      <c r="R2" s="46"/>
      <c r="S2" s="47"/>
      <c r="T2" s="45"/>
      <c r="U2" s="46"/>
      <c r="V2" s="46"/>
      <c r="W2" s="46"/>
      <c r="X2" s="46"/>
      <c r="Y2" s="47"/>
      <c r="Z2" s="45"/>
      <c r="AA2" s="46"/>
      <c r="AB2" s="46"/>
      <c r="AC2" s="46"/>
      <c r="AD2" s="46"/>
      <c r="AE2" s="47"/>
      <c r="AF2" s="45"/>
      <c r="AG2" s="46"/>
      <c r="AH2" s="46"/>
      <c r="AI2" s="46"/>
      <c r="AJ2" s="46"/>
      <c r="AK2" s="47"/>
      <c r="AL2" s="45"/>
      <c r="AM2" s="48"/>
      <c r="AN2" s="48"/>
      <c r="AO2" s="48"/>
      <c r="AP2" s="48"/>
      <c r="AQ2" s="49"/>
    </row>
    <row r="3" spans="1:43" x14ac:dyDescent="0.15">
      <c r="A3" s="60"/>
      <c r="B3" s="45"/>
      <c r="C3" s="46"/>
      <c r="D3" s="46"/>
      <c r="E3" s="46"/>
      <c r="F3" s="46"/>
      <c r="G3" s="47"/>
      <c r="H3" s="45"/>
      <c r="I3" s="46"/>
      <c r="J3" s="46"/>
      <c r="K3" s="46"/>
      <c r="L3" s="46"/>
      <c r="M3" s="47"/>
      <c r="N3" s="45"/>
      <c r="O3" s="46"/>
      <c r="P3" s="46"/>
      <c r="Q3" s="46"/>
      <c r="R3" s="46"/>
      <c r="S3" s="47"/>
      <c r="T3" s="50"/>
      <c r="U3" s="48"/>
      <c r="V3" s="48"/>
      <c r="W3" s="48"/>
      <c r="X3" s="48"/>
      <c r="Y3" s="49"/>
      <c r="Z3" s="50"/>
      <c r="AA3" s="48"/>
      <c r="AB3" s="48"/>
      <c r="AC3" s="48"/>
      <c r="AD3" s="48"/>
      <c r="AE3" s="49"/>
      <c r="AF3" s="50"/>
      <c r="AG3" s="48"/>
      <c r="AH3" s="48"/>
      <c r="AI3" s="48"/>
      <c r="AJ3" s="48"/>
      <c r="AK3" s="49"/>
      <c r="AL3" s="50"/>
      <c r="AM3" s="48"/>
      <c r="AN3" s="48"/>
      <c r="AO3" s="48"/>
      <c r="AP3" s="48"/>
      <c r="AQ3" s="49"/>
    </row>
    <row r="4" spans="1:43" ht="15" x14ac:dyDescent="0.15">
      <c r="A4" s="60"/>
      <c r="B4" s="51" t="s">
        <v>2</v>
      </c>
      <c r="C4" s="52"/>
      <c r="D4" s="53"/>
      <c r="E4" s="54" t="s">
        <v>3</v>
      </c>
      <c r="F4" s="55"/>
      <c r="G4" s="56"/>
      <c r="H4" s="51" t="s">
        <v>2</v>
      </c>
      <c r="I4" s="52"/>
      <c r="J4" s="53"/>
      <c r="K4" s="54" t="s">
        <v>3</v>
      </c>
      <c r="L4" s="55"/>
      <c r="M4" s="56"/>
      <c r="N4" s="51" t="s">
        <v>4</v>
      </c>
      <c r="O4" s="52"/>
      <c r="P4" s="53"/>
      <c r="Q4" s="54" t="s">
        <v>5</v>
      </c>
      <c r="R4" s="55"/>
      <c r="S4" s="56"/>
      <c r="T4" s="51" t="s">
        <v>4</v>
      </c>
      <c r="U4" s="52"/>
      <c r="V4" s="53"/>
      <c r="W4" s="54" t="s">
        <v>5</v>
      </c>
      <c r="X4" s="55"/>
      <c r="Y4" s="56"/>
      <c r="Z4" s="51" t="s">
        <v>4</v>
      </c>
      <c r="AA4" s="52"/>
      <c r="AB4" s="53"/>
      <c r="AC4" s="54" t="s">
        <v>5</v>
      </c>
      <c r="AD4" s="55"/>
      <c r="AE4" s="56"/>
      <c r="AF4" s="51" t="s">
        <v>4</v>
      </c>
      <c r="AG4" s="52"/>
      <c r="AH4" s="53"/>
      <c r="AI4" s="54" t="s">
        <v>5</v>
      </c>
      <c r="AJ4" s="55"/>
      <c r="AK4" s="56"/>
      <c r="AL4" s="51" t="s">
        <v>4</v>
      </c>
      <c r="AM4" s="52"/>
      <c r="AN4" s="53"/>
      <c r="AO4" s="54" t="s">
        <v>5</v>
      </c>
      <c r="AP4" s="55"/>
      <c r="AQ4" s="56"/>
    </row>
    <row r="5" spans="1:43" ht="15" x14ac:dyDescent="0.15">
      <c r="A5" s="6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</row>
    <row r="6" spans="1:43" x14ac:dyDescent="0.15">
      <c r="A6" s="5"/>
      <c r="B6" s="6"/>
      <c r="C6" s="6"/>
      <c r="D6" s="6"/>
      <c r="E6" s="7"/>
      <c r="F6" s="7"/>
      <c r="G6" s="8"/>
      <c r="H6" s="6">
        <v>15000</v>
      </c>
      <c r="I6" s="6">
        <v>11.66</v>
      </c>
      <c r="J6" s="6"/>
      <c r="K6" s="7">
        <v>15000</v>
      </c>
      <c r="L6" s="7">
        <v>11.68</v>
      </c>
      <c r="M6" s="8"/>
      <c r="N6" s="6"/>
      <c r="O6" s="25"/>
      <c r="P6" s="6"/>
      <c r="Q6" s="7"/>
      <c r="R6" s="7"/>
      <c r="S6" s="8"/>
      <c r="T6" s="6"/>
      <c r="U6" s="6"/>
      <c r="V6" s="6"/>
      <c r="W6" s="7"/>
      <c r="X6" s="7"/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</row>
    <row r="7" spans="1:43" x14ac:dyDescent="0.15">
      <c r="A7" s="5"/>
      <c r="B7" s="6"/>
      <c r="C7" s="6"/>
      <c r="D7" s="6"/>
      <c r="E7" s="7"/>
      <c r="F7" s="7"/>
      <c r="G7" s="7"/>
      <c r="H7" s="6">
        <v>15000</v>
      </c>
      <c r="I7" s="6">
        <v>11.66</v>
      </c>
      <c r="J7" s="6"/>
      <c r="K7" s="7">
        <v>15000</v>
      </c>
      <c r="L7" s="7">
        <v>11.69</v>
      </c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</row>
    <row r="8" spans="1:43" x14ac:dyDescent="0.15">
      <c r="A8" s="9"/>
      <c r="B8" s="6"/>
      <c r="C8" s="6"/>
      <c r="D8" s="10"/>
      <c r="E8" s="7"/>
      <c r="F8" s="7"/>
      <c r="G8" s="8"/>
      <c r="H8" s="6">
        <v>15000</v>
      </c>
      <c r="I8" s="6">
        <v>11.71</v>
      </c>
      <c r="J8" s="10"/>
      <c r="K8" s="7">
        <v>15000</v>
      </c>
      <c r="L8" s="7">
        <v>11.76</v>
      </c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</row>
    <row r="9" spans="1:43" x14ac:dyDescent="0.15">
      <c r="A9" s="9"/>
      <c r="B9" s="6"/>
      <c r="C9" s="6"/>
      <c r="D9" s="10"/>
      <c r="E9" s="7"/>
      <c r="F9" s="7"/>
      <c r="G9" s="8"/>
      <c r="H9" s="6">
        <v>15000</v>
      </c>
      <c r="I9" s="6">
        <v>11.78</v>
      </c>
      <c r="J9" s="10"/>
      <c r="K9" s="7">
        <v>15000</v>
      </c>
      <c r="L9" s="7">
        <v>11.81</v>
      </c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</row>
    <row r="10" spans="1:43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</row>
    <row r="11" spans="1:43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</row>
    <row r="12" spans="1:43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</row>
    <row r="13" spans="1:43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</row>
    <row r="14" spans="1:43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</row>
    <row r="15" spans="1:43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</row>
    <row r="16" spans="1:43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</row>
    <row r="17" spans="1:43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</row>
    <row r="18" spans="1:43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</row>
    <row r="19" spans="1:43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60000</v>
      </c>
      <c r="I19" s="12">
        <f>SUMPRODUCT(H6:H18,I6:I18)/SUM(H19)</f>
        <v>11.702500000000001</v>
      </c>
      <c r="J19" s="13"/>
      <c r="K19" s="11">
        <f>SUM(K6:K18)</f>
        <v>60000</v>
      </c>
      <c r="L19" s="12">
        <f>SUMPRODUCT(K6:K18,L6:L18)/SUM(K19)</f>
        <v>11.734999999999999</v>
      </c>
      <c r="M19" s="13"/>
      <c r="N19" s="11">
        <f>SUM(N6:N18)</f>
        <v>0</v>
      </c>
      <c r="O19" s="12" t="e">
        <f>SUMPRODUCT(N6:N18,O6:O18)/(N19)</f>
        <v>#DIV/0!</v>
      </c>
      <c r="P19" s="13"/>
      <c r="Q19" s="11">
        <f>SUM(Q6:Q18)</f>
        <v>0</v>
      </c>
      <c r="R19" s="12" t="e">
        <f>SUMPRODUCT(Q6:Q18,R6:R18)/SUM(Q19)</f>
        <v>#DIV/0!</v>
      </c>
      <c r="S19" s="13"/>
      <c r="T19" s="11">
        <f>SUM(T6:T18)</f>
        <v>0</v>
      </c>
      <c r="U19" s="12" t="e">
        <f>SUMPRODUCT(T6:T18,U6:U18)/SUM(T19)</f>
        <v>#DIV/0!</v>
      </c>
      <c r="V19" s="13"/>
      <c r="W19" s="11">
        <f>SUM(W6:W18)</f>
        <v>0</v>
      </c>
      <c r="X19" s="12" t="e">
        <f>SUMPRODUCT(W6:W18,X6:X18)/SUM(W19)</f>
        <v>#DIV/0!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</row>
    <row r="20" spans="1:43" ht="15" x14ac:dyDescent="0.15">
      <c r="A20" s="14"/>
      <c r="B20" s="15" t="s">
        <v>10</v>
      </c>
      <c r="C20" s="57">
        <f>IF(E19=0,0,(F19-C19)*B19-E19*F19*0-E19*F19*0.03%-C19*B19*0.03%)</f>
        <v>0</v>
      </c>
      <c r="D20" s="58"/>
      <c r="E20" s="15" t="s">
        <v>11</v>
      </c>
      <c r="F20" s="57">
        <f>IF(E19=0,0,F19*E19)</f>
        <v>0</v>
      </c>
      <c r="G20" s="58"/>
      <c r="H20" s="15" t="s">
        <v>10</v>
      </c>
      <c r="I20" s="57">
        <f>IF(K19=0,0,(L19-I19)*K19-K19*L19*0.1%-K19*L19*0.03%-I19*H19*0.03%)</f>
        <v>824.02499999993188</v>
      </c>
      <c r="J20" s="58"/>
      <c r="K20" s="15" t="s">
        <v>11</v>
      </c>
      <c r="L20" s="57">
        <f>IF(K19=0,0,L19*K19)</f>
        <v>704100</v>
      </c>
      <c r="M20" s="58"/>
      <c r="N20" s="15" t="s">
        <v>10</v>
      </c>
      <c r="O20" s="57">
        <f>IF(Q19=0,0,(R19-O19)*N19-R19*Q19*0.1%-O19*N19*0.03%-R19*Q19*0.03%)</f>
        <v>0</v>
      </c>
      <c r="P20" s="58"/>
      <c r="Q20" s="15" t="s">
        <v>11</v>
      </c>
      <c r="R20" s="57">
        <f>IF(Q19=0,0,R19*Q19)</f>
        <v>0</v>
      </c>
      <c r="S20" s="58"/>
      <c r="T20" s="15" t="s">
        <v>10</v>
      </c>
      <c r="U20" s="57">
        <f>IF(W19=0,0,(X19-U19)*W19-X19*W19*0.1%-U19*T19*0.03%-X19*W19*0.03%)</f>
        <v>0</v>
      </c>
      <c r="V20" s="58"/>
      <c r="W20" s="15" t="s">
        <v>11</v>
      </c>
      <c r="X20" s="57">
        <f>IF(W19=0,0,X19*W19)</f>
        <v>0</v>
      </c>
      <c r="Y20" s="58"/>
      <c r="Z20" s="15" t="s">
        <v>10</v>
      </c>
      <c r="AA20" s="57">
        <f>IF(AC19=0,0,(AD19-AA19)*AC19-AC19*AD19*0.1%-AA19*Z19*0.03%-AD19*AC19*0.03%)</f>
        <v>0</v>
      </c>
      <c r="AB20" s="58"/>
      <c r="AC20" s="15" t="s">
        <v>11</v>
      </c>
      <c r="AD20" s="57">
        <f>IF(AC19=0,0,AD19*AC19)</f>
        <v>0</v>
      </c>
      <c r="AE20" s="58"/>
      <c r="AF20" s="15" t="s">
        <v>10</v>
      </c>
      <c r="AG20" s="57">
        <f>IF(AI19=0,0,(AJ19-AG19)*AI19-AI19*AJ19*0.1%-AG19*AF19*0.03%-AJ19*AI19*0.03%)</f>
        <v>0</v>
      </c>
      <c r="AH20" s="58"/>
      <c r="AI20" s="15" t="s">
        <v>11</v>
      </c>
      <c r="AJ20" s="57">
        <f>IF(AI19=0,0,AJ19*AI19)</f>
        <v>0</v>
      </c>
      <c r="AK20" s="58"/>
      <c r="AL20" s="15" t="s">
        <v>10</v>
      </c>
      <c r="AM20" s="57">
        <f>IF(AO19=0,0,(AP19-AM19)*AO19-AO19*AP19*0.1%-AM19*AL19*0.03%-AP19*AO19*0.03%)</f>
        <v>0</v>
      </c>
      <c r="AN20" s="58"/>
      <c r="AO20" s="15" t="s">
        <v>11</v>
      </c>
      <c r="AP20" s="57">
        <f>IF(AO19=0,0,AP19*AO19)</f>
        <v>0</v>
      </c>
      <c r="AQ20" s="58"/>
    </row>
    <row r="21" spans="1:43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1.1703238176394432E-3</v>
      </c>
      <c r="M21" s="29"/>
      <c r="N21" s="20" t="s">
        <v>12</v>
      </c>
      <c r="O21" s="26"/>
      <c r="P21" s="26"/>
      <c r="Q21" s="27"/>
      <c r="R21" s="28" t="e">
        <f>O20/R20</f>
        <v>#DIV/0!</v>
      </c>
      <c r="S21" s="29"/>
      <c r="T21" s="27" t="s">
        <v>12</v>
      </c>
      <c r="U21" s="26"/>
      <c r="V21" s="26"/>
      <c r="W21" s="27"/>
      <c r="X21" s="28" t="e">
        <f>U20/X20</f>
        <v>#DIV/0!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</row>
    <row r="22" spans="1:43" ht="15" x14ac:dyDescent="0.15">
      <c r="A22" s="9"/>
      <c r="B22" s="62" t="s">
        <v>13</v>
      </c>
      <c r="C22" s="63"/>
      <c r="D22" s="64">
        <f>F20+L20+R20+X20+AD20+AJ20+AP20+AV20+BB20+BH20+BN20+BT20+BZ20</f>
        <v>704100</v>
      </c>
      <c r="E22" s="65"/>
      <c r="F22" s="65"/>
      <c r="G22" s="66"/>
      <c r="H22" s="67" t="s">
        <v>14</v>
      </c>
      <c r="I22" s="68"/>
      <c r="J22" s="69">
        <f>C20+I20+O20+U20+AA20+AG20+AM20+AS20+AY20+BE20+BK20+BQ20+BW20</f>
        <v>824.02499999993188</v>
      </c>
      <c r="K22" s="70"/>
      <c r="L22" s="70"/>
      <c r="M22" s="71"/>
      <c r="N22" s="62" t="s">
        <v>15</v>
      </c>
      <c r="O22" s="63"/>
      <c r="P22" s="72">
        <f>J22/D22</f>
        <v>1.1703238176394432E-3</v>
      </c>
      <c r="Q22" s="73"/>
      <c r="R22" s="73"/>
      <c r="S22" s="74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1:43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</row>
    <row r="27" spans="1:43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</row>
    <row r="28" spans="1:43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</row>
    <row r="29" spans="1:43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</row>
    <row r="30" spans="1:43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</row>
    <row r="31" spans="1:43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</row>
    <row r="32" spans="1:43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</row>
    <row r="33" spans="1:43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</row>
    <row r="34" spans="1:43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</row>
    <row r="35" spans="1:43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</row>
    <row r="36" spans="1:43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</row>
    <row r="37" spans="1:43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</row>
    <row r="38" spans="1:43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</row>
    <row r="39" spans="1:43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</sheetData>
  <mergeCells count="56">
    <mergeCell ref="A1:A5"/>
    <mergeCell ref="AJ20:AK20"/>
    <mergeCell ref="AM20:AN20"/>
    <mergeCell ref="AP20:AQ20"/>
    <mergeCell ref="B22:C22"/>
    <mergeCell ref="D22:G22"/>
    <mergeCell ref="H22:I22"/>
    <mergeCell ref="J22:M22"/>
    <mergeCell ref="N22:O22"/>
    <mergeCell ref="P22:S22"/>
    <mergeCell ref="R20:S20"/>
    <mergeCell ref="U20:V20"/>
    <mergeCell ref="X20:Y20"/>
    <mergeCell ref="AA20:AB20"/>
    <mergeCell ref="AD20:AE20"/>
    <mergeCell ref="AG20:AH20"/>
    <mergeCell ref="AC4:AE4"/>
    <mergeCell ref="AF4:AH4"/>
    <mergeCell ref="AI4:AK4"/>
    <mergeCell ref="AL4:AN4"/>
    <mergeCell ref="AO4:AQ4"/>
    <mergeCell ref="C20:D20"/>
    <mergeCell ref="F20:G20"/>
    <mergeCell ref="I20:J20"/>
    <mergeCell ref="L20:M20"/>
    <mergeCell ref="O20:P20"/>
    <mergeCell ref="AL3:AQ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F2:AK2"/>
    <mergeCell ref="AL2:AQ2"/>
    <mergeCell ref="B1:G1"/>
    <mergeCell ref="H1:M1"/>
    <mergeCell ref="B3:G3"/>
    <mergeCell ref="H3:M3"/>
    <mergeCell ref="N3:S3"/>
    <mergeCell ref="T3:Y3"/>
    <mergeCell ref="Z3:AE3"/>
    <mergeCell ref="AF3:AK3"/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模板</vt:lpstr>
      <vt:lpstr>2017.3.1</vt:lpstr>
      <vt:lpstr>2017.3.2</vt:lpstr>
      <vt:lpstr>2017.3.3</vt:lpstr>
      <vt:lpstr>2017.3.6</vt:lpstr>
      <vt:lpstr>2017.3.7</vt:lpstr>
      <vt:lpstr>2017.3.8</vt:lpstr>
      <vt:lpstr>2017.3.9</vt:lpstr>
      <vt:lpstr>2017.3.10</vt:lpstr>
      <vt:lpstr>2017.3.13</vt:lpstr>
      <vt:lpstr>2017.3.14</vt:lpstr>
      <vt:lpstr>2017.3.16</vt:lpstr>
      <vt:lpstr>2017.3.17</vt:lpstr>
      <vt:lpstr>2017.3.20</vt:lpstr>
      <vt:lpstr>2017.3.21</vt:lpstr>
      <vt:lpstr>2017.3.22</vt:lpstr>
      <vt:lpstr>2017.3.23</vt:lpstr>
      <vt:lpstr>2017.3.24</vt:lpstr>
      <vt:lpstr>2017.3.27</vt:lpstr>
      <vt:lpstr>2017.3.28</vt:lpstr>
      <vt:lpstr>2017.29</vt:lpstr>
      <vt:lpstr>2017.3.30</vt:lpstr>
      <vt:lpstr>2017.31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DaiShuPing</dc:creator>
  <cp:lastModifiedBy>Administrator</cp:lastModifiedBy>
  <cp:revision>1</cp:revision>
  <dcterms:created xsi:type="dcterms:W3CDTF">2016-02-01T03:35:45Z</dcterms:created>
  <dcterms:modified xsi:type="dcterms:W3CDTF">2017-06-13T10:04:27Z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