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https://d.docs.live.net/bd03ae9016654ccc/Escritorio/Paper-ITCRM.SF/Archivos de trabajo/Datos/Construcción socios comerciales/"/>
    </mc:Choice>
  </mc:AlternateContent>
  <xr:revisionPtr revIDLastSave="19" documentId="13_ncr:1_{AEFDB262-F85A-4503-9F9C-FB96FD9C40B1}" xr6:coauthVersionLast="47" xr6:coauthVersionMax="47" xr10:uidLastSave="{E7A01CF7-CBF8-4C60-B288-0EEEA421AD00}"/>
  <bookViews>
    <workbookView xWindow="11424" yWindow="0" windowWidth="11712" windowHeight="12336" activeTab="1" xr2:uid="{00000000-000D-0000-FFFF-FFFF00000000}"/>
  </bookViews>
  <sheets>
    <sheet name="top fob" sheetId="7" r:id="rId1"/>
    <sheet name="VALOR FOB" sheetId="1" r:id="rId2"/>
    <sheet name="Part_fob" sheetId="3" r:id="rId3"/>
    <sheet name="PESO NETO" sheetId="4" r:id="rId4"/>
    <sheet name="Part_peso" sheetId="5" r:id="rId5"/>
    <sheet name="SOCIOS COM" sheetId="6" r:id="rId6"/>
  </sheets>
  <calcPr calcId="191029"/>
</workbook>
</file>

<file path=xl/calcChain.xml><?xml version="1.0" encoding="utf-8"?>
<calcChain xmlns="http://schemas.openxmlformats.org/spreadsheetml/2006/main">
  <c r="C26" i="3" l="1"/>
  <c r="C2" i="3"/>
  <c r="AU3" i="7"/>
  <c r="AU4" i="7"/>
  <c r="AU5" i="7"/>
  <c r="AU6" i="7"/>
  <c r="AU7" i="7"/>
  <c r="AU8" i="7"/>
  <c r="AU9" i="7"/>
  <c r="AU10" i="7"/>
  <c r="AU11" i="7"/>
  <c r="AU12" i="7"/>
  <c r="AU13" i="7"/>
  <c r="AU14" i="7"/>
  <c r="AU15" i="7"/>
  <c r="AU16" i="7"/>
  <c r="AU17" i="7"/>
  <c r="AU18" i="7"/>
  <c r="AU19" i="7"/>
  <c r="AU20" i="7"/>
  <c r="AU21" i="7"/>
  <c r="AU22" i="7"/>
  <c r="AU23" i="7"/>
  <c r="AU24" i="7"/>
  <c r="AU25" i="7"/>
  <c r="AU2" i="7"/>
  <c r="AF3" i="3"/>
  <c r="AF4" i="3"/>
  <c r="F2" i="5"/>
  <c r="G2" i="5"/>
  <c r="H2" i="5"/>
  <c r="I2" i="5"/>
  <c r="J2" i="5"/>
  <c r="K2" i="5"/>
  <c r="L2" i="5"/>
  <c r="M2" i="5"/>
  <c r="N2" i="5"/>
  <c r="O2" i="5"/>
  <c r="P2" i="5"/>
  <c r="Q2" i="5"/>
  <c r="R2" i="5"/>
  <c r="S2" i="5"/>
  <c r="S26" i="5" s="1"/>
  <c r="T2" i="5"/>
  <c r="U2" i="5"/>
  <c r="V2" i="5"/>
  <c r="W2" i="5"/>
  <c r="X2" i="5"/>
  <c r="Y2" i="5"/>
  <c r="Z2" i="5"/>
  <c r="AA2" i="5"/>
  <c r="AB2" i="5"/>
  <c r="AC2" i="5"/>
  <c r="AD2" i="5"/>
  <c r="AE2" i="5"/>
  <c r="AF2" i="5"/>
  <c r="AG2" i="5"/>
  <c r="AH2" i="5"/>
  <c r="F3" i="5"/>
  <c r="G3" i="5"/>
  <c r="H3" i="5"/>
  <c r="I3" i="5"/>
  <c r="J3" i="5"/>
  <c r="K3" i="5"/>
  <c r="L3" i="5"/>
  <c r="M3" i="5"/>
  <c r="N3" i="5"/>
  <c r="O3" i="5"/>
  <c r="P3" i="5"/>
  <c r="Q3" i="5"/>
  <c r="R3" i="5"/>
  <c r="S3" i="5"/>
  <c r="T3" i="5"/>
  <c r="U3" i="5"/>
  <c r="V3" i="5"/>
  <c r="W3" i="5"/>
  <c r="X3" i="5"/>
  <c r="Y3" i="5"/>
  <c r="Z3" i="5"/>
  <c r="AA3" i="5"/>
  <c r="AB3" i="5"/>
  <c r="AC3" i="5"/>
  <c r="AD3" i="5"/>
  <c r="AE3" i="5"/>
  <c r="AF3" i="5"/>
  <c r="AG3" i="5"/>
  <c r="AH3" i="5"/>
  <c r="F4" i="5"/>
  <c r="G4" i="5"/>
  <c r="H4" i="5"/>
  <c r="I4" i="5"/>
  <c r="J4" i="5"/>
  <c r="K4" i="5"/>
  <c r="L4" i="5"/>
  <c r="M4" i="5"/>
  <c r="N4" i="5"/>
  <c r="O4" i="5"/>
  <c r="P4" i="5"/>
  <c r="Q4" i="5"/>
  <c r="R4" i="5"/>
  <c r="S4" i="5"/>
  <c r="T4" i="5"/>
  <c r="U4" i="5"/>
  <c r="V4" i="5"/>
  <c r="W4" i="5"/>
  <c r="X4" i="5"/>
  <c r="Y4" i="5"/>
  <c r="Z4" i="5"/>
  <c r="AA4" i="5"/>
  <c r="AB4" i="5"/>
  <c r="AC4" i="5"/>
  <c r="AD4" i="5"/>
  <c r="AE4" i="5"/>
  <c r="AF4" i="5"/>
  <c r="AG4" i="5"/>
  <c r="AH4" i="5"/>
  <c r="F5" i="5"/>
  <c r="G5" i="5"/>
  <c r="H5" i="5"/>
  <c r="I5" i="5"/>
  <c r="J5" i="5"/>
  <c r="K5" i="5"/>
  <c r="L5" i="5"/>
  <c r="M5" i="5"/>
  <c r="N5" i="5"/>
  <c r="O5" i="5"/>
  <c r="P5" i="5"/>
  <c r="Q5" i="5"/>
  <c r="R5" i="5"/>
  <c r="S5" i="5"/>
  <c r="T5" i="5"/>
  <c r="U5" i="5"/>
  <c r="V5" i="5"/>
  <c r="W5" i="5"/>
  <c r="X5" i="5"/>
  <c r="Y5" i="5"/>
  <c r="Z5" i="5"/>
  <c r="AA5" i="5"/>
  <c r="AB5" i="5"/>
  <c r="AC5" i="5"/>
  <c r="AD5" i="5"/>
  <c r="AE5" i="5"/>
  <c r="AF5" i="5"/>
  <c r="AG5" i="5"/>
  <c r="AH5" i="5"/>
  <c r="F6" i="5"/>
  <c r="G6" i="5"/>
  <c r="H6" i="5"/>
  <c r="I6" i="5"/>
  <c r="J6" i="5"/>
  <c r="K6" i="5"/>
  <c r="L6" i="5"/>
  <c r="M6" i="5"/>
  <c r="N6" i="5"/>
  <c r="O6" i="5"/>
  <c r="P6" i="5"/>
  <c r="Q6" i="5"/>
  <c r="R6" i="5"/>
  <c r="S6" i="5"/>
  <c r="T6" i="5"/>
  <c r="U6" i="5"/>
  <c r="V6" i="5"/>
  <c r="W6" i="5"/>
  <c r="X6" i="5"/>
  <c r="Y6" i="5"/>
  <c r="Z6" i="5"/>
  <c r="AA6" i="5"/>
  <c r="AB6" i="5"/>
  <c r="AC6" i="5"/>
  <c r="AD6" i="5"/>
  <c r="AE6" i="5"/>
  <c r="AF6" i="5"/>
  <c r="AG6" i="5"/>
  <c r="AH6" i="5"/>
  <c r="F7" i="5"/>
  <c r="G7" i="5"/>
  <c r="H7" i="5"/>
  <c r="I7" i="5"/>
  <c r="J7" i="5"/>
  <c r="K7" i="5"/>
  <c r="L7" i="5"/>
  <c r="M7" i="5"/>
  <c r="N7" i="5"/>
  <c r="O7" i="5"/>
  <c r="P7" i="5"/>
  <c r="Q7" i="5"/>
  <c r="R7" i="5"/>
  <c r="S7" i="5"/>
  <c r="T7" i="5"/>
  <c r="U7" i="5"/>
  <c r="V7" i="5"/>
  <c r="W7" i="5"/>
  <c r="X7" i="5"/>
  <c r="Y7" i="5"/>
  <c r="Z7" i="5"/>
  <c r="AA7" i="5"/>
  <c r="AB7" i="5"/>
  <c r="AC7" i="5"/>
  <c r="AD7" i="5"/>
  <c r="AE7" i="5"/>
  <c r="AF7" i="5"/>
  <c r="AG7" i="5"/>
  <c r="AH7" i="5"/>
  <c r="F8" i="5"/>
  <c r="G8" i="5"/>
  <c r="H8" i="5"/>
  <c r="I8" i="5"/>
  <c r="J8" i="5"/>
  <c r="K8" i="5"/>
  <c r="L8" i="5"/>
  <c r="M8" i="5"/>
  <c r="N8" i="5"/>
  <c r="O8" i="5"/>
  <c r="P8" i="5"/>
  <c r="Q8" i="5"/>
  <c r="R8" i="5"/>
  <c r="S8" i="5"/>
  <c r="T8" i="5"/>
  <c r="U8" i="5"/>
  <c r="V8" i="5"/>
  <c r="W8" i="5"/>
  <c r="X8" i="5"/>
  <c r="Y8" i="5"/>
  <c r="Z8" i="5"/>
  <c r="AA8" i="5"/>
  <c r="AB8" i="5"/>
  <c r="AC8" i="5"/>
  <c r="AD8" i="5"/>
  <c r="AE8" i="5"/>
  <c r="AF8" i="5"/>
  <c r="AG8" i="5"/>
  <c r="AH8" i="5"/>
  <c r="F9" i="5"/>
  <c r="G9" i="5"/>
  <c r="H9" i="5"/>
  <c r="I9" i="5"/>
  <c r="J9" i="5"/>
  <c r="K9" i="5"/>
  <c r="L9" i="5"/>
  <c r="M9" i="5"/>
  <c r="N9" i="5"/>
  <c r="O9" i="5"/>
  <c r="P9" i="5"/>
  <c r="Q9" i="5"/>
  <c r="R9" i="5"/>
  <c r="S9" i="5"/>
  <c r="T9" i="5"/>
  <c r="U9" i="5"/>
  <c r="V9" i="5"/>
  <c r="W9" i="5"/>
  <c r="X9" i="5"/>
  <c r="Y9" i="5"/>
  <c r="Z9" i="5"/>
  <c r="AA9" i="5"/>
  <c r="AB9" i="5"/>
  <c r="AC9" i="5"/>
  <c r="AD9" i="5"/>
  <c r="AE9" i="5"/>
  <c r="AF9" i="5"/>
  <c r="AG9" i="5"/>
  <c r="AH9"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F21" i="5"/>
  <c r="G21"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AH22" i="5"/>
  <c r="F23" i="5"/>
  <c r="G23"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F24" i="5"/>
  <c r="G24"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F25" i="5"/>
  <c r="G25" i="5"/>
  <c r="H25" i="5"/>
  <c r="I25" i="5"/>
  <c r="J25" i="5"/>
  <c r="K25" i="5"/>
  <c r="L25" i="5"/>
  <c r="M25" i="5"/>
  <c r="N25" i="5"/>
  <c r="O25" i="5"/>
  <c r="P25" i="5"/>
  <c r="Q25" i="5"/>
  <c r="R25" i="5"/>
  <c r="S25" i="5"/>
  <c r="T25" i="5"/>
  <c r="U25" i="5"/>
  <c r="V25" i="5"/>
  <c r="W25" i="5"/>
  <c r="X25" i="5"/>
  <c r="Y25" i="5"/>
  <c r="Z25" i="5"/>
  <c r="AA25" i="5"/>
  <c r="AB25" i="5"/>
  <c r="AC25" i="5"/>
  <c r="AD25" i="5"/>
  <c r="AE25" i="5"/>
  <c r="AF25" i="5"/>
  <c r="AG25" i="5"/>
  <c r="AH25" i="5"/>
  <c r="E2" i="5"/>
  <c r="E3" i="5"/>
  <c r="E4" i="5"/>
  <c r="E5" i="5"/>
  <c r="E6" i="5"/>
  <c r="E7" i="5"/>
  <c r="E8" i="5"/>
  <c r="E9" i="5"/>
  <c r="E10" i="5"/>
  <c r="E11" i="5"/>
  <c r="E12" i="5"/>
  <c r="E13" i="5"/>
  <c r="E14" i="5"/>
  <c r="E15" i="5"/>
  <c r="E16" i="5"/>
  <c r="E17" i="5"/>
  <c r="E18" i="5"/>
  <c r="E19" i="5"/>
  <c r="E20" i="5"/>
  <c r="E21" i="5"/>
  <c r="E22" i="5"/>
  <c r="E23" i="5"/>
  <c r="E24" i="5"/>
  <c r="E25" i="5"/>
  <c r="D3" i="5"/>
  <c r="D4" i="5"/>
  <c r="D5" i="5"/>
  <c r="D6" i="5"/>
  <c r="D7" i="5"/>
  <c r="D8" i="5"/>
  <c r="C8" i="5" s="1"/>
  <c r="D9" i="5"/>
  <c r="D10" i="5"/>
  <c r="D11" i="5"/>
  <c r="D12" i="5"/>
  <c r="D13" i="5"/>
  <c r="D14" i="5"/>
  <c r="D15" i="5"/>
  <c r="D16" i="5"/>
  <c r="C16" i="5" s="1"/>
  <c r="D17" i="5"/>
  <c r="D18" i="5"/>
  <c r="D19" i="5"/>
  <c r="D20" i="5"/>
  <c r="D21" i="5"/>
  <c r="D22" i="5"/>
  <c r="D23" i="5"/>
  <c r="D24" i="5"/>
  <c r="C24" i="5" s="1"/>
  <c r="D25" i="5"/>
  <c r="D2" i="5"/>
  <c r="D2" i="3"/>
  <c r="E2" i="3"/>
  <c r="F2" i="3"/>
  <c r="G2" i="3"/>
  <c r="H2" i="3"/>
  <c r="I2" i="3"/>
  <c r="J2" i="3"/>
  <c r="K2" i="3"/>
  <c r="L2" i="3"/>
  <c r="M2" i="3"/>
  <c r="N2" i="3"/>
  <c r="O2" i="3"/>
  <c r="P2" i="3"/>
  <c r="Q2" i="3"/>
  <c r="R2" i="3"/>
  <c r="S2" i="3"/>
  <c r="T2" i="3"/>
  <c r="U2" i="3"/>
  <c r="V2" i="3"/>
  <c r="W2" i="3"/>
  <c r="X2" i="3"/>
  <c r="Y2" i="3"/>
  <c r="Z2" i="3"/>
  <c r="AA2" i="3"/>
  <c r="AB2" i="3"/>
  <c r="AC2" i="3"/>
  <c r="AD2" i="3"/>
  <c r="AE2" i="3"/>
  <c r="AF2" i="3"/>
  <c r="D3" i="3"/>
  <c r="E3" i="3"/>
  <c r="F3" i="3"/>
  <c r="G3" i="3"/>
  <c r="H3" i="3"/>
  <c r="I3" i="3"/>
  <c r="J3" i="3"/>
  <c r="K3" i="3"/>
  <c r="L3" i="3"/>
  <c r="M3" i="3"/>
  <c r="N3" i="3"/>
  <c r="O3" i="3"/>
  <c r="P3" i="3"/>
  <c r="Q3" i="3"/>
  <c r="R3" i="3"/>
  <c r="S3" i="3"/>
  <c r="T3" i="3"/>
  <c r="U3" i="3"/>
  <c r="V3" i="3"/>
  <c r="W3" i="3"/>
  <c r="X3" i="3"/>
  <c r="Y3" i="3"/>
  <c r="Z3" i="3"/>
  <c r="AA3" i="3"/>
  <c r="AB3" i="3"/>
  <c r="AC3" i="3"/>
  <c r="AD3" i="3"/>
  <c r="AE3" i="3"/>
  <c r="D4" i="3"/>
  <c r="E4" i="3"/>
  <c r="F4" i="3"/>
  <c r="G4" i="3"/>
  <c r="H4" i="3"/>
  <c r="I4" i="3"/>
  <c r="J4" i="3"/>
  <c r="K4" i="3"/>
  <c r="L4" i="3"/>
  <c r="M4" i="3"/>
  <c r="N4" i="3"/>
  <c r="O4" i="3"/>
  <c r="P4" i="3"/>
  <c r="Q4" i="3"/>
  <c r="R4" i="3"/>
  <c r="S4" i="3"/>
  <c r="T4" i="3"/>
  <c r="U4" i="3"/>
  <c r="V4" i="3"/>
  <c r="W4" i="3"/>
  <c r="X4" i="3"/>
  <c r="Y4" i="3"/>
  <c r="Z4" i="3"/>
  <c r="AA4" i="3"/>
  <c r="AB4" i="3"/>
  <c r="AC4" i="3"/>
  <c r="AD4" i="3"/>
  <c r="AE4" i="3"/>
  <c r="D5" i="3"/>
  <c r="E5" i="3"/>
  <c r="F5" i="3"/>
  <c r="G5" i="3"/>
  <c r="H5" i="3"/>
  <c r="I5" i="3"/>
  <c r="J5" i="3"/>
  <c r="K5" i="3"/>
  <c r="L5" i="3"/>
  <c r="M5" i="3"/>
  <c r="N5" i="3"/>
  <c r="O5" i="3"/>
  <c r="P5" i="3"/>
  <c r="Q5" i="3"/>
  <c r="R5" i="3"/>
  <c r="S5" i="3"/>
  <c r="T5" i="3"/>
  <c r="U5" i="3"/>
  <c r="V5" i="3"/>
  <c r="W5" i="3"/>
  <c r="X5" i="3"/>
  <c r="Y5" i="3"/>
  <c r="Z5" i="3"/>
  <c r="AA5" i="3"/>
  <c r="AB5" i="3"/>
  <c r="AC5" i="3"/>
  <c r="AD5" i="3"/>
  <c r="AE5" i="3"/>
  <c r="AF5" i="3"/>
  <c r="D6" i="3"/>
  <c r="E6" i="3"/>
  <c r="F6" i="3"/>
  <c r="G6" i="3"/>
  <c r="H6" i="3"/>
  <c r="I6" i="3"/>
  <c r="J6" i="3"/>
  <c r="K6" i="3"/>
  <c r="L6" i="3"/>
  <c r="M6" i="3"/>
  <c r="N6" i="3"/>
  <c r="O6" i="3"/>
  <c r="P6" i="3"/>
  <c r="Q6" i="3"/>
  <c r="R6" i="3"/>
  <c r="S6" i="3"/>
  <c r="T6" i="3"/>
  <c r="U6" i="3"/>
  <c r="V6" i="3"/>
  <c r="W6" i="3"/>
  <c r="X6" i="3"/>
  <c r="Y6" i="3"/>
  <c r="Z6" i="3"/>
  <c r="AA6" i="3"/>
  <c r="AB6" i="3"/>
  <c r="AC6" i="3"/>
  <c r="AD6" i="3"/>
  <c r="AE6" i="3"/>
  <c r="AF6" i="3"/>
  <c r="D7" i="3"/>
  <c r="E7" i="3"/>
  <c r="F7" i="3"/>
  <c r="G7" i="3"/>
  <c r="H7" i="3"/>
  <c r="I7" i="3"/>
  <c r="J7" i="3"/>
  <c r="K7" i="3"/>
  <c r="L7" i="3"/>
  <c r="M7" i="3"/>
  <c r="N7" i="3"/>
  <c r="O7" i="3"/>
  <c r="P7" i="3"/>
  <c r="Q7" i="3"/>
  <c r="R7" i="3"/>
  <c r="S7" i="3"/>
  <c r="T7" i="3"/>
  <c r="U7" i="3"/>
  <c r="V7" i="3"/>
  <c r="W7" i="3"/>
  <c r="X7" i="3"/>
  <c r="Y7" i="3"/>
  <c r="Z7" i="3"/>
  <c r="AA7" i="3"/>
  <c r="AB7" i="3"/>
  <c r="AC7" i="3"/>
  <c r="AD7" i="3"/>
  <c r="AE7" i="3"/>
  <c r="AF7" i="3"/>
  <c r="D8" i="3"/>
  <c r="E8" i="3"/>
  <c r="F8" i="3"/>
  <c r="G8" i="3"/>
  <c r="H8" i="3"/>
  <c r="I8" i="3"/>
  <c r="J8" i="3"/>
  <c r="K8" i="3"/>
  <c r="L8" i="3"/>
  <c r="M8" i="3"/>
  <c r="N8" i="3"/>
  <c r="O8" i="3"/>
  <c r="P8" i="3"/>
  <c r="Q8" i="3"/>
  <c r="R8" i="3"/>
  <c r="S8" i="3"/>
  <c r="T8" i="3"/>
  <c r="U8" i="3"/>
  <c r="V8" i="3"/>
  <c r="W8" i="3"/>
  <c r="X8" i="3"/>
  <c r="Y8" i="3"/>
  <c r="Z8" i="3"/>
  <c r="AA8" i="3"/>
  <c r="AB8" i="3"/>
  <c r="AC8" i="3"/>
  <c r="AD8" i="3"/>
  <c r="AE8" i="3"/>
  <c r="AF8" i="3"/>
  <c r="D9" i="3"/>
  <c r="E9" i="3"/>
  <c r="F9" i="3"/>
  <c r="G9" i="3"/>
  <c r="H9" i="3"/>
  <c r="I9" i="3"/>
  <c r="J9" i="3"/>
  <c r="K9" i="3"/>
  <c r="L9" i="3"/>
  <c r="M9" i="3"/>
  <c r="N9" i="3"/>
  <c r="O9" i="3"/>
  <c r="P9" i="3"/>
  <c r="Q9" i="3"/>
  <c r="R9" i="3"/>
  <c r="S9" i="3"/>
  <c r="T9" i="3"/>
  <c r="U9" i="3"/>
  <c r="V9" i="3"/>
  <c r="W9" i="3"/>
  <c r="X9" i="3"/>
  <c r="Y9" i="3"/>
  <c r="Z9" i="3"/>
  <c r="AA9" i="3"/>
  <c r="AB9" i="3"/>
  <c r="AC9" i="3"/>
  <c r="AD9" i="3"/>
  <c r="AE9" i="3"/>
  <c r="AF9"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D25" i="3"/>
  <c r="E25" i="3"/>
  <c r="F25" i="3"/>
  <c r="G25" i="3"/>
  <c r="H25" i="3"/>
  <c r="I25" i="3"/>
  <c r="J25" i="3"/>
  <c r="K25" i="3"/>
  <c r="L25" i="3"/>
  <c r="M25" i="3"/>
  <c r="N25" i="3"/>
  <c r="O25" i="3"/>
  <c r="P25" i="3"/>
  <c r="Q25" i="3"/>
  <c r="R25" i="3"/>
  <c r="S25" i="3"/>
  <c r="T25" i="3"/>
  <c r="U25" i="3"/>
  <c r="V25" i="3"/>
  <c r="W25" i="3"/>
  <c r="X25" i="3"/>
  <c r="Y25" i="3"/>
  <c r="Z25" i="3"/>
  <c r="AA25" i="3"/>
  <c r="AB25" i="3"/>
  <c r="AC25" i="3"/>
  <c r="AD25" i="3"/>
  <c r="AE25" i="3"/>
  <c r="AF25" i="3"/>
  <c r="C13" i="3" l="1"/>
  <c r="C21" i="3"/>
  <c r="C23" i="5"/>
  <c r="P26" i="5"/>
  <c r="AC26" i="5"/>
  <c r="M26" i="5"/>
  <c r="R26" i="5"/>
  <c r="C22" i="5"/>
  <c r="AG26" i="5"/>
  <c r="Q26" i="5"/>
  <c r="C21" i="5"/>
  <c r="C20" i="5"/>
  <c r="O26" i="5"/>
  <c r="C19" i="5"/>
  <c r="C11" i="5"/>
  <c r="C3" i="5"/>
  <c r="E26" i="5"/>
  <c r="AD26" i="5"/>
  <c r="V26" i="5"/>
  <c r="N26" i="5"/>
  <c r="F26" i="5"/>
  <c r="AA26" i="5"/>
  <c r="C15" i="5"/>
  <c r="X26" i="5"/>
  <c r="U26" i="5"/>
  <c r="Z26" i="5"/>
  <c r="C6" i="5"/>
  <c r="Y26" i="5"/>
  <c r="C5" i="5"/>
  <c r="C4" i="5"/>
  <c r="G26" i="5"/>
  <c r="C2" i="5"/>
  <c r="C18" i="5"/>
  <c r="C10" i="5"/>
  <c r="K26" i="5"/>
  <c r="C7" i="5"/>
  <c r="AF26" i="5"/>
  <c r="H26" i="5"/>
  <c r="AH26" i="5"/>
  <c r="J26" i="5"/>
  <c r="C14" i="5"/>
  <c r="I26" i="5"/>
  <c r="C13" i="5"/>
  <c r="C12" i="5"/>
  <c r="AE26" i="5"/>
  <c r="W26" i="5"/>
  <c r="C25" i="5"/>
  <c r="C17" i="5"/>
  <c r="C9" i="5"/>
  <c r="AB26" i="5"/>
  <c r="T26" i="5"/>
  <c r="L26" i="5"/>
  <c r="C5" i="3"/>
  <c r="C24" i="3"/>
  <c r="C16" i="3"/>
  <c r="C8" i="3"/>
  <c r="C25" i="3"/>
  <c r="C19" i="3"/>
  <c r="C17" i="3"/>
  <c r="C11" i="3"/>
  <c r="C9" i="3"/>
  <c r="C3" i="3"/>
  <c r="C14" i="3"/>
  <c r="C6" i="3"/>
  <c r="C22" i="3"/>
  <c r="C20" i="3"/>
  <c r="C12" i="3"/>
  <c r="C4" i="3"/>
  <c r="C15" i="3"/>
  <c r="C23" i="3"/>
  <c r="C7" i="3"/>
  <c r="C18" i="3"/>
  <c r="C10" i="3"/>
  <c r="D26" i="5"/>
  <c r="P26" i="3"/>
  <c r="Z26" i="3"/>
  <c r="AE26" i="3"/>
  <c r="W26" i="3"/>
  <c r="O26" i="3"/>
  <c r="X26" i="3"/>
  <c r="AC26" i="3"/>
  <c r="V26" i="3"/>
  <c r="AD26" i="3"/>
  <c r="S26" i="3"/>
  <c r="H26" i="3"/>
  <c r="AB26" i="3"/>
  <c r="U26" i="3"/>
  <c r="N26" i="3"/>
  <c r="G26" i="3"/>
  <c r="AA26" i="3"/>
  <c r="T26" i="3"/>
  <c r="M26" i="3"/>
  <c r="F26" i="3"/>
  <c r="L26" i="3"/>
  <c r="E26" i="3"/>
  <c r="Y26" i="3"/>
  <c r="R26" i="3"/>
  <c r="K26" i="3"/>
  <c r="D26" i="3"/>
  <c r="AF26" i="3"/>
  <c r="Q26" i="3"/>
  <c r="J26" i="3"/>
  <c r="I26" i="3"/>
  <c r="C26"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Yamila Sonder</author>
  </authors>
  <commentList>
    <comment ref="A1" authorId="0" shapeId="0" xr:uid="{DFEA9842-0719-4BE6-B4E5-67DC2AD7A95D}">
      <text>
        <r>
          <rPr>
            <b/>
            <sz val="9"/>
            <color indexed="81"/>
            <rFont val="Tahoma"/>
            <charset val="1"/>
          </rPr>
          <t xml:space="preserve">Yamila Sonder:
En cada fila se puede leer la participacion en ese anio del pais indicado en la columna. Si un pais no tiene dato implica que ese anio no estuvo en el top de paises a los que santa fe les exporto, motivo por el cual no entro en el 80% </t>
        </r>
      </text>
    </comment>
  </commentList>
</comments>
</file>

<file path=xl/sharedStrings.xml><?xml version="1.0" encoding="utf-8"?>
<sst xmlns="http://schemas.openxmlformats.org/spreadsheetml/2006/main" count="518" uniqueCount="85">
  <si>
    <t>anio</t>
  </si>
  <si>
    <t>NA</t>
  </si>
  <si>
    <t>TOTAL</t>
  </si>
  <si>
    <t>Argelia</t>
  </si>
  <si>
    <t>Egipto</t>
  </si>
  <si>
    <t>Sudáfrica</t>
  </si>
  <si>
    <t>Brasil</t>
  </si>
  <si>
    <t>Colombia</t>
  </si>
  <si>
    <t>Chile</t>
  </si>
  <si>
    <t>Ecuador</t>
  </si>
  <si>
    <t>Estados Unidos</t>
  </si>
  <si>
    <t>México</t>
  </si>
  <si>
    <t>Perú</t>
  </si>
  <si>
    <t>Uruguay</t>
  </si>
  <si>
    <t>Venezuela</t>
  </si>
  <si>
    <t>Arabia Saudita</t>
  </si>
  <si>
    <t>Corea Republicana</t>
  </si>
  <si>
    <t>China</t>
  </si>
  <si>
    <t>Filipinas</t>
  </si>
  <si>
    <t>India</t>
  </si>
  <si>
    <t>Indonesia</t>
  </si>
  <si>
    <t>Japón</t>
  </si>
  <si>
    <t>Malasia</t>
  </si>
  <si>
    <t>Tailandia</t>
  </si>
  <si>
    <t>Vietnam</t>
  </si>
  <si>
    <t>Bangladesh</t>
  </si>
  <si>
    <t>Bélgica</t>
  </si>
  <si>
    <t>Dinamarca</t>
  </si>
  <si>
    <t>España</t>
  </si>
  <si>
    <t>Irlanda</t>
  </si>
  <si>
    <t>Italia</t>
  </si>
  <si>
    <t>Países Bajos</t>
  </si>
  <si>
    <t>Polonia</t>
  </si>
  <si>
    <t>Reino Unido</t>
  </si>
  <si>
    <t>Turquía</t>
  </si>
  <si>
    <t>República Federal de Alemania</t>
  </si>
  <si>
    <t>Australia</t>
  </si>
  <si>
    <t>Irán</t>
  </si>
  <si>
    <t>2024</t>
  </si>
  <si>
    <t>(en Dólares)</t>
  </si>
  <si>
    <t>2023</t>
  </si>
  <si>
    <t>2022</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</si>
  <si>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</si>
  <si>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</si>
  <si>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</si>
  <si>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</si>
  <si>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</si>
  <si>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</si>
  <si>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</si>
  <si>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</si>
  <si>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</si>
  <si>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</si>
  <si>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</si>
  <si>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</si>
  <si>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</si>
  <si>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</si>
  <si>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</si>
  <si>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</si>
  <si>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</si>
  <si>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</si>
  <si>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</si>
  <si>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</si>
  <si>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</si>
  <si>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(en Kilos)</t>
  </si>
  <si>
    <t>en dolares</t>
  </si>
  <si>
    <t>en kilos</t>
  </si>
  <si>
    <t>TOTAL PART</t>
  </si>
  <si>
    <t>LISTA DE SOCIOS COMERCIALES QUE POSEEN UNA PARTICIPACION SUPERIOR AL 2%</t>
  </si>
  <si>
    <t>AÑOS CON UNA PARTICIPACION SUPERIOR AL 2%</t>
  </si>
  <si>
    <t>Marruecos</t>
  </si>
  <si>
    <t>Túnez</t>
  </si>
  <si>
    <t>República Dominicana</t>
  </si>
  <si>
    <t>Paraguay</t>
  </si>
  <si>
    <t>Jordania</t>
  </si>
  <si>
    <t>Paquistán</t>
  </si>
  <si>
    <t>Grecia</t>
  </si>
  <si>
    <t>Malta</t>
  </si>
  <si>
    <t>Letonia</t>
  </si>
  <si>
    <t>Rusia</t>
  </si>
  <si>
    <t>columna A</t>
  </si>
  <si>
    <t>TOP que acumula el 80% EN PROMEDIO</t>
  </si>
  <si>
    <t>Países que están presentes en una metodología y no en la otra.</t>
  </si>
  <si>
    <t>Comparación</t>
  </si>
  <si>
    <t>SUMA</t>
  </si>
  <si>
    <t>Francia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</si>
</sst>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sz val="11"/>
      <color rgb="FFFF0000"/>
      <name val="Calibri"/>
      <family val="2"/>
      <scheme val="minor"/>
    </font>
    <font>
      <b/>
      <sz val="14"/>
      <color theme="1"/>
      <name val="Calibri"/>
      <family val="2"/>
      <scheme val="minor"/>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s>
  <borders count="7">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1" fontId="0" fillId="0" borderId="0" xfId="0" applyNumberFormat="1"/>
    <xf numFmtId="0" fontId="1" fillId="0" borderId="0" xfId="0" applyFont="1" applyAlignment="1">
      <alignment horizontal="center" vertical="top" wrapText="1"/>
    </xf>
    <xf numFmtId="0" fontId="1" fillId="2" borderId="0" xfId="0" applyFont="1" applyFill="1" applyAlignment="1">
      <alignment horizontal="center" vertical="top" wrapText="1"/>
    </xf>
    <xf numFmtId="9" fontId="0" fillId="0" borderId="0" xfId="1" applyFont="1"/>
    <xf numFmtId="0" fontId="0" fillId="0" borderId="0" xfId="0" applyAlignment="1">
      <alignment horizontal="center"/>
    </xf>
    <xf numFmtId="0" fontId="0" fillId="0" borderId="0" xfId="0" applyAlignment="1">
      <alignment horizontal="center" vertical="top"/>
    </xf>
    <xf numFmtId="2" fontId="0" fillId="0" borderId="0" xfId="0" applyNumberFormat="1"/>
    <xf numFmtId="0" fontId="0" fillId="0" borderId="0" xfId="0" applyAlignment="1">
      <alignment wrapText="1"/>
    </xf>
    <xf numFmtId="0" fontId="0" fillId="0" borderId="0" xfId="0" applyAlignment="1">
      <alignment horizontal="center" wrapText="1"/>
    </xf>
    <xf numFmtId="9" fontId="0" fillId="0" borderId="0" xfId="0" applyNumberFormat="1"/>
    <xf numFmtId="0" fontId="4" fillId="2" borderId="0" xfId="0" applyFont="1" applyFill="1" applyAlignment="1">
      <alignment wrapText="1"/>
    </xf>
    <xf numFmtId="0" fontId="0" fillId="0" borderId="2" xfId="0" applyBorder="1" applyAlignment="1">
      <alignment wrapText="1"/>
    </xf>
    <xf numFmtId="0" fontId="0" fillId="0" borderId="1" xfId="0" applyBorder="1"/>
    <xf numFmtId="0" fontId="0" fillId="2" borderId="2" xfId="0" applyFill="1" applyBorder="1"/>
    <xf numFmtId="0" fontId="0" fillId="0" borderId="2" xfId="0" applyBorder="1"/>
    <xf numFmtId="0" fontId="0" fillId="2" borderId="1" xfId="0" applyFill="1" applyBorder="1"/>
    <xf numFmtId="0" fontId="0" fillId="0" borderId="3" xfId="0" applyBorder="1"/>
    <xf numFmtId="0" fontId="0" fillId="0" borderId="4" xfId="0" applyBorder="1"/>
    <xf numFmtId="0" fontId="0" fillId="3" borderId="1" xfId="0" applyFill="1" applyBorder="1" applyAlignment="1">
      <alignment wrapText="1"/>
    </xf>
    <xf numFmtId="0" fontId="5" fillId="0" borderId="0" xfId="0" applyFont="1"/>
    <xf numFmtId="9" fontId="0" fillId="0" borderId="0" xfId="1" applyFont="1" applyFill="1"/>
    <xf numFmtId="0" fontId="1" fillId="0" borderId="5" xfId="0" applyFont="1" applyBorder="1" applyAlignment="1">
      <alignment horizontal="center"/>
    </xf>
    <xf numFmtId="0" fontId="1" fillId="0" borderId="6" xfId="0" applyFont="1" applyBorder="1" applyAlignment="1">
      <alignment horizontal="center"/>
    </xf>
    <xf numFmtId="0" fontId="0" fillId="3" borderId="0" xfId="0" applyFill="1" applyAlignment="1">
      <alignment horizontal="center"/>
    </xf>
    <xf numFmtId="0" fontId="0" fillId="0" borderId="0" xfId="0" applyAlignment="1">
      <alignment horizontal="center"/>
    </xf>
    <xf numFmtId="0" fontId="0" fillId="0" borderId="0" xfId="0" applyAlignment="1">
      <alignment horizontal="center" vertical="center" wrapText="1"/>
    </xf>
  </cellXfs>
  <cellStyles count="2">
    <cellStyle name="Normal" xfId="0" builtinId="0"/>
    <cellStyle name="Porcentaje" xfId="1"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CFBD1-5C0C-4064-A11B-DE329AC70872}">
  <sheetPr>
    <tabColor rgb="FFFFFF00"/>
  </sheetPr>
  <dimension ref="A1:HR30"/>
  <sheetViews>
    <sheetView zoomScale="85" zoomScaleNormal="85" workbookViewId="0">
      <selection activeCell="D19" sqref="D19"/>
    </sheetView>
  </sheetViews>
  <sheetFormatPr baseColWidth="10" defaultRowHeight="14.4" x14ac:dyDescent="0.3"/>
  <cols>
    <col min="10" max="10" width="27.5546875" customWidth="1"/>
    <col min="11" max="11" width="24.44140625" customWidth="1"/>
    <col min="12" max="12" width="15.21875" customWidth="1"/>
  </cols>
  <sheetData>
    <row r="1" spans="1:226" ht="18" x14ac:dyDescent="0.35">
      <c r="B1" s="20" t="s">
        <v>15</v>
      </c>
      <c r="C1" s="20" t="s">
        <v>3</v>
      </c>
      <c r="D1" s="20" t="s">
        <v>36</v>
      </c>
      <c r="E1" s="20" t="s">
        <v>25</v>
      </c>
      <c r="F1" s="20" t="s">
        <v>26</v>
      </c>
      <c r="G1" s="20" t="s">
        <v>6</v>
      </c>
      <c r="H1" s="20" t="s">
        <v>8</v>
      </c>
      <c r="I1" s="20" t="s">
        <v>17</v>
      </c>
      <c r="J1" s="20" t="s">
        <v>7</v>
      </c>
      <c r="K1" s="20" t="s">
        <v>16</v>
      </c>
      <c r="L1" s="20" t="s">
        <v>27</v>
      </c>
      <c r="M1" s="20" t="s">
        <v>9</v>
      </c>
      <c r="N1" s="20" t="s">
        <v>4</v>
      </c>
      <c r="O1" s="20" t="s">
        <v>28</v>
      </c>
      <c r="P1" s="20" t="s">
        <v>10</v>
      </c>
      <c r="Q1" s="20" t="s">
        <v>18</v>
      </c>
      <c r="R1" s="20" t="s">
        <v>84</v>
      </c>
      <c r="S1" s="20" t="s">
        <v>75</v>
      </c>
      <c r="T1" s="20" t="s">
        <v>19</v>
      </c>
      <c r="U1" s="20" t="s">
        <v>20</v>
      </c>
      <c r="V1" s="20" t="s">
        <v>37</v>
      </c>
      <c r="W1" s="20" t="s">
        <v>29</v>
      </c>
      <c r="X1" s="20" t="s">
        <v>30</v>
      </c>
      <c r="Y1" s="20" t="s">
        <v>73</v>
      </c>
      <c r="Z1" s="20" t="s">
        <v>77</v>
      </c>
      <c r="AA1" s="20" t="s">
        <v>22</v>
      </c>
      <c r="AB1" s="20" t="s">
        <v>76</v>
      </c>
      <c r="AC1" s="20" t="s">
        <v>69</v>
      </c>
      <c r="AD1" s="20" t="s">
        <v>11</v>
      </c>
      <c r="AE1" s="20" t="s">
        <v>31</v>
      </c>
      <c r="AF1" s="20" t="s">
        <v>72</v>
      </c>
      <c r="AG1" s="20" t="s">
        <v>74</v>
      </c>
      <c r="AH1" s="20" t="s">
        <v>12</v>
      </c>
      <c r="AI1" s="20" t="s">
        <v>32</v>
      </c>
      <c r="AJ1" s="20" t="s">
        <v>33</v>
      </c>
      <c r="AK1" s="20" t="s">
        <v>71</v>
      </c>
      <c r="AL1" s="20" t="s">
        <v>35</v>
      </c>
      <c r="AM1" s="20" t="s">
        <v>78</v>
      </c>
      <c r="AN1" s="20" t="s">
        <v>5</v>
      </c>
      <c r="AO1" s="20" t="s">
        <v>23</v>
      </c>
      <c r="AP1" s="20" t="s">
        <v>70</v>
      </c>
      <c r="AQ1" s="20" t="s">
        <v>34</v>
      </c>
      <c r="AR1" s="20" t="s">
        <v>13</v>
      </c>
      <c r="AS1" s="20" t="s">
        <v>14</v>
      </c>
      <c r="AT1" s="20" t="s">
        <v>24</v>
      </c>
      <c r="AU1" s="20" t="s">
        <v>83</v>
      </c>
    </row>
    <row r="2" spans="1:226" x14ac:dyDescent="0.3">
      <c r="A2" t="s">
        <v>38</v>
      </c>
      <c r="B2" s="4">
        <v>2.9076765792041367E-2</v>
      </c>
      <c r="C2" s="4">
        <v>1.6368677440258259E-2</v>
      </c>
      <c r="D2" s="4"/>
      <c r="E2" s="4">
        <v>1.8916479067764117E-2</v>
      </c>
      <c r="F2" s="4"/>
      <c r="G2" s="4">
        <v>9.3504800989227074E-2</v>
      </c>
      <c r="H2" s="4">
        <v>4.3427355341230982E-2</v>
      </c>
      <c r="I2" s="4">
        <v>7.3594496844822485E-2</v>
      </c>
      <c r="J2" s="4"/>
      <c r="K2" s="4">
        <v>1.0041989867683549E-2</v>
      </c>
      <c r="L2" s="4"/>
      <c r="M2" s="4">
        <v>2.5966872877970462E-2</v>
      </c>
      <c r="N2" s="4">
        <v>1.0491981983683358E-2</v>
      </c>
      <c r="O2" s="4">
        <v>2.4466305833594573E-2</v>
      </c>
      <c r="P2" s="4">
        <v>1.3810116471567315E-2</v>
      </c>
      <c r="Q2" s="4">
        <v>9.5920187289605923E-3</v>
      </c>
      <c r="R2" s="4"/>
      <c r="S2" s="4">
        <v>1.0491614495683123E-2</v>
      </c>
      <c r="T2" s="4">
        <v>0.116671801032609</v>
      </c>
      <c r="U2" s="4">
        <v>1.9568390777638354E-2</v>
      </c>
      <c r="V2" s="4"/>
      <c r="W2" s="4">
        <v>1.1193361221505601E-2</v>
      </c>
      <c r="X2" s="4">
        <v>2.3155533789739825E-2</v>
      </c>
      <c r="Y2" s="4"/>
      <c r="Z2" s="4"/>
      <c r="AA2" s="4">
        <v>2.9420163417660437E-2</v>
      </c>
      <c r="AB2" s="4"/>
      <c r="AC2" s="4">
        <v>9.1733954784987051E-3</v>
      </c>
      <c r="AD2" s="4">
        <v>9.4796589532267599E-3</v>
      </c>
      <c r="AE2" s="4">
        <v>2.769945299208491E-2</v>
      </c>
      <c r="AF2" s="4">
        <v>1.2108592232630446E-2</v>
      </c>
      <c r="AG2" s="4"/>
      <c r="AH2" s="4">
        <v>3.6228960438544025E-2</v>
      </c>
      <c r="AI2" s="4">
        <v>1.944716761092664E-2</v>
      </c>
      <c r="AJ2" s="4"/>
      <c r="AK2" s="4">
        <v>9.2185005340044198E-3</v>
      </c>
      <c r="AL2" s="4"/>
      <c r="AM2" s="4"/>
      <c r="AN2" s="4"/>
      <c r="AO2" s="4"/>
      <c r="AP2" s="4"/>
      <c r="AQ2" s="4">
        <v>1.5110819121982939E-2</v>
      </c>
      <c r="AR2" s="4"/>
      <c r="AS2" s="4"/>
      <c r="AT2" s="4">
        <v>7.9613667315148046E-2</v>
      </c>
      <c r="AU2" s="4">
        <f>+SUM(B2:AT2)</f>
        <v>0.7978389406506875</v>
      </c>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row>
    <row r="3" spans="1:226" ht="12.6" customHeight="1" x14ac:dyDescent="0.3">
      <c r="A3" t="s">
        <v>40</v>
      </c>
      <c r="B3" s="4">
        <v>1.7359600990048945E-2</v>
      </c>
      <c r="C3" s="4">
        <v>1.9389552114477768E-2</v>
      </c>
      <c r="D3" s="4"/>
      <c r="E3" s="4">
        <v>1.7461374010378786E-2</v>
      </c>
      <c r="F3" s="4"/>
      <c r="G3" s="4">
        <v>0.11397980595340118</v>
      </c>
      <c r="H3" s="4">
        <v>5.1940204726568677E-2</v>
      </c>
      <c r="I3" s="4">
        <v>8.5082943668413583E-2</v>
      </c>
      <c r="J3" s="4"/>
      <c r="K3" s="4">
        <v>1.5067549201889709E-2</v>
      </c>
      <c r="L3" s="4"/>
      <c r="M3" s="4">
        <v>1.3360237931919584E-2</v>
      </c>
      <c r="N3" s="4">
        <v>3.0193431780526046E-2</v>
      </c>
      <c r="O3" s="4">
        <v>1.9266401571340283E-2</v>
      </c>
      <c r="P3" s="4">
        <v>1.3061929993842295E-2</v>
      </c>
      <c r="Q3" s="4">
        <v>1.3207409174932077E-2</v>
      </c>
      <c r="R3" s="4"/>
      <c r="S3" s="4"/>
      <c r="T3" s="4">
        <v>7.16651947525868E-2</v>
      </c>
      <c r="U3" s="4">
        <v>4.1583357418911691E-2</v>
      </c>
      <c r="V3" s="4"/>
      <c r="W3" s="4">
        <v>1.3034592421392479E-2</v>
      </c>
      <c r="X3" s="4">
        <v>1.6742485269503313E-2</v>
      </c>
      <c r="Y3" s="4">
        <v>1.294212576729651E-2</v>
      </c>
      <c r="Z3" s="4"/>
      <c r="AA3" s="4">
        <v>3.9279625925257931E-2</v>
      </c>
      <c r="AB3" s="4"/>
      <c r="AC3" s="4"/>
      <c r="AD3" s="4">
        <v>1.6476782251790039E-2</v>
      </c>
      <c r="AE3" s="4">
        <v>3.2691521479961544E-2</v>
      </c>
      <c r="AF3" s="4">
        <v>1.2906052524348278E-2</v>
      </c>
      <c r="AG3" s="4"/>
      <c r="AH3" s="4">
        <v>4.1062765925100213E-2</v>
      </c>
      <c r="AI3" s="4"/>
      <c r="AJ3" s="4"/>
      <c r="AK3" s="4"/>
      <c r="AL3" s="4"/>
      <c r="AM3" s="4"/>
      <c r="AN3" s="4"/>
      <c r="AO3" s="4"/>
      <c r="AP3" s="4"/>
      <c r="AQ3" s="4">
        <v>1.9574311805171551E-2</v>
      </c>
      <c r="AR3" s="4">
        <v>1.6622635329393735E-2</v>
      </c>
      <c r="AS3" s="4"/>
      <c r="AT3" s="4">
        <v>6.0782249608037214E-2</v>
      </c>
      <c r="AU3" s="4">
        <f t="shared" ref="AU3:AU25" si="0">+SUM(B3:AT3)</f>
        <v>0.80473414159649026</v>
      </c>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row>
    <row r="4" spans="1:226" x14ac:dyDescent="0.3">
      <c r="A4" t="s">
        <v>41</v>
      </c>
      <c r="B4" s="4">
        <v>1.429222377945698E-2</v>
      </c>
      <c r="C4" s="4">
        <v>2.0786634634740942E-2</v>
      </c>
      <c r="D4" s="4"/>
      <c r="E4" s="4">
        <v>1.9449837538728296E-2</v>
      </c>
      <c r="F4" s="4"/>
      <c r="G4" s="4">
        <v>8.078146991905702E-2</v>
      </c>
      <c r="H4" s="4">
        <v>3.8167873088233002E-2</v>
      </c>
      <c r="I4" s="4">
        <v>7.4132592374365786E-2</v>
      </c>
      <c r="J4" s="4">
        <v>1.0481568540200652E-2</v>
      </c>
      <c r="K4" s="4">
        <v>1.4332551960593846E-2</v>
      </c>
      <c r="L4" s="4"/>
      <c r="M4" s="4">
        <v>1.7429427298154773E-2</v>
      </c>
      <c r="N4" s="4">
        <v>1.0419481544966611E-2</v>
      </c>
      <c r="O4" s="4">
        <v>3.0858023150562679E-2</v>
      </c>
      <c r="P4" s="4">
        <v>1.2896726157204667E-2</v>
      </c>
      <c r="Q4" s="4">
        <v>1.5544403207269115E-2</v>
      </c>
      <c r="R4" s="4"/>
      <c r="S4" s="4"/>
      <c r="T4" s="4">
        <v>9.8710155786890699E-2</v>
      </c>
      <c r="U4" s="4">
        <v>4.353867335975322E-2</v>
      </c>
      <c r="V4" s="4">
        <v>1.2511322087821908E-2</v>
      </c>
      <c r="W4" s="4"/>
      <c r="X4" s="4">
        <v>2.2608341348671058E-2</v>
      </c>
      <c r="Y4" s="4"/>
      <c r="Z4" s="4"/>
      <c r="AA4" s="4">
        <v>2.6256639940290649E-2</v>
      </c>
      <c r="AB4" s="4"/>
      <c r="AC4" s="4">
        <v>1.5001508688714877E-2</v>
      </c>
      <c r="AD4" s="4">
        <v>1.0858972557631772E-2</v>
      </c>
      <c r="AE4" s="4">
        <v>7.8572213601878368E-2</v>
      </c>
      <c r="AF4" s="4"/>
      <c r="AG4" s="4"/>
      <c r="AH4" s="4">
        <v>2.8576636612932266E-2</v>
      </c>
      <c r="AI4" s="4">
        <v>2.385185516705492E-2</v>
      </c>
      <c r="AJ4" s="4"/>
      <c r="AK4" s="4"/>
      <c r="AL4" s="4"/>
      <c r="AM4" s="4"/>
      <c r="AN4" s="4"/>
      <c r="AO4" s="4"/>
      <c r="AP4" s="4"/>
      <c r="AQ4" s="4">
        <v>1.8489536729612194E-2</v>
      </c>
      <c r="AR4" s="4">
        <v>1.0423978801862313E-2</v>
      </c>
      <c r="AS4" s="4"/>
      <c r="AT4" s="4">
        <v>5.6390874873687859E-2</v>
      </c>
      <c r="AU4" s="4">
        <f t="shared" si="0"/>
        <v>0.80536352275033662</v>
      </c>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row>
    <row r="5" spans="1:226" x14ac:dyDescent="0.3">
      <c r="A5" t="s">
        <v>42</v>
      </c>
      <c r="B5" s="4">
        <v>1.4388868839936616E-2</v>
      </c>
      <c r="C5" s="4">
        <v>2.5307932891189086E-2</v>
      </c>
      <c r="D5" s="4"/>
      <c r="E5" s="4">
        <v>2.1646885923796738E-2</v>
      </c>
      <c r="F5" s="4"/>
      <c r="G5" s="4">
        <v>6.8175634156485129E-2</v>
      </c>
      <c r="H5" s="4">
        <v>3.9605240246507328E-2</v>
      </c>
      <c r="I5" s="4">
        <v>7.7495901093974667E-2</v>
      </c>
      <c r="J5" s="4">
        <v>1.1272634784286861E-2</v>
      </c>
      <c r="K5" s="4">
        <v>1.6085400479434089E-2</v>
      </c>
      <c r="L5" s="4"/>
      <c r="M5" s="4">
        <v>1.2801245732476017E-2</v>
      </c>
      <c r="N5" s="4">
        <v>2.274444128402028E-2</v>
      </c>
      <c r="O5" s="4">
        <v>3.5540225457388677E-2</v>
      </c>
      <c r="P5" s="4">
        <v>1.1236603326483841E-2</v>
      </c>
      <c r="Q5" s="4">
        <v>1.1368144631336334E-2</v>
      </c>
      <c r="R5" s="4"/>
      <c r="S5" s="4"/>
      <c r="T5" s="4">
        <v>0.10890370785404063</v>
      </c>
      <c r="U5" s="4">
        <v>4.8354006944830129E-2</v>
      </c>
      <c r="V5" s="4">
        <v>1.2703200442560647E-2</v>
      </c>
      <c r="W5" s="4"/>
      <c r="X5" s="4">
        <v>1.7152560379609976E-2</v>
      </c>
      <c r="Y5" s="4"/>
      <c r="Z5" s="4"/>
      <c r="AA5" s="4">
        <v>2.6595313046354794E-2</v>
      </c>
      <c r="AB5" s="4"/>
      <c r="AC5" s="4"/>
      <c r="AD5" s="4"/>
      <c r="AE5" s="4">
        <v>6.8082317069084727E-2</v>
      </c>
      <c r="AF5" s="4"/>
      <c r="AG5" s="4"/>
      <c r="AH5" s="4">
        <v>2.6103354096235265E-2</v>
      </c>
      <c r="AI5" s="4">
        <v>1.9786751702856448E-2</v>
      </c>
      <c r="AJ5" s="4">
        <v>1.2230077853061658E-2</v>
      </c>
      <c r="AK5" s="4"/>
      <c r="AL5" s="4"/>
      <c r="AM5" s="4"/>
      <c r="AN5" s="4">
        <v>1.2942524184788648E-2</v>
      </c>
      <c r="AO5" s="4"/>
      <c r="AP5" s="4"/>
      <c r="AQ5" s="4">
        <v>1.2520590075185115E-2</v>
      </c>
      <c r="AR5" s="4"/>
      <c r="AS5" s="4"/>
      <c r="AT5" s="4">
        <v>6.7888732189381809E-2</v>
      </c>
      <c r="AU5" s="4">
        <f t="shared" si="0"/>
        <v>0.80093229468530558</v>
      </c>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row>
    <row r="6" spans="1:226" x14ac:dyDescent="0.3">
      <c r="A6" t="s">
        <v>43</v>
      </c>
      <c r="B6" s="4">
        <v>1.7567635037566278E-2</v>
      </c>
      <c r="C6" s="4">
        <v>2.8971341629317606E-2</v>
      </c>
      <c r="D6" s="4"/>
      <c r="E6" s="4">
        <v>1.6433096623951322E-2</v>
      </c>
      <c r="F6" s="4"/>
      <c r="G6" s="4">
        <v>8.0838819514195359E-2</v>
      </c>
      <c r="H6" s="4">
        <v>3.9361059996978129E-2</v>
      </c>
      <c r="I6" s="4">
        <v>9.669933949682806E-2</v>
      </c>
      <c r="J6" s="4"/>
      <c r="K6" s="4"/>
      <c r="L6" s="4">
        <v>1.1445580122289401E-2</v>
      </c>
      <c r="M6" s="4"/>
      <c r="N6" s="4">
        <v>2.2343898261549242E-2</v>
      </c>
      <c r="O6" s="4">
        <v>2.4804975216900758E-2</v>
      </c>
      <c r="P6" s="4">
        <v>1.3798686129272379E-2</v>
      </c>
      <c r="Q6" s="4"/>
      <c r="R6" s="4"/>
      <c r="S6" s="4"/>
      <c r="T6" s="4">
        <v>9.8026004508588324E-2</v>
      </c>
      <c r="U6" s="4">
        <v>4.4332892985276449E-2</v>
      </c>
      <c r="V6" s="4"/>
      <c r="W6" s="4"/>
      <c r="X6" s="4">
        <v>2.6025588566169953E-2</v>
      </c>
      <c r="Y6" s="4"/>
      <c r="Z6" s="4"/>
      <c r="AA6" s="4">
        <v>2.9865939865957192E-2</v>
      </c>
      <c r="AB6" s="4"/>
      <c r="AC6" s="4">
        <v>1.4035473168624069E-2</v>
      </c>
      <c r="AD6" s="4"/>
      <c r="AE6" s="4">
        <v>4.2802453389511434E-2</v>
      </c>
      <c r="AF6" s="4">
        <v>9.6811418919274528E-3</v>
      </c>
      <c r="AG6" s="4"/>
      <c r="AH6" s="4">
        <v>3.0536484371080027E-2</v>
      </c>
      <c r="AI6" s="4">
        <v>2.18429249224079E-2</v>
      </c>
      <c r="AJ6" s="4"/>
      <c r="AK6" s="4"/>
      <c r="AL6" s="4"/>
      <c r="AM6" s="4"/>
      <c r="AN6" s="4">
        <v>1.3572474145933437E-2</v>
      </c>
      <c r="AO6" s="4">
        <v>1.1663558370971753E-2</v>
      </c>
      <c r="AP6" s="4"/>
      <c r="AQ6" s="4">
        <v>1.7623444527644905E-2</v>
      </c>
      <c r="AR6" s="4">
        <v>1.0286032459233454E-2</v>
      </c>
      <c r="AS6" s="4"/>
      <c r="AT6" s="4">
        <v>8.1653684157515949E-2</v>
      </c>
      <c r="AU6" s="4">
        <f t="shared" si="0"/>
        <v>0.8042125293596909</v>
      </c>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row>
    <row r="7" spans="1:226" x14ac:dyDescent="0.3">
      <c r="A7" t="s">
        <v>44</v>
      </c>
      <c r="B7" s="4">
        <v>1.699026749041644E-2</v>
      </c>
      <c r="C7" s="4">
        <v>4.0150222579441647E-2</v>
      </c>
      <c r="D7" s="4"/>
      <c r="E7" s="4">
        <v>2.4093438556971946E-2</v>
      </c>
      <c r="F7" s="4"/>
      <c r="G7" s="4">
        <v>7.8095627348105157E-2</v>
      </c>
      <c r="H7" s="4">
        <v>2.871033199986766E-2</v>
      </c>
      <c r="I7" s="4">
        <v>0.10371965816089573</v>
      </c>
      <c r="J7" s="4"/>
      <c r="K7" s="4"/>
      <c r="L7" s="4"/>
      <c r="M7" s="4"/>
      <c r="N7" s="4">
        <v>2.1628691453503053E-2</v>
      </c>
      <c r="O7" s="4">
        <v>3.5687813851484541E-2</v>
      </c>
      <c r="P7" s="4"/>
      <c r="Q7" s="4">
        <v>1.4393816772609511E-2</v>
      </c>
      <c r="R7" s="4"/>
      <c r="S7" s="4"/>
      <c r="T7" s="4">
        <v>7.9599131866944312E-2</v>
      </c>
      <c r="U7" s="4">
        <v>5.0627782217804417E-2</v>
      </c>
      <c r="V7" s="4">
        <v>2.9405844669230921E-2</v>
      </c>
      <c r="W7" s="4"/>
      <c r="X7" s="4">
        <v>2.5999465012151429E-2</v>
      </c>
      <c r="Y7" s="4"/>
      <c r="Z7" s="4"/>
      <c r="AA7" s="4">
        <v>2.1525546867816114E-2</v>
      </c>
      <c r="AB7" s="4"/>
      <c r="AC7" s="4">
        <v>1.3310549368366143E-2</v>
      </c>
      <c r="AD7" s="4"/>
      <c r="AE7" s="4">
        <v>4.7920065916623851E-2</v>
      </c>
      <c r="AF7" s="4"/>
      <c r="AG7" s="4"/>
      <c r="AH7" s="4">
        <v>2.7253084947220497E-2</v>
      </c>
      <c r="AI7" s="4">
        <v>2.2677812633119149E-2</v>
      </c>
      <c r="AJ7" s="4">
        <v>1.4827217202129121E-2</v>
      </c>
      <c r="AK7" s="4"/>
      <c r="AL7" s="4"/>
      <c r="AM7" s="4"/>
      <c r="AN7" s="4">
        <v>1.2254708157724826E-2</v>
      </c>
      <c r="AO7" s="4">
        <v>1.8812332887953184E-2</v>
      </c>
      <c r="AP7" s="4"/>
      <c r="AQ7" s="4">
        <v>1.343593178694572E-2</v>
      </c>
      <c r="AR7" s="4"/>
      <c r="AS7" s="4"/>
      <c r="AT7" s="4">
        <v>5.9051627206029585E-2</v>
      </c>
      <c r="AU7" s="4">
        <f t="shared" si="0"/>
        <v>0.80017096895335504</v>
      </c>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row>
    <row r="8" spans="1:226" x14ac:dyDescent="0.3">
      <c r="A8" t="s">
        <v>45</v>
      </c>
      <c r="B8" s="4">
        <v>1.4091964879548875E-2</v>
      </c>
      <c r="C8" s="4">
        <v>5.0777641429969295E-2</v>
      </c>
      <c r="D8" s="4">
        <v>1.7168338438262168E-2</v>
      </c>
      <c r="E8" s="4">
        <v>1.9933160076448287E-2</v>
      </c>
      <c r="F8" s="4"/>
      <c r="G8" s="4">
        <v>9.3431538749776527E-2</v>
      </c>
      <c r="H8" s="4">
        <v>2.9277413354121064E-2</v>
      </c>
      <c r="I8" s="4">
        <v>5.291270501111079E-2</v>
      </c>
      <c r="J8" s="4"/>
      <c r="K8" s="4"/>
      <c r="L8" s="4">
        <v>1.3268265972315209E-2</v>
      </c>
      <c r="M8" s="4"/>
      <c r="N8" s="4">
        <v>2.7490700801652394E-2</v>
      </c>
      <c r="O8" s="4">
        <v>3.181536117241645E-2</v>
      </c>
      <c r="P8" s="4">
        <v>1.6149858344584361E-2</v>
      </c>
      <c r="Q8" s="4">
        <v>7.2564163528456058E-2</v>
      </c>
      <c r="R8" s="4"/>
      <c r="S8" s="4"/>
      <c r="T8" s="4">
        <v>4.4257380172357634E-2</v>
      </c>
      <c r="U8" s="4">
        <v>1.577598269039298E-2</v>
      </c>
      <c r="V8" s="4">
        <v>2.8024882344261131E-2</v>
      </c>
      <c r="W8" s="4"/>
      <c r="X8" s="4">
        <v>2.7947436585201317E-2</v>
      </c>
      <c r="Y8" s="4"/>
      <c r="Z8" s="4"/>
      <c r="AA8" s="4">
        <v>1.6715823829200005E-2</v>
      </c>
      <c r="AB8" s="4">
        <v>4.4720254052395714E-2</v>
      </c>
      <c r="AC8" s="4"/>
      <c r="AD8" s="4"/>
      <c r="AE8" s="4">
        <v>2.3446985101108663E-2</v>
      </c>
      <c r="AF8" s="4"/>
      <c r="AG8" s="4"/>
      <c r="AH8" s="4">
        <v>2.7957910302931425E-2</v>
      </c>
      <c r="AI8" s="4">
        <v>2.3465060774454542E-2</v>
      </c>
      <c r="AJ8" s="4">
        <v>1.2731653296746626E-2</v>
      </c>
      <c r="AK8" s="4"/>
      <c r="AL8" s="4"/>
      <c r="AM8" s="4"/>
      <c r="AN8" s="4">
        <v>1.5091156427837435E-2</v>
      </c>
      <c r="AO8" s="4">
        <v>1.7532223115568825E-2</v>
      </c>
      <c r="AP8" s="4"/>
      <c r="AQ8" s="4">
        <v>1.3006798307971006E-2</v>
      </c>
      <c r="AR8" s="4"/>
      <c r="AT8" s="4">
        <v>5.2579251738170248E-2</v>
      </c>
      <c r="AU8" s="4">
        <f t="shared" si="0"/>
        <v>0.80213391049725891</v>
      </c>
    </row>
    <row r="9" spans="1:226" x14ac:dyDescent="0.3">
      <c r="A9" t="s">
        <v>46</v>
      </c>
      <c r="B9" s="4">
        <v>1.2446338674473378E-2</v>
      </c>
      <c r="C9" s="4">
        <v>3.7251595444799362E-2</v>
      </c>
      <c r="D9" s="4"/>
      <c r="E9" s="4">
        <v>2.1773712348891493E-2</v>
      </c>
      <c r="F9" s="4"/>
      <c r="G9" s="4">
        <v>8.4608231069486006E-2</v>
      </c>
      <c r="H9" s="4">
        <v>2.4688164946588161E-2</v>
      </c>
      <c r="I9" s="4">
        <v>4.7990717599011558E-2</v>
      </c>
      <c r="J9" s="4"/>
      <c r="K9" s="4"/>
      <c r="L9" s="4"/>
      <c r="M9" s="4"/>
      <c r="N9" s="4">
        <v>3.8606388226297153E-2</v>
      </c>
      <c r="O9" s="4">
        <v>3.8227947772308347E-2</v>
      </c>
      <c r="P9" s="4">
        <v>4.8768137387922787E-2</v>
      </c>
      <c r="Q9" s="4"/>
      <c r="R9" s="4"/>
      <c r="S9" s="4"/>
      <c r="T9" s="4">
        <v>9.4374812685176973E-2</v>
      </c>
      <c r="U9" s="4">
        <v>4.5027810814053451E-2</v>
      </c>
      <c r="V9" s="4">
        <v>2.0418473588154799E-2</v>
      </c>
      <c r="W9" s="4"/>
      <c r="X9" s="4">
        <v>3.2841957516225248E-2</v>
      </c>
      <c r="Y9" s="4"/>
      <c r="Z9" s="4"/>
      <c r="AA9" s="4">
        <v>3.0674948827326923E-2</v>
      </c>
      <c r="AB9" s="4">
        <v>1.1624665638147897E-2</v>
      </c>
      <c r="AC9" s="4"/>
      <c r="AD9" s="4"/>
      <c r="AE9" s="4">
        <v>3.0434086173840424E-2</v>
      </c>
      <c r="AF9" s="4"/>
      <c r="AG9" s="4"/>
      <c r="AH9" s="4">
        <v>2.3903458044403397E-2</v>
      </c>
      <c r="AI9" s="4">
        <v>2.7740233133479369E-2</v>
      </c>
      <c r="AJ9" s="4">
        <v>1.8523300908989654E-2</v>
      </c>
      <c r="AK9" s="4"/>
      <c r="AL9" s="4"/>
      <c r="AM9" s="4"/>
      <c r="AN9" s="4">
        <v>1.6190941838244925E-2</v>
      </c>
      <c r="AO9" s="4">
        <v>1.6626564504671728E-2</v>
      </c>
      <c r="AP9" s="4"/>
      <c r="AQ9" s="4">
        <v>1.337276690726367E-2</v>
      </c>
      <c r="AR9" s="4"/>
      <c r="AS9" s="4"/>
      <c r="AT9" s="4">
        <v>5.8922710622234725E-2</v>
      </c>
      <c r="AU9" s="4">
        <f t="shared" si="0"/>
        <v>0.79503796467199139</v>
      </c>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row>
    <row r="10" spans="1:226" x14ac:dyDescent="0.3">
      <c r="A10" t="s">
        <v>47</v>
      </c>
      <c r="C10" s="4">
        <v>3.7394556445103345E-2</v>
      </c>
      <c r="D10" s="4">
        <v>1.5603622082514375E-2</v>
      </c>
      <c r="E10" s="4">
        <v>1.9059009930596171E-2</v>
      </c>
      <c r="F10" s="4"/>
      <c r="G10" s="4">
        <v>6.9733725773321764E-2</v>
      </c>
      <c r="H10" s="4">
        <v>1.8575838258099237E-2</v>
      </c>
      <c r="I10" s="4">
        <v>4.0802480417941808E-2</v>
      </c>
      <c r="J10" s="4"/>
      <c r="K10" s="4">
        <v>2.2136407316538913E-2</v>
      </c>
      <c r="L10" s="4"/>
      <c r="M10" s="4"/>
      <c r="N10" s="4">
        <v>5.3610160234293845E-2</v>
      </c>
      <c r="O10" s="4">
        <v>3.6684887139120007E-2</v>
      </c>
      <c r="P10" s="4">
        <v>6.9945937445321016E-2</v>
      </c>
      <c r="Q10" s="4">
        <v>1.5096084098363162E-2</v>
      </c>
      <c r="R10" s="4"/>
      <c r="S10" s="4"/>
      <c r="T10" s="4">
        <v>9.2702227039241983E-2</v>
      </c>
      <c r="U10" s="4">
        <v>3.7842003524366785E-2</v>
      </c>
      <c r="V10" s="4">
        <v>1.6367896364429355E-2</v>
      </c>
      <c r="W10" s="4"/>
      <c r="X10" s="4">
        <v>2.442886687775862E-2</v>
      </c>
      <c r="Y10" s="4"/>
      <c r="Z10" s="4"/>
      <c r="AA10" s="4">
        <v>3.3643954871256078E-2</v>
      </c>
      <c r="AB10" s="4"/>
      <c r="AC10" s="4"/>
      <c r="AD10" s="4"/>
      <c r="AE10" s="4">
        <v>1.6449580861003264E-2</v>
      </c>
      <c r="AF10" s="4"/>
      <c r="AG10" s="4"/>
      <c r="AH10" s="4">
        <v>2.4812429462156765E-2</v>
      </c>
      <c r="AI10" s="4">
        <v>2.5874692720648979E-2</v>
      </c>
      <c r="AJ10" s="4"/>
      <c r="AK10" s="4"/>
      <c r="AL10" s="4"/>
      <c r="AM10" s="4"/>
      <c r="AN10" s="4">
        <v>1.7473395398491486E-2</v>
      </c>
      <c r="AO10" s="4">
        <v>1.6357985580785259E-2</v>
      </c>
      <c r="AP10" s="4"/>
      <c r="AQ10" s="4">
        <v>1.6809698433137246E-2</v>
      </c>
      <c r="AR10" s="4"/>
      <c r="AS10" s="4">
        <v>1.3971805915347968E-2</v>
      </c>
      <c r="AT10" s="4">
        <v>6.5271177640395417E-2</v>
      </c>
      <c r="AU10" s="4">
        <f t="shared" si="0"/>
        <v>0.80064842383023271</v>
      </c>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row>
    <row r="11" spans="1:226" x14ac:dyDescent="0.3">
      <c r="A11" t="s">
        <v>48</v>
      </c>
      <c r="C11" s="4">
        <v>4.2095963511355382E-2</v>
      </c>
      <c r="E11" s="4"/>
      <c r="F11" s="4"/>
      <c r="G11" s="4">
        <v>5.9549689635192728E-2</v>
      </c>
      <c r="H11" s="4">
        <v>2.1473785703244271E-2</v>
      </c>
      <c r="I11" s="4">
        <v>8.1768950538530685E-2</v>
      </c>
      <c r="J11" s="4"/>
      <c r="K11" s="4">
        <v>2.2923389226131935E-2</v>
      </c>
      <c r="L11" s="4">
        <v>1.380812889655547E-2</v>
      </c>
      <c r="M11" s="4"/>
      <c r="N11" s="4">
        <v>3.2840774023337987E-2</v>
      </c>
      <c r="O11" s="4">
        <v>3.4677516373707855E-2</v>
      </c>
      <c r="P11" s="4">
        <v>3.0954797510510199E-2</v>
      </c>
      <c r="Q11" s="4">
        <v>1.249795585058067E-2</v>
      </c>
      <c r="R11" s="4"/>
      <c r="S11" s="4"/>
      <c r="T11" s="4">
        <v>9.1031957575039568E-2</v>
      </c>
      <c r="U11" s="4">
        <v>3.5256051004046655E-2</v>
      </c>
      <c r="V11" s="4">
        <v>2.9205017843660249E-2</v>
      </c>
      <c r="W11" s="4"/>
      <c r="X11" s="4">
        <v>3.1214428862418167E-2</v>
      </c>
      <c r="Y11" s="4"/>
      <c r="Z11" s="4"/>
      <c r="AA11" s="4">
        <v>3.2202239055255648E-2</v>
      </c>
      <c r="AB11" s="4"/>
      <c r="AC11" s="4"/>
      <c r="AD11" s="4"/>
      <c r="AE11" s="4">
        <v>2.6910474038454216E-2</v>
      </c>
      <c r="AF11" s="4"/>
      <c r="AG11" s="4">
        <v>1.1510482453284763E-2</v>
      </c>
      <c r="AH11" s="4">
        <v>1.9440083003176418E-2</v>
      </c>
      <c r="AI11" s="4">
        <v>2.6702651578229836E-2</v>
      </c>
      <c r="AJ11" s="4">
        <v>1.7090481834541076E-2</v>
      </c>
      <c r="AK11" s="4"/>
      <c r="AL11" s="4"/>
      <c r="AM11" s="4"/>
      <c r="AN11" s="4">
        <v>1.6717250436804394E-2</v>
      </c>
      <c r="AO11" s="4">
        <v>1.5510829801551393E-2</v>
      </c>
      <c r="AP11" s="4"/>
      <c r="AQ11" s="4"/>
      <c r="AR11" s="4">
        <v>1.1568636548741818E-2</v>
      </c>
      <c r="AS11" s="4">
        <v>3.7069962205750803E-2</v>
      </c>
      <c r="AT11" s="4">
        <v>5.2181182128542038E-2</v>
      </c>
      <c r="AU11" s="4">
        <f t="shared" si="0"/>
        <v>0.80620267963864434</v>
      </c>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row>
    <row r="12" spans="1:226" x14ac:dyDescent="0.3">
      <c r="A12" t="s">
        <v>49</v>
      </c>
      <c r="B12" s="4">
        <v>1.1922633846492801E-2</v>
      </c>
      <c r="C12" s="4">
        <v>4.5725110543015562E-2</v>
      </c>
      <c r="D12" s="4"/>
      <c r="E12" s="4">
        <v>1.3630576583910375E-2</v>
      </c>
      <c r="F12" s="4"/>
      <c r="G12" s="4">
        <v>7.605362184575043E-2</v>
      </c>
      <c r="H12" s="4">
        <v>1.8615640453066695E-2</v>
      </c>
      <c r="I12" s="4">
        <v>5.6573709633966796E-2</v>
      </c>
      <c r="J12" s="4"/>
      <c r="K12" s="4"/>
      <c r="L12" s="4"/>
      <c r="M12" s="4"/>
      <c r="N12" s="4">
        <v>2.1308860657565151E-2</v>
      </c>
      <c r="O12" s="4">
        <v>4.5599342302443023E-2</v>
      </c>
      <c r="P12" s="4">
        <v>1.2453627361424083E-2</v>
      </c>
      <c r="Q12" s="4">
        <v>2.8595549987360285E-2</v>
      </c>
      <c r="R12" s="4"/>
      <c r="S12" s="4"/>
      <c r="T12" s="4">
        <v>6.2152395526245949E-2</v>
      </c>
      <c r="U12" s="4">
        <v>4.2601587714077384E-2</v>
      </c>
      <c r="V12" s="4">
        <v>3.6152626972611533E-2</v>
      </c>
      <c r="W12" s="4"/>
      <c r="X12" s="4">
        <v>2.5268234476501807E-2</v>
      </c>
      <c r="Y12" s="4"/>
      <c r="Z12" s="4">
        <v>1.2932842199790167E-2</v>
      </c>
      <c r="AA12" s="4">
        <v>3.2106288632669754E-2</v>
      </c>
      <c r="AB12" s="4"/>
      <c r="AC12" s="4">
        <v>1.2461096707549586E-2</v>
      </c>
      <c r="AD12" s="4"/>
      <c r="AE12" s="4">
        <v>3.055679753163806E-2</v>
      </c>
      <c r="AF12" s="4"/>
      <c r="AG12" s="4"/>
      <c r="AH12" s="4">
        <v>2.7161412644341212E-2</v>
      </c>
      <c r="AI12" s="4">
        <v>3.313199161897596E-2</v>
      </c>
      <c r="AJ12" s="4">
        <v>2.5131229876524649E-2</v>
      </c>
      <c r="AK12" s="4"/>
      <c r="AL12" s="4"/>
      <c r="AM12" s="4"/>
      <c r="AN12" s="4">
        <v>1.3339128419823806E-2</v>
      </c>
      <c r="AO12" s="4">
        <v>2.1145302003473674E-2</v>
      </c>
      <c r="AP12" s="4"/>
      <c r="AQ12" s="4"/>
      <c r="AR12" s="4">
        <v>1.2565254531428044E-2</v>
      </c>
      <c r="AS12" s="4">
        <v>4.1892450356245559E-2</v>
      </c>
      <c r="AT12" s="4">
        <v>4.1263297194680401E-2</v>
      </c>
      <c r="AU12" s="4">
        <f t="shared" si="0"/>
        <v>0.80034060962157261</v>
      </c>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row>
    <row r="13" spans="1:226" x14ac:dyDescent="0.3">
      <c r="A13" t="s">
        <v>50</v>
      </c>
      <c r="B13" s="4">
        <v>1.2952288794168203E-2</v>
      </c>
      <c r="C13" s="4">
        <v>4.7941489998868839E-2</v>
      </c>
      <c r="D13" s="4">
        <v>1.3523022300862409E-2</v>
      </c>
      <c r="E13" s="4"/>
      <c r="F13" s="4"/>
      <c r="G13" s="4">
        <v>0.10024805791179317</v>
      </c>
      <c r="H13" s="4">
        <v>2.1567023372534119E-2</v>
      </c>
      <c r="I13" s="4">
        <v>7.141920431113967E-2</v>
      </c>
      <c r="J13" s="4">
        <v>2.1951817119740681E-2</v>
      </c>
      <c r="K13" s="4">
        <v>1.4010879794346296E-2</v>
      </c>
      <c r="L13" s="4"/>
      <c r="M13" s="4"/>
      <c r="N13" s="4">
        <v>2.3960715379534054E-2</v>
      </c>
      <c r="O13" s="4">
        <v>3.1029764028307139E-2</v>
      </c>
      <c r="P13" s="4">
        <v>2.8415581506195473E-2</v>
      </c>
      <c r="Q13" s="4">
        <v>1.8807551942312813E-2</v>
      </c>
      <c r="R13" s="4"/>
      <c r="S13" s="4"/>
      <c r="T13" s="4">
        <v>4.0085255279793952E-2</v>
      </c>
      <c r="U13" s="4">
        <v>4.5373756065776871E-2</v>
      </c>
      <c r="V13" s="4">
        <v>3.0808633071317704E-2</v>
      </c>
      <c r="W13" s="4"/>
      <c r="X13" s="4">
        <v>2.2696862876636695E-2</v>
      </c>
      <c r="Y13" s="4"/>
      <c r="Z13" s="4"/>
      <c r="AA13" s="4">
        <v>3.0770281939783751E-2</v>
      </c>
      <c r="AB13" s="4"/>
      <c r="AC13" s="4"/>
      <c r="AD13" s="4"/>
      <c r="AE13" s="4">
        <v>3.5257969879079025E-2</v>
      </c>
      <c r="AF13" s="4">
        <v>1.1841362331823788E-2</v>
      </c>
      <c r="AG13" s="4"/>
      <c r="AH13" s="4">
        <v>2.926174336583778E-2</v>
      </c>
      <c r="AI13" s="4">
        <v>2.2785122924423789E-2</v>
      </c>
      <c r="AJ13" s="4">
        <v>1.0897245077523165E-2</v>
      </c>
      <c r="AK13" s="4"/>
      <c r="AL13" s="4"/>
      <c r="AM13" s="4"/>
      <c r="AN13" s="4">
        <v>1.4080663308315491E-2</v>
      </c>
      <c r="AO13" s="4">
        <v>2.8779494919003543E-2</v>
      </c>
      <c r="AP13" s="4"/>
      <c r="AQ13" s="4"/>
      <c r="AR13" s="4">
        <v>1.2294212138578202E-2</v>
      </c>
      <c r="AS13" s="4">
        <v>3.5305068853616596E-2</v>
      </c>
      <c r="AT13" s="4">
        <v>2.8944590784259032E-2</v>
      </c>
      <c r="AU13" s="4">
        <f t="shared" si="0"/>
        <v>0.80500965927557233</v>
      </c>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row>
    <row r="14" spans="1:226" x14ac:dyDescent="0.3">
      <c r="A14" t="s">
        <v>51</v>
      </c>
      <c r="C14" s="4">
        <v>3.3166702899802877E-2</v>
      </c>
      <c r="D14" s="4">
        <v>1.6677930122778132E-2</v>
      </c>
      <c r="E14" s="4">
        <v>1.3627981861217215E-2</v>
      </c>
      <c r="F14" s="4"/>
      <c r="G14" s="4">
        <v>0.10433595029923506</v>
      </c>
      <c r="H14" s="4">
        <v>2.7732679681549858E-2</v>
      </c>
      <c r="I14" s="4">
        <v>6.6399705023171579E-2</v>
      </c>
      <c r="J14" s="4">
        <v>2.8740559692207918E-2</v>
      </c>
      <c r="K14" s="4">
        <v>1.9346304240001302E-2</v>
      </c>
      <c r="L14" s="4">
        <v>1.656840108643903E-2</v>
      </c>
      <c r="M14" s="4"/>
      <c r="N14" s="4">
        <v>1.8946431106870696E-2</v>
      </c>
      <c r="O14" s="4">
        <v>7.0522925680923887E-2</v>
      </c>
      <c r="P14" s="4"/>
      <c r="Q14" s="4"/>
      <c r="R14" s="4"/>
      <c r="S14" s="4"/>
      <c r="T14" s="4">
        <v>4.5600041733622039E-2</v>
      </c>
      <c r="U14" s="4">
        <v>4.3906040962786289E-2</v>
      </c>
      <c r="V14" s="4">
        <v>2.8384275181019832E-2</v>
      </c>
      <c r="W14" s="4"/>
      <c r="X14" s="4">
        <v>2.7081343892104929E-2</v>
      </c>
      <c r="Y14" s="4"/>
      <c r="Z14" s="4"/>
      <c r="AA14" s="4">
        <v>3.0142389975159126E-2</v>
      </c>
      <c r="AB14" s="4"/>
      <c r="AC14" s="4"/>
      <c r="AD14" s="4"/>
      <c r="AE14" s="4">
        <v>4.8265340988991878E-2</v>
      </c>
      <c r="AF14" s="4">
        <v>1.3119766762306478E-2</v>
      </c>
      <c r="AG14" s="4"/>
      <c r="AH14" s="4">
        <v>3.5013750615518542E-2</v>
      </c>
      <c r="AI14" s="4">
        <v>2.4940670375467659E-2</v>
      </c>
      <c r="AJ14" s="4">
        <v>1.800093353345698E-2</v>
      </c>
      <c r="AK14" s="4"/>
      <c r="AL14" s="4"/>
      <c r="AM14" s="4"/>
      <c r="AN14" s="4"/>
      <c r="AO14" s="4">
        <v>2.2056347009928798E-2</v>
      </c>
      <c r="AP14" s="4"/>
      <c r="AQ14" s="4"/>
      <c r="AR14" s="4"/>
      <c r="AS14" s="4">
        <v>3.3261127988524757E-2</v>
      </c>
      <c r="AT14" s="4">
        <v>2.1171406263413736E-2</v>
      </c>
      <c r="AU14" s="4">
        <f t="shared" si="0"/>
        <v>0.80700900697649869</v>
      </c>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row>
    <row r="15" spans="1:226" x14ac:dyDescent="0.3">
      <c r="A15" t="s">
        <v>52</v>
      </c>
      <c r="C15" s="4">
        <v>4.0167800324942791E-2</v>
      </c>
      <c r="D15" s="4">
        <v>1.4357133824028177E-2</v>
      </c>
      <c r="E15" s="4">
        <v>1.6773462438989056E-2</v>
      </c>
      <c r="F15" s="4"/>
      <c r="G15" s="4">
        <v>0.10500319459609544</v>
      </c>
      <c r="H15" s="4">
        <v>1.9365755957422483E-2</v>
      </c>
      <c r="I15" s="4">
        <v>6.7711718944998001E-2</v>
      </c>
      <c r="J15" s="4">
        <v>2.4625544807319714E-2</v>
      </c>
      <c r="K15" s="4">
        <v>1.5699041373991356E-2</v>
      </c>
      <c r="L15" s="4">
        <v>1.3177843987395374E-2</v>
      </c>
      <c r="M15" s="4"/>
      <c r="N15" s="4">
        <v>3.2191099767346194E-2</v>
      </c>
      <c r="O15" s="4">
        <v>7.5352881708570088E-2</v>
      </c>
      <c r="P15" s="4"/>
      <c r="Q15" s="4">
        <v>1.500636776948128E-2</v>
      </c>
      <c r="R15" s="4"/>
      <c r="S15" s="4"/>
      <c r="T15" s="4">
        <v>3.5865558670246177E-2</v>
      </c>
      <c r="U15" s="4">
        <v>3.2457515315742223E-2</v>
      </c>
      <c r="V15" s="4">
        <v>2.5606063088027271E-2</v>
      </c>
      <c r="W15" s="4"/>
      <c r="X15" s="4">
        <v>5.4429001571233419E-2</v>
      </c>
      <c r="Y15" s="4"/>
      <c r="Z15" s="4"/>
      <c r="AA15" s="4">
        <v>2.1983039481011515E-2</v>
      </c>
      <c r="AB15" s="4"/>
      <c r="AC15" s="4"/>
      <c r="AD15" s="4"/>
      <c r="AE15" s="4">
        <v>5.5785451103128117E-2</v>
      </c>
      <c r="AF15" s="4">
        <v>1.5275079864173046E-2</v>
      </c>
      <c r="AG15" s="4"/>
      <c r="AH15" s="4">
        <v>3.5941819591274668E-2</v>
      </c>
      <c r="AI15" s="4">
        <v>1.9334836814588179E-2</v>
      </c>
      <c r="AJ15" s="4">
        <v>1.7378515503610966E-2</v>
      </c>
      <c r="AK15" s="4"/>
      <c r="AL15" s="4"/>
      <c r="AM15" s="4"/>
      <c r="AN15" s="4"/>
      <c r="AO15" s="4"/>
      <c r="AP15" s="4"/>
      <c r="AQ15" s="4"/>
      <c r="AR15" s="4"/>
      <c r="AS15" s="4">
        <v>2.8656789331342625E-2</v>
      </c>
      <c r="AT15" s="4">
        <v>1.770577552551289E-2</v>
      </c>
      <c r="AU15" s="4">
        <f t="shared" si="0"/>
        <v>0.79985129136047106</v>
      </c>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row>
    <row r="16" spans="1:226" x14ac:dyDescent="0.3">
      <c r="A16" t="s">
        <v>53</v>
      </c>
      <c r="C16" s="21">
        <v>3.1102379464113157E-2</v>
      </c>
      <c r="D16" s="21"/>
      <c r="E16" s="21"/>
      <c r="F16" s="21"/>
      <c r="G16" s="21">
        <v>9.7839610497260421E-2</v>
      </c>
      <c r="H16" s="21">
        <v>2.153652208714691E-2</v>
      </c>
      <c r="I16" s="21">
        <v>7.4680958422441213E-2</v>
      </c>
      <c r="J16" s="21">
        <v>2.1787621955505532E-2</v>
      </c>
      <c r="K16" s="21">
        <v>1.5051163763903551E-2</v>
      </c>
      <c r="L16" s="21">
        <v>1.3552494224292135E-2</v>
      </c>
      <c r="M16" s="21"/>
      <c r="N16" s="21">
        <v>2.5432837606136734E-2</v>
      </c>
      <c r="O16" s="21">
        <v>6.2846803957076494E-2</v>
      </c>
      <c r="P16" s="21">
        <v>1.3151497378778554E-2</v>
      </c>
      <c r="Q16" s="21"/>
      <c r="R16" s="21">
        <v>1.2422169073624201E-2</v>
      </c>
      <c r="S16" s="21"/>
      <c r="T16" s="21">
        <v>5.4032793704757179E-2</v>
      </c>
      <c r="U16" s="21">
        <v>3.0435844688253746E-2</v>
      </c>
      <c r="V16" s="21">
        <v>4.5922394607008137E-2</v>
      </c>
      <c r="W16" s="21"/>
      <c r="X16" s="21">
        <v>4.9456494469097036E-2</v>
      </c>
      <c r="Y16" s="21"/>
      <c r="Z16" s="21"/>
      <c r="AA16" s="21">
        <v>2.5825445500040255E-2</v>
      </c>
      <c r="AB16" s="21"/>
      <c r="AC16" s="21"/>
      <c r="AD16" s="21"/>
      <c r="AE16" s="21">
        <v>7.5733323670154562E-2</v>
      </c>
      <c r="AF16" s="21"/>
      <c r="AG16" s="21"/>
      <c r="AH16" s="21">
        <v>2.2965918900627078E-2</v>
      </c>
      <c r="AI16" s="21">
        <v>2.0746058519528276E-2</v>
      </c>
      <c r="AJ16" s="21">
        <v>1.9853638503139658E-2</v>
      </c>
      <c r="AK16" s="21"/>
      <c r="AL16" s="21"/>
      <c r="AM16" s="21"/>
      <c r="AN16" s="21">
        <v>1.6975801898412052E-2</v>
      </c>
      <c r="AO16" s="21">
        <v>1.4010634503313257E-2</v>
      </c>
      <c r="AP16" s="21"/>
      <c r="AQ16" s="21"/>
      <c r="AR16" s="21"/>
      <c r="AS16" s="21">
        <v>2.0040307743083609E-2</v>
      </c>
      <c r="AT16" s="21">
        <v>1.9808019625997379E-2</v>
      </c>
      <c r="AU16" s="21">
        <f t="shared" si="0"/>
        <v>0.80521073476369132</v>
      </c>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row>
    <row r="17" spans="1:219" x14ac:dyDescent="0.3">
      <c r="A17" t="s">
        <v>54</v>
      </c>
      <c r="C17" s="21">
        <v>2.2373570127420053E-2</v>
      </c>
      <c r="D17" s="21"/>
      <c r="E17" s="21"/>
      <c r="F17" s="21"/>
      <c r="G17" s="21">
        <v>7.7764189672404588E-2</v>
      </c>
      <c r="H17" s="21">
        <v>2.0388003269557899E-2</v>
      </c>
      <c r="I17" s="21">
        <v>0.1088268721999975</v>
      </c>
      <c r="J17" s="21">
        <v>1.796137419948917E-2</v>
      </c>
      <c r="K17" s="21">
        <v>1.3529694465179156E-2</v>
      </c>
      <c r="L17" s="21">
        <v>2.7924268958900551E-2</v>
      </c>
      <c r="M17" s="21"/>
      <c r="N17" s="21">
        <v>1.9169536680593589E-2</v>
      </c>
      <c r="O17" s="21">
        <v>5.9397134509632361E-2</v>
      </c>
      <c r="P17" s="21">
        <v>1.3740411977976834E-2</v>
      </c>
      <c r="Q17" s="21">
        <v>1.8060759133442836E-2</v>
      </c>
      <c r="R17" s="21"/>
      <c r="S17" s="21"/>
      <c r="T17" s="21">
        <v>3.1346856298397348E-2</v>
      </c>
      <c r="U17" s="21">
        <v>2.4460338252502368E-2</v>
      </c>
      <c r="V17" s="21">
        <v>2.7553848552166874E-2</v>
      </c>
      <c r="W17" s="21"/>
      <c r="X17" s="21">
        <v>6.0514329895119651E-2</v>
      </c>
      <c r="Y17" s="21"/>
      <c r="Z17" s="21"/>
      <c r="AA17" s="21">
        <v>2.4408252463491105E-2</v>
      </c>
      <c r="AB17" s="21"/>
      <c r="AC17" s="21"/>
      <c r="AD17" s="21"/>
      <c r="AE17" s="21">
        <v>7.3415794795686412E-2</v>
      </c>
      <c r="AF17" s="21"/>
      <c r="AG17" s="21"/>
      <c r="AH17" s="21">
        <v>1.724618580105924E-2</v>
      </c>
      <c r="AI17" s="21">
        <v>2.7771271577550841E-2</v>
      </c>
      <c r="AJ17" s="21">
        <v>2.1834776186083107E-2</v>
      </c>
      <c r="AK17" s="21"/>
      <c r="AL17" s="21">
        <v>1.5707045027513938E-2</v>
      </c>
      <c r="AM17" s="21"/>
      <c r="AN17" s="21">
        <v>1.8225473993123416E-2</v>
      </c>
      <c r="AO17" s="21">
        <v>1.9890933354199589E-2</v>
      </c>
      <c r="AP17" s="21"/>
      <c r="AQ17" s="21"/>
      <c r="AR17" s="21"/>
      <c r="AS17" s="21">
        <v>1.4865476985277007E-2</v>
      </c>
      <c r="AT17" s="21">
        <v>2.3036937834089145E-2</v>
      </c>
      <c r="AU17" s="21">
        <f t="shared" si="0"/>
        <v>0.79941333621085442</v>
      </c>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row>
    <row r="18" spans="1:219" x14ac:dyDescent="0.3">
      <c r="A18" t="s">
        <v>55</v>
      </c>
      <c r="C18" s="21">
        <v>2.056625102383915E-2</v>
      </c>
      <c r="D18" s="21"/>
      <c r="E18" s="21"/>
      <c r="F18" s="21"/>
      <c r="G18" s="21">
        <v>0.1003001669171386</v>
      </c>
      <c r="H18" s="21">
        <v>2.5775141053791702E-2</v>
      </c>
      <c r="I18" s="21">
        <v>0.13385564700705044</v>
      </c>
      <c r="J18" s="21"/>
      <c r="K18" s="21">
        <v>1.5808061523513033E-2</v>
      </c>
      <c r="L18" s="21">
        <v>1.6917419644381392E-2</v>
      </c>
      <c r="M18" s="21"/>
      <c r="N18" s="21">
        <v>2.8186898059717896E-2</v>
      </c>
      <c r="O18" s="21">
        <v>6.3408523648290679E-2</v>
      </c>
      <c r="P18" s="21">
        <v>2.3645967192312229E-2</v>
      </c>
      <c r="Q18" s="21">
        <v>1.492278217861751E-2</v>
      </c>
      <c r="R18" s="21">
        <v>1.5515317239903599E-2</v>
      </c>
      <c r="S18" s="21"/>
      <c r="T18" s="21">
        <v>3.4421497153419113E-2</v>
      </c>
      <c r="U18" s="21"/>
      <c r="V18" s="21">
        <v>2.1906536388605839E-2</v>
      </c>
      <c r="W18" s="21"/>
      <c r="X18" s="21">
        <v>4.3507923914029113E-2</v>
      </c>
      <c r="Y18" s="21"/>
      <c r="Z18" s="21"/>
      <c r="AA18" s="21">
        <v>1.5720780371172246E-2</v>
      </c>
      <c r="AB18" s="21"/>
      <c r="AC18" s="21"/>
      <c r="AD18" s="21"/>
      <c r="AE18" s="21">
        <v>5.925684907239008E-2</v>
      </c>
      <c r="AF18" s="21"/>
      <c r="AG18" s="21"/>
      <c r="AH18" s="21">
        <v>2.7302787844979411E-2</v>
      </c>
      <c r="AI18" s="21">
        <v>2.0548178557019865E-2</v>
      </c>
      <c r="AJ18" s="21">
        <v>1.848956233788538E-2</v>
      </c>
      <c r="AK18" s="21"/>
      <c r="AL18" s="21">
        <v>1.4448936093642227E-2</v>
      </c>
      <c r="AM18" s="21"/>
      <c r="AN18" s="21">
        <v>1.8465646201408725E-2</v>
      </c>
      <c r="AO18" s="21">
        <v>1.6533712607986681E-2</v>
      </c>
      <c r="AP18" s="21">
        <v>1.3058699739941892E-2</v>
      </c>
      <c r="AQ18" s="21"/>
      <c r="AR18" s="21">
        <v>1.2739730165057734E-2</v>
      </c>
      <c r="AS18" s="21">
        <v>2.7367867914255654E-2</v>
      </c>
      <c r="AT18" s="21"/>
      <c r="AU18" s="21">
        <f t="shared" si="0"/>
        <v>0.80267088385035001</v>
      </c>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row>
    <row r="19" spans="1:219" x14ac:dyDescent="0.3">
      <c r="A19" t="s">
        <v>56</v>
      </c>
      <c r="C19" s="21">
        <v>2.3711526819143666E-2</v>
      </c>
      <c r="D19" s="21"/>
      <c r="E19" s="21">
        <v>1.2857730134456532E-2</v>
      </c>
      <c r="F19" s="21"/>
      <c r="G19" s="21">
        <v>0.11125890723677065</v>
      </c>
      <c r="H19" s="21">
        <v>2.8273347926607299E-2</v>
      </c>
      <c r="I19" s="21">
        <v>0.15034091737253111</v>
      </c>
      <c r="J19" s="21"/>
      <c r="K19" s="21">
        <v>1.8586915016131609E-2</v>
      </c>
      <c r="L19" s="21">
        <v>1.9766849305409541E-2</v>
      </c>
      <c r="M19" s="21"/>
      <c r="N19" s="21">
        <v>1.2701178658297618E-2</v>
      </c>
      <c r="O19" s="21">
        <v>6.2338052047173305E-2</v>
      </c>
      <c r="P19" s="21">
        <v>2.7620841825017551E-2</v>
      </c>
      <c r="Q19" s="21">
        <v>1.6436092129792589E-2</v>
      </c>
      <c r="R19" s="21">
        <v>1.40207471019182E-2</v>
      </c>
      <c r="S19" s="21"/>
      <c r="T19" s="21">
        <v>4.2922877039882089E-2</v>
      </c>
      <c r="U19" s="21">
        <v>1.6042912895048767E-2</v>
      </c>
      <c r="V19" s="21"/>
      <c r="W19" s="21"/>
      <c r="X19" s="21">
        <v>3.5911251718458694E-2</v>
      </c>
      <c r="Y19" s="21"/>
      <c r="Z19" s="21"/>
      <c r="AA19" s="21">
        <v>2.0729356822785473E-2</v>
      </c>
      <c r="AB19" s="21"/>
      <c r="AC19" s="21"/>
      <c r="AD19" s="21"/>
      <c r="AE19" s="21">
        <v>4.2769437976171887E-2</v>
      </c>
      <c r="AF19" s="21"/>
      <c r="AG19" s="21"/>
      <c r="AH19" s="21">
        <v>2.2331037817567959E-2</v>
      </c>
      <c r="AI19" s="21">
        <v>2.2973003132050689E-2</v>
      </c>
      <c r="AJ19" s="21">
        <v>1.7464180877724996E-2</v>
      </c>
      <c r="AK19" s="21"/>
      <c r="AL19" s="21">
        <v>1.2881486768094329E-2</v>
      </c>
      <c r="AM19" s="21"/>
      <c r="AN19" s="21">
        <v>2.4598040842148592E-2</v>
      </c>
      <c r="AO19" s="21">
        <v>1.8944860485131367E-2</v>
      </c>
      <c r="AP19" s="21"/>
      <c r="AQ19" s="21"/>
      <c r="AR19" s="21"/>
      <c r="AS19" s="21">
        <v>1.702190681064299E-2</v>
      </c>
      <c r="AT19" s="21">
        <v>1.3445577084004194E-2</v>
      </c>
      <c r="AU19" s="21">
        <f t="shared" si="0"/>
        <v>0.80594903584296151</v>
      </c>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row>
    <row r="20" spans="1:219" x14ac:dyDescent="0.3">
      <c r="A20" t="s">
        <v>57</v>
      </c>
      <c r="C20" s="21">
        <v>2.8700064505293683E-2</v>
      </c>
      <c r="D20" s="21"/>
      <c r="E20" s="21"/>
      <c r="F20" s="21"/>
      <c r="G20" s="21">
        <v>8.9178306761759571E-2</v>
      </c>
      <c r="H20" s="21">
        <v>3.5660721732279348E-2</v>
      </c>
      <c r="I20" s="21">
        <v>0.10228634950139119</v>
      </c>
      <c r="J20" s="21"/>
      <c r="K20" s="21">
        <v>2.0054532383737396E-2</v>
      </c>
      <c r="L20" s="21">
        <v>2.223966257832663E-2</v>
      </c>
      <c r="M20" s="21"/>
      <c r="N20" s="21">
        <v>1.5927611752419198E-2</v>
      </c>
      <c r="O20" s="21">
        <v>6.7674774138395455E-2</v>
      </c>
      <c r="P20" s="21">
        <v>3.03197029173655E-2</v>
      </c>
      <c r="Q20" s="21">
        <v>1.8535255398775197E-2</v>
      </c>
      <c r="R20" s="21">
        <v>1.30336714686598E-2</v>
      </c>
      <c r="S20" s="21"/>
      <c r="T20" s="21">
        <v>5.5031312721586248E-2</v>
      </c>
      <c r="U20" s="21">
        <v>1.3586507482226324E-2</v>
      </c>
      <c r="V20" s="21"/>
      <c r="W20" s="21"/>
      <c r="X20" s="21">
        <v>3.9360503752594776E-2</v>
      </c>
      <c r="Y20" s="21"/>
      <c r="Z20" s="21"/>
      <c r="AA20" s="21">
        <v>2.3233733868166087E-2</v>
      </c>
      <c r="AB20" s="21"/>
      <c r="AC20" s="21">
        <v>1.2484075581191006E-2</v>
      </c>
      <c r="AD20" s="21">
        <v>1.7960345710481582E-2</v>
      </c>
      <c r="AE20" s="21">
        <v>5.6881817133906477E-2</v>
      </c>
      <c r="AF20" s="21"/>
      <c r="AG20" s="21"/>
      <c r="AH20" s="21">
        <v>2.3093456555989045E-2</v>
      </c>
      <c r="AI20" s="21">
        <v>2.1713967426740075E-2</v>
      </c>
      <c r="AJ20" s="21">
        <v>1.4868907879310396E-2</v>
      </c>
      <c r="AK20" s="21"/>
      <c r="AL20" s="21">
        <v>1.2408555085746032E-2</v>
      </c>
      <c r="AM20" s="21"/>
      <c r="AN20" s="21">
        <v>2.7277874202317181E-2</v>
      </c>
      <c r="AO20" s="21">
        <v>1.7096892199272989E-2</v>
      </c>
      <c r="AP20" s="21"/>
      <c r="AQ20" s="21">
        <v>1.3111677894146532E-2</v>
      </c>
      <c r="AR20" s="21"/>
      <c r="AS20" s="21">
        <v>1.593219355557399E-2</v>
      </c>
      <c r="AT20" s="21"/>
      <c r="AU20" s="21">
        <f t="shared" si="0"/>
        <v>0.80765247418765174</v>
      </c>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row>
    <row r="21" spans="1:219" x14ac:dyDescent="0.3">
      <c r="A21" t="s">
        <v>58</v>
      </c>
      <c r="C21" s="21">
        <v>2.7484733958080657E-2</v>
      </c>
      <c r="D21" s="21"/>
      <c r="E21" s="21"/>
      <c r="F21" s="21"/>
      <c r="G21" s="21">
        <v>7.2600632375516991E-2</v>
      </c>
      <c r="H21" s="21">
        <v>4.1092402750698122E-2</v>
      </c>
      <c r="I21" s="21">
        <v>0.1390575938042915</v>
      </c>
      <c r="J21" s="21"/>
      <c r="K21" s="21">
        <v>2.1796051841635404E-2</v>
      </c>
      <c r="L21" s="21">
        <v>2.0138372426143341E-2</v>
      </c>
      <c r="M21" s="21"/>
      <c r="N21" s="21">
        <v>2.0377045517004446E-2</v>
      </c>
      <c r="O21" s="21">
        <v>7.028778238064709E-2</v>
      </c>
      <c r="P21" s="21">
        <v>4.5222235188705266E-2</v>
      </c>
      <c r="Q21" s="21">
        <v>1.7776370245618501E-2</v>
      </c>
      <c r="R21" s="21"/>
      <c r="S21" s="21"/>
      <c r="T21" s="21">
        <v>5.2631717727389046E-2</v>
      </c>
      <c r="U21" s="21">
        <v>1.6921100521356199E-2</v>
      </c>
      <c r="V21" s="21"/>
      <c r="W21" s="21"/>
      <c r="X21" s="21">
        <v>3.7678301105267743E-2</v>
      </c>
      <c r="Y21" s="21"/>
      <c r="Z21" s="21"/>
      <c r="AA21" s="21">
        <v>2.132671024406757E-2</v>
      </c>
      <c r="AB21" s="21"/>
      <c r="AC21" s="21">
        <v>1.0640013510149914E-2</v>
      </c>
      <c r="AD21" s="21">
        <v>1.9310952187069182E-2</v>
      </c>
      <c r="AE21" s="21">
        <v>5.6675007801865941E-2</v>
      </c>
      <c r="AF21" s="21"/>
      <c r="AG21" s="21"/>
      <c r="AH21" s="21">
        <v>2.2984574568924398E-2</v>
      </c>
      <c r="AI21" s="21">
        <v>2.3555906528887137E-2</v>
      </c>
      <c r="AJ21" s="21"/>
      <c r="AK21" s="21"/>
      <c r="AL21" s="21">
        <v>1.1664163850352774E-2</v>
      </c>
      <c r="AM21" s="21">
        <v>1.2133751475634506E-2</v>
      </c>
      <c r="AN21" s="21">
        <v>2.039024779799407E-2</v>
      </c>
      <c r="AO21" s="21">
        <v>2.0507696795965438E-2</v>
      </c>
      <c r="AP21" s="21"/>
      <c r="AQ21" s="21"/>
      <c r="AR21" s="21"/>
      <c r="AS21" s="21"/>
      <c r="AT21" s="21"/>
      <c r="AU21" s="21">
        <f t="shared" si="0"/>
        <v>0.80225336460326513</v>
      </c>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row>
    <row r="22" spans="1:219" x14ac:dyDescent="0.3">
      <c r="A22" t="s">
        <v>59</v>
      </c>
      <c r="C22" s="4">
        <v>2.5097682960764457E-2</v>
      </c>
      <c r="D22" s="4"/>
      <c r="E22" s="4"/>
      <c r="F22" s="4"/>
      <c r="G22" s="4">
        <v>6.2496531771369122E-2</v>
      </c>
      <c r="H22" s="4">
        <v>3.2251612271371632E-2</v>
      </c>
      <c r="I22" s="4">
        <v>0.14625869872141845</v>
      </c>
      <c r="J22" s="4"/>
      <c r="K22" s="4">
        <v>1.7883498393144539E-2</v>
      </c>
      <c r="L22" s="4">
        <v>2.1379281118454881E-2</v>
      </c>
      <c r="M22" s="4"/>
      <c r="N22" s="4">
        <v>3.1804824089427974E-2</v>
      </c>
      <c r="O22" s="4">
        <v>5.9827201945227795E-2</v>
      </c>
      <c r="P22" s="4">
        <v>4.1347158480131624E-2</v>
      </c>
      <c r="Q22" s="4">
        <v>1.8266039129548692E-2</v>
      </c>
      <c r="R22" s="4"/>
      <c r="S22" s="4"/>
      <c r="T22" s="4">
        <v>4.6154870613936368E-2</v>
      </c>
      <c r="U22" s="4">
        <v>1.3363519400835173E-2</v>
      </c>
      <c r="V22" s="4"/>
      <c r="W22" s="4"/>
      <c r="X22" s="4">
        <v>4.8140963094389873E-2</v>
      </c>
      <c r="Y22" s="4"/>
      <c r="Z22" s="4"/>
      <c r="AA22" s="4">
        <v>1.5485531317893989E-2</v>
      </c>
      <c r="AB22" s="4"/>
      <c r="AC22" s="4">
        <v>1.2591284633872097E-2</v>
      </c>
      <c r="AD22" s="4">
        <v>2.5902313889729019E-2</v>
      </c>
      <c r="AE22" s="4">
        <v>5.2492344476104943E-2</v>
      </c>
      <c r="AF22" s="4"/>
      <c r="AG22" s="4"/>
      <c r="AH22" s="4">
        <v>2.1424427911645557E-2</v>
      </c>
      <c r="AI22" s="4">
        <v>1.7794801011382245E-2</v>
      </c>
      <c r="AJ22" s="4"/>
      <c r="AK22" s="4"/>
      <c r="AL22" s="4">
        <v>1.4824322350589782E-2</v>
      </c>
      <c r="AM22" s="4"/>
      <c r="AN22" s="4">
        <v>2.5354324909504788E-2</v>
      </c>
      <c r="AO22" s="4">
        <v>1.8252979095713152E-2</v>
      </c>
      <c r="AP22" s="4">
        <v>1.1368221982030398E-2</v>
      </c>
      <c r="AQ22" s="4">
        <v>1.2067375117234937E-2</v>
      </c>
      <c r="AR22" s="4"/>
      <c r="AS22" s="4">
        <v>1.6233063344032996E-2</v>
      </c>
      <c r="AT22" s="4"/>
      <c r="AU22" s="4">
        <f t="shared" si="0"/>
        <v>0.80806287202975424</v>
      </c>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row>
    <row r="23" spans="1:219" x14ac:dyDescent="0.3">
      <c r="A23" t="s">
        <v>60</v>
      </c>
      <c r="C23" s="4">
        <v>1.6397837617082373E-2</v>
      </c>
      <c r="D23" s="4"/>
      <c r="E23" s="4">
        <v>1.5615579853105693E-2</v>
      </c>
      <c r="F23" s="4"/>
      <c r="G23" s="4">
        <v>6.0222895312273574E-2</v>
      </c>
      <c r="H23" s="4">
        <v>3.7088992227822817E-2</v>
      </c>
      <c r="I23" s="4">
        <v>0.16740586762026363</v>
      </c>
      <c r="J23" s="4"/>
      <c r="K23" s="4"/>
      <c r="L23" s="4">
        <v>2.8133456613023071E-2</v>
      </c>
      <c r="M23" s="4"/>
      <c r="N23" s="4">
        <v>3.286441149177495E-2</v>
      </c>
      <c r="O23" s="4">
        <v>6.3862722309487793E-2</v>
      </c>
      <c r="P23" s="4">
        <v>3.418462320547478E-2</v>
      </c>
      <c r="Q23" s="4">
        <v>2.5515784397567538E-2</v>
      </c>
      <c r="R23" s="4"/>
      <c r="S23" s="4"/>
      <c r="T23" s="4">
        <v>4.8958203134311873E-2</v>
      </c>
      <c r="U23" s="4"/>
      <c r="V23" s="4"/>
      <c r="W23" s="4"/>
      <c r="X23" s="4">
        <v>4.8473837438421666E-2</v>
      </c>
      <c r="Y23" s="4"/>
      <c r="Z23" s="4"/>
      <c r="AA23" s="4">
        <v>1.7050006787523098E-2</v>
      </c>
      <c r="AB23" s="4"/>
      <c r="AC23" s="4">
        <v>1.431819579838424E-2</v>
      </c>
      <c r="AD23" s="4">
        <v>2.2234945012553176E-2</v>
      </c>
      <c r="AE23" s="4">
        <v>6.0627485734968248E-2</v>
      </c>
      <c r="AF23" s="4"/>
      <c r="AG23" s="4"/>
      <c r="AH23" s="4">
        <v>1.8292607844156004E-2</v>
      </c>
      <c r="AI23" s="4">
        <v>1.3988594330393834E-2</v>
      </c>
      <c r="AJ23" s="4"/>
      <c r="AK23" s="4"/>
      <c r="AL23" s="4">
        <v>1.775650697692709E-2</v>
      </c>
      <c r="AM23" s="4"/>
      <c r="AN23" s="4">
        <v>1.6605418606198016E-2</v>
      </c>
      <c r="AO23" s="4">
        <v>3.1324459401389865E-2</v>
      </c>
      <c r="AP23" s="4"/>
      <c r="AQ23" s="4"/>
      <c r="AR23" s="4"/>
      <c r="AS23" s="4"/>
      <c r="AT23" s="4">
        <v>1.5072471075074792E-2</v>
      </c>
      <c r="AU23" s="4">
        <f t="shared" si="0"/>
        <v>0.80599490278817798</v>
      </c>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row>
    <row r="24" spans="1:219" x14ac:dyDescent="0.3">
      <c r="A24" t="s">
        <v>61</v>
      </c>
      <c r="C24" s="4">
        <v>1.0615882727247566E-2</v>
      </c>
      <c r="D24" s="4"/>
      <c r="E24" s="4">
        <v>1.5337155145415511E-2</v>
      </c>
      <c r="F24" s="4">
        <v>1.3143842865064804E-2</v>
      </c>
      <c r="G24" s="4">
        <v>8.3766652381478401E-2</v>
      </c>
      <c r="H24" s="4">
        <v>3.2359423454310317E-2</v>
      </c>
      <c r="I24" s="4">
        <v>8.2744799185683102E-2</v>
      </c>
      <c r="J24" s="4"/>
      <c r="K24" s="4">
        <v>1.2668567047382511E-2</v>
      </c>
      <c r="L24" s="4">
        <v>2.8932942997401796E-2</v>
      </c>
      <c r="M24" s="4"/>
      <c r="N24" s="4">
        <v>3.8970494596121064E-2</v>
      </c>
      <c r="O24" s="4">
        <v>6.260457992313051E-2</v>
      </c>
      <c r="P24" s="4">
        <v>4.7537381879128315E-2</v>
      </c>
      <c r="Q24" s="4">
        <v>1.5142059394220092E-2</v>
      </c>
      <c r="R24" s="4"/>
      <c r="S24" s="4"/>
      <c r="T24" s="4">
        <v>6.0109723927797135E-2</v>
      </c>
      <c r="U24" s="4"/>
      <c r="V24" s="4">
        <v>2.1678064611950109E-2</v>
      </c>
      <c r="W24" s="4"/>
      <c r="X24" s="4">
        <v>6.5343247252763789E-2</v>
      </c>
      <c r="Y24" s="4"/>
      <c r="Z24" s="4"/>
      <c r="AA24" s="4">
        <v>2.6027686056915897E-2</v>
      </c>
      <c r="AB24" s="4"/>
      <c r="AC24" s="4"/>
      <c r="AD24" s="4">
        <v>2.3208526276916348E-2</v>
      </c>
      <c r="AE24" s="4">
        <v>6.3730977522919383E-2</v>
      </c>
      <c r="AF24" s="4"/>
      <c r="AG24" s="4"/>
      <c r="AH24" s="4">
        <v>2.3832519723646323E-2</v>
      </c>
      <c r="AI24" s="4"/>
      <c r="AJ24" s="4"/>
      <c r="AK24" s="4"/>
      <c r="AL24" s="4">
        <v>2.0157051599986604E-2</v>
      </c>
      <c r="AM24" s="4"/>
      <c r="AN24" s="4">
        <v>2.1850537562523985E-2</v>
      </c>
      <c r="AO24" s="4">
        <v>2.7540489519763858E-2</v>
      </c>
      <c r="AP24" s="4"/>
      <c r="AQ24" s="4"/>
      <c r="AR24" s="4"/>
      <c r="AS24" s="4"/>
      <c r="AT24" s="4">
        <v>1.0810951270119228E-2</v>
      </c>
      <c r="AU24" s="4">
        <f t="shared" si="0"/>
        <v>0.80811355692188647</v>
      </c>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row>
    <row r="25" spans="1:219" x14ac:dyDescent="0.3">
      <c r="A25" t="s">
        <v>62</v>
      </c>
      <c r="C25" s="4">
        <v>1.0150497324743468E-2</v>
      </c>
      <c r="D25" s="4"/>
      <c r="E25" s="4">
        <v>1.4674798343556237E-2</v>
      </c>
      <c r="F25" s="4">
        <v>1.3212698878967638E-2</v>
      </c>
      <c r="G25" s="4">
        <v>0.1002349887252425</v>
      </c>
      <c r="H25" s="4">
        <v>2.9425259521941124E-2</v>
      </c>
      <c r="I25" s="4">
        <v>7.4810124656601307E-2</v>
      </c>
      <c r="J25" s="4"/>
      <c r="K25" s="4"/>
      <c r="L25" s="4">
        <v>4.0015949612752184E-2</v>
      </c>
      <c r="M25" s="4"/>
      <c r="N25" s="4">
        <v>3.8657436716135377E-2</v>
      </c>
      <c r="O25" s="4">
        <v>6.1249655949362027E-2</v>
      </c>
      <c r="P25" s="4">
        <v>4.9060323768519681E-2</v>
      </c>
      <c r="Q25" s="4"/>
      <c r="R25" s="4"/>
      <c r="S25" s="4"/>
      <c r="T25" s="4">
        <v>5.786414838948465E-2</v>
      </c>
      <c r="U25" s="4"/>
      <c r="V25" s="4">
        <v>2.475185018622976E-2</v>
      </c>
      <c r="W25" s="4"/>
      <c r="X25" s="4">
        <v>5.9254709950932925E-2</v>
      </c>
      <c r="Y25" s="4">
        <v>1.1902904264798612E-2</v>
      </c>
      <c r="Z25" s="4"/>
      <c r="AA25" s="4">
        <v>3.6667342302162072E-2</v>
      </c>
      <c r="AB25" s="4"/>
      <c r="AC25" s="4">
        <v>1.2906051411091869E-2</v>
      </c>
      <c r="AD25" s="4">
        <v>1.2018495376552312E-2</v>
      </c>
      <c r="AE25" s="4">
        <v>4.6847079321747337E-2</v>
      </c>
      <c r="AF25" s="4"/>
      <c r="AG25" s="4"/>
      <c r="AH25" s="4">
        <v>2.5092340329517942E-2</v>
      </c>
      <c r="AI25" s="4"/>
      <c r="AJ25" s="4"/>
      <c r="AK25" s="4"/>
      <c r="AL25" s="4">
        <v>1.7698975044845387E-2</v>
      </c>
      <c r="AM25" s="4"/>
      <c r="AN25" s="4">
        <v>2.5665513091163779E-2</v>
      </c>
      <c r="AO25" s="4">
        <v>2.6646618282956881E-2</v>
      </c>
      <c r="AP25" s="4">
        <v>1.1426168112588142E-2</v>
      </c>
      <c r="AQ25" s="4"/>
      <c r="AR25" s="4"/>
      <c r="AS25" s="4"/>
      <c r="AT25" s="4"/>
      <c r="AU25" s="4">
        <f t="shared" si="0"/>
        <v>0.80023392956189332</v>
      </c>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row>
    <row r="30" spans="1:219" x14ac:dyDescent="0.3">
      <c r="B30" s="1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3"/>
  <sheetViews>
    <sheetView tabSelected="1" zoomScale="85" zoomScaleNormal="85" workbookViewId="0">
      <pane xSplit="1" ySplit="1" topLeftCell="B2" activePane="bottomRight" state="frozen"/>
      <selection pane="topRight" activeCell="B1" sqref="B1"/>
      <selection pane="bottomLeft" activeCell="A2" sqref="A2"/>
      <selection pane="bottomRight" activeCell="B10" sqref="B10"/>
    </sheetView>
  </sheetViews>
  <sheetFormatPr baseColWidth="10" defaultColWidth="12.88671875" defaultRowHeight="14.4" x14ac:dyDescent="0.3"/>
  <cols>
    <col min="1" max="1" width="12.88671875" style="5"/>
  </cols>
  <sheetData>
    <row r="1" spans="1:32" s="2" customFormat="1" ht="43.2" x14ac:dyDescent="0.3">
      <c r="A1" s="2" t="s">
        <v>0</v>
      </c>
      <c r="B1" s="2" t="s">
        <v>1</v>
      </c>
      <c r="C1" s="2" t="s">
        <v>2</v>
      </c>
      <c r="D1" s="2" t="s">
        <v>3</v>
      </c>
      <c r="E1" s="2" t="s">
        <v>4</v>
      </c>
      <c r="F1" s="2" t="s">
        <v>5</v>
      </c>
      <c r="G1" s="2" t="s">
        <v>6</v>
      </c>
      <c r="H1" s="2" t="s">
        <v>7</v>
      </c>
      <c r="I1" s="2" t="s">
        <v>8</v>
      </c>
      <c r="J1" s="2" t="s">
        <v>9</v>
      </c>
      <c r="K1" s="2" t="s">
        <v>10</v>
      </c>
      <c r="L1" s="2" t="s">
        <v>11</v>
      </c>
      <c r="M1" s="2" t="s">
        <v>12</v>
      </c>
      <c r="N1" s="2" t="s">
        <v>14</v>
      </c>
      <c r="O1" s="2" t="s">
        <v>15</v>
      </c>
      <c r="P1" s="2" t="s">
        <v>16</v>
      </c>
      <c r="Q1" s="2" t="s">
        <v>17</v>
      </c>
      <c r="R1" s="2" t="s">
        <v>18</v>
      </c>
      <c r="S1" s="2" t="s">
        <v>19</v>
      </c>
      <c r="T1" s="2" t="s">
        <v>20</v>
      </c>
      <c r="U1" s="2" t="s">
        <v>22</v>
      </c>
      <c r="V1" s="2" t="s">
        <v>23</v>
      </c>
      <c r="W1" s="2" t="s">
        <v>24</v>
      </c>
      <c r="X1" s="2" t="s">
        <v>25</v>
      </c>
      <c r="Y1" s="2" t="s">
        <v>27</v>
      </c>
      <c r="Z1" s="2" t="s">
        <v>28</v>
      </c>
      <c r="AA1" s="2" t="s">
        <v>30</v>
      </c>
      <c r="AB1" s="2" t="s">
        <v>31</v>
      </c>
      <c r="AC1" s="2" t="s">
        <v>32</v>
      </c>
      <c r="AD1" s="2" t="s">
        <v>33</v>
      </c>
      <c r="AE1" s="2" t="s">
        <v>35</v>
      </c>
      <c r="AF1" s="2" t="s">
        <v>37</v>
      </c>
    </row>
    <row r="2" spans="1:32" s="1" customFormat="1" x14ac:dyDescent="0.3">
      <c r="A2" s="5" t="s">
        <v>38</v>
      </c>
      <c r="B2" t="s">
        <v>39</v>
      </c>
      <c r="C2">
        <v>14741188821.190001</v>
      </c>
      <c r="D2">
        <v>241293764.90000001</v>
      </c>
      <c r="E2">
        <v>154664287.53</v>
      </c>
      <c r="F2">
        <v>73594023.359999895</v>
      </c>
      <c r="G2">
        <v>1378371927.0699899</v>
      </c>
      <c r="H2">
        <v>100532477.45</v>
      </c>
      <c r="I2">
        <v>640170845.09000003</v>
      </c>
      <c r="J2">
        <v>382782576.19</v>
      </c>
      <c r="K2">
        <v>203577534.55000001</v>
      </c>
      <c r="L2">
        <v>139741442.59</v>
      </c>
      <c r="M2">
        <v>534057946.62</v>
      </c>
      <c r="N2">
        <v>88478591.689999893</v>
      </c>
      <c r="O2">
        <v>428626094.85000002</v>
      </c>
      <c r="P2">
        <v>148030868.78</v>
      </c>
      <c r="Q2">
        <v>1084870374.1900001</v>
      </c>
      <c r="R2">
        <v>141397759.25999901</v>
      </c>
      <c r="S2">
        <v>1719881049.1300001</v>
      </c>
      <c r="T2">
        <v>288461343.38</v>
      </c>
      <c r="U2">
        <v>433688184.08999902</v>
      </c>
      <c r="V2">
        <v>79232977.609999895</v>
      </c>
      <c r="W2">
        <v>1173600102.6400001</v>
      </c>
      <c r="X2">
        <v>278851389.76999903</v>
      </c>
      <c r="Y2">
        <v>8959794.4700000007</v>
      </c>
      <c r="Z2">
        <v>360662434.05000001</v>
      </c>
      <c r="AA2">
        <v>341340095.85000002</v>
      </c>
      <c r="AB2">
        <v>408322866.80000001</v>
      </c>
      <c r="AC2">
        <v>286674369.79000002</v>
      </c>
      <c r="AD2">
        <v>122103870.33</v>
      </c>
      <c r="AE2">
        <v>121663035.8</v>
      </c>
    </row>
    <row r="3" spans="1:32" s="1" customFormat="1" ht="12.6" customHeight="1" x14ac:dyDescent="0.3">
      <c r="A3" s="5" t="s">
        <v>40</v>
      </c>
      <c r="B3" t="s">
        <v>39</v>
      </c>
      <c r="C3">
        <v>11632871228.190001</v>
      </c>
      <c r="D3">
        <v>225556162.919999</v>
      </c>
      <c r="E3">
        <v>351236303.83999902</v>
      </c>
      <c r="F3">
        <v>57849718.960000001</v>
      </c>
      <c r="G3">
        <v>1325912405.27</v>
      </c>
      <c r="H3">
        <v>144700957.96000001</v>
      </c>
      <c r="I3">
        <v>604213713.14999902</v>
      </c>
      <c r="J3">
        <v>155417927.44</v>
      </c>
      <c r="K3">
        <v>151947749.61000001</v>
      </c>
      <c r="L3">
        <v>191672286.19</v>
      </c>
      <c r="M3">
        <v>477677868.27999902</v>
      </c>
      <c r="N3">
        <v>98773545.109999895</v>
      </c>
      <c r="O3">
        <v>201942002.889999</v>
      </c>
      <c r="P3">
        <v>175278859.59</v>
      </c>
      <c r="Q3">
        <v>989758927.40999901</v>
      </c>
      <c r="R3">
        <v>153640090.19</v>
      </c>
      <c r="S3">
        <v>833671982.10000002</v>
      </c>
      <c r="T3">
        <v>483733842.08999902</v>
      </c>
      <c r="U3">
        <v>456934830.27999902</v>
      </c>
      <c r="V3">
        <v>75585884.840000004</v>
      </c>
      <c r="W3">
        <v>707072082.64999902</v>
      </c>
      <c r="X3">
        <v>203125915.33000001</v>
      </c>
      <c r="Y3">
        <v>247120.84</v>
      </c>
      <c r="Z3">
        <v>224123568.50999901</v>
      </c>
      <c r="AA3">
        <v>194763175.18000001</v>
      </c>
      <c r="AB3">
        <v>380296259.63</v>
      </c>
      <c r="AC3">
        <v>68367397.349999905</v>
      </c>
      <c r="AD3">
        <v>68444037.650000006</v>
      </c>
      <c r="AE3">
        <v>110656862.29000001</v>
      </c>
    </row>
    <row r="4" spans="1:32" s="1" customFormat="1" x14ac:dyDescent="0.3">
      <c r="A4" s="5" t="s">
        <v>41</v>
      </c>
      <c r="B4" t="s">
        <v>39</v>
      </c>
      <c r="C4">
        <v>19196644087.98</v>
      </c>
      <c r="D4">
        <v>399033626.87</v>
      </c>
      <c r="E4">
        <v>200019078.80000001</v>
      </c>
      <c r="F4">
        <v>169753917.03999901</v>
      </c>
      <c r="G4">
        <v>1550733126.9400001</v>
      </c>
      <c r="H4">
        <v>201210940.75</v>
      </c>
      <c r="I4">
        <v>732695075.26999903</v>
      </c>
      <c r="J4">
        <v>334586512.5</v>
      </c>
      <c r="K4">
        <v>247573861.94</v>
      </c>
      <c r="L4">
        <v>208455831.34999901</v>
      </c>
      <c r="M4">
        <v>548575522.28999901</v>
      </c>
      <c r="N4">
        <v>85617159.489999905</v>
      </c>
      <c r="O4">
        <v>274362733.12</v>
      </c>
      <c r="P4">
        <v>275136898.86000001</v>
      </c>
      <c r="Q4">
        <v>1423096991.1300001</v>
      </c>
      <c r="R4">
        <v>298400375.93000001</v>
      </c>
      <c r="S4">
        <v>1894903728.51</v>
      </c>
      <c r="T4">
        <v>835796416.549999</v>
      </c>
      <c r="U4">
        <v>504039371.88</v>
      </c>
      <c r="V4">
        <v>99287848.409999907</v>
      </c>
      <c r="W4">
        <v>1082515554.76</v>
      </c>
      <c r="X4">
        <v>373371608.80000001</v>
      </c>
      <c r="Y4">
        <v>73289537.909999907</v>
      </c>
      <c r="Z4">
        <v>592370487.67999899</v>
      </c>
      <c r="AA4">
        <v>434004282.29000002</v>
      </c>
      <c r="AB4">
        <v>1508322819.72</v>
      </c>
      <c r="AC4">
        <v>457875574.48000002</v>
      </c>
      <c r="AD4">
        <v>125961547.91</v>
      </c>
      <c r="AE4">
        <v>141540299.19</v>
      </c>
      <c r="AF4">
        <v>240175397.19</v>
      </c>
    </row>
    <row r="5" spans="1:32" s="1" customFormat="1" x14ac:dyDescent="0.3">
      <c r="A5" s="5" t="s">
        <v>42</v>
      </c>
      <c r="B5" t="s">
        <v>39</v>
      </c>
      <c r="C5">
        <v>17920340707</v>
      </c>
      <c r="D5">
        <v>453526780</v>
      </c>
      <c r="E5">
        <v>407588137</v>
      </c>
      <c r="F5">
        <v>231934443</v>
      </c>
      <c r="G5">
        <v>1221730592</v>
      </c>
      <c r="H5">
        <v>202009456</v>
      </c>
      <c r="I5">
        <v>709739399</v>
      </c>
      <c r="J5">
        <v>229402685</v>
      </c>
      <c r="K5">
        <v>201363760</v>
      </c>
      <c r="L5">
        <v>89876726</v>
      </c>
      <c r="M5">
        <v>467780999</v>
      </c>
      <c r="N5">
        <v>74575686</v>
      </c>
      <c r="O5">
        <v>257853432</v>
      </c>
      <c r="P5">
        <v>288255857</v>
      </c>
      <c r="Q5">
        <v>1388752951</v>
      </c>
      <c r="R5">
        <v>203721025</v>
      </c>
      <c r="S5">
        <v>1951591549</v>
      </c>
      <c r="T5">
        <v>866520279</v>
      </c>
      <c r="U5">
        <v>476597071</v>
      </c>
      <c r="V5">
        <v>158587342</v>
      </c>
      <c r="W5">
        <v>1216589211</v>
      </c>
      <c r="X5">
        <v>387919571</v>
      </c>
      <c r="Y5">
        <v>120765729</v>
      </c>
      <c r="Z5">
        <v>636892949</v>
      </c>
      <c r="AA5">
        <v>307379726</v>
      </c>
      <c r="AB5">
        <v>1220058318</v>
      </c>
      <c r="AC5">
        <v>354585332</v>
      </c>
      <c r="AD5">
        <v>219167162</v>
      </c>
      <c r="AE5">
        <v>102204265</v>
      </c>
      <c r="AF5">
        <v>227645680</v>
      </c>
    </row>
    <row r="6" spans="1:32" s="1" customFormat="1" x14ac:dyDescent="0.3">
      <c r="A6" s="5" t="s">
        <v>43</v>
      </c>
      <c r="B6" t="s">
        <v>39</v>
      </c>
      <c r="C6">
        <v>11378190324</v>
      </c>
      <c r="D6">
        <v>329641439</v>
      </c>
      <c r="E6">
        <v>254233127</v>
      </c>
      <c r="F6">
        <v>154430194</v>
      </c>
      <c r="G6">
        <v>919799474</v>
      </c>
      <c r="H6">
        <v>60121325</v>
      </c>
      <c r="I6">
        <v>447857632</v>
      </c>
      <c r="J6">
        <v>59273627</v>
      </c>
      <c r="K6">
        <v>157004077</v>
      </c>
      <c r="L6">
        <v>38376757</v>
      </c>
      <c r="M6">
        <v>347449931</v>
      </c>
      <c r="N6">
        <v>20679163</v>
      </c>
      <c r="O6">
        <v>199887895</v>
      </c>
      <c r="P6">
        <v>66095773</v>
      </c>
      <c r="Q6">
        <v>1100263489</v>
      </c>
      <c r="R6">
        <v>96998518</v>
      </c>
      <c r="S6">
        <v>1115358536</v>
      </c>
      <c r="T6">
        <v>504428094</v>
      </c>
      <c r="U6">
        <v>339820348</v>
      </c>
      <c r="V6">
        <v>132710187</v>
      </c>
      <c r="W6">
        <v>929071159</v>
      </c>
      <c r="X6">
        <v>186978901</v>
      </c>
      <c r="Y6">
        <v>130229989</v>
      </c>
      <c r="Z6">
        <v>282235729</v>
      </c>
      <c r="AA6">
        <v>296124100</v>
      </c>
      <c r="AB6">
        <v>487014461</v>
      </c>
      <c r="AC6">
        <v>248532957</v>
      </c>
      <c r="AD6">
        <v>101076369</v>
      </c>
      <c r="AE6">
        <v>98562439</v>
      </c>
      <c r="AF6">
        <v>94638672</v>
      </c>
    </row>
    <row r="7" spans="1:32" s="1" customFormat="1" x14ac:dyDescent="0.3">
      <c r="A7" s="5" t="s">
        <v>44</v>
      </c>
      <c r="B7" t="s">
        <v>39</v>
      </c>
      <c r="C7">
        <v>14276570992</v>
      </c>
      <c r="D7">
        <v>573207503</v>
      </c>
      <c r="E7">
        <v>308783549</v>
      </c>
      <c r="F7">
        <v>174955211</v>
      </c>
      <c r="G7">
        <v>1114937768</v>
      </c>
      <c r="H7">
        <v>78338486</v>
      </c>
      <c r="I7">
        <v>409885093</v>
      </c>
      <c r="J7">
        <v>79490008</v>
      </c>
      <c r="K7">
        <v>159641577</v>
      </c>
      <c r="L7">
        <v>49196327</v>
      </c>
      <c r="M7">
        <v>389080602</v>
      </c>
      <c r="N7">
        <v>36014100</v>
      </c>
      <c r="O7">
        <v>242562760</v>
      </c>
      <c r="P7">
        <v>142627903</v>
      </c>
      <c r="Q7">
        <v>1480761063</v>
      </c>
      <c r="R7">
        <v>205494347</v>
      </c>
      <c r="S7">
        <v>1136402657</v>
      </c>
      <c r="T7">
        <v>722791127</v>
      </c>
      <c r="U7">
        <v>307310998</v>
      </c>
      <c r="V7">
        <v>268575606</v>
      </c>
      <c r="W7">
        <v>843054748</v>
      </c>
      <c r="X7">
        <v>343971686</v>
      </c>
      <c r="Y7">
        <v>149737411</v>
      </c>
      <c r="Z7">
        <v>509499608</v>
      </c>
      <c r="AA7">
        <v>371183208</v>
      </c>
      <c r="AB7">
        <v>684134223</v>
      </c>
      <c r="AC7">
        <v>323761402</v>
      </c>
      <c r="AD7">
        <v>211681819</v>
      </c>
      <c r="AE7">
        <v>116187020</v>
      </c>
      <c r="AF7">
        <v>419814629</v>
      </c>
    </row>
    <row r="8" spans="1:32" s="1" customFormat="1" x14ac:dyDescent="0.3">
      <c r="A8" s="5" t="s">
        <v>45</v>
      </c>
      <c r="B8" t="s">
        <v>39</v>
      </c>
      <c r="C8">
        <v>13659627239.02</v>
      </c>
      <c r="D8">
        <v>693603654.00999904</v>
      </c>
      <c r="E8">
        <v>375512725.49000001</v>
      </c>
      <c r="F8">
        <v>173909638.169999</v>
      </c>
      <c r="G8">
        <v>1276239991.6900001</v>
      </c>
      <c r="H8">
        <v>52406809.969999902</v>
      </c>
      <c r="I8">
        <v>399918552.94</v>
      </c>
      <c r="J8">
        <v>111243225.42</v>
      </c>
      <c r="K8">
        <v>150257043.59</v>
      </c>
      <c r="L8">
        <v>70160358.040000007</v>
      </c>
      <c r="M8">
        <v>320277076.36000001</v>
      </c>
      <c r="N8">
        <v>177668016.46000001</v>
      </c>
      <c r="O8">
        <v>192490987.31999901</v>
      </c>
      <c r="P8">
        <v>12464430.15</v>
      </c>
      <c r="Q8">
        <v>722767826.65999901</v>
      </c>
      <c r="R8">
        <v>220601044.949999</v>
      </c>
      <c r="S8">
        <v>991199424.71000004</v>
      </c>
      <c r="T8">
        <v>604539315.73000002</v>
      </c>
      <c r="U8">
        <v>381751566.04000002</v>
      </c>
      <c r="V8">
        <v>206139571.41</v>
      </c>
      <c r="W8">
        <v>718212979.25</v>
      </c>
      <c r="X8">
        <v>272279536.33999902</v>
      </c>
      <c r="Y8">
        <v>181239567.28999901</v>
      </c>
      <c r="Z8">
        <v>434585974.08999902</v>
      </c>
      <c r="AA8">
        <v>382809446.24000001</v>
      </c>
      <c r="AB8">
        <v>610862000.38999903</v>
      </c>
      <c r="AC8">
        <v>381894633.12</v>
      </c>
      <c r="AD8">
        <v>320523983.31999898</v>
      </c>
      <c r="AE8">
        <v>111530834.489999</v>
      </c>
      <c r="AF8">
        <v>215494042.88</v>
      </c>
    </row>
    <row r="9" spans="1:32" s="1" customFormat="1" x14ac:dyDescent="0.3">
      <c r="A9" s="5" t="s">
        <v>46</v>
      </c>
      <c r="B9" t="s">
        <v>39</v>
      </c>
      <c r="C9">
        <v>13760730242</v>
      </c>
      <c r="D9">
        <v>512609156</v>
      </c>
      <c r="E9">
        <v>531252094</v>
      </c>
      <c r="F9">
        <v>222799183</v>
      </c>
      <c r="G9">
        <v>1164271044</v>
      </c>
      <c r="H9">
        <v>50169004</v>
      </c>
      <c r="I9">
        <v>339727178</v>
      </c>
      <c r="J9">
        <v>100273938</v>
      </c>
      <c r="K9">
        <v>671085183</v>
      </c>
      <c r="L9">
        <v>52110509</v>
      </c>
      <c r="M9">
        <v>328929038</v>
      </c>
      <c r="N9">
        <v>123547111</v>
      </c>
      <c r="O9">
        <v>171270709</v>
      </c>
      <c r="P9">
        <v>61880387</v>
      </c>
      <c r="Q9">
        <v>660387319</v>
      </c>
      <c r="R9">
        <v>127985379</v>
      </c>
      <c r="S9">
        <v>1298666339</v>
      </c>
      <c r="T9">
        <v>619615558</v>
      </c>
      <c r="U9">
        <v>422109696</v>
      </c>
      <c r="V9">
        <v>228793669</v>
      </c>
      <c r="W9">
        <v>810819526</v>
      </c>
      <c r="X9">
        <v>299622182</v>
      </c>
      <c r="Y9">
        <v>151569128</v>
      </c>
      <c r="Z9">
        <v>526044477</v>
      </c>
      <c r="AA9">
        <v>451929318</v>
      </c>
      <c r="AB9">
        <v>418795250</v>
      </c>
      <c r="AC9">
        <v>381725865</v>
      </c>
      <c r="AD9">
        <v>254894147</v>
      </c>
      <c r="AE9">
        <v>116762137</v>
      </c>
      <c r="AF9">
        <v>280973107</v>
      </c>
    </row>
    <row r="10" spans="1:32" s="1" customFormat="1" x14ac:dyDescent="0.3">
      <c r="A10" s="5" t="s">
        <v>47</v>
      </c>
      <c r="B10" t="s">
        <v>39</v>
      </c>
      <c r="C10">
        <v>13829380695</v>
      </c>
      <c r="D10">
        <v>517143557</v>
      </c>
      <c r="E10">
        <v>741395315</v>
      </c>
      <c r="F10">
        <v>241646237</v>
      </c>
      <c r="G10">
        <v>964374241</v>
      </c>
      <c r="H10">
        <v>48276184</v>
      </c>
      <c r="I10">
        <v>256892339</v>
      </c>
      <c r="J10">
        <v>62232000</v>
      </c>
      <c r="K10">
        <v>967308997</v>
      </c>
      <c r="L10">
        <v>54561678</v>
      </c>
      <c r="M10">
        <v>343140533</v>
      </c>
      <c r="N10">
        <v>193221423</v>
      </c>
      <c r="O10">
        <v>136149535</v>
      </c>
      <c r="P10">
        <v>306132804</v>
      </c>
      <c r="Q10">
        <v>564273035</v>
      </c>
      <c r="R10">
        <v>208769494</v>
      </c>
      <c r="S10">
        <v>1282014389</v>
      </c>
      <c r="T10">
        <v>523331473</v>
      </c>
      <c r="U10">
        <v>465275060</v>
      </c>
      <c r="V10">
        <v>226220810</v>
      </c>
      <c r="W10">
        <v>902659964</v>
      </c>
      <c r="X10">
        <v>263574304</v>
      </c>
      <c r="Y10">
        <v>137846384</v>
      </c>
      <c r="Z10">
        <v>507329270</v>
      </c>
      <c r="AA10">
        <v>337836100</v>
      </c>
      <c r="AB10">
        <v>227487516</v>
      </c>
      <c r="AC10">
        <v>357830976</v>
      </c>
      <c r="AD10">
        <v>168907174</v>
      </c>
      <c r="AE10">
        <v>174726299</v>
      </c>
      <c r="AF10">
        <v>226357870</v>
      </c>
    </row>
    <row r="11" spans="1:32" s="1" customFormat="1" x14ac:dyDescent="0.3">
      <c r="A11" s="5" t="s">
        <v>48</v>
      </c>
      <c r="B11" t="s">
        <v>39</v>
      </c>
      <c r="C11">
        <v>13206825658</v>
      </c>
      <c r="D11">
        <v>555954051</v>
      </c>
      <c r="E11">
        <v>433722377</v>
      </c>
      <c r="F11">
        <v>220781812</v>
      </c>
      <c r="G11">
        <v>786462369</v>
      </c>
      <c r="H11">
        <v>23885275</v>
      </c>
      <c r="I11">
        <v>283600544</v>
      </c>
      <c r="J11">
        <v>42729460</v>
      </c>
      <c r="K11">
        <v>408814614</v>
      </c>
      <c r="L11">
        <v>61960651</v>
      </c>
      <c r="M11">
        <v>256741787</v>
      </c>
      <c r="N11">
        <v>489576528</v>
      </c>
      <c r="O11">
        <v>137854099</v>
      </c>
      <c r="P11">
        <v>302745205</v>
      </c>
      <c r="Q11">
        <v>1079908274</v>
      </c>
      <c r="R11">
        <v>165058324</v>
      </c>
      <c r="S11">
        <v>1202243193</v>
      </c>
      <c r="T11">
        <v>465620519</v>
      </c>
      <c r="U11">
        <v>425289357</v>
      </c>
      <c r="V11">
        <v>204848825</v>
      </c>
      <c r="W11">
        <v>689147775</v>
      </c>
      <c r="X11">
        <v>123651029</v>
      </c>
      <c r="Y11">
        <v>182361551</v>
      </c>
      <c r="Z11">
        <v>457979913</v>
      </c>
      <c r="AA11">
        <v>412243520</v>
      </c>
      <c r="AB11">
        <v>355401939</v>
      </c>
      <c r="AC11">
        <v>352657264</v>
      </c>
      <c r="AD11">
        <v>225711014</v>
      </c>
      <c r="AE11">
        <v>147037674</v>
      </c>
      <c r="AF11">
        <v>385705579</v>
      </c>
    </row>
    <row r="12" spans="1:32" s="1" customFormat="1" x14ac:dyDescent="0.3">
      <c r="A12" s="5" t="s">
        <v>49</v>
      </c>
      <c r="B12" t="s">
        <v>39</v>
      </c>
      <c r="C12">
        <v>16079051363</v>
      </c>
      <c r="D12">
        <v>735216401</v>
      </c>
      <c r="E12">
        <v>342626265</v>
      </c>
      <c r="F12">
        <v>214480531</v>
      </c>
      <c r="G12">
        <v>1222870092</v>
      </c>
      <c r="H12">
        <v>151771134</v>
      </c>
      <c r="I12">
        <v>299321839</v>
      </c>
      <c r="J12">
        <v>91601226</v>
      </c>
      <c r="K12">
        <v>200242514</v>
      </c>
      <c r="L12">
        <v>70841337</v>
      </c>
      <c r="M12">
        <v>436729749</v>
      </c>
      <c r="N12">
        <v>673590861</v>
      </c>
      <c r="O12">
        <v>191704642</v>
      </c>
      <c r="P12">
        <v>174217901</v>
      </c>
      <c r="Q12">
        <v>909651583</v>
      </c>
      <c r="R12">
        <v>459789317</v>
      </c>
      <c r="S12">
        <v>999351560</v>
      </c>
      <c r="T12">
        <v>684993117</v>
      </c>
      <c r="U12">
        <v>516238664</v>
      </c>
      <c r="V12">
        <v>339996397</v>
      </c>
      <c r="W12">
        <v>663474675</v>
      </c>
      <c r="X12">
        <v>219166741</v>
      </c>
      <c r="Y12">
        <v>162480653</v>
      </c>
      <c r="Z12">
        <v>733194167</v>
      </c>
      <c r="AA12">
        <v>406289240</v>
      </c>
      <c r="AB12">
        <v>491324317</v>
      </c>
      <c r="AC12">
        <v>532730995</v>
      </c>
      <c r="AD12">
        <v>404086336</v>
      </c>
      <c r="AE12">
        <v>186622578</v>
      </c>
      <c r="AF12">
        <v>581299946</v>
      </c>
    </row>
    <row r="13" spans="1:32" s="1" customFormat="1" x14ac:dyDescent="0.3">
      <c r="A13" s="5" t="s">
        <v>50</v>
      </c>
      <c r="B13" t="s">
        <v>39</v>
      </c>
      <c r="C13">
        <v>16794654401</v>
      </c>
      <c r="D13">
        <v>805160756</v>
      </c>
      <c r="E13">
        <v>402411934</v>
      </c>
      <c r="F13">
        <v>236479874</v>
      </c>
      <c r="G13">
        <v>1683631487</v>
      </c>
      <c r="H13">
        <v>368673182</v>
      </c>
      <c r="I13">
        <v>362210704</v>
      </c>
      <c r="J13">
        <v>64871232</v>
      </c>
      <c r="K13">
        <v>477229871</v>
      </c>
      <c r="L13">
        <v>86595548</v>
      </c>
      <c r="M13">
        <v>491440867</v>
      </c>
      <c r="N13">
        <v>592936430</v>
      </c>
      <c r="O13">
        <v>217529214</v>
      </c>
      <c r="P13">
        <v>235307884</v>
      </c>
      <c r="Q13">
        <v>1199460854</v>
      </c>
      <c r="R13">
        <v>315866335</v>
      </c>
      <c r="S13">
        <v>673218009</v>
      </c>
      <c r="T13">
        <v>762036552</v>
      </c>
      <c r="U13">
        <v>516776251</v>
      </c>
      <c r="V13">
        <v>483341671</v>
      </c>
      <c r="W13">
        <v>486114399</v>
      </c>
      <c r="X13">
        <v>178807316</v>
      </c>
      <c r="Y13">
        <v>164488467</v>
      </c>
      <c r="Z13">
        <v>521134163</v>
      </c>
      <c r="AA13">
        <v>381185968</v>
      </c>
      <c r="AB13">
        <v>592145419</v>
      </c>
      <c r="AC13">
        <v>382668265</v>
      </c>
      <c r="AD13">
        <v>183015465</v>
      </c>
      <c r="AE13">
        <v>152726007</v>
      </c>
      <c r="AF13">
        <v>517420345</v>
      </c>
    </row>
    <row r="14" spans="1:32" s="1" customFormat="1" x14ac:dyDescent="0.3">
      <c r="A14" s="5" t="s">
        <v>51</v>
      </c>
      <c r="B14" t="s">
        <v>39</v>
      </c>
      <c r="C14">
        <v>17931537295</v>
      </c>
      <c r="D14">
        <v>594729970</v>
      </c>
      <c r="E14">
        <v>339738636</v>
      </c>
      <c r="F14">
        <v>208720520</v>
      </c>
      <c r="G14">
        <v>1870903984</v>
      </c>
      <c r="H14">
        <v>515362418</v>
      </c>
      <c r="I14">
        <v>497289580</v>
      </c>
      <c r="J14">
        <v>41461773</v>
      </c>
      <c r="K14">
        <v>198261996</v>
      </c>
      <c r="L14">
        <v>80281051</v>
      </c>
      <c r="M14">
        <v>627850375</v>
      </c>
      <c r="N14">
        <v>596423157</v>
      </c>
      <c r="O14">
        <v>117174802</v>
      </c>
      <c r="P14">
        <v>346908976</v>
      </c>
      <c r="Q14">
        <v>1190648787</v>
      </c>
      <c r="R14">
        <v>222925957</v>
      </c>
      <c r="S14">
        <v>817678849</v>
      </c>
      <c r="T14">
        <v>787302811</v>
      </c>
      <c r="U14">
        <v>540499390</v>
      </c>
      <c r="V14">
        <v>395504209</v>
      </c>
      <c r="W14">
        <v>379635861</v>
      </c>
      <c r="X14">
        <v>244370665</v>
      </c>
      <c r="Y14">
        <v>297096902</v>
      </c>
      <c r="Z14">
        <v>1264584472</v>
      </c>
      <c r="AA14">
        <v>485610128</v>
      </c>
      <c r="AB14">
        <v>865471762</v>
      </c>
      <c r="AC14">
        <v>447224561</v>
      </c>
      <c r="AD14">
        <v>322784411</v>
      </c>
      <c r="AE14">
        <v>163461836</v>
      </c>
      <c r="AF14">
        <v>508973689</v>
      </c>
    </row>
    <row r="15" spans="1:32" s="1" customFormat="1" x14ac:dyDescent="0.3">
      <c r="A15" s="5" t="s">
        <v>52</v>
      </c>
      <c r="B15" t="s">
        <v>39</v>
      </c>
      <c r="C15">
        <v>18852657175</v>
      </c>
      <c r="D15">
        <v>757269769</v>
      </c>
      <c r="E15">
        <v>606887768</v>
      </c>
      <c r="F15">
        <v>243332224</v>
      </c>
      <c r="G15">
        <v>1979589230</v>
      </c>
      <c r="H15">
        <v>464256954</v>
      </c>
      <c r="I15">
        <v>365095958</v>
      </c>
      <c r="J15">
        <v>75921925</v>
      </c>
      <c r="K15">
        <v>242012894</v>
      </c>
      <c r="L15">
        <v>70859245</v>
      </c>
      <c r="M15">
        <v>677598803</v>
      </c>
      <c r="N15">
        <v>540256625</v>
      </c>
      <c r="O15">
        <v>120294720</v>
      </c>
      <c r="P15">
        <v>295968645</v>
      </c>
      <c r="Q15">
        <v>1276545824</v>
      </c>
      <c r="R15">
        <v>282909907</v>
      </c>
      <c r="S15">
        <v>676161082</v>
      </c>
      <c r="T15">
        <v>611910409</v>
      </c>
      <c r="U15">
        <v>414438707</v>
      </c>
      <c r="V15">
        <v>243048555</v>
      </c>
      <c r="W15">
        <v>333800916</v>
      </c>
      <c r="X15">
        <v>316224337</v>
      </c>
      <c r="Y15">
        <v>248437375</v>
      </c>
      <c r="Z15">
        <v>1420602046</v>
      </c>
      <c r="AA15">
        <v>1026131307</v>
      </c>
      <c r="AB15">
        <v>1051703985</v>
      </c>
      <c r="AC15">
        <v>364513050</v>
      </c>
      <c r="AD15">
        <v>327631195</v>
      </c>
      <c r="AE15">
        <v>185491170</v>
      </c>
      <c r="AF15">
        <v>482742329</v>
      </c>
    </row>
    <row r="16" spans="1:32" s="1" customFormat="1" x14ac:dyDescent="0.3">
      <c r="A16" s="5" t="s">
        <v>53</v>
      </c>
      <c r="B16" t="s">
        <v>39</v>
      </c>
      <c r="C16">
        <v>15448056685</v>
      </c>
      <c r="D16">
        <v>480471321</v>
      </c>
      <c r="E16">
        <v>392887917</v>
      </c>
      <c r="F16">
        <v>262243150</v>
      </c>
      <c r="G16">
        <v>1511431849</v>
      </c>
      <c r="H16">
        <v>336576419</v>
      </c>
      <c r="I16">
        <v>332697414</v>
      </c>
      <c r="J16">
        <v>113895164</v>
      </c>
      <c r="K16">
        <v>203165077</v>
      </c>
      <c r="L16">
        <v>56578389</v>
      </c>
      <c r="M16">
        <v>354778817</v>
      </c>
      <c r="N16">
        <v>309583810</v>
      </c>
      <c r="O16">
        <v>79423579</v>
      </c>
      <c r="P16">
        <v>232511231</v>
      </c>
      <c r="Q16">
        <v>1153675679</v>
      </c>
      <c r="R16">
        <v>187571812</v>
      </c>
      <c r="S16">
        <v>834701660</v>
      </c>
      <c r="T16">
        <v>470174654</v>
      </c>
      <c r="U16">
        <v>398952946</v>
      </c>
      <c r="V16">
        <v>216437076</v>
      </c>
      <c r="W16">
        <v>305995410</v>
      </c>
      <c r="X16">
        <v>162116161</v>
      </c>
      <c r="Y16">
        <v>209359699</v>
      </c>
      <c r="Z16">
        <v>970860990</v>
      </c>
      <c r="AA16">
        <v>764006730</v>
      </c>
      <c r="AB16">
        <v>1169932677</v>
      </c>
      <c r="AC16">
        <v>320486288</v>
      </c>
      <c r="AD16">
        <v>306700133</v>
      </c>
      <c r="AE16">
        <v>184562426</v>
      </c>
      <c r="AF16">
        <v>709411755</v>
      </c>
    </row>
    <row r="17" spans="1:42" s="1" customFormat="1" x14ac:dyDescent="0.3">
      <c r="A17" s="5" t="s">
        <v>54</v>
      </c>
      <c r="B17" t="s">
        <v>39</v>
      </c>
      <c r="C17">
        <v>12287188927.1299</v>
      </c>
      <c r="D17">
        <v>274908283.13</v>
      </c>
      <c r="E17">
        <v>235539718.84</v>
      </c>
      <c r="F17">
        <v>223939842.24000001</v>
      </c>
      <c r="G17">
        <v>955503290.26999903</v>
      </c>
      <c r="H17">
        <v>220694798.18000001</v>
      </c>
      <c r="I17">
        <v>250511248.02000001</v>
      </c>
      <c r="J17">
        <v>154399625.199999</v>
      </c>
      <c r="K17">
        <v>168831037.91</v>
      </c>
      <c r="L17">
        <v>45169103.890000001</v>
      </c>
      <c r="M17">
        <v>211907143.21000001</v>
      </c>
      <c r="N17">
        <v>182654924.21000001</v>
      </c>
      <c r="O17">
        <v>71565226.909999907</v>
      </c>
      <c r="P17">
        <v>166241912.02000001</v>
      </c>
      <c r="Q17">
        <v>1337176339.0699899</v>
      </c>
      <c r="R17">
        <v>221915959.639999</v>
      </c>
      <c r="S17">
        <v>385164745.61000001</v>
      </c>
      <c r="T17">
        <v>300548797.32999903</v>
      </c>
      <c r="U17">
        <v>299908809.39999902</v>
      </c>
      <c r="V17">
        <v>244403656.06</v>
      </c>
      <c r="W17">
        <v>283059207.47000003</v>
      </c>
      <c r="X17">
        <v>164231164.449999</v>
      </c>
      <c r="Y17">
        <v>343110768.35000002</v>
      </c>
      <c r="Z17">
        <v>729823813.45000005</v>
      </c>
      <c r="AA17">
        <v>743551004.22000003</v>
      </c>
      <c r="AB17">
        <v>902073740.88999903</v>
      </c>
      <c r="AC17">
        <v>341230860.62</v>
      </c>
      <c r="AD17">
        <v>268288020.18000001</v>
      </c>
      <c r="AE17">
        <v>192995429.74000001</v>
      </c>
      <c r="AF17">
        <v>338559342.82999903</v>
      </c>
    </row>
    <row r="18" spans="1:42" s="1" customFormat="1" x14ac:dyDescent="0.3">
      <c r="A18" s="5" t="s">
        <v>55</v>
      </c>
      <c r="B18" t="s">
        <v>39</v>
      </c>
      <c r="C18">
        <v>15243845942.8799</v>
      </c>
      <c r="D18">
        <v>313508762.23000002</v>
      </c>
      <c r="E18">
        <v>429676731.63</v>
      </c>
      <c r="F18">
        <v>281487465.93000001</v>
      </c>
      <c r="G18">
        <v>1528960292.53</v>
      </c>
      <c r="H18">
        <v>175638865.56999901</v>
      </c>
      <c r="I18">
        <v>392912279.38</v>
      </c>
      <c r="J18">
        <v>174369447.66</v>
      </c>
      <c r="K18">
        <v>360455481.05000001</v>
      </c>
      <c r="L18">
        <v>96232517.969999894</v>
      </c>
      <c r="M18">
        <v>416199491.72000003</v>
      </c>
      <c r="N18">
        <v>417191562.26999903</v>
      </c>
      <c r="O18">
        <v>55353648.200000003</v>
      </c>
      <c r="P18">
        <v>240975654.52000001</v>
      </c>
      <c r="Q18">
        <v>2040474861.5599899</v>
      </c>
      <c r="R18">
        <v>227480592.56999901</v>
      </c>
      <c r="S18">
        <v>524715999.73000002</v>
      </c>
      <c r="T18">
        <v>182581859.169999</v>
      </c>
      <c r="U18">
        <v>239645154.08000001</v>
      </c>
      <c r="V18">
        <v>252037367.86000001</v>
      </c>
      <c r="W18">
        <v>71364808.480000004</v>
      </c>
      <c r="X18">
        <v>97876852.590000004</v>
      </c>
      <c r="Y18">
        <v>257886538.81</v>
      </c>
      <c r="Z18">
        <v>966589765.96000004</v>
      </c>
      <c r="AA18">
        <v>663228089.44000006</v>
      </c>
      <c r="AB18">
        <v>903302278.32000005</v>
      </c>
      <c r="AC18">
        <v>313233268.32999903</v>
      </c>
      <c r="AD18">
        <v>281852039.82999903</v>
      </c>
      <c r="AE18">
        <v>220257355.84999901</v>
      </c>
      <c r="AF18">
        <v>333939865.85000002</v>
      </c>
    </row>
    <row r="19" spans="1:42" s="1" customFormat="1" x14ac:dyDescent="0.3">
      <c r="A19" s="5" t="s">
        <v>56</v>
      </c>
      <c r="B19" t="s">
        <v>39</v>
      </c>
      <c r="C19">
        <v>12567216153.26</v>
      </c>
      <c r="D19">
        <v>297987882.86000001</v>
      </c>
      <c r="E19">
        <v>159618457.59999901</v>
      </c>
      <c r="F19">
        <v>309128896.20999902</v>
      </c>
      <c r="G19">
        <v>1398214736.22</v>
      </c>
      <c r="H19">
        <v>135214017.16</v>
      </c>
      <c r="I19">
        <v>355317274.76999903</v>
      </c>
      <c r="J19">
        <v>111790465.27</v>
      </c>
      <c r="K19">
        <v>347117089.55000001</v>
      </c>
      <c r="L19">
        <v>159037050.80000001</v>
      </c>
      <c r="M19">
        <v>280638979.18000001</v>
      </c>
      <c r="N19">
        <v>213917982.22999901</v>
      </c>
      <c r="O19">
        <v>56698981.75</v>
      </c>
      <c r="P19">
        <v>233585778.63</v>
      </c>
      <c r="Q19">
        <v>1889366805.3</v>
      </c>
      <c r="R19">
        <v>206555922.50999901</v>
      </c>
      <c r="S19">
        <v>539421073.67999899</v>
      </c>
      <c r="T19">
        <v>201614754.08000001</v>
      </c>
      <c r="U19">
        <v>260510307.91</v>
      </c>
      <c r="V19">
        <v>238084156.71000001</v>
      </c>
      <c r="W19">
        <v>168973473.52000001</v>
      </c>
      <c r="X19">
        <v>161585873.84</v>
      </c>
      <c r="Y19">
        <v>248414267.889999</v>
      </c>
      <c r="Z19">
        <v>783415774.64999902</v>
      </c>
      <c r="AA19">
        <v>451304462.68000001</v>
      </c>
      <c r="AB19">
        <v>537492771.799999</v>
      </c>
      <c r="AC19">
        <v>288706696.05000001</v>
      </c>
      <c r="AD19">
        <v>219476136.03</v>
      </c>
      <c r="AE19">
        <v>161884428.59</v>
      </c>
      <c r="AF19">
        <v>142004300.18000001</v>
      </c>
    </row>
    <row r="20" spans="1:42" s="1" customFormat="1" x14ac:dyDescent="0.3">
      <c r="A20" s="5" t="s">
        <v>57</v>
      </c>
      <c r="B20" t="s">
        <v>39</v>
      </c>
      <c r="C20">
        <v>8930927108.2900009</v>
      </c>
      <c r="D20">
        <v>256318184.09999901</v>
      </c>
      <c r="E20">
        <v>142248339.56999901</v>
      </c>
      <c r="F20">
        <v>243616706.169999</v>
      </c>
      <c r="G20">
        <v>796444957.33000004</v>
      </c>
      <c r="H20">
        <v>99266873.75</v>
      </c>
      <c r="I20">
        <v>318483306.42000002</v>
      </c>
      <c r="J20">
        <v>89612561.519999906</v>
      </c>
      <c r="K20">
        <v>270783056.69999897</v>
      </c>
      <c r="L20">
        <v>160402538.38</v>
      </c>
      <c r="M20">
        <v>206245977.18000001</v>
      </c>
      <c r="N20">
        <v>142289259.31999901</v>
      </c>
      <c r="O20">
        <v>23118141.219999898</v>
      </c>
      <c r="P20">
        <v>179105566.91</v>
      </c>
      <c r="Q20">
        <v>913511931.57000005</v>
      </c>
      <c r="R20">
        <v>165537014.90000001</v>
      </c>
      <c r="S20">
        <v>491480642.58999902</v>
      </c>
      <c r="T20">
        <v>121340107.98</v>
      </c>
      <c r="U20">
        <v>207498783.63</v>
      </c>
      <c r="V20">
        <v>152691098.00999901</v>
      </c>
      <c r="W20">
        <v>96082945.890000001</v>
      </c>
      <c r="X20">
        <v>82565849.060000002</v>
      </c>
      <c r="Y20">
        <v>198620805.40000001</v>
      </c>
      <c r="Z20">
        <v>604398474.89999902</v>
      </c>
      <c r="AA20">
        <v>351525789.95999902</v>
      </c>
      <c r="AB20">
        <v>508007362.61000001</v>
      </c>
      <c r="AC20">
        <v>193925860.31999901</v>
      </c>
      <c r="AD20">
        <v>132793132.45</v>
      </c>
      <c r="AE20">
        <v>110819900.989999</v>
      </c>
      <c r="AF20">
        <v>1418.69</v>
      </c>
    </row>
    <row r="21" spans="1:42" s="1" customFormat="1" x14ac:dyDescent="0.3">
      <c r="A21" s="5" t="s">
        <v>58</v>
      </c>
      <c r="B21" t="s">
        <v>39</v>
      </c>
      <c r="C21">
        <v>7720431043.7799902</v>
      </c>
      <c r="D21">
        <v>212193993.28</v>
      </c>
      <c r="E21">
        <v>157319574.78999901</v>
      </c>
      <c r="F21">
        <v>157421502.09</v>
      </c>
      <c r="G21">
        <v>560508175.99000001</v>
      </c>
      <c r="H21">
        <v>42302126.039999902</v>
      </c>
      <c r="I21">
        <v>317251061.86000001</v>
      </c>
      <c r="J21">
        <v>52455246.520000003</v>
      </c>
      <c r="K21">
        <v>349135148.42000002</v>
      </c>
      <c r="L21">
        <v>149088874.75</v>
      </c>
      <c r="M21">
        <v>177450823.03</v>
      </c>
      <c r="N21">
        <v>80830922.769999906</v>
      </c>
      <c r="O21">
        <v>41691767.270000003</v>
      </c>
      <c r="P21">
        <v>168274915.27000001</v>
      </c>
      <c r="Q21">
        <v>1073584564.08</v>
      </c>
      <c r="R21">
        <v>137241240.69</v>
      </c>
      <c r="S21">
        <v>406339547.43000001</v>
      </c>
      <c r="T21">
        <v>130638189.76000001</v>
      </c>
      <c r="U21">
        <v>164651395.83000001</v>
      </c>
      <c r="V21">
        <v>158328258.97999901</v>
      </c>
      <c r="W21">
        <v>74079307.400000006</v>
      </c>
      <c r="X21">
        <v>77921784.530000001</v>
      </c>
      <c r="Y21">
        <v>155476915.65000001</v>
      </c>
      <c r="Z21">
        <v>542651977.09000003</v>
      </c>
      <c r="AA21">
        <v>290892725.52999902</v>
      </c>
      <c r="AB21">
        <v>437555489.63999897</v>
      </c>
      <c r="AC21">
        <v>181861752.03</v>
      </c>
      <c r="AD21">
        <v>64084657.380000003</v>
      </c>
      <c r="AE21">
        <v>90052372.689999893</v>
      </c>
      <c r="AF21">
        <v>46067.01</v>
      </c>
    </row>
    <row r="22" spans="1:42" s="1" customFormat="1" x14ac:dyDescent="0.3">
      <c r="A22" s="5" t="s">
        <v>59</v>
      </c>
      <c r="B22" t="s">
        <v>39</v>
      </c>
      <c r="C22">
        <v>7155724187</v>
      </c>
      <c r="D22">
        <v>179592097</v>
      </c>
      <c r="E22">
        <v>227586549</v>
      </c>
      <c r="F22">
        <v>181428556</v>
      </c>
      <c r="G22">
        <v>447207944</v>
      </c>
      <c r="H22">
        <v>54772900</v>
      </c>
      <c r="I22">
        <v>230783642</v>
      </c>
      <c r="J22">
        <v>63130617</v>
      </c>
      <c r="K22">
        <v>295868862</v>
      </c>
      <c r="L22">
        <v>185349814</v>
      </c>
      <c r="M22">
        <v>153307297</v>
      </c>
      <c r="N22">
        <v>116159324</v>
      </c>
      <c r="O22">
        <v>42569098</v>
      </c>
      <c r="P22">
        <v>127969382</v>
      </c>
      <c r="Q22">
        <v>1046586908</v>
      </c>
      <c r="R22">
        <v>130706738</v>
      </c>
      <c r="S22">
        <v>330271524</v>
      </c>
      <c r="T22">
        <v>95625659</v>
      </c>
      <c r="U22">
        <v>110810191</v>
      </c>
      <c r="V22">
        <v>130613284</v>
      </c>
      <c r="W22">
        <v>74319558</v>
      </c>
      <c r="X22">
        <v>55832238</v>
      </c>
      <c r="Y22">
        <v>152984239</v>
      </c>
      <c r="Z22">
        <v>428106956</v>
      </c>
      <c r="AA22">
        <v>344483454</v>
      </c>
      <c r="AB22">
        <v>375620739</v>
      </c>
      <c r="AC22">
        <v>127334688</v>
      </c>
      <c r="AD22">
        <v>54843455</v>
      </c>
      <c r="AE22">
        <v>106078762</v>
      </c>
    </row>
    <row r="23" spans="1:42" s="1" customFormat="1" x14ac:dyDescent="0.3">
      <c r="A23" s="5" t="s">
        <v>60</v>
      </c>
      <c r="B23" t="s">
        <v>39</v>
      </c>
      <c r="C23">
        <v>6265776098</v>
      </c>
      <c r="D23">
        <v>102745179</v>
      </c>
      <c r="E23">
        <v>205921044</v>
      </c>
      <c r="F23">
        <v>104045835</v>
      </c>
      <c r="G23">
        <v>377343178</v>
      </c>
      <c r="H23">
        <v>27006442</v>
      </c>
      <c r="I23">
        <v>232391321</v>
      </c>
      <c r="J23">
        <v>41306159</v>
      </c>
      <c r="K23">
        <v>214193195</v>
      </c>
      <c r="L23">
        <v>139319187</v>
      </c>
      <c r="M23">
        <v>114617385</v>
      </c>
      <c r="N23">
        <v>23275532</v>
      </c>
      <c r="O23">
        <v>22198582</v>
      </c>
      <c r="P23">
        <v>78408561</v>
      </c>
      <c r="Q23">
        <v>1048927684</v>
      </c>
      <c r="R23">
        <v>159876192</v>
      </c>
      <c r="S23">
        <v>306761139</v>
      </c>
      <c r="T23">
        <v>26384058</v>
      </c>
      <c r="U23">
        <v>106831525</v>
      </c>
      <c r="V23">
        <v>196272049</v>
      </c>
      <c r="W23">
        <v>94440729</v>
      </c>
      <c r="X23">
        <v>97843727</v>
      </c>
      <c r="Y23">
        <v>176277940</v>
      </c>
      <c r="Z23">
        <v>400149519</v>
      </c>
      <c r="AA23">
        <v>303726212</v>
      </c>
      <c r="AB23">
        <v>379878251</v>
      </c>
      <c r="AC23">
        <v>87649400</v>
      </c>
      <c r="AD23">
        <v>47709585</v>
      </c>
      <c r="AE23">
        <v>111258297</v>
      </c>
      <c r="AF23">
        <v>11233759</v>
      </c>
    </row>
    <row r="24" spans="1:42" s="1" customFormat="1" x14ac:dyDescent="0.3">
      <c r="A24" s="5" t="s">
        <v>61</v>
      </c>
      <c r="B24" t="s">
        <v>39</v>
      </c>
      <c r="C24">
        <v>4888209990</v>
      </c>
      <c r="D24">
        <v>51892664</v>
      </c>
      <c r="E24">
        <v>190495961</v>
      </c>
      <c r="F24">
        <v>106810016</v>
      </c>
      <c r="G24">
        <v>409468987</v>
      </c>
      <c r="H24">
        <v>24023593</v>
      </c>
      <c r="I24">
        <v>158179657</v>
      </c>
      <c r="J24">
        <v>26516715</v>
      </c>
      <c r="K24">
        <v>232372705</v>
      </c>
      <c r="L24">
        <v>113448150</v>
      </c>
      <c r="M24">
        <v>116498361</v>
      </c>
      <c r="N24">
        <v>12548990</v>
      </c>
      <c r="O24">
        <v>15377184</v>
      </c>
      <c r="P24">
        <v>61926616</v>
      </c>
      <c r="Q24">
        <v>404473954</v>
      </c>
      <c r="R24">
        <v>74017566</v>
      </c>
      <c r="S24">
        <v>293828953</v>
      </c>
      <c r="T24">
        <v>30068952</v>
      </c>
      <c r="U24">
        <v>127228795</v>
      </c>
      <c r="V24">
        <v>134623696</v>
      </c>
      <c r="W24">
        <v>52846200</v>
      </c>
      <c r="X24">
        <v>74971235</v>
      </c>
      <c r="Y24">
        <v>141430301</v>
      </c>
      <c r="Z24">
        <v>306024333</v>
      </c>
      <c r="AA24">
        <v>319411514</v>
      </c>
      <c r="AB24">
        <v>311530401</v>
      </c>
      <c r="AC24">
        <v>31554992</v>
      </c>
      <c r="AD24">
        <v>44164180</v>
      </c>
      <c r="AE24">
        <v>98531901</v>
      </c>
      <c r="AF24">
        <v>105966932</v>
      </c>
    </row>
    <row r="25" spans="1:42" s="1" customFormat="1" x14ac:dyDescent="0.3">
      <c r="A25" s="5" t="s">
        <v>62</v>
      </c>
      <c r="B25" t="s">
        <v>39</v>
      </c>
      <c r="C25">
        <v>4332192955</v>
      </c>
      <c r="D25">
        <v>43973913</v>
      </c>
      <c r="E25">
        <v>167471475</v>
      </c>
      <c r="F25">
        <v>111187955</v>
      </c>
      <c r="G25">
        <v>434237312</v>
      </c>
      <c r="H25">
        <v>29414746</v>
      </c>
      <c r="I25">
        <v>127475902</v>
      </c>
      <c r="J25">
        <v>16092562</v>
      </c>
      <c r="K25">
        <v>212538789</v>
      </c>
      <c r="L25">
        <v>52066441</v>
      </c>
      <c r="M25">
        <v>108704860</v>
      </c>
      <c r="N25">
        <v>20774302</v>
      </c>
      <c r="O25">
        <v>13064503</v>
      </c>
      <c r="P25"/>
      <c r="Q25">
        <v>324091895</v>
      </c>
      <c r="R25">
        <v>41688409</v>
      </c>
      <c r="S25">
        <v>250678656</v>
      </c>
      <c r="T25">
        <v>11913612</v>
      </c>
      <c r="U25">
        <v>158850002</v>
      </c>
      <c r="V25">
        <v>115438292</v>
      </c>
      <c r="W25">
        <v>38657894</v>
      </c>
      <c r="X25">
        <v>63574058</v>
      </c>
      <c r="Y25">
        <v>173356815</v>
      </c>
      <c r="Z25">
        <v>265345328</v>
      </c>
      <c r="AA25">
        <v>256702837</v>
      </c>
      <c r="AB25">
        <v>202950587</v>
      </c>
      <c r="AC25">
        <v>14217330</v>
      </c>
      <c r="AD25">
        <v>28311635</v>
      </c>
      <c r="AE25">
        <v>76675375</v>
      </c>
      <c r="AF25">
        <v>107229791</v>
      </c>
      <c r="AG25"/>
      <c r="AH25"/>
      <c r="AI25"/>
      <c r="AJ25"/>
      <c r="AK25"/>
      <c r="AL25"/>
      <c r="AM25"/>
      <c r="AN25"/>
      <c r="AO25"/>
      <c r="AP25"/>
    </row>
    <row r="26" spans="1:42" x14ac:dyDescent="0.3">
      <c r="A26"/>
      <c r="W26" s="1"/>
      <c r="AE26" s="1"/>
    </row>
    <row r="27" spans="1:42" x14ac:dyDescent="0.3">
      <c r="W27" s="1"/>
      <c r="AE27" s="1"/>
    </row>
    <row r="28" spans="1:42" x14ac:dyDescent="0.3">
      <c r="A28"/>
    </row>
    <row r="29" spans="1:42" x14ac:dyDescent="0.3">
      <c r="A29"/>
    </row>
    <row r="31" spans="1:42" x14ac:dyDescent="0.3">
      <c r="A31"/>
    </row>
    <row r="32" spans="1:42" x14ac:dyDescent="0.3">
      <c r="A32"/>
    </row>
    <row r="33" spans="31:31" x14ac:dyDescent="0.3">
      <c r="AE3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75D22-2A8E-4DC4-A225-847B4DC2CF92}">
  <dimension ref="A1:AG52"/>
  <sheetViews>
    <sheetView zoomScale="85" zoomScaleNormal="85" workbookViewId="0">
      <pane xSplit="1" ySplit="1" topLeftCell="B2" activePane="bottomRight" state="frozen"/>
      <selection pane="topRight" activeCell="B1" sqref="B1"/>
      <selection pane="bottomLeft" activeCell="A2" sqref="A2"/>
      <selection pane="bottomRight" activeCell="C27" sqref="C27"/>
    </sheetView>
  </sheetViews>
  <sheetFormatPr baseColWidth="10" defaultColWidth="12.6640625" defaultRowHeight="14.4" x14ac:dyDescent="0.3"/>
  <cols>
    <col min="1" max="1" width="12.6640625" style="6"/>
  </cols>
  <sheetData>
    <row r="1" spans="1:32" s="2" customFormat="1" ht="43.2" x14ac:dyDescent="0.3">
      <c r="A1" s="2" t="s">
        <v>0</v>
      </c>
      <c r="B1" s="2" t="s">
        <v>1</v>
      </c>
      <c r="C1" s="2" t="s">
        <v>66</v>
      </c>
      <c r="D1" s="2" t="s">
        <v>3</v>
      </c>
      <c r="E1" s="2" t="s">
        <v>4</v>
      </c>
      <c r="F1" s="2" t="s">
        <v>5</v>
      </c>
      <c r="G1" s="2" t="s">
        <v>6</v>
      </c>
      <c r="H1" s="2" t="s">
        <v>7</v>
      </c>
      <c r="I1" s="2" t="s">
        <v>8</v>
      </c>
      <c r="J1" s="2" t="s">
        <v>9</v>
      </c>
      <c r="K1" s="2" t="s">
        <v>10</v>
      </c>
      <c r="L1" s="2" t="s">
        <v>11</v>
      </c>
      <c r="M1" s="2" t="s">
        <v>12</v>
      </c>
      <c r="N1" s="2" t="s">
        <v>14</v>
      </c>
      <c r="O1" s="2" t="s">
        <v>15</v>
      </c>
      <c r="P1" s="2" t="s">
        <v>16</v>
      </c>
      <c r="Q1" s="2" t="s">
        <v>17</v>
      </c>
      <c r="R1" s="2" t="s">
        <v>18</v>
      </c>
      <c r="S1" s="2" t="s">
        <v>19</v>
      </c>
      <c r="T1" s="2" t="s">
        <v>20</v>
      </c>
      <c r="U1" s="2" t="s">
        <v>22</v>
      </c>
      <c r="V1" s="2" t="s">
        <v>23</v>
      </c>
      <c r="W1" s="2" t="s">
        <v>24</v>
      </c>
      <c r="X1" s="2" t="s">
        <v>25</v>
      </c>
      <c r="Y1" s="2" t="s">
        <v>27</v>
      </c>
      <c r="Z1" s="2" t="s">
        <v>28</v>
      </c>
      <c r="AA1" s="2" t="s">
        <v>30</v>
      </c>
      <c r="AB1" s="2" t="s">
        <v>31</v>
      </c>
      <c r="AC1" s="2" t="s">
        <v>32</v>
      </c>
      <c r="AD1" s="2" t="s">
        <v>33</v>
      </c>
      <c r="AE1" s="2" t="s">
        <v>35</v>
      </c>
      <c r="AF1" s="2" t="s">
        <v>37</v>
      </c>
    </row>
    <row r="2" spans="1:32" s="1" customFormat="1" x14ac:dyDescent="0.3">
      <c r="A2" s="6" t="s">
        <v>38</v>
      </c>
      <c r="B2" t="s">
        <v>39</v>
      </c>
      <c r="C2" s="7">
        <f>SUM(D2:AF2)</f>
        <v>0.77087622753295992</v>
      </c>
      <c r="D2" s="4">
        <f>+'VALOR FOB'!D2/'VALOR FOB'!$C2</f>
        <v>1.6368677440258259E-2</v>
      </c>
      <c r="E2" s="4">
        <f>+'VALOR FOB'!E2/'VALOR FOB'!$C2</f>
        <v>1.0491981983683358E-2</v>
      </c>
      <c r="F2" s="4">
        <f>+'VALOR FOB'!F2/'VALOR FOB'!$C2</f>
        <v>4.9924076173700977E-3</v>
      </c>
      <c r="G2" s="4">
        <f>+'VALOR FOB'!G2/'VALOR FOB'!$C2</f>
        <v>9.3504800989227074E-2</v>
      </c>
      <c r="H2" s="4">
        <f>+'VALOR FOB'!H2/'VALOR FOB'!$C2</f>
        <v>6.8198351347001059E-3</v>
      </c>
      <c r="I2" s="4">
        <f>+'VALOR FOB'!I2/'VALOR FOB'!$C2</f>
        <v>4.3427355341230982E-2</v>
      </c>
      <c r="J2" s="4">
        <f>+'VALOR FOB'!J2/'VALOR FOB'!$C2</f>
        <v>2.5966872877970462E-2</v>
      </c>
      <c r="K2" s="4">
        <f>+'VALOR FOB'!K2/'VALOR FOB'!$C2</f>
        <v>1.3810116471567315E-2</v>
      </c>
      <c r="L2" s="4">
        <f>+'VALOR FOB'!L2/'VALOR FOB'!$C2</f>
        <v>9.4796589532267599E-3</v>
      </c>
      <c r="M2" s="4">
        <f>+'VALOR FOB'!M2/'VALOR FOB'!$C2</f>
        <v>3.6228960438544025E-2</v>
      </c>
      <c r="N2" s="4">
        <f>+'VALOR FOB'!N2/'VALOR FOB'!$C2</f>
        <v>6.0021340723086505E-3</v>
      </c>
      <c r="O2" s="4">
        <f>+'VALOR FOB'!O2/'VALOR FOB'!$C2</f>
        <v>2.9076765792041367E-2</v>
      </c>
      <c r="P2" s="4">
        <f>+'VALOR FOB'!P2/'VALOR FOB'!$C2</f>
        <v>1.0041989867683549E-2</v>
      </c>
      <c r="Q2" s="4">
        <f>+'VALOR FOB'!Q2/'VALOR FOB'!$C2</f>
        <v>7.3594496844822485E-2</v>
      </c>
      <c r="R2" s="4">
        <f>+'VALOR FOB'!R2/'VALOR FOB'!$C2</f>
        <v>9.5920187289605923E-3</v>
      </c>
      <c r="S2" s="4">
        <f>+'VALOR FOB'!S2/'VALOR FOB'!$C2</f>
        <v>0.11667180103260902</v>
      </c>
      <c r="T2" s="4">
        <f>+'VALOR FOB'!T2/'VALOR FOB'!$C2</f>
        <v>1.9568390777638354E-2</v>
      </c>
      <c r="U2" s="4">
        <f>+'VALOR FOB'!U2/'VALOR FOB'!$C2</f>
        <v>2.9420163417660437E-2</v>
      </c>
      <c r="V2" s="4">
        <f>+'VALOR FOB'!V2/'VALOR FOB'!$C2</f>
        <v>5.37493811191842E-3</v>
      </c>
      <c r="W2" s="4">
        <f>+'VALOR FOB'!W2/'VALOR FOB'!$C2</f>
        <v>7.9613667315148046E-2</v>
      </c>
      <c r="X2" s="4">
        <f>+'VALOR FOB'!X2/'VALOR FOB'!$C2</f>
        <v>1.8916479067764117E-2</v>
      </c>
      <c r="Y2" s="4">
        <f>+'VALOR FOB'!Y2/'VALOR FOB'!$C2</f>
        <v>6.078067772336363E-4</v>
      </c>
      <c r="Z2" s="4">
        <f>+'VALOR FOB'!Z2/'VALOR FOB'!$C2</f>
        <v>2.4466305833594573E-2</v>
      </c>
      <c r="AA2" s="4">
        <f>+'VALOR FOB'!AA2/'VALOR FOB'!$C2</f>
        <v>2.3155533789739825E-2</v>
      </c>
      <c r="AB2" s="4">
        <f>+'VALOR FOB'!AB2/'VALOR FOB'!$C2</f>
        <v>2.769945299208491E-2</v>
      </c>
      <c r="AC2" s="4">
        <f>+'VALOR FOB'!AC2/'VALOR FOB'!$C2</f>
        <v>1.944716761092664E-2</v>
      </c>
      <c r="AD2" s="4">
        <f>+'VALOR FOB'!AD2/'VALOR FOB'!$C2</f>
        <v>8.2831766020444349E-3</v>
      </c>
      <c r="AE2" s="4">
        <f>+'VALOR FOB'!AE2/'VALOR FOB'!$C2</f>
        <v>8.2532716510023384E-3</v>
      </c>
      <c r="AF2" s="4">
        <f>+'VALOR FOB'!AF2/'VALOR FOB'!$C2</f>
        <v>0</v>
      </c>
    </row>
    <row r="3" spans="1:32" s="1" customFormat="1" ht="12.6" customHeight="1" x14ac:dyDescent="0.3">
      <c r="A3" s="6" t="s">
        <v>40</v>
      </c>
      <c r="B3" t="s">
        <v>39</v>
      </c>
      <c r="C3" s="7">
        <f t="shared" ref="C2:C25" si="0">SUM(D3:AF3)</f>
        <v>0.78334929518237717</v>
      </c>
      <c r="D3" s="4">
        <f>+'VALOR FOB'!D3/'VALOR FOB'!$C3</f>
        <v>1.9389552114477768E-2</v>
      </c>
      <c r="E3" s="4">
        <f>+'VALOR FOB'!E3/'VALOR FOB'!$C3</f>
        <v>3.0193431780526046E-2</v>
      </c>
      <c r="F3" s="4">
        <f>+'VALOR FOB'!F3/'VALOR FOB'!$C3</f>
        <v>4.9729527496025624E-3</v>
      </c>
      <c r="G3" s="4">
        <f>+'VALOR FOB'!G3/'VALOR FOB'!$C3</f>
        <v>0.11397980595340118</v>
      </c>
      <c r="H3" s="4">
        <f>+'VALOR FOB'!H3/'VALOR FOB'!$C3</f>
        <v>1.2438971868728796E-2</v>
      </c>
      <c r="I3" s="4">
        <f>+'VALOR FOB'!I3/'VALOR FOB'!$C3</f>
        <v>5.1940204726568677E-2</v>
      </c>
      <c r="J3" s="4">
        <f>+'VALOR FOB'!J3/'VALOR FOB'!$C3</f>
        <v>1.3360237931919584E-2</v>
      </c>
      <c r="K3" s="4">
        <f>+'VALOR FOB'!K3/'VALOR FOB'!$C3</f>
        <v>1.3061929993842295E-2</v>
      </c>
      <c r="L3" s="4">
        <f>+'VALOR FOB'!L3/'VALOR FOB'!$C3</f>
        <v>1.6476782251790039E-2</v>
      </c>
      <c r="M3" s="4">
        <f>+'VALOR FOB'!M3/'VALOR FOB'!$C3</f>
        <v>4.1062765925100213E-2</v>
      </c>
      <c r="N3" s="4">
        <f>+'VALOR FOB'!N3/'VALOR FOB'!$C3</f>
        <v>8.4908998967203747E-3</v>
      </c>
      <c r="O3" s="4">
        <f>+'VALOR FOB'!O3/'VALOR FOB'!$C3</f>
        <v>1.7359600990048945E-2</v>
      </c>
      <c r="P3" s="4">
        <f>+'VALOR FOB'!P3/'VALOR FOB'!$C3</f>
        <v>1.5067549201889709E-2</v>
      </c>
      <c r="Q3" s="4">
        <f>+'VALOR FOB'!Q3/'VALOR FOB'!$C3</f>
        <v>8.5082943668413583E-2</v>
      </c>
      <c r="R3" s="4">
        <f>+'VALOR FOB'!R3/'VALOR FOB'!$C3</f>
        <v>1.3207409174932077E-2</v>
      </c>
      <c r="S3" s="4">
        <f>+'VALOR FOB'!S3/'VALOR FOB'!$C3</f>
        <v>7.16651947525868E-2</v>
      </c>
      <c r="T3" s="4">
        <f>+'VALOR FOB'!T3/'VALOR FOB'!$C3</f>
        <v>4.1583357418911691E-2</v>
      </c>
      <c r="U3" s="4">
        <f>+'VALOR FOB'!U3/'VALOR FOB'!$C3</f>
        <v>3.9279625925257931E-2</v>
      </c>
      <c r="V3" s="4">
        <f>+'VALOR FOB'!V3/'VALOR FOB'!$C3</f>
        <v>6.4976120991378566E-3</v>
      </c>
      <c r="W3" s="4">
        <f>+'VALOR FOB'!W3/'VALOR FOB'!$C3</f>
        <v>6.0782249608037214E-2</v>
      </c>
      <c r="X3" s="4">
        <f>+'VALOR FOB'!X3/'VALOR FOB'!$C3</f>
        <v>1.7461374010378786E-2</v>
      </c>
      <c r="Y3" s="4">
        <f>+'VALOR FOB'!Y3/'VALOR FOB'!$C3</f>
        <v>2.1243322921098854E-5</v>
      </c>
      <c r="Z3" s="4">
        <f>+'VALOR FOB'!Z3/'VALOR FOB'!$C3</f>
        <v>1.9266401571340283E-2</v>
      </c>
      <c r="AA3" s="4">
        <f>+'VALOR FOB'!AA3/'VALOR FOB'!$C3</f>
        <v>1.6742485269503313E-2</v>
      </c>
      <c r="AB3" s="4">
        <f>+'VALOR FOB'!AB3/'VALOR FOB'!$C3</f>
        <v>3.2691521479961544E-2</v>
      </c>
      <c r="AC3" s="4">
        <f>+'VALOR FOB'!AC3/'VALOR FOB'!$C3</f>
        <v>5.8770870930235017E-3</v>
      </c>
      <c r="AD3" s="4">
        <f>+'VALOR FOB'!AD3/'VALOR FOB'!$C3</f>
        <v>5.8836753461294399E-3</v>
      </c>
      <c r="AE3" s="4">
        <f>+'VALOR FOB'!AE3/'VALOR FOB'!$C3</f>
        <v>9.5124290572257547E-3</v>
      </c>
      <c r="AF3" s="4">
        <f>+'VALOR FOB'!AF3/'VALOR FOB'!$C3</f>
        <v>0</v>
      </c>
    </row>
    <row r="4" spans="1:32" s="1" customFormat="1" x14ac:dyDescent="0.3">
      <c r="A4" s="6" t="s">
        <v>41</v>
      </c>
      <c r="B4" t="s">
        <v>39</v>
      </c>
      <c r="C4" s="7">
        <f t="shared" si="0"/>
        <v>0.79767620097452685</v>
      </c>
      <c r="D4" s="4">
        <f>+'VALOR FOB'!D4/'VALOR FOB'!$C4</f>
        <v>2.0786634634740942E-2</v>
      </c>
      <c r="E4" s="4">
        <f>+'VALOR FOB'!E4/'VALOR FOB'!$C4</f>
        <v>1.0419481544966611E-2</v>
      </c>
      <c r="F4" s="4">
        <f>+'VALOR FOB'!F4/'VALOR FOB'!$C4</f>
        <v>8.8428954697498726E-3</v>
      </c>
      <c r="G4" s="4">
        <f>+'VALOR FOB'!G4/'VALOR FOB'!$C4</f>
        <v>8.078146991905702E-2</v>
      </c>
      <c r="H4" s="4">
        <f>+'VALOR FOB'!H4/'VALOR FOB'!$C4</f>
        <v>1.0481568540200652E-2</v>
      </c>
      <c r="I4" s="4">
        <f>+'VALOR FOB'!I4/'VALOR FOB'!$C4</f>
        <v>3.8167873088233002E-2</v>
      </c>
      <c r="J4" s="4">
        <f>+'VALOR FOB'!J4/'VALOR FOB'!$C4</f>
        <v>1.7429427298154773E-2</v>
      </c>
      <c r="K4" s="4">
        <f>+'VALOR FOB'!K4/'VALOR FOB'!$C4</f>
        <v>1.2896726157204667E-2</v>
      </c>
      <c r="L4" s="4">
        <f>+'VALOR FOB'!L4/'VALOR FOB'!$C4</f>
        <v>1.0858972557631772E-2</v>
      </c>
      <c r="M4" s="4">
        <f>+'VALOR FOB'!M4/'VALOR FOB'!$C4</f>
        <v>2.8576636612932266E-2</v>
      </c>
      <c r="N4" s="4">
        <f>+'VALOR FOB'!N4/'VALOR FOB'!$C4</f>
        <v>4.4600066083221902E-3</v>
      </c>
      <c r="O4" s="4">
        <f>+'VALOR FOB'!O4/'VALOR FOB'!$C4</f>
        <v>1.429222377945698E-2</v>
      </c>
      <c r="P4" s="4">
        <f>+'VALOR FOB'!P4/'VALOR FOB'!$C4</f>
        <v>1.4332551960593846E-2</v>
      </c>
      <c r="Q4" s="4">
        <f>+'VALOR FOB'!Q4/'VALOR FOB'!$C4</f>
        <v>7.4132592374365786E-2</v>
      </c>
      <c r="R4" s="4">
        <f>+'VALOR FOB'!R4/'VALOR FOB'!$C4</f>
        <v>1.5544403207269115E-2</v>
      </c>
      <c r="S4" s="4">
        <f>+'VALOR FOB'!S4/'VALOR FOB'!$C4</f>
        <v>9.8710155786890699E-2</v>
      </c>
      <c r="T4" s="4">
        <f>+'VALOR FOB'!T4/'VALOR FOB'!$C4</f>
        <v>4.353867335975322E-2</v>
      </c>
      <c r="U4" s="4">
        <f>+'VALOR FOB'!U4/'VALOR FOB'!$C4</f>
        <v>2.6256639940290649E-2</v>
      </c>
      <c r="V4" s="4">
        <f>+'VALOR FOB'!V4/'VALOR FOB'!$C4</f>
        <v>5.1721461290293496E-3</v>
      </c>
      <c r="W4" s="4">
        <f>+'VALOR FOB'!W4/'VALOR FOB'!$C4</f>
        <v>5.6390874873687859E-2</v>
      </c>
      <c r="X4" s="4">
        <f>+'VALOR FOB'!X4/'VALOR FOB'!$C4</f>
        <v>1.9449837538728296E-2</v>
      </c>
      <c r="Y4" s="4">
        <f>+'VALOR FOB'!Y4/'VALOR FOB'!$C4</f>
        <v>3.8178307403162323E-3</v>
      </c>
      <c r="Z4" s="4">
        <f>+'VALOR FOB'!Z4/'VALOR FOB'!$C4</f>
        <v>3.0858023150562679E-2</v>
      </c>
      <c r="AA4" s="4">
        <f>+'VALOR FOB'!AA4/'VALOR FOB'!$C4</f>
        <v>2.2608341348671058E-2</v>
      </c>
      <c r="AB4" s="4">
        <f>+'VALOR FOB'!AB4/'VALOR FOB'!$C4</f>
        <v>7.8572213601878368E-2</v>
      </c>
      <c r="AC4" s="4">
        <f>+'VALOR FOB'!AC4/'VALOR FOB'!$C4</f>
        <v>2.385185516705492E-2</v>
      </c>
      <c r="AD4" s="4">
        <f>+'VALOR FOB'!AD4/'VALOR FOB'!$C4</f>
        <v>6.5616441776336814E-3</v>
      </c>
      <c r="AE4" s="4">
        <f>+'VALOR FOB'!AE4/'VALOR FOB'!$C4</f>
        <v>7.3731793193282996E-3</v>
      </c>
      <c r="AF4" s="4">
        <f>+'VALOR FOB'!AF4/'VALOR FOB'!$C4</f>
        <v>1.2511322087821908E-2</v>
      </c>
    </row>
    <row r="5" spans="1:32" s="1" customFormat="1" x14ac:dyDescent="0.3">
      <c r="A5" s="6" t="s">
        <v>42</v>
      </c>
      <c r="B5" t="s">
        <v>39</v>
      </c>
      <c r="C5" s="7">
        <f t="shared" si="0"/>
        <v>0.81888041929179622</v>
      </c>
      <c r="D5" s="4">
        <f>+'VALOR FOB'!D5/'VALOR FOB'!$C5</f>
        <v>2.5307932891189086E-2</v>
      </c>
      <c r="E5" s="4">
        <f>+'VALOR FOB'!E5/'VALOR FOB'!$C5</f>
        <v>2.274444128402028E-2</v>
      </c>
      <c r="F5" s="4">
        <f>+'VALOR FOB'!F5/'VALOR FOB'!$C5</f>
        <v>1.2942524184788648E-2</v>
      </c>
      <c r="G5" s="4">
        <f>+'VALOR FOB'!G5/'VALOR FOB'!$C5</f>
        <v>6.8175634156485129E-2</v>
      </c>
      <c r="H5" s="4">
        <f>+'VALOR FOB'!H5/'VALOR FOB'!$C5</f>
        <v>1.1272634784286861E-2</v>
      </c>
      <c r="I5" s="4">
        <f>+'VALOR FOB'!I5/'VALOR FOB'!$C5</f>
        <v>3.9605240246507328E-2</v>
      </c>
      <c r="J5" s="4">
        <f>+'VALOR FOB'!J5/'VALOR FOB'!$C5</f>
        <v>1.2801245732476017E-2</v>
      </c>
      <c r="K5" s="4">
        <f>+'VALOR FOB'!K5/'VALOR FOB'!$C5</f>
        <v>1.1236603326483841E-2</v>
      </c>
      <c r="L5" s="4">
        <f>+'VALOR FOB'!L5/'VALOR FOB'!$C5</f>
        <v>5.0153469439837475E-3</v>
      </c>
      <c r="M5" s="4">
        <f>+'VALOR FOB'!M5/'VALOR FOB'!$C5</f>
        <v>2.6103354096235265E-2</v>
      </c>
      <c r="N5" s="4">
        <f>+'VALOR FOB'!N5/'VALOR FOB'!$C5</f>
        <v>4.1615104991206686E-3</v>
      </c>
      <c r="O5" s="4">
        <f>+'VALOR FOB'!O5/'VALOR FOB'!$C5</f>
        <v>1.4388868839936616E-2</v>
      </c>
      <c r="P5" s="4">
        <f>+'VALOR FOB'!P5/'VALOR FOB'!$C5</f>
        <v>1.6085400479434089E-2</v>
      </c>
      <c r="Q5" s="4">
        <f>+'VALOR FOB'!Q5/'VALOR FOB'!$C5</f>
        <v>7.7495901093974667E-2</v>
      </c>
      <c r="R5" s="4">
        <f>+'VALOR FOB'!R5/'VALOR FOB'!$C5</f>
        <v>1.1368144631336334E-2</v>
      </c>
      <c r="S5" s="4">
        <f>+'VALOR FOB'!S5/'VALOR FOB'!$C5</f>
        <v>0.10890370785404063</v>
      </c>
      <c r="T5" s="4">
        <f>+'VALOR FOB'!T5/'VALOR FOB'!$C5</f>
        <v>4.8354006944830129E-2</v>
      </c>
      <c r="U5" s="4">
        <f>+'VALOR FOB'!U5/'VALOR FOB'!$C5</f>
        <v>2.6595313046354794E-2</v>
      </c>
      <c r="V5" s="4">
        <f>+'VALOR FOB'!V5/'VALOR FOB'!$C5</f>
        <v>8.8495718129986776E-3</v>
      </c>
      <c r="W5" s="4">
        <f>+'VALOR FOB'!W5/'VALOR FOB'!$C5</f>
        <v>6.7888732189381809E-2</v>
      </c>
      <c r="X5" s="4">
        <f>+'VALOR FOB'!X5/'VALOR FOB'!$C5</f>
        <v>2.1646885923796738E-2</v>
      </c>
      <c r="Y5" s="4">
        <f>+'VALOR FOB'!Y5/'VALOR FOB'!$C5</f>
        <v>6.7390308574226373E-3</v>
      </c>
      <c r="Z5" s="4">
        <f>+'VALOR FOB'!Z5/'VALOR FOB'!$C5</f>
        <v>3.5540225457388677E-2</v>
      </c>
      <c r="AA5" s="4">
        <f>+'VALOR FOB'!AA5/'VALOR FOB'!$C5</f>
        <v>1.7152560379609976E-2</v>
      </c>
      <c r="AB5" s="4">
        <f>+'VALOR FOB'!AB5/'VALOR FOB'!$C5</f>
        <v>6.8082317069084727E-2</v>
      </c>
      <c r="AC5" s="4">
        <f>+'VALOR FOB'!AC5/'VALOR FOB'!$C5</f>
        <v>1.9786751702856448E-2</v>
      </c>
      <c r="AD5" s="4">
        <f>+'VALOR FOB'!AD5/'VALOR FOB'!$C5</f>
        <v>1.2230077853061658E-2</v>
      </c>
      <c r="AE5" s="4">
        <f>+'VALOR FOB'!AE5/'VALOR FOB'!$C5</f>
        <v>5.7032545681498801E-3</v>
      </c>
      <c r="AF5" s="4">
        <f>+'VALOR FOB'!AF5/'VALOR FOB'!$C5</f>
        <v>1.2703200442560647E-2</v>
      </c>
    </row>
    <row r="6" spans="1:32" s="1" customFormat="1" x14ac:dyDescent="0.3">
      <c r="A6" s="6" t="s">
        <v>43</v>
      </c>
      <c r="B6" t="s">
        <v>39</v>
      </c>
      <c r="C6" s="7">
        <f t="shared" si="0"/>
        <v>0.80846726061496665</v>
      </c>
      <c r="D6" s="4">
        <f>+'VALOR FOB'!D6/'VALOR FOB'!$C6</f>
        <v>2.8971341629317606E-2</v>
      </c>
      <c r="E6" s="4">
        <f>+'VALOR FOB'!E6/'VALOR FOB'!$C6</f>
        <v>2.2343898261549242E-2</v>
      </c>
      <c r="F6" s="4">
        <f>+'VALOR FOB'!F6/'VALOR FOB'!$C6</f>
        <v>1.3572474145933437E-2</v>
      </c>
      <c r="G6" s="4">
        <f>+'VALOR FOB'!G6/'VALOR FOB'!$C6</f>
        <v>8.0838819514195359E-2</v>
      </c>
      <c r="H6" s="4">
        <f>+'VALOR FOB'!H6/'VALOR FOB'!$C6</f>
        <v>5.283909241101916E-3</v>
      </c>
      <c r="I6" s="4">
        <f>+'VALOR FOB'!I6/'VALOR FOB'!$C6</f>
        <v>3.9361059996978129E-2</v>
      </c>
      <c r="J6" s="4">
        <f>+'VALOR FOB'!J6/'VALOR FOB'!$C6</f>
        <v>5.209407235434815E-3</v>
      </c>
      <c r="K6" s="4">
        <f>+'VALOR FOB'!K6/'VALOR FOB'!$C6</f>
        <v>1.3798686129272379E-2</v>
      </c>
      <c r="L6" s="4">
        <f>+'VALOR FOB'!L6/'VALOR FOB'!$C6</f>
        <v>3.3728348627682877E-3</v>
      </c>
      <c r="M6" s="4">
        <f>+'VALOR FOB'!M6/'VALOR FOB'!$C6</f>
        <v>3.0536484371080027E-2</v>
      </c>
      <c r="N6" s="4">
        <f>+'VALOR FOB'!N6/'VALOR FOB'!$C6</f>
        <v>1.8174386621378157E-3</v>
      </c>
      <c r="O6" s="4">
        <f>+'VALOR FOB'!O6/'VALOR FOB'!$C6</f>
        <v>1.7567635037566278E-2</v>
      </c>
      <c r="P6" s="4">
        <f>+'VALOR FOB'!P6/'VALOR FOB'!$C6</f>
        <v>5.8089881710437098E-3</v>
      </c>
      <c r="Q6" s="4">
        <f>+'VALOR FOB'!Q6/'VALOR FOB'!$C6</f>
        <v>9.669933949682806E-2</v>
      </c>
      <c r="R6" s="4">
        <f>+'VALOR FOB'!R6/'VALOR FOB'!$C6</f>
        <v>8.5249512653520279E-3</v>
      </c>
      <c r="S6" s="4">
        <f>+'VALOR FOB'!S6/'VALOR FOB'!$C6</f>
        <v>9.8026004508588324E-2</v>
      </c>
      <c r="T6" s="4">
        <f>+'VALOR FOB'!T6/'VALOR FOB'!$C6</f>
        <v>4.4332892985276449E-2</v>
      </c>
      <c r="U6" s="4">
        <f>+'VALOR FOB'!U6/'VALOR FOB'!$C6</f>
        <v>2.9865939865957192E-2</v>
      </c>
      <c r="V6" s="4">
        <f>+'VALOR FOB'!V6/'VALOR FOB'!$C6</f>
        <v>1.1663558370971753E-2</v>
      </c>
      <c r="W6" s="4">
        <f>+'VALOR FOB'!W6/'VALOR FOB'!$C6</f>
        <v>8.1653684157515949E-2</v>
      </c>
      <c r="X6" s="4">
        <f>+'VALOR FOB'!X6/'VALOR FOB'!$C6</f>
        <v>1.6433096623951322E-2</v>
      </c>
      <c r="Y6" s="4">
        <f>+'VALOR FOB'!Y6/'VALOR FOB'!$C6</f>
        <v>1.1445580122289401E-2</v>
      </c>
      <c r="Z6" s="4">
        <f>+'VALOR FOB'!Z6/'VALOR FOB'!$C6</f>
        <v>2.4804975216900758E-2</v>
      </c>
      <c r="AA6" s="4">
        <f>+'VALOR FOB'!AA6/'VALOR FOB'!$C6</f>
        <v>2.6025588566169953E-2</v>
      </c>
      <c r="AB6" s="4">
        <f>+'VALOR FOB'!AB6/'VALOR FOB'!$C6</f>
        <v>4.2802453389511434E-2</v>
      </c>
      <c r="AC6" s="4">
        <f>+'VALOR FOB'!AC6/'VALOR FOB'!$C6</f>
        <v>2.18429249224079E-2</v>
      </c>
      <c r="AD6" s="4">
        <f>+'VALOR FOB'!AD6/'VALOR FOB'!$C6</f>
        <v>8.883343143487394E-3</v>
      </c>
      <c r="AE6" s="4">
        <f>+'VALOR FOB'!AE6/'VALOR FOB'!$C6</f>
        <v>8.662400275736502E-3</v>
      </c>
      <c r="AF6" s="4">
        <f>+'VALOR FOB'!AF6/'VALOR FOB'!$C6</f>
        <v>8.3175504456432566E-3</v>
      </c>
    </row>
    <row r="7" spans="1:32" s="1" customFormat="1" ht="13.95" customHeight="1" x14ac:dyDescent="0.3">
      <c r="A7" s="6" t="s">
        <v>44</v>
      </c>
      <c r="B7" t="s">
        <v>39</v>
      </c>
      <c r="C7" s="7">
        <f t="shared" si="0"/>
        <v>0.83024715428109319</v>
      </c>
      <c r="D7" s="4">
        <f>+'VALOR FOB'!D7/'VALOR FOB'!$C7</f>
        <v>4.0150222579441647E-2</v>
      </c>
      <c r="E7" s="4">
        <f>+'VALOR FOB'!E7/'VALOR FOB'!$C7</f>
        <v>2.1628691453503053E-2</v>
      </c>
      <c r="F7" s="4">
        <f>+'VALOR FOB'!F7/'VALOR FOB'!$C7</f>
        <v>1.2254708157724826E-2</v>
      </c>
      <c r="G7" s="4">
        <f>+'VALOR FOB'!G7/'VALOR FOB'!$C7</f>
        <v>7.8095627348105157E-2</v>
      </c>
      <c r="H7" s="4">
        <f>+'VALOR FOB'!H7/'VALOR FOB'!$C7</f>
        <v>5.4872059995287135E-3</v>
      </c>
      <c r="I7" s="4">
        <f>+'VALOR FOB'!I7/'VALOR FOB'!$C7</f>
        <v>2.871033199986766E-2</v>
      </c>
      <c r="J7" s="4">
        <f>+'VALOR FOB'!J7/'VALOR FOB'!$C7</f>
        <v>5.567864163218389E-3</v>
      </c>
      <c r="K7" s="4">
        <f>+'VALOR FOB'!K7/'VALOR FOB'!$C7</f>
        <v>1.1182067254767026E-2</v>
      </c>
      <c r="L7" s="4">
        <f>+'VALOR FOB'!L7/'VALOR FOB'!$C7</f>
        <v>3.4459484022856461E-3</v>
      </c>
      <c r="M7" s="4">
        <f>+'VALOR FOB'!M7/'VALOR FOB'!$C7</f>
        <v>2.7253084947220497E-2</v>
      </c>
      <c r="N7" s="4">
        <f>+'VALOR FOB'!N7/'VALOR FOB'!$C7</f>
        <v>2.522601542077633E-3</v>
      </c>
      <c r="O7" s="4">
        <f>+'VALOR FOB'!O7/'VALOR FOB'!$C7</f>
        <v>1.699026749041644E-2</v>
      </c>
      <c r="P7" s="4">
        <f>+'VALOR FOB'!P7/'VALOR FOB'!$C7</f>
        <v>9.9903473376010792E-3</v>
      </c>
      <c r="Q7" s="4">
        <f>+'VALOR FOB'!Q7/'VALOR FOB'!$C7</f>
        <v>0.10371965816089573</v>
      </c>
      <c r="R7" s="4">
        <f>+'VALOR FOB'!R7/'VALOR FOB'!$C7</f>
        <v>1.4393816772609511E-2</v>
      </c>
      <c r="S7" s="4">
        <f>+'VALOR FOB'!S7/'VALOR FOB'!$C7</f>
        <v>7.9599131866944312E-2</v>
      </c>
      <c r="T7" s="4">
        <f>+'VALOR FOB'!T7/'VALOR FOB'!$C7</f>
        <v>5.0627782217804417E-2</v>
      </c>
      <c r="U7" s="4">
        <f>+'VALOR FOB'!U7/'VALOR FOB'!$C7</f>
        <v>2.1525546867816114E-2</v>
      </c>
      <c r="V7" s="4">
        <f>+'VALOR FOB'!V7/'VALOR FOB'!$C7</f>
        <v>1.8812332887953184E-2</v>
      </c>
      <c r="W7" s="4">
        <f>+'VALOR FOB'!W7/'VALOR FOB'!$C7</f>
        <v>5.9051627206029585E-2</v>
      </c>
      <c r="X7" s="4">
        <f>+'VALOR FOB'!X7/'VALOR FOB'!$C7</f>
        <v>2.4093438556971946E-2</v>
      </c>
      <c r="Y7" s="4">
        <f>+'VALOR FOB'!Y7/'VALOR FOB'!$C7</f>
        <v>1.0488331622761983E-2</v>
      </c>
      <c r="Z7" s="4">
        <f>+'VALOR FOB'!Z7/'VALOR FOB'!$C7</f>
        <v>3.5687813851484541E-2</v>
      </c>
      <c r="AA7" s="4">
        <f>+'VALOR FOB'!AA7/'VALOR FOB'!$C7</f>
        <v>2.5999465012151429E-2</v>
      </c>
      <c r="AB7" s="4">
        <f>+'VALOR FOB'!AB7/'VALOR FOB'!$C7</f>
        <v>4.7920065916623851E-2</v>
      </c>
      <c r="AC7" s="4">
        <f>+'VALOR FOB'!AC7/'VALOR FOB'!$C7</f>
        <v>2.2677812633119149E-2</v>
      </c>
      <c r="AD7" s="4">
        <f>+'VALOR FOB'!AD7/'VALOR FOB'!$C7</f>
        <v>1.4827217202129121E-2</v>
      </c>
      <c r="AE7" s="4">
        <f>+'VALOR FOB'!AE7/'VALOR FOB'!$C7</f>
        <v>8.1383001608093704E-3</v>
      </c>
      <c r="AF7" s="4">
        <f>+'VALOR FOB'!AF7/'VALOR FOB'!$C7</f>
        <v>2.9405844669230921E-2</v>
      </c>
    </row>
    <row r="8" spans="1:32" s="1" customFormat="1" x14ac:dyDescent="0.3">
      <c r="A8" s="6" t="s">
        <v>45</v>
      </c>
      <c r="B8" t="s">
        <v>39</v>
      </c>
      <c r="C8" s="7">
        <f t="shared" si="0"/>
        <v>0.78791200288216234</v>
      </c>
      <c r="D8" s="4">
        <f>+'VALOR FOB'!D8/'VALOR FOB'!$C8</f>
        <v>5.0777641429969295E-2</v>
      </c>
      <c r="E8" s="4">
        <f>+'VALOR FOB'!E8/'VALOR FOB'!$C8</f>
        <v>2.7490700801652394E-2</v>
      </c>
      <c r="F8" s="4">
        <f>+'VALOR FOB'!F8/'VALOR FOB'!$C8</f>
        <v>1.2731653296746626E-2</v>
      </c>
      <c r="G8" s="4">
        <f>+'VALOR FOB'!G8/'VALOR FOB'!$C8</f>
        <v>9.3431538749776527E-2</v>
      </c>
      <c r="H8" s="4">
        <f>+'VALOR FOB'!H8/'VALOR FOB'!$C8</f>
        <v>3.8366207988674065E-3</v>
      </c>
      <c r="I8" s="4">
        <f>+'VALOR FOB'!I8/'VALOR FOB'!$C8</f>
        <v>2.9277413354121064E-2</v>
      </c>
      <c r="J8" s="4">
        <f>+'VALOR FOB'!J8/'VALOR FOB'!$C8</f>
        <v>8.1439429841996969E-3</v>
      </c>
      <c r="K8" s="4">
        <f>+'VALOR FOB'!K8/'VALOR FOB'!$C8</f>
        <v>1.1000083747584028E-2</v>
      </c>
      <c r="L8" s="4">
        <f>+'VALOR FOB'!L8/'VALOR FOB'!$C8</f>
        <v>5.1363303560422492E-3</v>
      </c>
      <c r="M8" s="4">
        <f>+'VALOR FOB'!M8/'VALOR FOB'!$C8</f>
        <v>2.3446985101108663E-2</v>
      </c>
      <c r="N8" s="4">
        <f>+'VALOR FOB'!N8/'VALOR FOB'!$C8</f>
        <v>1.3006798307971006E-2</v>
      </c>
      <c r="O8" s="4">
        <f>+'VALOR FOB'!O8/'VALOR FOB'!$C8</f>
        <v>1.4091964879548875E-2</v>
      </c>
      <c r="P8" s="4">
        <f>+'VALOR FOB'!P8/'VALOR FOB'!$C8</f>
        <v>9.1250148572094212E-4</v>
      </c>
      <c r="Q8" s="4">
        <f>+'VALOR FOB'!Q8/'VALOR FOB'!$C8</f>
        <v>5.291270501111079E-2</v>
      </c>
      <c r="R8" s="4">
        <f>+'VALOR FOB'!R8/'VALOR FOB'!$C8</f>
        <v>1.6149858344584361E-2</v>
      </c>
      <c r="S8" s="4">
        <f>+'VALOR FOB'!S8/'VALOR FOB'!$C8</f>
        <v>7.2564163528456058E-2</v>
      </c>
      <c r="T8" s="4">
        <f>+'VALOR FOB'!T8/'VALOR FOB'!$C8</f>
        <v>4.4257380172357634E-2</v>
      </c>
      <c r="U8" s="4">
        <f>+'VALOR FOB'!U8/'VALOR FOB'!$C8</f>
        <v>2.7947436585201317E-2</v>
      </c>
      <c r="V8" s="4">
        <f>+'VALOR FOB'!V8/'VALOR FOB'!$C8</f>
        <v>1.5091156427837435E-2</v>
      </c>
      <c r="W8" s="4">
        <f>+'VALOR FOB'!W8/'VALOR FOB'!$C8</f>
        <v>5.2579251738170248E-2</v>
      </c>
      <c r="X8" s="4">
        <f>+'VALOR FOB'!X8/'VALOR FOB'!$C8</f>
        <v>1.9933160076448287E-2</v>
      </c>
      <c r="Y8" s="4">
        <f>+'VALOR FOB'!Y8/'VALOR FOB'!$C8</f>
        <v>1.3268265972315209E-2</v>
      </c>
      <c r="Z8" s="4">
        <f>+'VALOR FOB'!Z8/'VALOR FOB'!$C8</f>
        <v>3.181536117241645E-2</v>
      </c>
      <c r="AA8" s="4">
        <f>+'VALOR FOB'!AA8/'VALOR FOB'!$C8</f>
        <v>2.8024882344261131E-2</v>
      </c>
      <c r="AB8" s="4">
        <f>+'VALOR FOB'!AB8/'VALOR FOB'!$C8</f>
        <v>4.4720254052395714E-2</v>
      </c>
      <c r="AC8" s="4">
        <f>+'VALOR FOB'!AC8/'VALOR FOB'!$C8</f>
        <v>2.7957910302931425E-2</v>
      </c>
      <c r="AD8" s="4">
        <f>+'VALOR FOB'!AD8/'VALOR FOB'!$C8</f>
        <v>2.3465060774454542E-2</v>
      </c>
      <c r="AE8" s="4">
        <f>+'VALOR FOB'!AE8/'VALOR FOB'!$C8</f>
        <v>8.1649983955199568E-3</v>
      </c>
      <c r="AF8" s="4">
        <f>+'VALOR FOB'!AF8/'VALOR FOB'!$C8</f>
        <v>1.577598269039298E-2</v>
      </c>
    </row>
    <row r="9" spans="1:32" s="1" customFormat="1" x14ac:dyDescent="0.3">
      <c r="A9" s="6" t="s">
        <v>46</v>
      </c>
      <c r="B9" t="s">
        <v>39</v>
      </c>
      <c r="C9" s="7">
        <f t="shared" si="0"/>
        <v>0.82703587897279573</v>
      </c>
      <c r="D9" s="4">
        <f>+'VALOR FOB'!D9/'VALOR FOB'!$C9</f>
        <v>3.7251595444799362E-2</v>
      </c>
      <c r="E9" s="4">
        <f>+'VALOR FOB'!E9/'VALOR FOB'!$C9</f>
        <v>3.8606388226297153E-2</v>
      </c>
      <c r="F9" s="4">
        <f>+'VALOR FOB'!F9/'VALOR FOB'!$C9</f>
        <v>1.6190941838244925E-2</v>
      </c>
      <c r="G9" s="4">
        <f>+'VALOR FOB'!G9/'VALOR FOB'!$C9</f>
        <v>8.4608231069486006E-2</v>
      </c>
      <c r="H9" s="4">
        <f>+'VALOR FOB'!H9/'VALOR FOB'!$C9</f>
        <v>3.6458097148707991E-3</v>
      </c>
      <c r="I9" s="4">
        <f>+'VALOR FOB'!I9/'VALOR FOB'!$C9</f>
        <v>2.4688164946588161E-2</v>
      </c>
      <c r="J9" s="4">
        <f>+'VALOR FOB'!J9/'VALOR FOB'!$C9</f>
        <v>7.2869634268352664E-3</v>
      </c>
      <c r="K9" s="4">
        <f>+'VALOR FOB'!K9/'VALOR FOB'!$C9</f>
        <v>4.8768137387922787E-2</v>
      </c>
      <c r="L9" s="4">
        <f>+'VALOR FOB'!L9/'VALOR FOB'!$C9</f>
        <v>3.7868999743160578E-3</v>
      </c>
      <c r="M9" s="4">
        <f>+'VALOR FOB'!M9/'VALOR FOB'!$C9</f>
        <v>2.3903458044403397E-2</v>
      </c>
      <c r="N9" s="4">
        <f>+'VALOR FOB'!N9/'VALOR FOB'!$C9</f>
        <v>8.9782379879022704E-3</v>
      </c>
      <c r="O9" s="4">
        <f>+'VALOR FOB'!O9/'VALOR FOB'!$C9</f>
        <v>1.2446338674473378E-2</v>
      </c>
      <c r="P9" s="4">
        <f>+'VALOR FOB'!P9/'VALOR FOB'!$C9</f>
        <v>4.4968824990937574E-3</v>
      </c>
      <c r="Q9" s="4">
        <f>+'VALOR FOB'!Q9/'VALOR FOB'!$C9</f>
        <v>4.7990717599011558E-2</v>
      </c>
      <c r="R9" s="4">
        <f>+'VALOR FOB'!R9/'VALOR FOB'!$C9</f>
        <v>9.3007694176990459E-3</v>
      </c>
      <c r="S9" s="4">
        <f>+'VALOR FOB'!S9/'VALOR FOB'!$C9</f>
        <v>9.4374812685176973E-2</v>
      </c>
      <c r="T9" s="4">
        <f>+'VALOR FOB'!T9/'VALOR FOB'!$C9</f>
        <v>4.5027810814053451E-2</v>
      </c>
      <c r="U9" s="4">
        <f>+'VALOR FOB'!U9/'VALOR FOB'!$C9</f>
        <v>3.0674948827326923E-2</v>
      </c>
      <c r="V9" s="4">
        <f>+'VALOR FOB'!V9/'VALOR FOB'!$C9</f>
        <v>1.6626564504671728E-2</v>
      </c>
      <c r="W9" s="4">
        <f>+'VALOR FOB'!W9/'VALOR FOB'!$C9</f>
        <v>5.8922710622234725E-2</v>
      </c>
      <c r="X9" s="4">
        <f>+'VALOR FOB'!X9/'VALOR FOB'!$C9</f>
        <v>2.1773712348891493E-2</v>
      </c>
      <c r="Y9" s="4">
        <f>+'VALOR FOB'!Y9/'VALOR FOB'!$C9</f>
        <v>1.1014613711224875E-2</v>
      </c>
      <c r="Z9" s="4">
        <f>+'VALOR FOB'!Z9/'VALOR FOB'!$C9</f>
        <v>3.8227947772308347E-2</v>
      </c>
      <c r="AA9" s="4">
        <f>+'VALOR FOB'!AA9/'VALOR FOB'!$C9</f>
        <v>3.2841957516225248E-2</v>
      </c>
      <c r="AB9" s="4">
        <f>+'VALOR FOB'!AB9/'VALOR FOB'!$C9</f>
        <v>3.0434086173840424E-2</v>
      </c>
      <c r="AC9" s="4">
        <f>+'VALOR FOB'!AC9/'VALOR FOB'!$C9</f>
        <v>2.7740233133479369E-2</v>
      </c>
      <c r="AD9" s="4">
        <f>+'VALOR FOB'!AD9/'VALOR FOB'!$C9</f>
        <v>1.8523300908989654E-2</v>
      </c>
      <c r="AE9" s="4">
        <f>+'VALOR FOB'!AE9/'VALOR FOB'!$C9</f>
        <v>8.4851701142736498E-3</v>
      </c>
      <c r="AF9" s="4">
        <f>+'VALOR FOB'!AF9/'VALOR FOB'!$C9</f>
        <v>2.0418473588154799E-2</v>
      </c>
    </row>
    <row r="10" spans="1:32" s="1" customFormat="1" x14ac:dyDescent="0.3">
      <c r="A10" s="6" t="s">
        <v>47</v>
      </c>
      <c r="B10" t="s">
        <v>39</v>
      </c>
      <c r="C10" s="7">
        <f t="shared" si="0"/>
        <v>0.82483194385733849</v>
      </c>
      <c r="D10" s="4">
        <f>+'VALOR FOB'!D10/'VALOR FOB'!$C10</f>
        <v>3.7394556445103345E-2</v>
      </c>
      <c r="E10" s="4">
        <f>+'VALOR FOB'!E10/'VALOR FOB'!$C10</f>
        <v>5.3610160234293845E-2</v>
      </c>
      <c r="F10" s="4">
        <f>+'VALOR FOB'!F10/'VALOR FOB'!$C10</f>
        <v>1.7473395398491486E-2</v>
      </c>
      <c r="G10" s="4">
        <f>+'VALOR FOB'!G10/'VALOR FOB'!$C10</f>
        <v>6.9733725773321764E-2</v>
      </c>
      <c r="H10" s="4">
        <f>+'VALOR FOB'!H10/'VALOR FOB'!$C10</f>
        <v>3.4908420749060884E-3</v>
      </c>
      <c r="I10" s="4">
        <f>+'VALOR FOB'!I10/'VALOR FOB'!$C10</f>
        <v>1.8575838258099237E-2</v>
      </c>
      <c r="J10" s="4">
        <f>+'VALOR FOB'!J10/'VALOR FOB'!$C10</f>
        <v>4.4999845887892815E-3</v>
      </c>
      <c r="K10" s="4">
        <f>+'VALOR FOB'!K10/'VALOR FOB'!$C10</f>
        <v>6.9945937445321016E-2</v>
      </c>
      <c r="L10" s="4">
        <f>+'VALOR FOB'!L10/'VALOR FOB'!$C10</f>
        <v>3.9453450015825165E-3</v>
      </c>
      <c r="M10" s="4">
        <f>+'VALOR FOB'!M10/'VALOR FOB'!$C10</f>
        <v>2.4812429462156765E-2</v>
      </c>
      <c r="N10" s="4">
        <f>+'VALOR FOB'!N10/'VALOR FOB'!$C10</f>
        <v>1.3971805915347968E-2</v>
      </c>
      <c r="O10" s="4">
        <f>+'VALOR FOB'!O10/'VALOR FOB'!$C10</f>
        <v>9.8449480857248171E-3</v>
      </c>
      <c r="P10" s="4">
        <f>+'VALOR FOB'!P10/'VALOR FOB'!$C10</f>
        <v>2.2136407316538913E-2</v>
      </c>
      <c r="Q10" s="4">
        <f>+'VALOR FOB'!Q10/'VALOR FOB'!$C10</f>
        <v>4.0802480417941808E-2</v>
      </c>
      <c r="R10" s="4">
        <f>+'VALOR FOB'!R10/'VALOR FOB'!$C10</f>
        <v>1.5096084098363162E-2</v>
      </c>
      <c r="S10" s="4">
        <f>+'VALOR FOB'!S10/'VALOR FOB'!$C10</f>
        <v>9.2702227039241983E-2</v>
      </c>
      <c r="T10" s="4">
        <f>+'VALOR FOB'!T10/'VALOR FOB'!$C10</f>
        <v>3.7842003524366785E-2</v>
      </c>
      <c r="U10" s="4">
        <f>+'VALOR FOB'!U10/'VALOR FOB'!$C10</f>
        <v>3.3643954871256078E-2</v>
      </c>
      <c r="V10" s="4">
        <f>+'VALOR FOB'!V10/'VALOR FOB'!$C10</f>
        <v>1.6357985580785259E-2</v>
      </c>
      <c r="W10" s="4">
        <f>+'VALOR FOB'!W10/'VALOR FOB'!$C10</f>
        <v>6.5271177640395417E-2</v>
      </c>
      <c r="X10" s="4">
        <f>+'VALOR FOB'!X10/'VALOR FOB'!$C10</f>
        <v>1.9059009930596171E-2</v>
      </c>
      <c r="Y10" s="4">
        <f>+'VALOR FOB'!Y10/'VALOR FOB'!$C10</f>
        <v>9.9676469279523297E-3</v>
      </c>
      <c r="Z10" s="4">
        <f>+'VALOR FOB'!Z10/'VALOR FOB'!$C10</f>
        <v>3.6684887139120007E-2</v>
      </c>
      <c r="AA10" s="4">
        <f>+'VALOR FOB'!AA10/'VALOR FOB'!$C10</f>
        <v>2.442886687775862E-2</v>
      </c>
      <c r="AB10" s="4">
        <f>+'VALOR FOB'!AB10/'VALOR FOB'!$C10</f>
        <v>1.6449580861003264E-2</v>
      </c>
      <c r="AC10" s="4">
        <f>+'VALOR FOB'!AC10/'VALOR FOB'!$C10</f>
        <v>2.5874692720648979E-2</v>
      </c>
      <c r="AD10" s="4">
        <f>+'VALOR FOB'!AD10/'VALOR FOB'!$C10</f>
        <v>1.2213646997299614E-2</v>
      </c>
      <c r="AE10" s="4">
        <f>+'VALOR FOB'!AE10/'VALOR FOB'!$C10</f>
        <v>1.2634426866502572E-2</v>
      </c>
      <c r="AF10" s="4">
        <f>+'VALOR FOB'!AF10/'VALOR FOB'!$C10</f>
        <v>1.6367896364429355E-2</v>
      </c>
    </row>
    <row r="11" spans="1:32" s="1" customFormat="1" x14ac:dyDescent="0.3">
      <c r="A11" s="6" t="s">
        <v>48</v>
      </c>
      <c r="B11" t="s">
        <v>39</v>
      </c>
      <c r="C11" s="7">
        <f t="shared" si="0"/>
        <v>0.82379330232239834</v>
      </c>
      <c r="D11" s="4">
        <f>+'VALOR FOB'!D11/'VALOR FOB'!$C11</f>
        <v>4.2095963511355382E-2</v>
      </c>
      <c r="E11" s="4">
        <f>+'VALOR FOB'!E11/'VALOR FOB'!$C11</f>
        <v>3.2840774023337987E-2</v>
      </c>
      <c r="F11" s="4">
        <f>+'VALOR FOB'!F11/'VALOR FOB'!$C11</f>
        <v>1.6717250436804394E-2</v>
      </c>
      <c r="G11" s="4">
        <f>+'VALOR FOB'!G11/'VALOR FOB'!$C11</f>
        <v>5.9549689635192728E-2</v>
      </c>
      <c r="H11" s="4">
        <f>+'VALOR FOB'!H11/'VALOR FOB'!$C11</f>
        <v>1.8085553348341171E-3</v>
      </c>
      <c r="I11" s="4">
        <f>+'VALOR FOB'!I11/'VALOR FOB'!$C11</f>
        <v>2.1473785703244271E-2</v>
      </c>
      <c r="J11" s="4">
        <f>+'VALOR FOB'!J11/'VALOR FOB'!$C11</f>
        <v>3.2354072891177103E-3</v>
      </c>
      <c r="K11" s="4">
        <f>+'VALOR FOB'!K11/'VALOR FOB'!$C11</f>
        <v>3.0954797510510151E-2</v>
      </c>
      <c r="L11" s="4">
        <f>+'VALOR FOB'!L11/'VALOR FOB'!$C11</f>
        <v>4.6915627270711713E-3</v>
      </c>
      <c r="M11" s="4">
        <f>+'VALOR FOB'!M11/'VALOR FOB'!$C11</f>
        <v>1.9440083003176418E-2</v>
      </c>
      <c r="N11" s="4">
        <f>+'VALOR FOB'!N11/'VALOR FOB'!$C11</f>
        <v>3.7069962205750803E-2</v>
      </c>
      <c r="O11" s="4">
        <f>+'VALOR FOB'!O11/'VALOR FOB'!$C11</f>
        <v>1.0438094858660851E-2</v>
      </c>
      <c r="P11" s="4">
        <f>+'VALOR FOB'!P11/'VALOR FOB'!$C11</f>
        <v>2.2923389226131935E-2</v>
      </c>
      <c r="Q11" s="4">
        <f>+'VALOR FOB'!Q11/'VALOR FOB'!$C11</f>
        <v>8.1768950538530685E-2</v>
      </c>
      <c r="R11" s="4">
        <f>+'VALOR FOB'!R11/'VALOR FOB'!$C11</f>
        <v>1.249795585058067E-2</v>
      </c>
      <c r="S11" s="4">
        <f>+'VALOR FOB'!S11/'VALOR FOB'!$C11</f>
        <v>9.1031957575039568E-2</v>
      </c>
      <c r="T11" s="4">
        <f>+'VALOR FOB'!T11/'VALOR FOB'!$C11</f>
        <v>3.5256051004046655E-2</v>
      </c>
      <c r="U11" s="4">
        <f>+'VALOR FOB'!U11/'VALOR FOB'!$C11</f>
        <v>3.2202239055255648E-2</v>
      </c>
      <c r="V11" s="4">
        <f>+'VALOR FOB'!V11/'VALOR FOB'!$C11</f>
        <v>1.5510829801551393E-2</v>
      </c>
      <c r="W11" s="4">
        <f>+'VALOR FOB'!W11/'VALOR FOB'!$C11</f>
        <v>5.2181182128542038E-2</v>
      </c>
      <c r="X11" s="4">
        <f>+'VALOR FOB'!X11/'VALOR FOB'!$C11</f>
        <v>9.3626608090414763E-3</v>
      </c>
      <c r="Y11" s="4">
        <f>+'VALOR FOB'!Y11/'VALOR FOB'!$C11</f>
        <v>1.380812889655547E-2</v>
      </c>
      <c r="Z11" s="4">
        <f>+'VALOR FOB'!Z11/'VALOR FOB'!$C11</f>
        <v>3.4677516373707855E-2</v>
      </c>
      <c r="AA11" s="4">
        <f>+'VALOR FOB'!AA11/'VALOR FOB'!$C11</f>
        <v>3.1214428862418167E-2</v>
      </c>
      <c r="AB11" s="4">
        <f>+'VALOR FOB'!AB11/'VALOR FOB'!$C11</f>
        <v>2.6910474038454216E-2</v>
      </c>
      <c r="AC11" s="4">
        <f>+'VALOR FOB'!AC11/'VALOR FOB'!$C11</f>
        <v>2.6702651578229836E-2</v>
      </c>
      <c r="AD11" s="4">
        <f>+'VALOR FOB'!AD11/'VALOR FOB'!$C11</f>
        <v>1.7090481834541076E-2</v>
      </c>
      <c r="AE11" s="4">
        <f>+'VALOR FOB'!AE11/'VALOR FOB'!$C11</f>
        <v>1.113346066705532E-2</v>
      </c>
      <c r="AF11" s="4">
        <f>+'VALOR FOB'!AF11/'VALOR FOB'!$C11</f>
        <v>2.9205017843660249E-2</v>
      </c>
    </row>
    <row r="12" spans="1:32" s="1" customFormat="1" x14ac:dyDescent="0.3">
      <c r="A12" s="6" t="s">
        <v>49</v>
      </c>
      <c r="B12" t="s">
        <v>39</v>
      </c>
      <c r="C12" s="7">
        <f t="shared" si="0"/>
        <v>0.81446998845562435</v>
      </c>
      <c r="D12" s="4">
        <f>+'VALOR FOB'!D12/'VALOR FOB'!$C12</f>
        <v>4.5725110543015562E-2</v>
      </c>
      <c r="E12" s="4">
        <f>+'VALOR FOB'!E12/'VALOR FOB'!$C12</f>
        <v>2.1308860657565151E-2</v>
      </c>
      <c r="F12" s="4">
        <f>+'VALOR FOB'!F12/'VALOR FOB'!$C12</f>
        <v>1.3339128419823806E-2</v>
      </c>
      <c r="G12" s="4">
        <f>+'VALOR FOB'!G12/'VALOR FOB'!$C12</f>
        <v>7.605362184575043E-2</v>
      </c>
      <c r="H12" s="4">
        <f>+'VALOR FOB'!H12/'VALOR FOB'!$C12</f>
        <v>9.439060214040066E-3</v>
      </c>
      <c r="I12" s="4">
        <f>+'VALOR FOB'!I12/'VALOR FOB'!$C12</f>
        <v>1.8615640453066695E-2</v>
      </c>
      <c r="J12" s="4">
        <f>+'VALOR FOB'!J12/'VALOR FOB'!$C12</f>
        <v>5.6969297461656474E-3</v>
      </c>
      <c r="K12" s="4">
        <f>+'VALOR FOB'!K12/'VALOR FOB'!$C12</f>
        <v>1.2453627361424083E-2</v>
      </c>
      <c r="L12" s="4">
        <f>+'VALOR FOB'!L12/'VALOR FOB'!$C12</f>
        <v>4.4058157039671619E-3</v>
      </c>
      <c r="M12" s="4">
        <f>+'VALOR FOB'!M12/'VALOR FOB'!$C12</f>
        <v>2.7161412644341212E-2</v>
      </c>
      <c r="N12" s="4">
        <f>+'VALOR FOB'!N12/'VALOR FOB'!$C12</f>
        <v>4.1892450356245559E-2</v>
      </c>
      <c r="O12" s="4">
        <f>+'VALOR FOB'!O12/'VALOR FOB'!$C12</f>
        <v>1.1922633846492801E-2</v>
      </c>
      <c r="P12" s="4">
        <f>+'VALOR FOB'!P12/'VALOR FOB'!$C12</f>
        <v>1.0835085793736449E-2</v>
      </c>
      <c r="Q12" s="4">
        <f>+'VALOR FOB'!Q12/'VALOR FOB'!$C12</f>
        <v>5.6573709633966796E-2</v>
      </c>
      <c r="R12" s="4">
        <f>+'VALOR FOB'!R12/'VALOR FOB'!$C12</f>
        <v>2.8595549987360285E-2</v>
      </c>
      <c r="S12" s="4">
        <f>+'VALOR FOB'!S12/'VALOR FOB'!$C12</f>
        <v>6.2152395526245949E-2</v>
      </c>
      <c r="T12" s="4">
        <f>+'VALOR FOB'!T12/'VALOR FOB'!$C12</f>
        <v>4.2601587714077384E-2</v>
      </c>
      <c r="U12" s="4">
        <f>+'VALOR FOB'!U12/'VALOR FOB'!$C12</f>
        <v>3.2106288632669754E-2</v>
      </c>
      <c r="V12" s="4">
        <f>+'VALOR FOB'!V12/'VALOR FOB'!$C12</f>
        <v>2.1145302003473674E-2</v>
      </c>
      <c r="W12" s="4">
        <f>+'VALOR FOB'!W12/'VALOR FOB'!$C12</f>
        <v>4.1263297194680401E-2</v>
      </c>
      <c r="X12" s="4">
        <f>+'VALOR FOB'!X12/'VALOR FOB'!$C12</f>
        <v>1.3630576583910375E-2</v>
      </c>
      <c r="Y12" s="4">
        <f>+'VALOR FOB'!Y12/'VALOR FOB'!$C12</f>
        <v>1.010511437098144E-2</v>
      </c>
      <c r="Z12" s="4">
        <f>+'VALOR FOB'!Z12/'VALOR FOB'!$C12</f>
        <v>4.5599342302443023E-2</v>
      </c>
      <c r="AA12" s="4">
        <f>+'VALOR FOB'!AA12/'VALOR FOB'!$C12</f>
        <v>2.5268234476501807E-2</v>
      </c>
      <c r="AB12" s="4">
        <f>+'VALOR FOB'!AB12/'VALOR FOB'!$C12</f>
        <v>3.055679753163806E-2</v>
      </c>
      <c r="AC12" s="4">
        <f>+'VALOR FOB'!AC12/'VALOR FOB'!$C12</f>
        <v>3.313199161897596E-2</v>
      </c>
      <c r="AD12" s="4">
        <f>+'VALOR FOB'!AD12/'VALOR FOB'!$C12</f>
        <v>2.5131229876524649E-2</v>
      </c>
      <c r="AE12" s="4">
        <f>+'VALOR FOB'!AE12/'VALOR FOB'!$C12</f>
        <v>1.1606566443928587E-2</v>
      </c>
      <c r="AF12" s="4">
        <f>+'VALOR FOB'!AF12/'VALOR FOB'!$C12</f>
        <v>3.6152626972611533E-2</v>
      </c>
    </row>
    <row r="13" spans="1:32" s="1" customFormat="1" x14ac:dyDescent="0.3">
      <c r="A13" s="6" t="s">
        <v>50</v>
      </c>
      <c r="B13" t="s">
        <v>39</v>
      </c>
      <c r="C13" s="7">
        <f t="shared" si="0"/>
        <v>0.80590431608965396</v>
      </c>
      <c r="D13" s="4">
        <f>+'VALOR FOB'!D13/'VALOR FOB'!$C13</f>
        <v>4.7941489998868839E-2</v>
      </c>
      <c r="E13" s="4">
        <f>+'VALOR FOB'!E13/'VALOR FOB'!$C13</f>
        <v>2.3960715379534054E-2</v>
      </c>
      <c r="F13" s="4">
        <f>+'VALOR FOB'!F13/'VALOR FOB'!$C13</f>
        <v>1.4080663308315491E-2</v>
      </c>
      <c r="G13" s="4">
        <f>+'VALOR FOB'!G13/'VALOR FOB'!$C13</f>
        <v>0.10024805791179317</v>
      </c>
      <c r="H13" s="4">
        <f>+'VALOR FOB'!H13/'VALOR FOB'!$C13</f>
        <v>2.1951817119740681E-2</v>
      </c>
      <c r="I13" s="4">
        <f>+'VALOR FOB'!I13/'VALOR FOB'!$C13</f>
        <v>2.1567023372534119E-2</v>
      </c>
      <c r="J13" s="4">
        <f>+'VALOR FOB'!J13/'VALOR FOB'!$C13</f>
        <v>3.8626119032337688E-3</v>
      </c>
      <c r="K13" s="4">
        <f>+'VALOR FOB'!K13/'VALOR FOB'!$C13</f>
        <v>2.8415581506195473E-2</v>
      </c>
      <c r="L13" s="4">
        <f>+'VALOR FOB'!L13/'VALOR FOB'!$C13</f>
        <v>5.1561375383136114E-3</v>
      </c>
      <c r="M13" s="4">
        <f>+'VALOR FOB'!M13/'VALOR FOB'!$C13</f>
        <v>2.926174336583778E-2</v>
      </c>
      <c r="N13" s="4">
        <f>+'VALOR FOB'!N13/'VALOR FOB'!$C13</f>
        <v>3.5305068853616596E-2</v>
      </c>
      <c r="O13" s="4">
        <f>+'VALOR FOB'!O13/'VALOR FOB'!$C13</f>
        <v>1.2952288794168203E-2</v>
      </c>
      <c r="P13" s="4">
        <f>+'VALOR FOB'!P13/'VALOR FOB'!$C13</f>
        <v>1.4010879794346296E-2</v>
      </c>
      <c r="Q13" s="4">
        <f>+'VALOR FOB'!Q13/'VALOR FOB'!$C13</f>
        <v>7.141920431113967E-2</v>
      </c>
      <c r="R13" s="4">
        <f>+'VALOR FOB'!R13/'VALOR FOB'!$C13</f>
        <v>1.8807551942312813E-2</v>
      </c>
      <c r="S13" s="4">
        <f>+'VALOR FOB'!S13/'VALOR FOB'!$C13</f>
        <v>4.0085255279793952E-2</v>
      </c>
      <c r="T13" s="4">
        <f>+'VALOR FOB'!T13/'VALOR FOB'!$C13</f>
        <v>4.5373756065776871E-2</v>
      </c>
      <c r="U13" s="4">
        <f>+'VALOR FOB'!U13/'VALOR FOB'!$C13</f>
        <v>3.0770281939783751E-2</v>
      </c>
      <c r="V13" s="4">
        <f>+'VALOR FOB'!V13/'VALOR FOB'!$C13</f>
        <v>2.8779494919003543E-2</v>
      </c>
      <c r="W13" s="4">
        <f>+'VALOR FOB'!W13/'VALOR FOB'!$C13</f>
        <v>2.8944590784259032E-2</v>
      </c>
      <c r="X13" s="4">
        <f>+'VALOR FOB'!X13/'VALOR FOB'!$C13</f>
        <v>1.0646680290685429E-2</v>
      </c>
      <c r="Y13" s="4">
        <f>+'VALOR FOB'!Y13/'VALOR FOB'!$C13</f>
        <v>9.7940965662387143E-3</v>
      </c>
      <c r="Z13" s="4">
        <f>+'VALOR FOB'!Z13/'VALOR FOB'!$C13</f>
        <v>3.1029764028307139E-2</v>
      </c>
      <c r="AA13" s="4">
        <f>+'VALOR FOB'!AA13/'VALOR FOB'!$C13</f>
        <v>2.2696862876636695E-2</v>
      </c>
      <c r="AB13" s="4">
        <f>+'VALOR FOB'!AB13/'VALOR FOB'!$C13</f>
        <v>3.5257969879079025E-2</v>
      </c>
      <c r="AC13" s="4">
        <f>+'VALOR FOB'!AC13/'VALOR FOB'!$C13</f>
        <v>2.2785122924423789E-2</v>
      </c>
      <c r="AD13" s="4">
        <f>+'VALOR FOB'!AD13/'VALOR FOB'!$C13</f>
        <v>1.0897245077523165E-2</v>
      </c>
      <c r="AE13" s="4">
        <f>+'VALOR FOB'!AE13/'VALOR FOB'!$C13</f>
        <v>9.0937272868744628E-3</v>
      </c>
      <c r="AF13" s="4">
        <f>+'VALOR FOB'!AF13/'VALOR FOB'!$C13</f>
        <v>3.0808633071317704E-2</v>
      </c>
    </row>
    <row r="14" spans="1:32" s="1" customFormat="1" x14ac:dyDescent="0.3">
      <c r="A14" s="6" t="s">
        <v>51</v>
      </c>
      <c r="B14" t="s">
        <v>39</v>
      </c>
      <c r="C14" s="7">
        <f t="shared" si="0"/>
        <v>0.83477959986029171</v>
      </c>
      <c r="D14" s="4">
        <f>+'VALOR FOB'!D14/'VALOR FOB'!$C14</f>
        <v>3.3166702899802877E-2</v>
      </c>
      <c r="E14" s="4">
        <f>+'VALOR FOB'!E14/'VALOR FOB'!$C14</f>
        <v>1.8946431106870696E-2</v>
      </c>
      <c r="F14" s="4">
        <f>+'VALOR FOB'!F14/'VALOR FOB'!$C14</f>
        <v>1.1639856447678877E-2</v>
      </c>
      <c r="G14" s="4">
        <f>+'VALOR FOB'!G14/'VALOR FOB'!$C14</f>
        <v>0.10433595029923506</v>
      </c>
      <c r="H14" s="4">
        <f>+'VALOR FOB'!H14/'VALOR FOB'!$C14</f>
        <v>2.8740559692207918E-2</v>
      </c>
      <c r="I14" s="4">
        <f>+'VALOR FOB'!I14/'VALOR FOB'!$C14</f>
        <v>2.7732679681549858E-2</v>
      </c>
      <c r="J14" s="4">
        <f>+'VALOR FOB'!J14/'VALOR FOB'!$C14</f>
        <v>2.3122263483544791E-3</v>
      </c>
      <c r="K14" s="4">
        <f>+'VALOR FOB'!K14/'VALOR FOB'!$C14</f>
        <v>1.1056608964323603E-2</v>
      </c>
      <c r="L14" s="4">
        <f>+'VALOR FOB'!L14/'VALOR FOB'!$C14</f>
        <v>4.4770869155978856E-3</v>
      </c>
      <c r="M14" s="4">
        <f>+'VALOR FOB'!M14/'VALOR FOB'!$C14</f>
        <v>3.5013750615518542E-2</v>
      </c>
      <c r="N14" s="4">
        <f>+'VALOR FOB'!N14/'VALOR FOB'!$C14</f>
        <v>3.3261127988524757E-2</v>
      </c>
      <c r="O14" s="4">
        <f>+'VALOR FOB'!O14/'VALOR FOB'!$C14</f>
        <v>6.5345653343772611E-3</v>
      </c>
      <c r="P14" s="4">
        <f>+'VALOR FOB'!P14/'VALOR FOB'!$C14</f>
        <v>1.9346304240001302E-2</v>
      </c>
      <c r="Q14" s="4">
        <f>+'VALOR FOB'!Q14/'VALOR FOB'!$C14</f>
        <v>6.6399705023171579E-2</v>
      </c>
      <c r="R14" s="4">
        <f>+'VALOR FOB'!R14/'VALOR FOB'!$C14</f>
        <v>1.2432060527357033E-2</v>
      </c>
      <c r="S14" s="4">
        <f>+'VALOR FOB'!S14/'VALOR FOB'!$C14</f>
        <v>4.5600041733622039E-2</v>
      </c>
      <c r="T14" s="4">
        <f>+'VALOR FOB'!T14/'VALOR FOB'!$C14</f>
        <v>4.3906040962786289E-2</v>
      </c>
      <c r="U14" s="4">
        <f>+'VALOR FOB'!U14/'VALOR FOB'!$C14</f>
        <v>3.0142389975159126E-2</v>
      </c>
      <c r="V14" s="4">
        <f>+'VALOR FOB'!V14/'VALOR FOB'!$C14</f>
        <v>2.2056347009928798E-2</v>
      </c>
      <c r="W14" s="4">
        <f>+'VALOR FOB'!W14/'VALOR FOB'!$C14</f>
        <v>2.1171406263413736E-2</v>
      </c>
      <c r="X14" s="4">
        <f>+'VALOR FOB'!X14/'VALOR FOB'!$C14</f>
        <v>1.3627981861217215E-2</v>
      </c>
      <c r="Y14" s="4">
        <f>+'VALOR FOB'!Y14/'VALOR FOB'!$C14</f>
        <v>1.656840108643903E-2</v>
      </c>
      <c r="Z14" s="4">
        <f>+'VALOR FOB'!Z14/'VALOR FOB'!$C14</f>
        <v>7.0522925680923887E-2</v>
      </c>
      <c r="AA14" s="4">
        <f>+'VALOR FOB'!AA14/'VALOR FOB'!$C14</f>
        <v>2.7081343892104929E-2</v>
      </c>
      <c r="AB14" s="4">
        <f>+'VALOR FOB'!AB14/'VALOR FOB'!$C14</f>
        <v>4.8265340988991878E-2</v>
      </c>
      <c r="AC14" s="4">
        <f>+'VALOR FOB'!AC14/'VALOR FOB'!$C14</f>
        <v>2.4940670375467659E-2</v>
      </c>
      <c r="AD14" s="4">
        <f>+'VALOR FOB'!AD14/'VALOR FOB'!$C14</f>
        <v>1.800093353345698E-2</v>
      </c>
      <c r="AE14" s="4">
        <f>+'VALOR FOB'!AE14/'VALOR FOB'!$C14</f>
        <v>9.1158852311887077E-3</v>
      </c>
      <c r="AF14" s="4">
        <f>+'VALOR FOB'!AF14/'VALOR FOB'!$C14</f>
        <v>2.8384275181019832E-2</v>
      </c>
    </row>
    <row r="15" spans="1:32" s="1" customFormat="1" x14ac:dyDescent="0.3">
      <c r="A15" s="6" t="s">
        <v>52</v>
      </c>
      <c r="B15" t="s">
        <v>39</v>
      </c>
      <c r="C15" s="7">
        <f t="shared" si="0"/>
        <v>0.83286068421280779</v>
      </c>
      <c r="D15" s="4">
        <f>+'VALOR FOB'!D15/'VALOR FOB'!$C15</f>
        <v>4.0167800324942791E-2</v>
      </c>
      <c r="E15" s="4">
        <f>+'VALOR FOB'!E15/'VALOR FOB'!$C15</f>
        <v>3.2191099767346194E-2</v>
      </c>
      <c r="F15" s="4">
        <f>+'VALOR FOB'!F15/'VALOR FOB'!$C15</f>
        <v>1.2907051867610275E-2</v>
      </c>
      <c r="G15" s="4">
        <f>+'VALOR FOB'!G15/'VALOR FOB'!$C15</f>
        <v>0.10500319459609544</v>
      </c>
      <c r="H15" s="4">
        <f>+'VALOR FOB'!H15/'VALOR FOB'!$C15</f>
        <v>2.4625544807319714E-2</v>
      </c>
      <c r="I15" s="4">
        <f>+'VALOR FOB'!I15/'VALOR FOB'!$C15</f>
        <v>1.9365755957422483E-2</v>
      </c>
      <c r="J15" s="4">
        <f>+'VALOR FOB'!J15/'VALOR FOB'!$C15</f>
        <v>4.0271206491081808E-3</v>
      </c>
      <c r="K15" s="4">
        <f>+'VALOR FOB'!K15/'VALOR FOB'!$C15</f>
        <v>1.28370707510094E-2</v>
      </c>
      <c r="L15" s="4">
        <f>+'VALOR FOB'!L15/'VALOR FOB'!$C15</f>
        <v>3.7585813152092181E-3</v>
      </c>
      <c r="M15" s="4">
        <f>+'VALOR FOB'!M15/'VALOR FOB'!$C15</f>
        <v>3.5941819591274668E-2</v>
      </c>
      <c r="N15" s="4">
        <f>+'VALOR FOB'!N15/'VALOR FOB'!$C15</f>
        <v>2.8656789331342625E-2</v>
      </c>
      <c r="O15" s="4">
        <f>+'VALOR FOB'!O15/'VALOR FOB'!$C15</f>
        <v>6.3807832966654475E-3</v>
      </c>
      <c r="P15" s="4">
        <f>+'VALOR FOB'!P15/'VALOR FOB'!$C15</f>
        <v>1.5699041373991356E-2</v>
      </c>
      <c r="Q15" s="4">
        <f>+'VALOR FOB'!Q15/'VALOR FOB'!$C15</f>
        <v>6.7711718944998001E-2</v>
      </c>
      <c r="R15" s="4">
        <f>+'VALOR FOB'!R15/'VALOR FOB'!$C15</f>
        <v>1.500636776948128E-2</v>
      </c>
      <c r="S15" s="4">
        <f>+'VALOR FOB'!S15/'VALOR FOB'!$C15</f>
        <v>3.5865558670246177E-2</v>
      </c>
      <c r="T15" s="4">
        <f>+'VALOR FOB'!T15/'VALOR FOB'!$C15</f>
        <v>3.2457515315742223E-2</v>
      </c>
      <c r="U15" s="4">
        <f>+'VALOR FOB'!U15/'VALOR FOB'!$C15</f>
        <v>2.1983039481011515E-2</v>
      </c>
      <c r="V15" s="4">
        <f>+'VALOR FOB'!V15/'VALOR FOB'!$C15</f>
        <v>1.2892005235330972E-2</v>
      </c>
      <c r="W15" s="4">
        <f>+'VALOR FOB'!W15/'VALOR FOB'!$C15</f>
        <v>1.770577552551289E-2</v>
      </c>
      <c r="X15" s="4">
        <f>+'VALOR FOB'!X15/'VALOR FOB'!$C15</f>
        <v>1.6773462438989056E-2</v>
      </c>
      <c r="Y15" s="4">
        <f>+'VALOR FOB'!Y15/'VALOR FOB'!$C15</f>
        <v>1.3177843987395374E-2</v>
      </c>
      <c r="Z15" s="4">
        <f>+'VALOR FOB'!Z15/'VALOR FOB'!$C15</f>
        <v>7.5352881708570088E-2</v>
      </c>
      <c r="AA15" s="4">
        <f>+'VALOR FOB'!AA15/'VALOR FOB'!$C15</f>
        <v>5.4429001571233419E-2</v>
      </c>
      <c r="AB15" s="4">
        <f>+'VALOR FOB'!AB15/'VALOR FOB'!$C15</f>
        <v>5.5785451103128117E-2</v>
      </c>
      <c r="AC15" s="4">
        <f>+'VALOR FOB'!AC15/'VALOR FOB'!$C15</f>
        <v>1.9334836814588179E-2</v>
      </c>
      <c r="AD15" s="4">
        <f>+'VALOR FOB'!AD15/'VALOR FOB'!$C15</f>
        <v>1.7378515503610966E-2</v>
      </c>
      <c r="AE15" s="4">
        <f>+'VALOR FOB'!AE15/'VALOR FOB'!$C15</f>
        <v>9.8389934256044725E-3</v>
      </c>
      <c r="AF15" s="4">
        <f>+'VALOR FOB'!AF15/'VALOR FOB'!$C15</f>
        <v>2.5606063088027271E-2</v>
      </c>
    </row>
    <row r="16" spans="1:32" s="1" customFormat="1" x14ac:dyDescent="0.3">
      <c r="A16" s="6" t="s">
        <v>53</v>
      </c>
      <c r="B16" t="s">
        <v>39</v>
      </c>
      <c r="C16" s="7">
        <f t="shared" si="0"/>
        <v>0.84354883586446394</v>
      </c>
      <c r="D16" s="4">
        <f>+'VALOR FOB'!D16/'VALOR FOB'!$C16</f>
        <v>3.1102379464113157E-2</v>
      </c>
      <c r="E16" s="4">
        <f>+'VALOR FOB'!E16/'VALOR FOB'!$C16</f>
        <v>2.5432837606136734E-2</v>
      </c>
      <c r="F16" s="4">
        <f>+'VALOR FOB'!F16/'VALOR FOB'!$C16</f>
        <v>1.6975801898412052E-2</v>
      </c>
      <c r="G16" s="4">
        <f>+'VALOR FOB'!G16/'VALOR FOB'!$C16</f>
        <v>9.7839610497260421E-2</v>
      </c>
      <c r="H16" s="4">
        <f>+'VALOR FOB'!H16/'VALOR FOB'!$C16</f>
        <v>2.1787621955505532E-2</v>
      </c>
      <c r="I16" s="4">
        <f>+'VALOR FOB'!I16/'VALOR FOB'!$C16</f>
        <v>2.153652208714691E-2</v>
      </c>
      <c r="J16" s="4">
        <f>+'VALOR FOB'!J16/'VALOR FOB'!$C16</f>
        <v>7.3727826303609913E-3</v>
      </c>
      <c r="K16" s="4">
        <f>+'VALOR FOB'!K16/'VALOR FOB'!$C16</f>
        <v>1.3151497378778554E-2</v>
      </c>
      <c r="L16" s="4">
        <f>+'VALOR FOB'!L16/'VALOR FOB'!$C16</f>
        <v>3.6624923220884725E-3</v>
      </c>
      <c r="M16" s="4">
        <f>+'VALOR FOB'!M16/'VALOR FOB'!$C16</f>
        <v>2.2965918900627078E-2</v>
      </c>
      <c r="N16" s="4">
        <f>+'VALOR FOB'!N16/'VALOR FOB'!$C16</f>
        <v>2.0040307743083609E-2</v>
      </c>
      <c r="O16" s="4">
        <f>+'VALOR FOB'!O16/'VALOR FOB'!$C16</f>
        <v>5.141331406242183E-3</v>
      </c>
      <c r="P16" s="4">
        <f>+'VALOR FOB'!P16/'VALOR FOB'!$C16</f>
        <v>1.5051163763903551E-2</v>
      </c>
      <c r="Q16" s="4">
        <f>+'VALOR FOB'!Q16/'VALOR FOB'!$C16</f>
        <v>7.4680958422441213E-2</v>
      </c>
      <c r="R16" s="4">
        <f>+'VALOR FOB'!R16/'VALOR FOB'!$C16</f>
        <v>1.2142097600025735E-2</v>
      </c>
      <c r="S16" s="4">
        <f>+'VALOR FOB'!S16/'VALOR FOB'!$C16</f>
        <v>5.4032793704757179E-2</v>
      </c>
      <c r="T16" s="4">
        <f>+'VALOR FOB'!T16/'VALOR FOB'!$C16</f>
        <v>3.0435844688253746E-2</v>
      </c>
      <c r="U16" s="4">
        <f>+'VALOR FOB'!U16/'VALOR FOB'!$C16</f>
        <v>2.5825445500040255E-2</v>
      </c>
      <c r="V16" s="4">
        <f>+'VALOR FOB'!V16/'VALOR FOB'!$C16</f>
        <v>1.4010634503313257E-2</v>
      </c>
      <c r="W16" s="4">
        <f>+'VALOR FOB'!W16/'VALOR FOB'!$C16</f>
        <v>1.9808019625997379E-2</v>
      </c>
      <c r="X16" s="4">
        <f>+'VALOR FOB'!X16/'VALOR FOB'!$C16</f>
        <v>1.0494275383997919E-2</v>
      </c>
      <c r="Y16" s="4">
        <f>+'VALOR FOB'!Y16/'VALOR FOB'!$C16</f>
        <v>1.3552494224292135E-2</v>
      </c>
      <c r="Z16" s="4">
        <f>+'VALOR FOB'!Z16/'VALOR FOB'!$C16</f>
        <v>6.2846803957076494E-2</v>
      </c>
      <c r="AA16" s="4">
        <f>+'VALOR FOB'!AA16/'VALOR FOB'!$C16</f>
        <v>4.9456494469097036E-2</v>
      </c>
      <c r="AB16" s="4">
        <f>+'VALOR FOB'!AB16/'VALOR FOB'!$C16</f>
        <v>7.5733323670154562E-2</v>
      </c>
      <c r="AC16" s="4">
        <f>+'VALOR FOB'!AC16/'VALOR FOB'!$C16</f>
        <v>2.0746058519528276E-2</v>
      </c>
      <c r="AD16" s="4">
        <f>+'VALOR FOB'!AD16/'VALOR FOB'!$C16</f>
        <v>1.9853638503139658E-2</v>
      </c>
      <c r="AE16" s="4">
        <f>+'VALOR FOB'!AE16/'VALOR FOB'!$C16</f>
        <v>1.1947290831681719E-2</v>
      </c>
      <c r="AF16" s="4">
        <f>+'VALOR FOB'!AF16/'VALOR FOB'!$C16</f>
        <v>4.5922394607008137E-2</v>
      </c>
    </row>
    <row r="17" spans="1:33" s="1" customFormat="1" x14ac:dyDescent="0.3">
      <c r="A17" s="6" t="s">
        <v>54</v>
      </c>
      <c r="B17" t="s">
        <v>39</v>
      </c>
      <c r="C17" s="7">
        <f t="shared" si="0"/>
        <v>0.83484577914242863</v>
      </c>
      <c r="D17" s="4">
        <f>+'VALOR FOB'!D17/'VALOR FOB'!$C17</f>
        <v>2.2373570127420053E-2</v>
      </c>
      <c r="E17" s="4">
        <f>+'VALOR FOB'!E17/'VALOR FOB'!$C17</f>
        <v>1.9169536680593589E-2</v>
      </c>
      <c r="F17" s="4">
        <f>+'VALOR FOB'!F17/'VALOR FOB'!$C17</f>
        <v>1.8225473993123416E-2</v>
      </c>
      <c r="G17" s="4">
        <f>+'VALOR FOB'!G17/'VALOR FOB'!$C17</f>
        <v>7.7764189672404588E-2</v>
      </c>
      <c r="H17" s="4">
        <f>+'VALOR FOB'!H17/'VALOR FOB'!$C17</f>
        <v>1.796137419948917E-2</v>
      </c>
      <c r="I17" s="4">
        <f>+'VALOR FOB'!I17/'VALOR FOB'!$C17</f>
        <v>2.0388003269557899E-2</v>
      </c>
      <c r="J17" s="4">
        <f>+'VALOR FOB'!J17/'VALOR FOB'!$C17</f>
        <v>1.2565903081305058E-2</v>
      </c>
      <c r="K17" s="4">
        <f>+'VALOR FOB'!K17/'VALOR FOB'!$C17</f>
        <v>1.3740411977976834E-2</v>
      </c>
      <c r="L17" s="4">
        <f>+'VALOR FOB'!L17/'VALOR FOB'!$C17</f>
        <v>3.6761137277109336E-3</v>
      </c>
      <c r="M17" s="4">
        <f>+'VALOR FOB'!M17/'VALOR FOB'!$C17</f>
        <v>1.724618580105924E-2</v>
      </c>
      <c r="N17" s="4">
        <f>+'VALOR FOB'!N17/'VALOR FOB'!$C17</f>
        <v>1.4865476985277007E-2</v>
      </c>
      <c r="O17" s="4">
        <f>+'VALOR FOB'!O17/'VALOR FOB'!$C17</f>
        <v>5.8243775150217739E-3</v>
      </c>
      <c r="P17" s="4">
        <f>+'VALOR FOB'!P17/'VALOR FOB'!$C17</f>
        <v>1.3529694465179156E-2</v>
      </c>
      <c r="Q17" s="4">
        <f>+'VALOR FOB'!Q17/'VALOR FOB'!$C17</f>
        <v>0.1088268721999975</v>
      </c>
      <c r="R17" s="4">
        <f>+'VALOR FOB'!R17/'VALOR FOB'!$C17</f>
        <v>1.8060759133442836E-2</v>
      </c>
      <c r="S17" s="4">
        <f>+'VALOR FOB'!S17/'VALOR FOB'!$C17</f>
        <v>3.1346856298397348E-2</v>
      </c>
      <c r="T17" s="4">
        <f>+'VALOR FOB'!T17/'VALOR FOB'!$C17</f>
        <v>2.4460338252502368E-2</v>
      </c>
      <c r="U17" s="4">
        <f>+'VALOR FOB'!U17/'VALOR FOB'!$C17</f>
        <v>2.4408252463491105E-2</v>
      </c>
      <c r="V17" s="4">
        <f>+'VALOR FOB'!V17/'VALOR FOB'!$C17</f>
        <v>1.9890933354199589E-2</v>
      </c>
      <c r="W17" s="4">
        <f>+'VALOR FOB'!W17/'VALOR FOB'!$C17</f>
        <v>2.3036937834089145E-2</v>
      </c>
      <c r="X17" s="4">
        <f>+'VALOR FOB'!X17/'VALOR FOB'!$C17</f>
        <v>1.3366048607536216E-2</v>
      </c>
      <c r="Y17" s="4">
        <f>+'VALOR FOB'!Y17/'VALOR FOB'!$C17</f>
        <v>2.7924268958900551E-2</v>
      </c>
      <c r="Z17" s="4">
        <f>+'VALOR FOB'!Z17/'VALOR FOB'!$C17</f>
        <v>5.9397134509632361E-2</v>
      </c>
      <c r="AA17" s="4">
        <f>+'VALOR FOB'!AA17/'VALOR FOB'!$C17</f>
        <v>6.0514329895119651E-2</v>
      </c>
      <c r="AB17" s="4">
        <f>+'VALOR FOB'!AB17/'VALOR FOB'!$C17</f>
        <v>7.3415794795686412E-2</v>
      </c>
      <c r="AC17" s="4">
        <f>+'VALOR FOB'!AC17/'VALOR FOB'!$C17</f>
        <v>2.7771271577550841E-2</v>
      </c>
      <c r="AD17" s="4">
        <f>+'VALOR FOB'!AD17/'VALOR FOB'!$C17</f>
        <v>2.1834776186083107E-2</v>
      </c>
      <c r="AE17" s="4">
        <f>+'VALOR FOB'!AE17/'VALOR FOB'!$C17</f>
        <v>1.5707045027513938E-2</v>
      </c>
      <c r="AF17" s="4">
        <f>+'VALOR FOB'!AF17/'VALOR FOB'!$C17</f>
        <v>2.7553848552166874E-2</v>
      </c>
    </row>
    <row r="18" spans="1:33" s="1" customFormat="1" x14ac:dyDescent="0.3">
      <c r="A18" s="6" t="s">
        <v>55</v>
      </c>
      <c r="B18" t="s">
        <v>39</v>
      </c>
      <c r="C18" s="7">
        <f t="shared" si="0"/>
        <v>0.81734156496835597</v>
      </c>
      <c r="D18" s="4">
        <f>+'VALOR FOB'!D18/'VALOR FOB'!$C18</f>
        <v>2.056625102383915E-2</v>
      </c>
      <c r="E18" s="4">
        <f>+'VALOR FOB'!E18/'VALOR FOB'!$C18</f>
        <v>2.8186898059717896E-2</v>
      </c>
      <c r="F18" s="4">
        <f>+'VALOR FOB'!F18/'VALOR FOB'!$C18</f>
        <v>1.8465646201408725E-2</v>
      </c>
      <c r="G18" s="4">
        <f>+'VALOR FOB'!G18/'VALOR FOB'!$C18</f>
        <v>0.1003001669171386</v>
      </c>
      <c r="H18" s="4">
        <f>+'VALOR FOB'!H18/'VALOR FOB'!$C18</f>
        <v>1.152195228344173E-2</v>
      </c>
      <c r="I18" s="4">
        <f>+'VALOR FOB'!I18/'VALOR FOB'!$C18</f>
        <v>2.5775141053791716E-2</v>
      </c>
      <c r="J18" s="4">
        <f>+'VALOR FOB'!J18/'VALOR FOB'!$C18</f>
        <v>1.1438678159919644E-2</v>
      </c>
      <c r="K18" s="4">
        <f>+'VALOR FOB'!K18/'VALOR FOB'!$C18</f>
        <v>2.3645967192312229E-2</v>
      </c>
      <c r="L18" s="4">
        <f>+'VALOR FOB'!L18/'VALOR FOB'!$C18</f>
        <v>6.3128765752810696E-3</v>
      </c>
      <c r="M18" s="4">
        <f>+'VALOR FOB'!M18/'VALOR FOB'!$C18</f>
        <v>2.7302787844979411E-2</v>
      </c>
      <c r="N18" s="4">
        <f>+'VALOR FOB'!N18/'VALOR FOB'!$C18</f>
        <v>2.7367867914255654E-2</v>
      </c>
      <c r="O18" s="4">
        <f>+'VALOR FOB'!O18/'VALOR FOB'!$C18</f>
        <v>3.6312127797286354E-3</v>
      </c>
      <c r="P18" s="4">
        <f>+'VALOR FOB'!P18/'VALOR FOB'!$C18</f>
        <v>1.5808061523513033E-2</v>
      </c>
      <c r="Q18" s="4">
        <f>+'VALOR FOB'!Q18/'VALOR FOB'!$C18</f>
        <v>0.13385564700705044</v>
      </c>
      <c r="R18" s="4">
        <f>+'VALOR FOB'!R18/'VALOR FOB'!$C18</f>
        <v>1.492278217861751E-2</v>
      </c>
      <c r="S18" s="4">
        <f>+'VALOR FOB'!S18/'VALOR FOB'!$C18</f>
        <v>3.4421497153419113E-2</v>
      </c>
      <c r="T18" s="4">
        <f>+'VALOR FOB'!T18/'VALOR FOB'!$C18</f>
        <v>1.1977414351611142E-2</v>
      </c>
      <c r="U18" s="4">
        <f>+'VALOR FOB'!U18/'VALOR FOB'!$C18</f>
        <v>1.5720780371172246E-2</v>
      </c>
      <c r="V18" s="4">
        <f>+'VALOR FOB'!V18/'VALOR FOB'!$C18</f>
        <v>1.6533712607986681E-2</v>
      </c>
      <c r="W18" s="4">
        <f>+'VALOR FOB'!W18/'VALOR FOB'!$C18</f>
        <v>4.6815487867963596E-3</v>
      </c>
      <c r="X18" s="4">
        <f>+'VALOR FOB'!X18/'VALOR FOB'!$C18</f>
        <v>6.4207453261305326E-3</v>
      </c>
      <c r="Y18" s="4">
        <f>+'VALOR FOB'!Y18/'VALOR FOB'!$C18</f>
        <v>1.6917419644381392E-2</v>
      </c>
      <c r="Z18" s="4">
        <f>+'VALOR FOB'!Z18/'VALOR FOB'!$C18</f>
        <v>6.3408523648290679E-2</v>
      </c>
      <c r="AA18" s="4">
        <f>+'VALOR FOB'!AA18/'VALOR FOB'!$C18</f>
        <v>4.3507923914029113E-2</v>
      </c>
      <c r="AB18" s="4">
        <f>+'VALOR FOB'!AB18/'VALOR FOB'!$C18</f>
        <v>5.925684907239008E-2</v>
      </c>
      <c r="AC18" s="4">
        <f>+'VALOR FOB'!AC18/'VALOR FOB'!$C18</f>
        <v>2.0548178557019865E-2</v>
      </c>
      <c r="AD18" s="4">
        <f>+'VALOR FOB'!AD18/'VALOR FOB'!$C18</f>
        <v>1.848956233788538E-2</v>
      </c>
      <c r="AE18" s="4">
        <f>+'VALOR FOB'!AE18/'VALOR FOB'!$C18</f>
        <v>1.4448936093642227E-2</v>
      </c>
      <c r="AF18" s="4">
        <f>+'VALOR FOB'!AF18/'VALOR FOB'!$C18</f>
        <v>2.1906536388605839E-2</v>
      </c>
    </row>
    <row r="19" spans="1:33" s="1" customFormat="1" x14ac:dyDescent="0.3">
      <c r="A19" s="6" t="s">
        <v>56</v>
      </c>
      <c r="B19" t="s">
        <v>39</v>
      </c>
      <c r="C19" s="7">
        <f t="shared" si="0"/>
        <v>0.84004911421145778</v>
      </c>
      <c r="D19" s="4">
        <f>+'VALOR FOB'!D19/'VALOR FOB'!$C19</f>
        <v>2.3711526819143666E-2</v>
      </c>
      <c r="E19" s="4">
        <f>+'VALOR FOB'!E19/'VALOR FOB'!$C19</f>
        <v>1.2701178658297618E-2</v>
      </c>
      <c r="F19" s="4">
        <f>+'VALOR FOB'!F19/'VALOR FOB'!$C19</f>
        <v>2.4598040842148592E-2</v>
      </c>
      <c r="G19" s="4">
        <f>+'VALOR FOB'!G19/'VALOR FOB'!$C19</f>
        <v>0.11125890723677065</v>
      </c>
      <c r="H19" s="4">
        <f>+'VALOR FOB'!H19/'VALOR FOB'!$C19</f>
        <v>1.075926565685152E-2</v>
      </c>
      <c r="I19" s="4">
        <f>+'VALOR FOB'!I19/'VALOR FOB'!$C19</f>
        <v>2.8273347926607271E-2</v>
      </c>
      <c r="J19" s="4">
        <f>+'VALOR FOB'!J19/'VALOR FOB'!$C19</f>
        <v>8.8954040343295106E-3</v>
      </c>
      <c r="K19" s="4">
        <f>+'VALOR FOB'!K19/'VALOR FOB'!$C19</f>
        <v>2.7620841825017551E-2</v>
      </c>
      <c r="L19" s="4">
        <f>+'VALOR FOB'!L19/'VALOR FOB'!$C19</f>
        <v>1.2654914888111077E-2</v>
      </c>
      <c r="M19" s="4">
        <f>+'VALOR FOB'!M19/'VALOR FOB'!$C19</f>
        <v>2.2331037817567959E-2</v>
      </c>
      <c r="N19" s="4">
        <f>+'VALOR FOB'!N19/'VALOR FOB'!$C19</f>
        <v>1.702190681064299E-2</v>
      </c>
      <c r="O19" s="4">
        <f>+'VALOR FOB'!O19/'VALOR FOB'!$C19</f>
        <v>4.5116580361587869E-3</v>
      </c>
      <c r="P19" s="4">
        <f>+'VALOR FOB'!P19/'VALOR FOB'!$C19</f>
        <v>1.8586915016131609E-2</v>
      </c>
      <c r="Q19" s="4">
        <f>+'VALOR FOB'!Q19/'VALOR FOB'!$C19</f>
        <v>0.15034091737253111</v>
      </c>
      <c r="R19" s="4">
        <f>+'VALOR FOB'!R19/'VALOR FOB'!$C19</f>
        <v>1.6436092129792589E-2</v>
      </c>
      <c r="S19" s="4">
        <f>+'VALOR FOB'!S19/'VALOR FOB'!$C19</f>
        <v>4.2922877039882089E-2</v>
      </c>
      <c r="T19" s="4">
        <f>+'VALOR FOB'!T19/'VALOR FOB'!$C19</f>
        <v>1.6042912895048767E-2</v>
      </c>
      <c r="U19" s="4">
        <f>+'VALOR FOB'!U19/'VALOR FOB'!$C19</f>
        <v>2.0729356822785473E-2</v>
      </c>
      <c r="V19" s="4">
        <f>+'VALOR FOB'!V19/'VALOR FOB'!$C19</f>
        <v>1.8944860485131367E-2</v>
      </c>
      <c r="W19" s="4">
        <f>+'VALOR FOB'!W19/'VALOR FOB'!$C19</f>
        <v>1.3445577084004194E-2</v>
      </c>
      <c r="X19" s="4">
        <f>+'VALOR FOB'!X19/'VALOR FOB'!$C19</f>
        <v>1.2857730134456532E-2</v>
      </c>
      <c r="Y19" s="4">
        <f>+'VALOR FOB'!Y19/'VALOR FOB'!$C19</f>
        <v>1.9766849305409541E-2</v>
      </c>
      <c r="Z19" s="4">
        <f>+'VALOR FOB'!Z19/'VALOR FOB'!$C19</f>
        <v>6.2338052047173305E-2</v>
      </c>
      <c r="AA19" s="4">
        <f>+'VALOR FOB'!AA19/'VALOR FOB'!$C19</f>
        <v>3.5911251718458694E-2</v>
      </c>
      <c r="AB19" s="4">
        <f>+'VALOR FOB'!AB19/'VALOR FOB'!$C19</f>
        <v>4.2769437976171887E-2</v>
      </c>
      <c r="AC19" s="4">
        <f>+'VALOR FOB'!AC19/'VALOR FOB'!$C19</f>
        <v>2.2973003132050689E-2</v>
      </c>
      <c r="AD19" s="4">
        <f>+'VALOR FOB'!AD19/'VALOR FOB'!$C19</f>
        <v>1.7464180877724996E-2</v>
      </c>
      <c r="AE19" s="4">
        <f>+'VALOR FOB'!AE19/'VALOR FOB'!$C19</f>
        <v>1.2881486768094329E-2</v>
      </c>
      <c r="AF19" s="4">
        <f>+'VALOR FOB'!AF19/'VALOR FOB'!$C19</f>
        <v>1.1299582854963736E-2</v>
      </c>
    </row>
    <row r="20" spans="1:33" s="1" customFormat="1" x14ac:dyDescent="0.3">
      <c r="A20" s="6" t="s">
        <v>57</v>
      </c>
      <c r="B20" t="s">
        <v>39</v>
      </c>
      <c r="C20" s="7">
        <f t="shared" si="0"/>
        <v>0.81276406127894341</v>
      </c>
      <c r="D20" s="4">
        <f>+'VALOR FOB'!D20/'VALOR FOB'!$C20</f>
        <v>2.8700064505293683E-2</v>
      </c>
      <c r="E20" s="4">
        <f>+'VALOR FOB'!E20/'VALOR FOB'!$C20</f>
        <v>1.5927611752419198E-2</v>
      </c>
      <c r="F20" s="4">
        <f>+'VALOR FOB'!F20/'VALOR FOB'!$C20</f>
        <v>2.7277874202317181E-2</v>
      </c>
      <c r="G20" s="4">
        <f>+'VALOR FOB'!G20/'VALOR FOB'!$C20</f>
        <v>8.9178306761759571E-2</v>
      </c>
      <c r="H20" s="4">
        <f>+'VALOR FOB'!H20/'VALOR FOB'!$C20</f>
        <v>1.1114957332689121E-2</v>
      </c>
      <c r="I20" s="4">
        <f>+'VALOR FOB'!I20/'VALOR FOB'!$C20</f>
        <v>3.5660721732279348E-2</v>
      </c>
      <c r="J20" s="4">
        <f>+'VALOR FOB'!J20/'VALOR FOB'!$C20</f>
        <v>1.0033959569193928E-2</v>
      </c>
      <c r="K20" s="4">
        <f>+'VALOR FOB'!K20/'VALOR FOB'!$C20</f>
        <v>3.03197029173655E-2</v>
      </c>
      <c r="L20" s="4">
        <f>+'VALOR FOB'!L20/'VALOR FOB'!$C20</f>
        <v>1.7960345710481582E-2</v>
      </c>
      <c r="M20" s="4">
        <f>+'VALOR FOB'!M20/'VALOR FOB'!$C20</f>
        <v>2.3093456555989045E-2</v>
      </c>
      <c r="N20" s="4">
        <f>+'VALOR FOB'!N20/'VALOR FOB'!$C20</f>
        <v>1.593219355557399E-2</v>
      </c>
      <c r="O20" s="4">
        <f>+'VALOR FOB'!O20/'VALOR FOB'!$C20</f>
        <v>2.5885488639293477E-3</v>
      </c>
      <c r="P20" s="4">
        <f>+'VALOR FOB'!P20/'VALOR FOB'!$C20</f>
        <v>2.0054532383737396E-2</v>
      </c>
      <c r="Q20" s="4">
        <f>+'VALOR FOB'!Q20/'VALOR FOB'!$C20</f>
        <v>0.10228634950139119</v>
      </c>
      <c r="R20" s="4">
        <f>+'VALOR FOB'!R20/'VALOR FOB'!$C20</f>
        <v>1.8535255398775197E-2</v>
      </c>
      <c r="S20" s="4">
        <f>+'VALOR FOB'!S20/'VALOR FOB'!$C20</f>
        <v>5.5031312721586248E-2</v>
      </c>
      <c r="T20" s="4">
        <f>+'VALOR FOB'!T20/'VALOR FOB'!$C20</f>
        <v>1.3586507482226324E-2</v>
      </c>
      <c r="U20" s="4">
        <f>+'VALOR FOB'!U20/'VALOR FOB'!$C20</f>
        <v>2.3233733868166087E-2</v>
      </c>
      <c r="V20" s="4">
        <f>+'VALOR FOB'!V20/'VALOR FOB'!$C20</f>
        <v>1.7096892199272989E-2</v>
      </c>
      <c r="W20" s="4">
        <f>+'VALOR FOB'!W20/'VALOR FOB'!$C20</f>
        <v>1.0758451471495319E-2</v>
      </c>
      <c r="X20" s="4">
        <f>+'VALOR FOB'!X20/'VALOR FOB'!$C20</f>
        <v>9.2449359466118004E-3</v>
      </c>
      <c r="Y20" s="4">
        <f>+'VALOR FOB'!Y20/'VALOR FOB'!$C20</f>
        <v>2.223966257832663E-2</v>
      </c>
      <c r="Z20" s="4">
        <f>+'VALOR FOB'!Z20/'VALOR FOB'!$C20</f>
        <v>6.7674774138395455E-2</v>
      </c>
      <c r="AA20" s="4">
        <f>+'VALOR FOB'!AA20/'VALOR FOB'!$C20</f>
        <v>3.9360503752594776E-2</v>
      </c>
      <c r="AB20" s="4">
        <f>+'VALOR FOB'!AB20/'VALOR FOB'!$C20</f>
        <v>5.6881817133906477E-2</v>
      </c>
      <c r="AC20" s="4">
        <f>+'VALOR FOB'!AC20/'VALOR FOB'!$C20</f>
        <v>2.1713967426740075E-2</v>
      </c>
      <c r="AD20" s="4">
        <f>+'VALOR FOB'!AD20/'VALOR FOB'!$C20</f>
        <v>1.4868907879310396E-2</v>
      </c>
      <c r="AE20" s="4">
        <f>+'VALOR FOB'!AE20/'VALOR FOB'!$C20</f>
        <v>1.2408555085746032E-2</v>
      </c>
      <c r="AF20" s="4">
        <f>+'VALOR FOB'!AF20/'VALOR FOB'!$C20</f>
        <v>1.5885136926972813E-7</v>
      </c>
    </row>
    <row r="21" spans="1:33" s="1" customFormat="1" x14ac:dyDescent="0.3">
      <c r="A21" s="6" t="s">
        <v>58</v>
      </c>
      <c r="B21" t="s">
        <v>39</v>
      </c>
      <c r="C21" s="7">
        <f t="shared" si="0"/>
        <v>0.83561790024632721</v>
      </c>
      <c r="D21" s="4">
        <f>+'VALOR FOB'!D21/'VALOR FOB'!$C21</f>
        <v>2.7484733958080657E-2</v>
      </c>
      <c r="E21" s="4">
        <f>+'VALOR FOB'!E21/'VALOR FOB'!$C21</f>
        <v>2.0377045517004446E-2</v>
      </c>
      <c r="F21" s="4">
        <f>+'VALOR FOB'!F21/'VALOR FOB'!$C21</f>
        <v>2.039024779799407E-2</v>
      </c>
      <c r="G21" s="4">
        <f>+'VALOR FOB'!G21/'VALOR FOB'!$C21</f>
        <v>7.2600632375516991E-2</v>
      </c>
      <c r="H21" s="4">
        <f>+'VALOR FOB'!H21/'VALOR FOB'!$C21</f>
        <v>5.479244073306095E-3</v>
      </c>
      <c r="I21" s="4">
        <f>+'VALOR FOB'!I21/'VALOR FOB'!$C21</f>
        <v>4.1092402750698122E-2</v>
      </c>
      <c r="J21" s="4">
        <f>+'VALOR FOB'!J21/'VALOR FOB'!$C21</f>
        <v>6.7943416918749468E-3</v>
      </c>
      <c r="K21" s="4">
        <f>+'VALOR FOB'!K21/'VALOR FOB'!$C21</f>
        <v>4.5222235188705266E-2</v>
      </c>
      <c r="L21" s="4">
        <f>+'VALOR FOB'!L21/'VALOR FOB'!$C21</f>
        <v>1.9310952187069182E-2</v>
      </c>
      <c r="M21" s="4">
        <f>+'VALOR FOB'!M21/'VALOR FOB'!$C21</f>
        <v>2.2984574568924398E-2</v>
      </c>
      <c r="N21" s="4">
        <f>+'VALOR FOB'!N21/'VALOR FOB'!$C21</f>
        <v>1.046974220890449E-2</v>
      </c>
      <c r="O21" s="4">
        <f>+'VALOR FOB'!O21/'VALOR FOB'!$C21</f>
        <v>5.4001864706231936E-3</v>
      </c>
      <c r="P21" s="4">
        <f>+'VALOR FOB'!P21/'VALOR FOB'!$C21</f>
        <v>2.1796051841635404E-2</v>
      </c>
      <c r="Q21" s="4">
        <f>+'VALOR FOB'!Q21/'VALOR FOB'!$C21</f>
        <v>0.1390575938042915</v>
      </c>
      <c r="R21" s="4">
        <f>+'VALOR FOB'!R21/'VALOR FOB'!$C21</f>
        <v>1.7776370245618501E-2</v>
      </c>
      <c r="S21" s="4">
        <f>+'VALOR FOB'!S21/'VALOR FOB'!$C21</f>
        <v>5.2631717727389046E-2</v>
      </c>
      <c r="T21" s="4">
        <f>+'VALOR FOB'!T21/'VALOR FOB'!$C21</f>
        <v>1.6921100521356178E-2</v>
      </c>
      <c r="U21" s="4">
        <f>+'VALOR FOB'!U21/'VALOR FOB'!$C21</f>
        <v>2.132671024406757E-2</v>
      </c>
      <c r="V21" s="4">
        <f>+'VALOR FOB'!V21/'VALOR FOB'!$C21</f>
        <v>2.0507696795965438E-2</v>
      </c>
      <c r="W21" s="4">
        <f>+'VALOR FOB'!W21/'VALOR FOB'!$C21</f>
        <v>9.5952294606247955E-3</v>
      </c>
      <c r="X21" s="4">
        <f>+'VALOR FOB'!X21/'VALOR FOB'!$C21</f>
        <v>1.0092931869753326E-2</v>
      </c>
      <c r="Y21" s="4">
        <f>+'VALOR FOB'!Y21/'VALOR FOB'!$C21</f>
        <v>2.0138372426143341E-2</v>
      </c>
      <c r="Z21" s="4">
        <f>+'VALOR FOB'!Z21/'VALOR FOB'!$C21</f>
        <v>7.028778238064709E-2</v>
      </c>
      <c r="AA21" s="4">
        <f>+'VALOR FOB'!AA21/'VALOR FOB'!$C21</f>
        <v>3.7678301105267743E-2</v>
      </c>
      <c r="AB21" s="4">
        <f>+'VALOR FOB'!AB21/'VALOR FOB'!$C21</f>
        <v>5.6675007801865941E-2</v>
      </c>
      <c r="AC21" s="4">
        <f>+'VALOR FOB'!AC21/'VALOR FOB'!$C21</f>
        <v>2.3555906528887137E-2</v>
      </c>
      <c r="AD21" s="4">
        <f>+'VALOR FOB'!AD21/'VALOR FOB'!$C21</f>
        <v>8.3006579576447581E-3</v>
      </c>
      <c r="AE21" s="4">
        <f>+'VALOR FOB'!AE21/'VALOR FOB'!$C21</f>
        <v>1.1664163850352774E-2</v>
      </c>
      <c r="AF21" s="4">
        <f>+'VALOR FOB'!AF21/'VALOR FOB'!$C21</f>
        <v>5.9668961148372866E-6</v>
      </c>
    </row>
    <row r="22" spans="1:33" s="1" customFormat="1" x14ac:dyDescent="0.3">
      <c r="A22" s="6" t="s">
        <v>59</v>
      </c>
      <c r="B22" t="s">
        <v>39</v>
      </c>
      <c r="C22" s="7">
        <f t="shared" si="0"/>
        <v>0.82031452325455589</v>
      </c>
      <c r="D22" s="4">
        <f>+'VALOR FOB'!D22/'VALOR FOB'!$C22</f>
        <v>2.5097682960764457E-2</v>
      </c>
      <c r="E22" s="4">
        <f>+'VALOR FOB'!E22/'VALOR FOB'!$C22</f>
        <v>3.1804824089427974E-2</v>
      </c>
      <c r="F22" s="4">
        <f>+'VALOR FOB'!F22/'VALOR FOB'!$C22</f>
        <v>2.5354324909504788E-2</v>
      </c>
      <c r="G22" s="4">
        <f>+'VALOR FOB'!G22/'VALOR FOB'!$C22</f>
        <v>6.2496531771369122E-2</v>
      </c>
      <c r="H22" s="4">
        <f>+'VALOR FOB'!H22/'VALOR FOB'!$C22</f>
        <v>7.6544174382108558E-3</v>
      </c>
      <c r="I22" s="4">
        <f>+'VALOR FOB'!I22/'VALOR FOB'!$C22</f>
        <v>3.2251612271371632E-2</v>
      </c>
      <c r="J22" s="4">
        <f>+'VALOR FOB'!J22/'VALOR FOB'!$C22</f>
        <v>8.8223938416591187E-3</v>
      </c>
      <c r="K22" s="4">
        <f>+'VALOR FOB'!K22/'VALOR FOB'!$C22</f>
        <v>4.1347158480131624E-2</v>
      </c>
      <c r="L22" s="4">
        <f>+'VALOR FOB'!L22/'VALOR FOB'!$C22</f>
        <v>2.5902313889729019E-2</v>
      </c>
      <c r="M22" s="4">
        <f>+'VALOR FOB'!M22/'VALOR FOB'!$C22</f>
        <v>2.1424427911645557E-2</v>
      </c>
      <c r="N22" s="4">
        <f>+'VALOR FOB'!N22/'VALOR FOB'!$C22</f>
        <v>1.6233063344032996E-2</v>
      </c>
      <c r="O22" s="4">
        <f>+'VALOR FOB'!O22/'VALOR FOB'!$C22</f>
        <v>5.9489573504435019E-3</v>
      </c>
      <c r="P22" s="4">
        <f>+'VALOR FOB'!P22/'VALOR FOB'!$C22</f>
        <v>1.7883498393144539E-2</v>
      </c>
      <c r="Q22" s="4">
        <f>+'VALOR FOB'!Q22/'VALOR FOB'!$C22</f>
        <v>0.14625869872141845</v>
      </c>
      <c r="R22" s="4">
        <f>+'VALOR FOB'!R22/'VALOR FOB'!$C22</f>
        <v>1.8266039129548692E-2</v>
      </c>
      <c r="S22" s="4">
        <f>+'VALOR FOB'!S22/'VALOR FOB'!$C22</f>
        <v>4.6154870613936368E-2</v>
      </c>
      <c r="T22" s="4">
        <f>+'VALOR FOB'!T22/'VALOR FOB'!$C22</f>
        <v>1.3363519400835173E-2</v>
      </c>
      <c r="U22" s="4">
        <f>+'VALOR FOB'!U22/'VALOR FOB'!$C22</f>
        <v>1.5485531317893989E-2</v>
      </c>
      <c r="V22" s="4">
        <f>+'VALOR FOB'!V22/'VALOR FOB'!$C22</f>
        <v>1.8252979095713152E-2</v>
      </c>
      <c r="W22" s="4">
        <f>+'VALOR FOB'!W22/'VALOR FOB'!$C22</f>
        <v>1.0386028871126472E-2</v>
      </c>
      <c r="X22" s="4">
        <f>+'VALOR FOB'!X22/'VALOR FOB'!$C22</f>
        <v>7.8024580798449379E-3</v>
      </c>
      <c r="Y22" s="4">
        <f>+'VALOR FOB'!Y22/'VALOR FOB'!$C22</f>
        <v>2.1379281118454881E-2</v>
      </c>
      <c r="Z22" s="4">
        <f>+'VALOR FOB'!Z22/'VALOR FOB'!$C22</f>
        <v>5.9827201945227795E-2</v>
      </c>
      <c r="AA22" s="4">
        <f>+'VALOR FOB'!AA22/'VALOR FOB'!$C22</f>
        <v>4.8140963094389873E-2</v>
      </c>
      <c r="AB22" s="4">
        <f>+'VALOR FOB'!AB22/'VALOR FOB'!$C22</f>
        <v>5.2492344476104943E-2</v>
      </c>
      <c r="AC22" s="4">
        <f>+'VALOR FOB'!AC22/'VALOR FOB'!$C22</f>
        <v>1.7794801011382245E-2</v>
      </c>
      <c r="AD22" s="4">
        <f>+'VALOR FOB'!AD22/'VALOR FOB'!$C22</f>
        <v>7.6642773766540089E-3</v>
      </c>
      <c r="AE22" s="4">
        <f>+'VALOR FOB'!AE22/'VALOR FOB'!$C22</f>
        <v>1.4824322350589782E-2</v>
      </c>
      <c r="AF22" s="4">
        <f>+'VALOR FOB'!AF22/'VALOR FOB'!$C22</f>
        <v>0</v>
      </c>
    </row>
    <row r="23" spans="1:33" s="1" customFormat="1" x14ac:dyDescent="0.3">
      <c r="A23" s="6" t="s">
        <v>60</v>
      </c>
      <c r="B23" t="s">
        <v>39</v>
      </c>
      <c r="C23" s="7">
        <f t="shared" si="0"/>
        <v>0.83596853511441893</v>
      </c>
      <c r="D23" s="4">
        <f>+'VALOR FOB'!D23/'VALOR FOB'!$C23</f>
        <v>1.6397837617082373E-2</v>
      </c>
      <c r="E23" s="4">
        <f>+'VALOR FOB'!E23/'VALOR FOB'!$C23</f>
        <v>3.286441149177495E-2</v>
      </c>
      <c r="F23" s="4">
        <f>+'VALOR FOB'!F23/'VALOR FOB'!$C23</f>
        <v>1.6605418606198016E-2</v>
      </c>
      <c r="G23" s="4">
        <f>+'VALOR FOB'!G23/'VALOR FOB'!$C23</f>
        <v>6.0222895312273574E-2</v>
      </c>
      <c r="H23" s="4">
        <f>+'VALOR FOB'!H23/'VALOR FOB'!$C23</f>
        <v>4.3101511413119759E-3</v>
      </c>
      <c r="I23" s="4">
        <f>+'VALOR FOB'!I23/'VALOR FOB'!$C23</f>
        <v>3.7088992227822817E-2</v>
      </c>
      <c r="J23" s="4">
        <f>+'VALOR FOB'!J23/'VALOR FOB'!$C23</f>
        <v>6.5923452025655194E-3</v>
      </c>
      <c r="K23" s="4">
        <f>+'VALOR FOB'!K23/'VALOR FOB'!$C23</f>
        <v>3.418462320547478E-2</v>
      </c>
      <c r="L23" s="4">
        <f>+'VALOR FOB'!L23/'VALOR FOB'!$C23</f>
        <v>2.2234945012553176E-2</v>
      </c>
      <c r="M23" s="4">
        <f>+'VALOR FOB'!M23/'VALOR FOB'!$C23</f>
        <v>1.8292607844156004E-2</v>
      </c>
      <c r="N23" s="4">
        <f>+'VALOR FOB'!N23/'VALOR FOB'!$C23</f>
        <v>3.7147085430373769E-3</v>
      </c>
      <c r="O23" s="4">
        <f>+'VALOR FOB'!O23/'VALOR FOB'!$C23</f>
        <v>3.5428303936819033E-3</v>
      </c>
      <c r="P23" s="4">
        <f>+'VALOR FOB'!P23/'VALOR FOB'!$C23</f>
        <v>1.2513782773857425E-2</v>
      </c>
      <c r="Q23" s="4">
        <f>+'VALOR FOB'!Q23/'VALOR FOB'!$C23</f>
        <v>0.16740586762026363</v>
      </c>
      <c r="R23" s="4">
        <f>+'VALOR FOB'!R23/'VALOR FOB'!$C23</f>
        <v>2.5515784397567538E-2</v>
      </c>
      <c r="S23" s="4">
        <f>+'VALOR FOB'!S23/'VALOR FOB'!$C23</f>
        <v>4.8958203134311873E-2</v>
      </c>
      <c r="T23" s="4">
        <f>+'VALOR FOB'!T23/'VALOR FOB'!$C23</f>
        <v>4.2108204294790622E-3</v>
      </c>
      <c r="U23" s="4">
        <f>+'VALOR FOB'!U23/'VALOR FOB'!$C23</f>
        <v>1.7050006787523098E-2</v>
      </c>
      <c r="V23" s="4">
        <f>+'VALOR FOB'!V23/'VALOR FOB'!$C23</f>
        <v>3.1324459401389865E-2</v>
      </c>
      <c r="W23" s="4">
        <f>+'VALOR FOB'!W23/'VALOR FOB'!$C23</f>
        <v>1.5072471075074792E-2</v>
      </c>
      <c r="X23" s="4">
        <f>+'VALOR FOB'!X23/'VALOR FOB'!$C23</f>
        <v>1.5615579853105693E-2</v>
      </c>
      <c r="Y23" s="4">
        <f>+'VALOR FOB'!Y23/'VALOR FOB'!$C23</f>
        <v>2.8133456613023071E-2</v>
      </c>
      <c r="Z23" s="4">
        <f>+'VALOR FOB'!Z23/'VALOR FOB'!$C23</f>
        <v>6.3862722309487793E-2</v>
      </c>
      <c r="AA23" s="4">
        <f>+'VALOR FOB'!AA23/'VALOR FOB'!$C23</f>
        <v>4.8473837438421666E-2</v>
      </c>
      <c r="AB23" s="4">
        <f>+'VALOR FOB'!AB23/'VALOR FOB'!$C23</f>
        <v>6.0627485734968248E-2</v>
      </c>
      <c r="AC23" s="4">
        <f>+'VALOR FOB'!AC23/'VALOR FOB'!$C23</f>
        <v>1.3988594330393834E-2</v>
      </c>
      <c r="AD23" s="4">
        <f>+'VALOR FOB'!AD23/'VALOR FOB'!$C23</f>
        <v>7.6143137344516073E-3</v>
      </c>
      <c r="AE23" s="4">
        <f>+'VALOR FOB'!AE23/'VALOR FOB'!$C23</f>
        <v>1.775650697692709E-2</v>
      </c>
      <c r="AF23" s="4">
        <f>+'VALOR FOB'!AF23/'VALOR FOB'!$C23</f>
        <v>1.7928759062402105E-3</v>
      </c>
    </row>
    <row r="24" spans="1:33" s="1" customFormat="1" x14ac:dyDescent="0.3">
      <c r="A24" s="6" t="s">
        <v>61</v>
      </c>
      <c r="B24" t="s">
        <v>39</v>
      </c>
      <c r="C24" s="7">
        <f t="shared" si="0"/>
        <v>0.83266339055127203</v>
      </c>
      <c r="D24" s="4">
        <f>+'VALOR FOB'!D24/'VALOR FOB'!$C24</f>
        <v>1.0615882727247566E-2</v>
      </c>
      <c r="E24" s="4">
        <f>+'VALOR FOB'!E24/'VALOR FOB'!$C24</f>
        <v>3.8970494596121064E-2</v>
      </c>
      <c r="F24" s="4">
        <f>+'VALOR FOB'!F24/'VALOR FOB'!$C24</f>
        <v>2.1850537562523985E-2</v>
      </c>
      <c r="G24" s="4">
        <f>+'VALOR FOB'!G24/'VALOR FOB'!$C24</f>
        <v>8.3766652381478401E-2</v>
      </c>
      <c r="H24" s="4">
        <f>+'VALOR FOB'!H24/'VALOR FOB'!$C24</f>
        <v>4.9145992191714331E-3</v>
      </c>
      <c r="I24" s="4">
        <f>+'VALOR FOB'!I24/'VALOR FOB'!$C24</f>
        <v>3.2359423454310317E-2</v>
      </c>
      <c r="J24" s="4">
        <f>+'VALOR FOB'!J24/'VALOR FOB'!$C24</f>
        <v>5.4246268172288567E-3</v>
      </c>
      <c r="K24" s="4">
        <f>+'VALOR FOB'!K24/'VALOR FOB'!$C24</f>
        <v>4.7537381879128315E-2</v>
      </c>
      <c r="L24" s="4">
        <f>+'VALOR FOB'!L24/'VALOR FOB'!$C24</f>
        <v>2.3208526276916348E-2</v>
      </c>
      <c r="M24" s="4">
        <f>+'VALOR FOB'!M24/'VALOR FOB'!$C24</f>
        <v>2.3832519723646323E-2</v>
      </c>
      <c r="N24" s="4">
        <f>+'VALOR FOB'!N24/'VALOR FOB'!$C24</f>
        <v>2.5671953589702476E-3</v>
      </c>
      <c r="O24" s="4">
        <f>+'VALOR FOB'!O24/'VALOR FOB'!$C24</f>
        <v>3.1457699303953186E-3</v>
      </c>
      <c r="P24" s="4">
        <f>+'VALOR FOB'!P24/'VALOR FOB'!$C24</f>
        <v>1.2668567047382511E-2</v>
      </c>
      <c r="Q24" s="4">
        <f>+'VALOR FOB'!Q24/'VALOR FOB'!$C24</f>
        <v>8.2744799185683102E-2</v>
      </c>
      <c r="R24" s="4">
        <f>+'VALOR FOB'!R24/'VALOR FOB'!$C24</f>
        <v>1.5142059394220092E-2</v>
      </c>
      <c r="S24" s="4">
        <f>+'VALOR FOB'!S24/'VALOR FOB'!$C24</f>
        <v>6.0109723927797135E-2</v>
      </c>
      <c r="T24" s="4">
        <f>+'VALOR FOB'!T24/'VALOR FOB'!$C24</f>
        <v>6.1513216620221346E-3</v>
      </c>
      <c r="U24" s="4">
        <f>+'VALOR FOB'!U24/'VALOR FOB'!$C24</f>
        <v>2.6027686056915897E-2</v>
      </c>
      <c r="V24" s="4">
        <f>+'VALOR FOB'!V24/'VALOR FOB'!$C24</f>
        <v>2.7540489519763858E-2</v>
      </c>
      <c r="W24" s="4">
        <f>+'VALOR FOB'!W24/'VALOR FOB'!$C24</f>
        <v>1.0810951270119228E-2</v>
      </c>
      <c r="X24" s="4">
        <f>+'VALOR FOB'!X24/'VALOR FOB'!$C24</f>
        <v>1.5337155145415511E-2</v>
      </c>
      <c r="Y24" s="4">
        <f>+'VALOR FOB'!Y24/'VALOR FOB'!$C24</f>
        <v>2.8932942997401796E-2</v>
      </c>
      <c r="Z24" s="4">
        <f>+'VALOR FOB'!Z24/'VALOR FOB'!$C24</f>
        <v>6.260457992313051E-2</v>
      </c>
      <c r="AA24" s="4">
        <f>+'VALOR FOB'!AA24/'VALOR FOB'!$C24</f>
        <v>6.5343247252763789E-2</v>
      </c>
      <c r="AB24" s="4">
        <f>+'VALOR FOB'!AB24/'VALOR FOB'!$C24</f>
        <v>6.3730977522919383E-2</v>
      </c>
      <c r="AC24" s="4">
        <f>+'VALOR FOB'!AC24/'VALOR FOB'!$C24</f>
        <v>6.4553266051485649E-3</v>
      </c>
      <c r="AD24" s="4">
        <f>+'VALOR FOB'!AD24/'VALOR FOB'!$C24</f>
        <v>9.0348369015137171E-3</v>
      </c>
      <c r="AE24" s="4">
        <f>+'VALOR FOB'!AE24/'VALOR FOB'!$C24</f>
        <v>2.0157051599986604E-2</v>
      </c>
      <c r="AF24" s="4">
        <f>+'VALOR FOB'!AF24/'VALOR FOB'!$C24</f>
        <v>2.1678064611950109E-2</v>
      </c>
    </row>
    <row r="25" spans="1:33" x14ac:dyDescent="0.3">
      <c r="A25" s="6" t="s">
        <v>62</v>
      </c>
      <c r="B25" t="s">
        <v>39</v>
      </c>
      <c r="C25" s="7">
        <f t="shared" si="0"/>
        <v>0.8002148823955143</v>
      </c>
      <c r="D25" s="4">
        <f>+'VALOR FOB'!D25/'VALOR FOB'!$C25</f>
        <v>1.0150497324743468E-2</v>
      </c>
      <c r="E25" s="4">
        <f>+'VALOR FOB'!E25/'VALOR FOB'!$C25</f>
        <v>3.8657436716135377E-2</v>
      </c>
      <c r="F25" s="4">
        <f>+'VALOR FOB'!F25/'VALOR FOB'!$C25</f>
        <v>2.5665513091163779E-2</v>
      </c>
      <c r="G25" s="4">
        <f>+'VALOR FOB'!G25/'VALOR FOB'!$C25</f>
        <v>0.1002349887252425</v>
      </c>
      <c r="H25" s="4">
        <f>+'VALOR FOB'!H25/'VALOR FOB'!$C25</f>
        <v>6.7898051415394541E-3</v>
      </c>
      <c r="I25" s="4">
        <f>+'VALOR FOB'!I25/'VALOR FOB'!$C25</f>
        <v>2.9425259521941124E-2</v>
      </c>
      <c r="J25" s="4">
        <f>+'VALOR FOB'!J25/'VALOR FOB'!$C25</f>
        <v>3.7146457157285137E-3</v>
      </c>
      <c r="K25" s="4">
        <f>+'VALOR FOB'!K25/'VALOR FOB'!$C25</f>
        <v>4.9060323768519681E-2</v>
      </c>
      <c r="L25" s="4">
        <f>+'VALOR FOB'!L25/'VALOR FOB'!$C25</f>
        <v>1.2018495376552312E-2</v>
      </c>
      <c r="M25" s="4">
        <f>+'VALOR FOB'!M25/'VALOR FOB'!$C25</f>
        <v>2.5092340329517942E-2</v>
      </c>
      <c r="N25" s="4">
        <f>+'VALOR FOB'!N25/'VALOR FOB'!$C25</f>
        <v>4.7953316520731931E-3</v>
      </c>
      <c r="O25" s="4">
        <f>+'VALOR FOB'!O25/'VALOR FOB'!$C25</f>
        <v>3.0156789265172517E-3</v>
      </c>
      <c r="P25" s="4">
        <f>+'VALOR FOB'!P25/'VALOR FOB'!$C25</f>
        <v>0</v>
      </c>
      <c r="Q25" s="4">
        <f>+'VALOR FOB'!Q25/'VALOR FOB'!$C25</f>
        <v>7.4810124656601307E-2</v>
      </c>
      <c r="R25" s="4">
        <f>+'VALOR FOB'!R25/'VALOR FOB'!$C25</f>
        <v>9.6229344890756373E-3</v>
      </c>
      <c r="S25" s="4">
        <f>+'VALOR FOB'!S25/'VALOR FOB'!$C25</f>
        <v>5.786414838948465E-2</v>
      </c>
      <c r="T25" s="4">
        <f>+'VALOR FOB'!T25/'VALOR FOB'!$C25</f>
        <v>2.7500187835008379E-3</v>
      </c>
      <c r="U25" s="4">
        <f>+'VALOR FOB'!U25/'VALOR FOB'!$C25</f>
        <v>3.6667342302162072E-2</v>
      </c>
      <c r="V25" s="4">
        <f>+'VALOR FOB'!V25/'VALOR FOB'!$C25</f>
        <v>2.6646618282956881E-2</v>
      </c>
      <c r="W25" s="4">
        <f>+'VALOR FOB'!W25/'VALOR FOB'!$C25</f>
        <v>8.9234007814409551E-3</v>
      </c>
      <c r="X25" s="4">
        <f>+'VALOR FOB'!X25/'VALOR FOB'!$C25</f>
        <v>1.4674798343556237E-2</v>
      </c>
      <c r="Y25" s="4">
        <f>+'VALOR FOB'!Y25/'VALOR FOB'!$C25</f>
        <v>4.0015949612752184E-2</v>
      </c>
      <c r="Z25" s="4">
        <f>+'VALOR FOB'!Z25/'VALOR FOB'!$C25</f>
        <v>6.1249655949362027E-2</v>
      </c>
      <c r="AA25" s="4">
        <f>+'VALOR FOB'!AA25/'VALOR FOB'!$C25</f>
        <v>5.9254709950932925E-2</v>
      </c>
      <c r="AB25" s="4">
        <f>+'VALOR FOB'!AB25/'VALOR FOB'!$C25</f>
        <v>4.6847079321747337E-2</v>
      </c>
      <c r="AC25" s="4">
        <f>+'VALOR FOB'!AC25/'VALOR FOB'!$C25</f>
        <v>3.2817859563690648E-3</v>
      </c>
      <c r="AD25" s="4">
        <f>+'VALOR FOB'!AD25/'VALOR FOB'!$C25</f>
        <v>6.5351740548223111E-3</v>
      </c>
      <c r="AE25" s="4">
        <f>+'VALOR FOB'!AE25/'VALOR FOB'!$C25</f>
        <v>1.7698975044845387E-2</v>
      </c>
      <c r="AF25" s="4">
        <f>+'VALOR FOB'!AF25/'VALOR FOB'!$C25</f>
        <v>2.475185018622976E-2</v>
      </c>
    </row>
    <row r="26" spans="1:33" x14ac:dyDescent="0.3">
      <c r="C26">
        <f>COUNTIF(C2:C25,"&gt;0.8")</f>
        <v>20</v>
      </c>
      <c r="D26">
        <f t="shared" ref="D26:AF26" si="1">COUNTIF(D2:D25,"&gt;0.02")</f>
        <v>19</v>
      </c>
      <c r="E26">
        <f t="shared" si="1"/>
        <v>18</v>
      </c>
      <c r="F26">
        <f t="shared" si="1"/>
        <v>6</v>
      </c>
      <c r="G26">
        <f t="shared" si="1"/>
        <v>24</v>
      </c>
      <c r="H26">
        <f t="shared" si="1"/>
        <v>4</v>
      </c>
      <c r="I26">
        <f t="shared" si="1"/>
        <v>21</v>
      </c>
      <c r="J26">
        <f t="shared" si="1"/>
        <v>1</v>
      </c>
      <c r="K26">
        <f t="shared" si="1"/>
        <v>12</v>
      </c>
      <c r="L26">
        <f t="shared" si="1"/>
        <v>3</v>
      </c>
      <c r="M26">
        <f t="shared" si="1"/>
        <v>21</v>
      </c>
      <c r="N26">
        <f t="shared" si="1"/>
        <v>7</v>
      </c>
      <c r="O26">
        <f t="shared" si="1"/>
        <v>1</v>
      </c>
      <c r="P26">
        <f t="shared" si="1"/>
        <v>4</v>
      </c>
      <c r="Q26">
        <f t="shared" si="1"/>
        <v>24</v>
      </c>
      <c r="R26">
        <f t="shared" si="1"/>
        <v>2</v>
      </c>
      <c r="S26">
        <f t="shared" si="1"/>
        <v>24</v>
      </c>
      <c r="T26">
        <f t="shared" si="1"/>
        <v>15</v>
      </c>
      <c r="U26">
        <f t="shared" si="1"/>
        <v>21</v>
      </c>
      <c r="V26">
        <f t="shared" si="1"/>
        <v>7</v>
      </c>
      <c r="W26">
        <f t="shared" si="1"/>
        <v>14</v>
      </c>
      <c r="X26">
        <f t="shared" si="1"/>
        <v>3</v>
      </c>
      <c r="Y26">
        <f t="shared" si="1"/>
        <v>7</v>
      </c>
      <c r="Z26">
        <f t="shared" si="1"/>
        <v>23</v>
      </c>
      <c r="AA26">
        <f t="shared" si="1"/>
        <v>22</v>
      </c>
      <c r="AB26">
        <f t="shared" si="1"/>
        <v>23</v>
      </c>
      <c r="AC26">
        <f t="shared" si="1"/>
        <v>16</v>
      </c>
      <c r="AD26">
        <f t="shared" si="1"/>
        <v>3</v>
      </c>
      <c r="AE26">
        <f t="shared" si="1"/>
        <v>1</v>
      </c>
      <c r="AF26">
        <f t="shared" si="1"/>
        <v>12</v>
      </c>
    </row>
    <row r="29" spans="1:33" x14ac:dyDescent="0.3">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row>
    <row r="30" spans="1:33" x14ac:dyDescent="0.3">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row>
    <row r="31" spans="1:33" x14ac:dyDescent="0.3">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row>
    <row r="32" spans="1:33" x14ac:dyDescent="0.3">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row>
    <row r="33" spans="1:33" x14ac:dyDescent="0.3">
      <c r="A33"/>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row>
    <row r="34" spans="1:33" x14ac:dyDescent="0.3">
      <c r="A3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row>
    <row r="35" spans="1:33" x14ac:dyDescent="0.3">
      <c r="A35"/>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row>
    <row r="36" spans="1:33" x14ac:dyDescent="0.3">
      <c r="A36"/>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row>
    <row r="37" spans="1:33" x14ac:dyDescent="0.3">
      <c r="A37"/>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row>
    <row r="38" spans="1:33" x14ac:dyDescent="0.3">
      <c r="A38"/>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row>
    <row r="39" spans="1:33" x14ac:dyDescent="0.3">
      <c r="A39"/>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row>
    <row r="40" spans="1:33" x14ac:dyDescent="0.3">
      <c r="A40"/>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row>
    <row r="41" spans="1:33" x14ac:dyDescent="0.3">
      <c r="A4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row>
    <row r="42" spans="1:33" x14ac:dyDescent="0.3">
      <c r="A42"/>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row>
    <row r="43" spans="1:33" x14ac:dyDescent="0.3">
      <c r="A43"/>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row>
    <row r="44" spans="1:33" x14ac:dyDescent="0.3">
      <c r="A4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row>
    <row r="45" spans="1:33" x14ac:dyDescent="0.3">
      <c r="A45"/>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row>
    <row r="46" spans="1:33" x14ac:dyDescent="0.3">
      <c r="A46"/>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row>
    <row r="47" spans="1:33" x14ac:dyDescent="0.3">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row>
    <row r="48" spans="1:33" x14ac:dyDescent="0.3">
      <c r="A48"/>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row>
    <row r="49" spans="1:33" x14ac:dyDescent="0.3">
      <c r="A49"/>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row>
    <row r="50" spans="1:33" x14ac:dyDescent="0.3">
      <c r="A50"/>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row>
    <row r="51" spans="1:33" x14ac:dyDescent="0.3">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row>
    <row r="52" spans="1:33" x14ac:dyDescent="0.3">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row>
  </sheetData>
  <conditionalFormatting sqref="D2:AF25">
    <cfRule type="cellIs" dxfId="2" priority="1" operator="greaterThan">
      <formula>0.02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35182-77BE-4937-895E-298CB203B7B1}">
  <dimension ref="A1:AT27"/>
  <sheetViews>
    <sheetView zoomScale="85" zoomScaleNormal="85" workbookViewId="0">
      <pane xSplit="1" ySplit="1" topLeftCell="B2" activePane="bottomRight" state="frozen"/>
      <selection pane="topRight" activeCell="B1" sqref="B1"/>
      <selection pane="bottomLeft" activeCell="A2" sqref="A2"/>
      <selection pane="bottomRight" activeCell="C23" sqref="C23"/>
    </sheetView>
  </sheetViews>
  <sheetFormatPr baseColWidth="10" defaultColWidth="12.6640625" defaultRowHeight="14.4" x14ac:dyDescent="0.3"/>
  <cols>
    <col min="1" max="1" width="12.6640625" style="5"/>
    <col min="3" max="36" width="12.6640625" style="1"/>
    <col min="47" max="16384" width="12.6640625" style="1"/>
  </cols>
  <sheetData>
    <row r="1" spans="1:46" s="2" customFormat="1" ht="28.8" x14ac:dyDescent="0.3">
      <c r="A1" s="2" t="s">
        <v>0</v>
      </c>
      <c r="B1" s="2" t="s">
        <v>1</v>
      </c>
      <c r="C1" s="2" t="s">
        <v>2</v>
      </c>
      <c r="D1" s="2" t="s">
        <v>3</v>
      </c>
      <c r="E1" s="2" t="s">
        <v>4</v>
      </c>
      <c r="F1" s="2" t="s">
        <v>6</v>
      </c>
      <c r="G1" s="2" t="s">
        <v>7</v>
      </c>
      <c r="H1" s="2" t="s">
        <v>8</v>
      </c>
      <c r="I1" s="2" t="s">
        <v>9</v>
      </c>
      <c r="J1" s="2" t="s">
        <v>10</v>
      </c>
      <c r="K1" s="2" t="s">
        <v>12</v>
      </c>
      <c r="L1" s="2" t="s">
        <v>13</v>
      </c>
      <c r="M1" s="2" t="s">
        <v>14</v>
      </c>
      <c r="N1" s="2" t="s">
        <v>15</v>
      </c>
      <c r="O1" s="2" t="s">
        <v>16</v>
      </c>
      <c r="P1" s="2" t="s">
        <v>17</v>
      </c>
      <c r="Q1" s="2" t="s">
        <v>18</v>
      </c>
      <c r="R1" s="2" t="s">
        <v>19</v>
      </c>
      <c r="S1" s="2" t="s">
        <v>20</v>
      </c>
      <c r="T1" s="2" t="s">
        <v>21</v>
      </c>
      <c r="U1" s="2" t="s">
        <v>22</v>
      </c>
      <c r="V1" s="2" t="s">
        <v>23</v>
      </c>
      <c r="W1" s="2" t="s">
        <v>24</v>
      </c>
      <c r="X1" s="2" t="s">
        <v>26</v>
      </c>
      <c r="Y1" s="2" t="s">
        <v>27</v>
      </c>
      <c r="Z1" s="2" t="s">
        <v>28</v>
      </c>
      <c r="AA1" s="2" t="s">
        <v>29</v>
      </c>
      <c r="AB1" s="2" t="s">
        <v>30</v>
      </c>
      <c r="AC1" s="2" t="s">
        <v>31</v>
      </c>
      <c r="AD1" s="2" t="s">
        <v>32</v>
      </c>
      <c r="AE1" s="2" t="s">
        <v>33</v>
      </c>
      <c r="AF1" s="2" t="s">
        <v>34</v>
      </c>
      <c r="AG1" s="2" t="s">
        <v>36</v>
      </c>
      <c r="AH1" s="2" t="s">
        <v>37</v>
      </c>
    </row>
    <row r="2" spans="1:46" x14ac:dyDescent="0.3">
      <c r="A2" s="5" t="s">
        <v>38</v>
      </c>
      <c r="B2" t="s">
        <v>63</v>
      </c>
      <c r="C2" s="1">
        <v>27122804972.259899</v>
      </c>
      <c r="D2" s="1">
        <v>522028843.25</v>
      </c>
      <c r="E2" s="1">
        <v>418454771.85000002</v>
      </c>
      <c r="F2" s="1">
        <v>1274653563.46</v>
      </c>
      <c r="G2" s="1">
        <v>127990650.08</v>
      </c>
      <c r="H2" s="1">
        <v>1001677535.9400001</v>
      </c>
      <c r="I2" s="1">
        <v>941460951.26999903</v>
      </c>
      <c r="J2" s="1">
        <v>88054059.150000006</v>
      </c>
      <c r="K2" s="1">
        <v>1016170468.74</v>
      </c>
      <c r="L2" s="1">
        <v>198077224.81</v>
      </c>
      <c r="M2" s="1">
        <v>132553960.61</v>
      </c>
      <c r="N2" s="1">
        <v>1190564881.3299899</v>
      </c>
      <c r="O2" s="1">
        <v>417553260.81</v>
      </c>
      <c r="P2" s="1">
        <v>1391653138.03</v>
      </c>
      <c r="Q2" s="1">
        <v>363733119.88</v>
      </c>
      <c r="R2" s="1">
        <v>1843377499.9200001</v>
      </c>
      <c r="S2" s="1">
        <v>812834536.46000004</v>
      </c>
      <c r="T2" s="1">
        <v>13408131.560000001</v>
      </c>
      <c r="U2" s="1">
        <v>1168783621.8900001</v>
      </c>
      <c r="V2" s="1">
        <v>67910451.780000001</v>
      </c>
      <c r="W2" s="1">
        <v>3226956756.0100002</v>
      </c>
      <c r="X2" s="1">
        <v>84663500.280000001</v>
      </c>
      <c r="Y2" s="1">
        <v>22417774.16</v>
      </c>
      <c r="Z2" s="1">
        <v>926288726.51999903</v>
      </c>
      <c r="AA2" s="1">
        <v>521743285.51999903</v>
      </c>
      <c r="AB2" s="1">
        <v>839588323.44000006</v>
      </c>
      <c r="AC2" s="1">
        <v>685216614.70000005</v>
      </c>
      <c r="AD2" s="1">
        <v>743599241.15999901</v>
      </c>
      <c r="AE2" s="1">
        <v>344037939.75</v>
      </c>
      <c r="AF2" s="1">
        <v>550269380.52999902</v>
      </c>
      <c r="AG2" s="1">
        <v>141050211.25</v>
      </c>
      <c r="AK2" s="1"/>
      <c r="AL2" s="1"/>
      <c r="AM2" s="1"/>
      <c r="AN2" s="1"/>
      <c r="AO2" s="1"/>
      <c r="AP2" s="1"/>
      <c r="AQ2" s="1"/>
      <c r="AR2" s="1"/>
      <c r="AS2" s="1"/>
      <c r="AT2" s="1"/>
    </row>
    <row r="3" spans="1:46" x14ac:dyDescent="0.3">
      <c r="A3" s="5" t="s">
        <v>40</v>
      </c>
      <c r="B3" t="s">
        <v>63</v>
      </c>
      <c r="C3" s="1">
        <v>17467878232.099899</v>
      </c>
      <c r="D3" s="1">
        <v>460048725.19</v>
      </c>
      <c r="E3" s="1">
        <v>747215708.48000002</v>
      </c>
      <c r="F3" s="1">
        <v>1064332655.55</v>
      </c>
      <c r="G3" s="1">
        <v>201892994.28</v>
      </c>
      <c r="H3" s="1">
        <v>735478214.63999903</v>
      </c>
      <c r="I3" s="1">
        <v>283208253.29000002</v>
      </c>
      <c r="J3" s="1">
        <v>59688713.560000002</v>
      </c>
      <c r="K3" s="1">
        <v>783683871.549999</v>
      </c>
      <c r="L3" s="1">
        <v>399886140.04000002</v>
      </c>
      <c r="M3" s="1">
        <v>125592985.19</v>
      </c>
      <c r="N3" s="1">
        <v>430205618.23000002</v>
      </c>
      <c r="O3" s="1">
        <v>357180656.27999902</v>
      </c>
      <c r="P3" s="1">
        <v>942733544.63999903</v>
      </c>
      <c r="Q3" s="1">
        <v>326304938.14999902</v>
      </c>
      <c r="R3" s="1">
        <v>791599758.90999901</v>
      </c>
      <c r="S3" s="1">
        <v>982758976.58000004</v>
      </c>
      <c r="T3" s="1">
        <v>94177433.450000003</v>
      </c>
      <c r="U3" s="1">
        <v>1024375917.8</v>
      </c>
      <c r="V3" s="1">
        <v>56199361.920000002</v>
      </c>
      <c r="W3" s="1">
        <v>1569328999.9000001</v>
      </c>
      <c r="X3" s="1">
        <v>17315174.219999898</v>
      </c>
      <c r="Y3" s="1">
        <v>322062.32</v>
      </c>
      <c r="Z3" s="1">
        <v>418837604.73000002</v>
      </c>
      <c r="AA3" s="1">
        <v>428450394.42000002</v>
      </c>
      <c r="AB3" s="1">
        <v>370008156.12</v>
      </c>
      <c r="AC3" s="1">
        <v>500641715.64999902</v>
      </c>
      <c r="AD3" s="1">
        <v>138024999.15000001</v>
      </c>
      <c r="AE3" s="1">
        <v>161906191.88</v>
      </c>
      <c r="AF3" s="1">
        <v>456550496.94</v>
      </c>
      <c r="AG3" s="1">
        <v>141164513.19</v>
      </c>
      <c r="AK3" s="1"/>
      <c r="AL3" s="1"/>
      <c r="AM3" s="1"/>
      <c r="AN3" s="1"/>
      <c r="AO3" s="1"/>
      <c r="AP3" s="1"/>
      <c r="AQ3" s="1"/>
      <c r="AR3" s="1"/>
      <c r="AS3" s="1"/>
      <c r="AT3" s="1"/>
    </row>
    <row r="4" spans="1:46" x14ac:dyDescent="0.3">
      <c r="A4" s="5" t="s">
        <v>41</v>
      </c>
      <c r="B4" t="s">
        <v>63</v>
      </c>
      <c r="C4" s="1">
        <v>28893068451.93</v>
      </c>
      <c r="D4" s="1">
        <v>691881831.27999902</v>
      </c>
      <c r="E4" s="1">
        <v>448305443.93000001</v>
      </c>
      <c r="F4" s="1">
        <v>1599344172.55</v>
      </c>
      <c r="G4" s="1">
        <v>298399061.63999897</v>
      </c>
      <c r="H4" s="1">
        <v>882205493.84000003</v>
      </c>
      <c r="I4" s="1">
        <v>699453049.799999</v>
      </c>
      <c r="J4" s="1">
        <v>115856745.13</v>
      </c>
      <c r="K4" s="1">
        <v>830182758.74000001</v>
      </c>
      <c r="L4" s="1">
        <v>350886206.81999898</v>
      </c>
      <c r="M4" s="1">
        <v>99319151.599999905</v>
      </c>
      <c r="N4" s="1">
        <v>690991071.21000004</v>
      </c>
      <c r="O4" s="1">
        <v>656334944.47000003</v>
      </c>
      <c r="P4" s="1">
        <v>1588131621.54</v>
      </c>
      <c r="Q4" s="1">
        <v>620317477.14999902</v>
      </c>
      <c r="R4" s="1">
        <v>1383777196.9400001</v>
      </c>
      <c r="S4" s="1">
        <v>1840107542.98</v>
      </c>
      <c r="T4" s="1">
        <v>177425063.03</v>
      </c>
      <c r="U4" s="1">
        <v>1160885896.78</v>
      </c>
      <c r="V4" s="1">
        <v>65038767.009999901</v>
      </c>
      <c r="W4" s="1">
        <v>2463525278.6799898</v>
      </c>
      <c r="X4" s="1">
        <v>49896834.030000001</v>
      </c>
      <c r="Y4" s="1">
        <v>145608316.03</v>
      </c>
      <c r="Z4" s="1">
        <v>1173651400.4300001</v>
      </c>
      <c r="AA4" s="1">
        <v>500277141.30000001</v>
      </c>
      <c r="AB4" s="1">
        <v>886260611.14999902</v>
      </c>
      <c r="AC4" s="1">
        <v>1320119235.4000001</v>
      </c>
      <c r="AD4" s="1">
        <v>947151190.34000003</v>
      </c>
      <c r="AE4" s="1">
        <v>272747073.63</v>
      </c>
      <c r="AF4" s="1">
        <v>725349356.15999901</v>
      </c>
      <c r="AG4" s="1">
        <v>118174514.58</v>
      </c>
      <c r="AH4" s="1">
        <v>210531191.77000001</v>
      </c>
      <c r="AK4" s="1"/>
      <c r="AL4" s="1"/>
      <c r="AM4" s="1"/>
      <c r="AN4" s="1"/>
      <c r="AO4" s="1"/>
      <c r="AP4" s="1"/>
      <c r="AQ4" s="1"/>
      <c r="AR4" s="1"/>
      <c r="AS4" s="1"/>
      <c r="AT4" s="1"/>
    </row>
    <row r="5" spans="1:46" x14ac:dyDescent="0.3">
      <c r="A5" s="5" t="s">
        <v>42</v>
      </c>
      <c r="B5" t="s">
        <v>63</v>
      </c>
      <c r="C5" s="1">
        <v>31828253608</v>
      </c>
      <c r="D5" s="1">
        <v>865103592</v>
      </c>
      <c r="E5" s="1">
        <v>845564195</v>
      </c>
      <c r="F5" s="1">
        <v>1612246597</v>
      </c>
      <c r="G5" s="1">
        <v>450589449</v>
      </c>
      <c r="H5" s="1">
        <v>1148312832</v>
      </c>
      <c r="I5" s="1">
        <v>532774090</v>
      </c>
      <c r="J5" s="1">
        <v>99865543</v>
      </c>
      <c r="K5" s="1">
        <v>722507308</v>
      </c>
      <c r="L5" s="1">
        <v>287782765</v>
      </c>
      <c r="M5" s="1">
        <v>115227380</v>
      </c>
      <c r="N5" s="1">
        <v>712084946</v>
      </c>
      <c r="O5" s="1">
        <v>800194178</v>
      </c>
      <c r="P5" s="1">
        <v>1708276638</v>
      </c>
      <c r="Q5" s="1">
        <v>482490585</v>
      </c>
      <c r="R5" s="1">
        <v>1788588661</v>
      </c>
      <c r="S5" s="1">
        <v>2085732210</v>
      </c>
      <c r="T5" s="1">
        <v>366811136</v>
      </c>
      <c r="U5" s="1">
        <v>1285348340</v>
      </c>
      <c r="V5" s="1">
        <v>243213534</v>
      </c>
      <c r="W5" s="1">
        <v>3212202360</v>
      </c>
      <c r="X5" s="1">
        <v>31607083</v>
      </c>
      <c r="Y5" s="1">
        <v>288387162</v>
      </c>
      <c r="Z5" s="1">
        <v>1358481787</v>
      </c>
      <c r="AA5" s="1">
        <v>400538231</v>
      </c>
      <c r="AB5" s="1">
        <v>692796583</v>
      </c>
      <c r="AC5" s="1">
        <v>1206834550</v>
      </c>
      <c r="AD5" s="1">
        <v>817299760</v>
      </c>
      <c r="AE5" s="1">
        <v>536110026</v>
      </c>
      <c r="AF5" s="1">
        <v>497331561</v>
      </c>
      <c r="AG5" s="1">
        <v>134224225</v>
      </c>
      <c r="AH5" s="1">
        <v>324906040</v>
      </c>
      <c r="AK5" s="1"/>
      <c r="AL5" s="1"/>
      <c r="AM5" s="1"/>
      <c r="AN5" s="1"/>
      <c r="AO5" s="1"/>
      <c r="AP5" s="1"/>
      <c r="AQ5" s="1"/>
      <c r="AR5" s="1"/>
      <c r="AS5" s="1"/>
      <c r="AT5" s="1"/>
    </row>
    <row r="6" spans="1:46" x14ac:dyDescent="0.3">
      <c r="A6" s="5" t="s">
        <v>43</v>
      </c>
      <c r="B6" t="s">
        <v>63</v>
      </c>
      <c r="C6" s="1">
        <v>27336662291</v>
      </c>
      <c r="D6" s="1">
        <v>972058346</v>
      </c>
      <c r="E6" s="1">
        <v>860440434</v>
      </c>
      <c r="F6" s="1">
        <v>1527756526</v>
      </c>
      <c r="G6" s="1">
        <v>131015837</v>
      </c>
      <c r="H6" s="1">
        <v>911232135</v>
      </c>
      <c r="I6" s="1">
        <v>178740144</v>
      </c>
      <c r="J6" s="1">
        <v>98381767</v>
      </c>
      <c r="K6" s="1">
        <v>788814176</v>
      </c>
      <c r="L6" s="1">
        <v>234582454</v>
      </c>
      <c r="M6" s="1">
        <v>63701445</v>
      </c>
      <c r="N6" s="1">
        <v>780664003</v>
      </c>
      <c r="O6" s="1">
        <v>367982455</v>
      </c>
      <c r="P6" s="1">
        <v>1573964104</v>
      </c>
      <c r="Q6" s="1">
        <v>295904739</v>
      </c>
      <c r="R6" s="1">
        <v>1558689428</v>
      </c>
      <c r="S6" s="1">
        <v>1711671511</v>
      </c>
      <c r="T6" s="1">
        <v>75148211</v>
      </c>
      <c r="U6" s="1">
        <v>1183613808</v>
      </c>
      <c r="V6" s="1">
        <v>319586983</v>
      </c>
      <c r="W6" s="1">
        <v>3268394348</v>
      </c>
      <c r="X6" s="1">
        <v>21058724</v>
      </c>
      <c r="Y6" s="1">
        <v>380832682</v>
      </c>
      <c r="Z6" s="1">
        <v>889214785</v>
      </c>
      <c r="AA6" s="1">
        <v>395558716</v>
      </c>
      <c r="AB6" s="1">
        <v>834667456</v>
      </c>
      <c r="AC6" s="1">
        <v>769846967</v>
      </c>
      <c r="AD6" s="1">
        <v>734478854</v>
      </c>
      <c r="AE6" s="1">
        <v>321381808</v>
      </c>
      <c r="AF6" s="1">
        <v>588133481</v>
      </c>
      <c r="AG6" s="1">
        <v>240298814</v>
      </c>
      <c r="AH6" s="1">
        <v>254842641</v>
      </c>
      <c r="AK6" s="1"/>
      <c r="AL6" s="1"/>
      <c r="AM6" s="1"/>
      <c r="AN6" s="1"/>
      <c r="AO6" s="1"/>
      <c r="AP6" s="1"/>
      <c r="AQ6" s="1"/>
      <c r="AR6" s="1"/>
      <c r="AS6" s="1"/>
      <c r="AT6" s="1"/>
    </row>
    <row r="7" spans="1:46" x14ac:dyDescent="0.3">
      <c r="A7" s="5" t="s">
        <v>44</v>
      </c>
      <c r="B7" t="s">
        <v>63</v>
      </c>
      <c r="C7" s="1">
        <v>34746482719</v>
      </c>
      <c r="D7" s="1">
        <v>1752652747</v>
      </c>
      <c r="E7" s="1">
        <v>874922185</v>
      </c>
      <c r="F7" s="1">
        <v>1275127325</v>
      </c>
      <c r="G7" s="1">
        <v>214481850</v>
      </c>
      <c r="H7" s="1">
        <v>813625316</v>
      </c>
      <c r="I7" s="1">
        <v>229954800</v>
      </c>
      <c r="J7" s="1">
        <v>144702984</v>
      </c>
      <c r="K7" s="1">
        <v>873740508</v>
      </c>
      <c r="L7" s="1">
        <v>148962887</v>
      </c>
      <c r="M7" s="1">
        <v>98490548</v>
      </c>
      <c r="N7" s="1">
        <v>967098705</v>
      </c>
      <c r="O7" s="1">
        <v>639118844</v>
      </c>
      <c r="P7" s="1">
        <v>2141981574</v>
      </c>
      <c r="Q7" s="1">
        <v>657033373</v>
      </c>
      <c r="R7" s="1">
        <v>1770730598</v>
      </c>
      <c r="S7" s="1">
        <v>2432292175</v>
      </c>
      <c r="T7" s="1">
        <v>120864050</v>
      </c>
      <c r="U7" s="1">
        <v>1084628849</v>
      </c>
      <c r="V7" s="1">
        <v>646101322</v>
      </c>
      <c r="W7" s="1">
        <v>3103150999</v>
      </c>
      <c r="X7" s="1">
        <v>115208301</v>
      </c>
      <c r="Y7" s="1">
        <v>474485830</v>
      </c>
      <c r="Z7" s="1">
        <v>1723754151</v>
      </c>
      <c r="AA7" s="1">
        <v>610782546</v>
      </c>
      <c r="AB7" s="1">
        <v>1145635814</v>
      </c>
      <c r="AC7" s="1">
        <v>1171633766</v>
      </c>
      <c r="AD7" s="1">
        <v>1036236256</v>
      </c>
      <c r="AE7" s="1">
        <v>794572388</v>
      </c>
      <c r="AF7" s="1">
        <v>580675840</v>
      </c>
      <c r="AG7" s="1">
        <v>493112426</v>
      </c>
      <c r="AH7" s="1">
        <v>992594911</v>
      </c>
      <c r="AK7" s="1"/>
      <c r="AL7" s="1"/>
      <c r="AM7" s="1"/>
      <c r="AN7" s="1"/>
      <c r="AO7" s="1"/>
      <c r="AP7" s="1"/>
      <c r="AQ7" s="1"/>
      <c r="AR7" s="1"/>
      <c r="AS7" s="1"/>
      <c r="AT7" s="1"/>
    </row>
    <row r="8" spans="1:46" x14ac:dyDescent="0.3">
      <c r="A8" s="5" t="s">
        <v>45</v>
      </c>
      <c r="B8" t="s">
        <v>63</v>
      </c>
      <c r="C8" s="1">
        <v>28231705197.4599</v>
      </c>
      <c r="D8" s="1">
        <v>1845116905.8</v>
      </c>
      <c r="E8" s="1">
        <v>989434997.01999903</v>
      </c>
      <c r="F8" s="1">
        <v>1322304058.1500001</v>
      </c>
      <c r="G8" s="1">
        <v>79566486.530000001</v>
      </c>
      <c r="H8" s="1">
        <v>698353311.26999903</v>
      </c>
      <c r="I8" s="1">
        <v>282951580.05000001</v>
      </c>
      <c r="J8" s="1">
        <v>83073594.659999907</v>
      </c>
      <c r="K8" s="1">
        <v>515196149.18000001</v>
      </c>
      <c r="L8" s="1">
        <v>204381573.72</v>
      </c>
      <c r="M8" s="1">
        <v>316630005.76999903</v>
      </c>
      <c r="N8" s="1">
        <v>650212742.38999903</v>
      </c>
      <c r="O8" s="1">
        <v>64483192.149999902</v>
      </c>
      <c r="P8" s="1">
        <v>922617202.55999899</v>
      </c>
      <c r="Q8" s="1">
        <v>576009110.64999902</v>
      </c>
      <c r="R8" s="1">
        <v>1419995833.4400001</v>
      </c>
      <c r="S8" s="1">
        <v>1631806371.3299899</v>
      </c>
      <c r="T8" s="1">
        <v>63173128.810000002</v>
      </c>
      <c r="U8" s="1">
        <v>1094347127.1900001</v>
      </c>
      <c r="V8" s="1">
        <v>406263090.01999903</v>
      </c>
      <c r="W8" s="1">
        <v>2188753898.3899899</v>
      </c>
      <c r="X8" s="1">
        <v>174182095.94</v>
      </c>
      <c r="Y8" s="1">
        <v>471125283.06999898</v>
      </c>
      <c r="Z8" s="1">
        <v>1223429952.54</v>
      </c>
      <c r="AA8" s="1">
        <v>526029119.24000001</v>
      </c>
      <c r="AB8" s="1">
        <v>924866093.23000002</v>
      </c>
      <c r="AC8" s="1">
        <v>1080392130.21</v>
      </c>
      <c r="AD8" s="1">
        <v>1029095549.8</v>
      </c>
      <c r="AE8" s="1">
        <v>932903774.39999902</v>
      </c>
      <c r="AF8" s="1">
        <v>613121645.07000005</v>
      </c>
      <c r="AG8" s="1">
        <v>611124742.76999903</v>
      </c>
      <c r="AH8" s="1">
        <v>462998005.22000003</v>
      </c>
      <c r="AK8" s="1"/>
      <c r="AL8" s="1"/>
      <c r="AM8" s="1"/>
      <c r="AN8" s="1"/>
      <c r="AO8" s="1"/>
      <c r="AP8" s="1"/>
      <c r="AQ8" s="1"/>
      <c r="AR8" s="1"/>
      <c r="AS8" s="1"/>
      <c r="AT8" s="1"/>
    </row>
    <row r="9" spans="1:46" x14ac:dyDescent="0.3">
      <c r="A9" s="5" t="s">
        <v>46</v>
      </c>
      <c r="B9" t="s">
        <v>63</v>
      </c>
      <c r="C9" s="1">
        <v>32478765441</v>
      </c>
      <c r="D9" s="1">
        <v>1656412330</v>
      </c>
      <c r="E9" s="1">
        <v>1549214272</v>
      </c>
      <c r="F9" s="1">
        <v>1139744599</v>
      </c>
      <c r="G9" s="1">
        <v>66567271</v>
      </c>
      <c r="H9" s="1">
        <v>727888742</v>
      </c>
      <c r="I9" s="1">
        <v>303533861</v>
      </c>
      <c r="J9" s="1">
        <v>801528902</v>
      </c>
      <c r="K9" s="1">
        <v>519726344</v>
      </c>
      <c r="L9" s="1">
        <v>157950103</v>
      </c>
      <c r="M9" s="1">
        <v>187659625</v>
      </c>
      <c r="N9" s="1">
        <v>705236996</v>
      </c>
      <c r="O9" s="1">
        <v>253820304</v>
      </c>
      <c r="P9" s="1">
        <v>1308274689</v>
      </c>
      <c r="Q9" s="1">
        <v>400731112</v>
      </c>
      <c r="R9" s="1">
        <v>1751437599</v>
      </c>
      <c r="S9" s="1">
        <v>1937481707</v>
      </c>
      <c r="T9" s="1">
        <v>143819783</v>
      </c>
      <c r="U9" s="1">
        <v>1370294023</v>
      </c>
      <c r="V9" s="1">
        <v>558989807</v>
      </c>
      <c r="W9" s="1">
        <v>2789691769</v>
      </c>
      <c r="X9" s="1">
        <v>186129636</v>
      </c>
      <c r="Y9" s="1">
        <v>471043450</v>
      </c>
      <c r="Z9" s="1">
        <v>1606185755</v>
      </c>
      <c r="AA9" s="1">
        <v>412073866</v>
      </c>
      <c r="AB9" s="1">
        <v>1395475402</v>
      </c>
      <c r="AC9" s="1">
        <v>1076502772</v>
      </c>
      <c r="AD9" s="1">
        <v>1190873251</v>
      </c>
      <c r="AE9" s="1">
        <v>867237824</v>
      </c>
      <c r="AF9" s="1">
        <v>575426634</v>
      </c>
      <c r="AG9" s="1">
        <v>315890673</v>
      </c>
      <c r="AH9" s="1">
        <v>661664078</v>
      </c>
      <c r="AK9" s="1"/>
      <c r="AL9" s="1"/>
      <c r="AM9" s="1"/>
      <c r="AN9" s="1"/>
      <c r="AO9" s="1"/>
      <c r="AP9" s="1"/>
      <c r="AQ9" s="1"/>
      <c r="AR9" s="1"/>
      <c r="AS9" s="1"/>
      <c r="AT9" s="1"/>
    </row>
    <row r="10" spans="1:46" x14ac:dyDescent="0.3">
      <c r="A10" s="5" t="s">
        <v>47</v>
      </c>
      <c r="B10" t="s">
        <v>63</v>
      </c>
      <c r="C10" s="1">
        <v>32170096041</v>
      </c>
      <c r="D10" s="1">
        <v>1476332755</v>
      </c>
      <c r="E10" s="1">
        <v>1875674186</v>
      </c>
      <c r="F10" s="1">
        <v>1147120260</v>
      </c>
      <c r="G10" s="1">
        <v>77066690</v>
      </c>
      <c r="H10" s="1">
        <v>398334950</v>
      </c>
      <c r="I10" s="1">
        <v>182435472</v>
      </c>
      <c r="J10" s="1">
        <v>1182289117</v>
      </c>
      <c r="K10" s="1">
        <v>506557737</v>
      </c>
      <c r="L10" s="1">
        <v>157704714</v>
      </c>
      <c r="M10" s="1">
        <v>305696111</v>
      </c>
      <c r="N10" s="1">
        <v>518275173</v>
      </c>
      <c r="O10" s="1">
        <v>828342047</v>
      </c>
      <c r="P10" s="1">
        <v>1243899793</v>
      </c>
      <c r="Q10" s="1">
        <v>639867330</v>
      </c>
      <c r="R10" s="1">
        <v>1831589948</v>
      </c>
      <c r="S10" s="1">
        <v>1623787849</v>
      </c>
      <c r="T10" s="1">
        <v>199979953</v>
      </c>
      <c r="U10" s="1">
        <v>1338491692</v>
      </c>
      <c r="V10" s="1">
        <v>525016275</v>
      </c>
      <c r="W10" s="1">
        <v>2798360256</v>
      </c>
      <c r="X10" s="1">
        <v>169737457</v>
      </c>
      <c r="Y10" s="1">
        <v>413182606</v>
      </c>
      <c r="Z10" s="1">
        <v>1594814846</v>
      </c>
      <c r="AA10" s="1">
        <v>476752650</v>
      </c>
      <c r="AB10" s="1">
        <v>989262931</v>
      </c>
      <c r="AC10" s="1">
        <v>794148316</v>
      </c>
      <c r="AD10" s="1">
        <v>1083565774</v>
      </c>
      <c r="AE10" s="1">
        <v>554853407</v>
      </c>
      <c r="AF10" s="1">
        <v>694787580</v>
      </c>
      <c r="AG10" s="1">
        <v>599877503</v>
      </c>
      <c r="AH10" s="1">
        <v>618427221</v>
      </c>
      <c r="AK10" s="1"/>
      <c r="AL10" s="1"/>
      <c r="AM10" s="1"/>
      <c r="AN10" s="1"/>
      <c r="AO10" s="1"/>
      <c r="AP10" s="1"/>
      <c r="AQ10" s="1"/>
      <c r="AR10" s="1"/>
      <c r="AS10" s="1"/>
      <c r="AT10" s="1"/>
    </row>
    <row r="11" spans="1:46" x14ac:dyDescent="0.3">
      <c r="A11" s="5" t="s">
        <v>48</v>
      </c>
      <c r="B11" t="s">
        <v>63</v>
      </c>
      <c r="C11" s="1">
        <v>29734481208</v>
      </c>
      <c r="D11" s="1">
        <v>1551384496</v>
      </c>
      <c r="E11" s="1">
        <v>1175075228</v>
      </c>
      <c r="F11" s="1">
        <v>919819531</v>
      </c>
      <c r="G11" s="1">
        <v>33516058</v>
      </c>
      <c r="H11" s="1">
        <v>446644178</v>
      </c>
      <c r="I11" s="1">
        <v>103474008</v>
      </c>
      <c r="J11" s="1">
        <v>506895943</v>
      </c>
      <c r="K11" s="1">
        <v>417892776</v>
      </c>
      <c r="L11" s="1">
        <v>300910012</v>
      </c>
      <c r="M11" s="1">
        <v>617965975</v>
      </c>
      <c r="N11" s="1">
        <v>505763734</v>
      </c>
      <c r="O11" s="1">
        <v>766609799</v>
      </c>
      <c r="P11" s="1">
        <v>2348288679</v>
      </c>
      <c r="Q11" s="1">
        <v>464602820</v>
      </c>
      <c r="R11" s="1">
        <v>1760554776</v>
      </c>
      <c r="S11" s="1">
        <v>1367770098</v>
      </c>
      <c r="T11" s="1">
        <v>134443991</v>
      </c>
      <c r="U11" s="1">
        <v>1239025292</v>
      </c>
      <c r="V11" s="1">
        <v>474622340</v>
      </c>
      <c r="W11" s="1">
        <v>2017311395</v>
      </c>
      <c r="X11" s="1">
        <v>159124814</v>
      </c>
      <c r="Y11" s="1">
        <v>489953997</v>
      </c>
      <c r="Z11" s="1">
        <v>1424899734</v>
      </c>
      <c r="AA11" s="1">
        <v>388565700</v>
      </c>
      <c r="AB11" s="1">
        <v>1140267754</v>
      </c>
      <c r="AC11" s="1">
        <v>1171354023</v>
      </c>
      <c r="AD11" s="1">
        <v>979859943</v>
      </c>
      <c r="AE11" s="1">
        <v>652677952</v>
      </c>
      <c r="AF11" s="1">
        <v>319143867</v>
      </c>
      <c r="AG11" s="1">
        <v>359741746</v>
      </c>
      <c r="AH11" s="1">
        <v>835517266</v>
      </c>
      <c r="AK11" s="1"/>
      <c r="AL11" s="1"/>
      <c r="AM11" s="1"/>
      <c r="AN11" s="1"/>
      <c r="AO11" s="1"/>
      <c r="AP11" s="1"/>
      <c r="AQ11" s="1"/>
      <c r="AR11" s="1"/>
      <c r="AS11" s="1"/>
      <c r="AT11" s="1"/>
    </row>
    <row r="12" spans="1:46" x14ac:dyDescent="0.3">
      <c r="A12" s="5" t="s">
        <v>49</v>
      </c>
      <c r="B12" t="s">
        <v>63</v>
      </c>
      <c r="C12" s="1">
        <v>26262936803.16</v>
      </c>
      <c r="D12" s="1">
        <v>1397303213.8800001</v>
      </c>
      <c r="E12" s="1">
        <v>783764325.05999899</v>
      </c>
      <c r="F12" s="1">
        <v>591800231.33000004</v>
      </c>
      <c r="G12" s="1">
        <v>285643753.57999903</v>
      </c>
      <c r="H12" s="1">
        <v>332789804.50999898</v>
      </c>
      <c r="I12" s="1">
        <v>171951890.03999901</v>
      </c>
      <c r="J12" s="1">
        <v>137620338.65000001</v>
      </c>
      <c r="K12" s="1">
        <v>621578075.07000005</v>
      </c>
      <c r="L12" s="1">
        <v>199874047.40000001</v>
      </c>
      <c r="M12" s="1">
        <v>674139077.51999903</v>
      </c>
      <c r="N12" s="1">
        <v>504826838.68000001</v>
      </c>
      <c r="O12" s="1">
        <v>371818212.81</v>
      </c>
      <c r="P12" s="1">
        <v>1449605854.9100001</v>
      </c>
      <c r="Q12" s="1">
        <v>956911542.70000005</v>
      </c>
      <c r="R12" s="1">
        <v>1183118777.1199901</v>
      </c>
      <c r="S12" s="1">
        <v>1441644571.4300001</v>
      </c>
      <c r="T12" s="1">
        <v>122037185.61</v>
      </c>
      <c r="U12" s="1">
        <v>1097552305.5</v>
      </c>
      <c r="V12" s="1">
        <v>598436394.61000001</v>
      </c>
      <c r="W12" s="1">
        <v>1372057188.0599899</v>
      </c>
      <c r="X12" s="1">
        <v>105791427.63</v>
      </c>
      <c r="Y12" s="1">
        <v>338709582.91000003</v>
      </c>
      <c r="Z12" s="1">
        <v>1289226773.78</v>
      </c>
      <c r="AA12" s="1">
        <v>392209586.37</v>
      </c>
      <c r="AB12" s="1">
        <v>831548992.60000002</v>
      </c>
      <c r="AC12" s="1">
        <v>1095637707.46</v>
      </c>
      <c r="AD12" s="1">
        <v>1132380236.21</v>
      </c>
      <c r="AE12" s="1">
        <v>693021088</v>
      </c>
      <c r="AF12" s="1">
        <v>420575064.48000002</v>
      </c>
      <c r="AG12" s="1">
        <v>103325962.28</v>
      </c>
      <c r="AH12" s="1">
        <v>1148526505.54</v>
      </c>
      <c r="AK12" s="1"/>
      <c r="AL12" s="1"/>
      <c r="AM12" s="1"/>
      <c r="AN12" s="1"/>
      <c r="AO12" s="1"/>
      <c r="AP12" s="1"/>
      <c r="AQ12" s="1"/>
      <c r="AR12" s="1"/>
      <c r="AS12" s="1"/>
      <c r="AT12" s="1"/>
    </row>
    <row r="13" spans="1:46" x14ac:dyDescent="0.3">
      <c r="A13" s="5" t="s">
        <v>50</v>
      </c>
      <c r="B13" t="s">
        <v>63</v>
      </c>
      <c r="C13" s="1">
        <v>26601620964.240002</v>
      </c>
      <c r="D13" s="1">
        <v>1507661557.6500001</v>
      </c>
      <c r="E13" s="1">
        <v>802727106.13999903</v>
      </c>
      <c r="F13" s="1">
        <v>841702321.13999903</v>
      </c>
      <c r="G13" s="1">
        <v>818985374.169999</v>
      </c>
      <c r="H13" s="1">
        <v>454978244.94</v>
      </c>
      <c r="I13" s="1">
        <v>108969886.90000001</v>
      </c>
      <c r="J13" s="1">
        <v>480929981.63</v>
      </c>
      <c r="K13" s="1">
        <v>721132525.17999899</v>
      </c>
      <c r="L13" s="1">
        <v>198825596.68000001</v>
      </c>
      <c r="M13" s="1">
        <v>491230255.49000001</v>
      </c>
      <c r="N13" s="1">
        <v>547250196.47000003</v>
      </c>
      <c r="O13" s="1">
        <v>541483454.85000002</v>
      </c>
      <c r="P13" s="1">
        <v>1788623484.3</v>
      </c>
      <c r="Q13" s="1">
        <v>675137359.84000003</v>
      </c>
      <c r="R13" s="1">
        <v>682889412.549999</v>
      </c>
      <c r="S13" s="1">
        <v>1596101651.21</v>
      </c>
      <c r="T13" s="1">
        <v>596998291.87</v>
      </c>
      <c r="U13" s="1">
        <v>1121148584.7</v>
      </c>
      <c r="V13" s="1">
        <v>893040395.88</v>
      </c>
      <c r="W13" s="1">
        <v>992122274.64999902</v>
      </c>
      <c r="X13" s="1">
        <v>102176155.63</v>
      </c>
      <c r="Y13" s="1">
        <v>338603904.16000003</v>
      </c>
      <c r="Z13" s="1">
        <v>887881604.26999903</v>
      </c>
      <c r="AA13" s="1">
        <v>342803148.81</v>
      </c>
      <c r="AB13" s="1">
        <v>757091210.74000001</v>
      </c>
      <c r="AC13" s="1">
        <v>1275888828.6900001</v>
      </c>
      <c r="AD13" s="1">
        <v>790260374.80999899</v>
      </c>
      <c r="AE13" s="1">
        <v>440634984.93000001</v>
      </c>
      <c r="AF13" s="1">
        <v>364132350.93000001</v>
      </c>
      <c r="AG13" s="1">
        <v>402351620.37</v>
      </c>
      <c r="AH13" s="1">
        <v>772946838.26999903</v>
      </c>
      <c r="AK13" s="1"/>
      <c r="AL13" s="1"/>
      <c r="AM13" s="1"/>
      <c r="AN13" s="1"/>
      <c r="AO13" s="1"/>
      <c r="AP13" s="1"/>
      <c r="AQ13" s="1"/>
      <c r="AR13" s="1"/>
      <c r="AS13" s="1"/>
      <c r="AT13" s="1"/>
    </row>
    <row r="14" spans="1:46" x14ac:dyDescent="0.3">
      <c r="A14" s="5" t="s">
        <v>51</v>
      </c>
      <c r="B14" t="s">
        <v>63</v>
      </c>
      <c r="C14" s="1">
        <v>28561926237.0499</v>
      </c>
      <c r="D14" s="1">
        <v>1272991640.1900001</v>
      </c>
      <c r="E14" s="1">
        <v>666452810.20000005</v>
      </c>
      <c r="F14" s="1">
        <v>1162395918.1300001</v>
      </c>
      <c r="G14" s="1">
        <v>1241221353.1300001</v>
      </c>
      <c r="H14" s="1">
        <v>766094557.58000004</v>
      </c>
      <c r="I14" s="1">
        <v>68524501.510000005</v>
      </c>
      <c r="J14" s="1">
        <v>110540185.55</v>
      </c>
      <c r="K14" s="1">
        <v>841186665.88999903</v>
      </c>
      <c r="L14" s="1">
        <v>178739580.72</v>
      </c>
      <c r="M14" s="1">
        <v>407163102.29000002</v>
      </c>
      <c r="N14" s="1">
        <v>349619409.97000003</v>
      </c>
      <c r="O14" s="1">
        <v>684316165.13999903</v>
      </c>
      <c r="P14" s="1">
        <v>1617097560.5599899</v>
      </c>
      <c r="Q14" s="1">
        <v>514897606.99000001</v>
      </c>
      <c r="R14" s="1">
        <v>708124341.17999899</v>
      </c>
      <c r="S14" s="1">
        <v>1746784488.76</v>
      </c>
      <c r="T14" s="1">
        <v>304313486.17000002</v>
      </c>
      <c r="U14" s="1">
        <v>1238269702.05</v>
      </c>
      <c r="V14" s="1">
        <v>801558290.15999901</v>
      </c>
      <c r="W14" s="1">
        <v>829634057.05999899</v>
      </c>
      <c r="X14" s="1">
        <v>136565891.22999901</v>
      </c>
      <c r="Y14" s="1">
        <v>667372934.19000006</v>
      </c>
      <c r="Z14" s="1">
        <v>1901434934.6600001</v>
      </c>
      <c r="AA14" s="1">
        <v>323414196.81</v>
      </c>
      <c r="AB14" s="1">
        <v>961285355.03999901</v>
      </c>
      <c r="AC14" s="1">
        <v>1563066970.26</v>
      </c>
      <c r="AD14" s="1">
        <v>1028159306.9400001</v>
      </c>
      <c r="AE14" s="1">
        <v>765672843.07000005</v>
      </c>
      <c r="AF14" s="1">
        <v>179109681.33000001</v>
      </c>
      <c r="AG14" s="1">
        <v>583710110.82000005</v>
      </c>
      <c r="AH14" s="1">
        <v>724620265.39999902</v>
      </c>
      <c r="AK14" s="1"/>
      <c r="AL14" s="1"/>
      <c r="AM14" s="1"/>
      <c r="AN14" s="1"/>
      <c r="AO14" s="1"/>
      <c r="AP14" s="1"/>
      <c r="AQ14" s="1"/>
      <c r="AR14" s="1"/>
      <c r="AS14" s="1"/>
      <c r="AT14" s="1"/>
    </row>
    <row r="15" spans="1:46" x14ac:dyDescent="0.3">
      <c r="A15" s="5" t="s">
        <v>52</v>
      </c>
      <c r="B15" t="s">
        <v>63</v>
      </c>
      <c r="C15" s="1">
        <v>30838193290.16</v>
      </c>
      <c r="D15" s="1">
        <v>1494083426.8399899</v>
      </c>
      <c r="E15" s="1">
        <v>1073135476.24</v>
      </c>
      <c r="F15" s="1">
        <v>1026317007.05999</v>
      </c>
      <c r="G15" s="1">
        <v>1128109785.5799899</v>
      </c>
      <c r="H15" s="1">
        <v>474976605.20999902</v>
      </c>
      <c r="I15" s="1">
        <v>135819958.34999901</v>
      </c>
      <c r="J15" s="1">
        <v>137697899.669999</v>
      </c>
      <c r="K15" s="1">
        <v>840052258.28999901</v>
      </c>
      <c r="L15" s="1">
        <v>197272317.80000001</v>
      </c>
      <c r="M15" s="1">
        <v>368116979.25</v>
      </c>
      <c r="N15" s="1">
        <v>360654792.25999898</v>
      </c>
      <c r="O15" s="1">
        <v>557266737.05999899</v>
      </c>
      <c r="P15" s="1">
        <v>2030489233.1199901</v>
      </c>
      <c r="Q15" s="1">
        <v>755776430.63999903</v>
      </c>
      <c r="R15" s="1">
        <v>570145758.58000004</v>
      </c>
      <c r="S15" s="1">
        <v>1659450845.4000001</v>
      </c>
      <c r="T15" s="1">
        <v>186732448.33000001</v>
      </c>
      <c r="U15" s="1">
        <v>1129331384.29</v>
      </c>
      <c r="V15" s="1">
        <v>540756224.65999901</v>
      </c>
      <c r="W15" s="1">
        <v>857387497.5</v>
      </c>
      <c r="X15" s="1">
        <v>189909025.24000001</v>
      </c>
      <c r="Y15" s="1">
        <v>661133462.09000003</v>
      </c>
      <c r="Z15" s="1">
        <v>2048869966.74</v>
      </c>
      <c r="AA15" s="1">
        <v>285618488.79000002</v>
      </c>
      <c r="AB15" s="1">
        <v>1902595190.8699901</v>
      </c>
      <c r="AC15" s="1">
        <v>2414870827.6799898</v>
      </c>
      <c r="AD15" s="1">
        <v>986238076.33000004</v>
      </c>
      <c r="AE15" s="1">
        <v>840179883.049999</v>
      </c>
      <c r="AF15" s="1">
        <v>241637074.43000001</v>
      </c>
      <c r="AG15" s="1">
        <v>646939930.20000005</v>
      </c>
      <c r="AH15" s="1">
        <v>923915466.169999</v>
      </c>
      <c r="AK15" s="1"/>
      <c r="AL15" s="1"/>
      <c r="AM15" s="1"/>
      <c r="AN15" s="1"/>
      <c r="AO15" s="1"/>
      <c r="AP15" s="1"/>
      <c r="AQ15" s="1"/>
      <c r="AR15" s="1"/>
      <c r="AS15" s="1"/>
      <c r="AT15" s="1"/>
    </row>
    <row r="16" spans="1:46" x14ac:dyDescent="0.3">
      <c r="A16" s="5" t="s">
        <v>53</v>
      </c>
      <c r="B16" t="s">
        <v>63</v>
      </c>
      <c r="C16" s="1">
        <v>31950609068.8699</v>
      </c>
      <c r="D16" s="1">
        <v>1305955905.73</v>
      </c>
      <c r="E16" s="1">
        <v>929497352.00999904</v>
      </c>
      <c r="F16" s="1">
        <v>897521531.13999903</v>
      </c>
      <c r="G16" s="1">
        <v>1112303869.7</v>
      </c>
      <c r="H16" s="1">
        <v>552870797.26999903</v>
      </c>
      <c r="I16" s="1">
        <v>305499760.01999903</v>
      </c>
      <c r="J16" s="1">
        <v>120678190.36</v>
      </c>
      <c r="K16" s="1">
        <v>628671499.21000004</v>
      </c>
      <c r="L16" s="1">
        <v>172191135.75999901</v>
      </c>
      <c r="M16" s="1">
        <v>270054962.85000002</v>
      </c>
      <c r="N16" s="1">
        <v>269566626.37</v>
      </c>
      <c r="O16" s="1">
        <v>497404250.89999902</v>
      </c>
      <c r="P16" s="1">
        <v>2656388651.02</v>
      </c>
      <c r="Q16" s="1">
        <v>569912986.70000005</v>
      </c>
      <c r="R16" s="1">
        <v>1007523120.13</v>
      </c>
      <c r="S16" s="1">
        <v>1456579946.3199899</v>
      </c>
      <c r="T16" s="1">
        <v>355624914.13999897</v>
      </c>
      <c r="U16" s="1">
        <v>1199579234.4300001</v>
      </c>
      <c r="V16" s="1">
        <v>566700039.77999902</v>
      </c>
      <c r="W16" s="1">
        <v>880586340.35000002</v>
      </c>
      <c r="X16" s="1">
        <v>101365534.33</v>
      </c>
      <c r="Y16" s="1">
        <v>630422946.42999899</v>
      </c>
      <c r="Z16" s="1">
        <v>2062180849.7</v>
      </c>
      <c r="AA16" s="1">
        <v>183619563.91</v>
      </c>
      <c r="AB16" s="1">
        <v>1785183927.5</v>
      </c>
      <c r="AC16" s="1">
        <v>2841089962.3299899</v>
      </c>
      <c r="AD16" s="1">
        <v>964505547.27999902</v>
      </c>
      <c r="AE16" s="1">
        <v>961158555.39999902</v>
      </c>
      <c r="AF16" s="1">
        <v>211019163.81</v>
      </c>
      <c r="AG16" s="1">
        <v>285372351.94</v>
      </c>
      <c r="AH16" s="1">
        <v>1855107310.5599899</v>
      </c>
      <c r="AK16" s="1"/>
      <c r="AL16" s="1"/>
      <c r="AM16" s="1"/>
      <c r="AN16" s="1"/>
      <c r="AO16" s="1"/>
      <c r="AP16" s="1"/>
      <c r="AQ16" s="1"/>
      <c r="AR16" s="1"/>
      <c r="AS16" s="1"/>
      <c r="AT16" s="1"/>
    </row>
    <row r="17" spans="1:46" x14ac:dyDescent="0.3">
      <c r="A17" s="5" t="s">
        <v>54</v>
      </c>
      <c r="B17" t="s">
        <v>63</v>
      </c>
      <c r="C17" s="1">
        <v>24687893057.34</v>
      </c>
      <c r="D17" s="1">
        <v>681519334.22000003</v>
      </c>
      <c r="E17" s="1">
        <v>462574462.37</v>
      </c>
      <c r="F17" s="1">
        <v>761142236.95000005</v>
      </c>
      <c r="G17" s="1">
        <v>599579967.03999901</v>
      </c>
      <c r="H17" s="1">
        <v>410904506.05000001</v>
      </c>
      <c r="I17" s="1">
        <v>378844310.43000001</v>
      </c>
      <c r="J17" s="1">
        <v>65263790.399999902</v>
      </c>
      <c r="K17" s="1">
        <v>414888482.68000001</v>
      </c>
      <c r="L17" s="1">
        <v>214924008.419999</v>
      </c>
      <c r="M17" s="1">
        <v>139615214.31</v>
      </c>
      <c r="N17" s="1">
        <v>194219300.56</v>
      </c>
      <c r="O17" s="1">
        <v>324147345.47000003</v>
      </c>
      <c r="P17" s="1">
        <v>2191383636.0900002</v>
      </c>
      <c r="Q17" s="1">
        <v>583000215.049999</v>
      </c>
      <c r="R17" s="1">
        <v>505981519.19</v>
      </c>
      <c r="S17" s="1">
        <v>780411151.96000004</v>
      </c>
      <c r="T17" s="1">
        <v>165957902.81999901</v>
      </c>
      <c r="U17" s="1">
        <v>819451632.63999903</v>
      </c>
      <c r="V17" s="1">
        <v>646492276.69000006</v>
      </c>
      <c r="W17" s="1">
        <v>729856449.14999902</v>
      </c>
      <c r="X17" s="1">
        <v>365086143.47000003</v>
      </c>
      <c r="Y17" s="1">
        <v>914740882.51999903</v>
      </c>
      <c r="Z17" s="1">
        <v>1935310322.4300001</v>
      </c>
      <c r="AA17" s="1">
        <v>91009488.269999906</v>
      </c>
      <c r="AB17" s="1">
        <v>1808048093.47</v>
      </c>
      <c r="AC17" s="1">
        <v>2177212591.6799898</v>
      </c>
      <c r="AD17" s="1">
        <v>898609393.13999903</v>
      </c>
      <c r="AE17" s="1">
        <v>725134992.36000001</v>
      </c>
      <c r="AF17" s="1">
        <v>122669904.81</v>
      </c>
      <c r="AG17" s="1">
        <v>295893946.72000003</v>
      </c>
      <c r="AH17" s="1">
        <v>889666489.36000001</v>
      </c>
      <c r="AK17" s="1"/>
      <c r="AL17" s="1"/>
      <c r="AM17" s="1"/>
      <c r="AN17" s="1"/>
      <c r="AO17" s="1"/>
      <c r="AP17" s="1"/>
      <c r="AQ17" s="1"/>
      <c r="AR17" s="1"/>
      <c r="AS17" s="1"/>
      <c r="AT17" s="1"/>
    </row>
    <row r="18" spans="1:46" x14ac:dyDescent="0.3">
      <c r="A18" s="5" t="s">
        <v>55</v>
      </c>
      <c r="B18" t="s">
        <v>63</v>
      </c>
      <c r="C18" s="1">
        <v>29962249941.169899</v>
      </c>
      <c r="D18" s="1">
        <v>729859509.549999</v>
      </c>
      <c r="E18" s="1">
        <v>634441567.37</v>
      </c>
      <c r="F18" s="1">
        <v>1356824894.28</v>
      </c>
      <c r="G18" s="1">
        <v>407102902.50999898</v>
      </c>
      <c r="H18" s="1">
        <v>705862426.49000001</v>
      </c>
      <c r="I18" s="1">
        <v>306261117.57999903</v>
      </c>
      <c r="J18" s="1">
        <v>187773950.03999901</v>
      </c>
      <c r="K18" s="1">
        <v>627554178.95000005</v>
      </c>
      <c r="L18" s="1">
        <v>231122210.21000001</v>
      </c>
      <c r="M18" s="1">
        <v>178344341.24000001</v>
      </c>
      <c r="N18" s="1">
        <v>181171253.50999901</v>
      </c>
      <c r="O18" s="1">
        <v>558196477.14999902</v>
      </c>
      <c r="P18" s="1">
        <v>3355559800.9299898</v>
      </c>
      <c r="Q18" s="1">
        <v>749096376.78999901</v>
      </c>
      <c r="R18" s="1">
        <v>562688712.88999903</v>
      </c>
      <c r="S18" s="1">
        <v>558687128.09000003</v>
      </c>
      <c r="T18" s="1">
        <v>37004801.450000003</v>
      </c>
      <c r="U18" s="1">
        <v>684006845.919999</v>
      </c>
      <c r="V18" s="1">
        <v>687542540.59000003</v>
      </c>
      <c r="W18" s="1">
        <v>176492885.68000001</v>
      </c>
      <c r="X18" s="1">
        <v>532828112.87</v>
      </c>
      <c r="Y18" s="1">
        <v>844679968.27999902</v>
      </c>
      <c r="Z18" s="1">
        <v>3166397419.8800001</v>
      </c>
      <c r="AA18" s="1">
        <v>276514644.38999897</v>
      </c>
      <c r="AB18" s="1">
        <v>1852260241.53</v>
      </c>
      <c r="AC18" s="1">
        <v>2535399946.1700001</v>
      </c>
      <c r="AD18" s="1">
        <v>1017726108.91</v>
      </c>
      <c r="AE18" s="1">
        <v>789862863.11000001</v>
      </c>
      <c r="AF18" s="1">
        <v>362004786.20999902</v>
      </c>
      <c r="AG18" s="1">
        <v>237813407.699999</v>
      </c>
      <c r="AH18" s="1">
        <v>838273379.049999</v>
      </c>
      <c r="AK18" s="1"/>
      <c r="AL18" s="1"/>
      <c r="AM18" s="1"/>
      <c r="AN18" s="1"/>
      <c r="AO18" s="1"/>
      <c r="AP18" s="1"/>
      <c r="AQ18" s="1"/>
      <c r="AR18" s="1"/>
      <c r="AS18" s="1"/>
      <c r="AT18" s="1"/>
    </row>
    <row r="19" spans="1:46" x14ac:dyDescent="0.3">
      <c r="A19" s="5" t="s">
        <v>56</v>
      </c>
      <c r="B19" t="s">
        <v>63</v>
      </c>
      <c r="C19" s="1">
        <v>33765493091.939899</v>
      </c>
      <c r="D19" s="1">
        <v>793899532.799999</v>
      </c>
      <c r="E19" s="1">
        <v>479774886.43000001</v>
      </c>
      <c r="F19" s="1">
        <v>1569871520.3199899</v>
      </c>
      <c r="G19" s="1">
        <v>428647967.42000002</v>
      </c>
      <c r="H19" s="1">
        <v>766370767.09000003</v>
      </c>
      <c r="I19" s="1">
        <v>321062298.38</v>
      </c>
      <c r="J19" s="1">
        <v>400410510.82999903</v>
      </c>
      <c r="K19" s="1">
        <v>652082769.01999903</v>
      </c>
      <c r="L19" s="1">
        <v>142117991.08000001</v>
      </c>
      <c r="M19" s="1">
        <v>153878933.40000001</v>
      </c>
      <c r="N19" s="1">
        <v>283505197.83999902</v>
      </c>
      <c r="O19" s="1">
        <v>679355093.76999903</v>
      </c>
      <c r="P19" s="1">
        <v>3869174453.0799899</v>
      </c>
      <c r="Q19" s="1">
        <v>943521261.25999904</v>
      </c>
      <c r="R19" s="1">
        <v>799919677.169999</v>
      </c>
      <c r="S19" s="1">
        <v>898976850.08000004</v>
      </c>
      <c r="T19" s="1">
        <v>252575825.53999901</v>
      </c>
      <c r="U19" s="1">
        <v>1010612880.64</v>
      </c>
      <c r="V19" s="1">
        <v>784653124.38999903</v>
      </c>
      <c r="W19" s="1">
        <v>665969499.78999901</v>
      </c>
      <c r="X19" s="1">
        <v>521315392.26999903</v>
      </c>
      <c r="Y19" s="1">
        <v>1141625932.3599899</v>
      </c>
      <c r="Z19" s="1">
        <v>3570144737.02</v>
      </c>
      <c r="AA19" s="1">
        <v>301431973.89999902</v>
      </c>
      <c r="AB19" s="1">
        <v>1802753297.3199899</v>
      </c>
      <c r="AC19" s="1">
        <v>2351526323.52</v>
      </c>
      <c r="AD19" s="1">
        <v>1266590694.9200001</v>
      </c>
      <c r="AE19" s="1">
        <v>836944540.08000004</v>
      </c>
      <c r="AF19" s="1">
        <v>273873844.76999903</v>
      </c>
      <c r="AG19" s="1">
        <v>201980808.33000001</v>
      </c>
      <c r="AH19" s="1">
        <v>288065560.17000002</v>
      </c>
      <c r="AK19" s="1"/>
      <c r="AL19" s="1"/>
      <c r="AM19" s="1"/>
      <c r="AN19" s="1"/>
      <c r="AO19" s="1"/>
      <c r="AP19" s="1"/>
      <c r="AQ19" s="1"/>
      <c r="AR19" s="1"/>
      <c r="AS19" s="1"/>
      <c r="AT19" s="1"/>
    </row>
    <row r="20" spans="1:46" x14ac:dyDescent="0.3">
      <c r="A20" s="5" t="s">
        <v>57</v>
      </c>
      <c r="B20" t="s">
        <v>63</v>
      </c>
      <c r="C20" s="1">
        <v>29688614750.2799</v>
      </c>
      <c r="D20" s="1">
        <v>730872505.09000003</v>
      </c>
      <c r="E20" s="1">
        <v>447940688.52999902</v>
      </c>
      <c r="F20" s="1">
        <v>1581715991.9000001</v>
      </c>
      <c r="G20" s="1">
        <v>392030165.05000001</v>
      </c>
      <c r="H20" s="1">
        <v>713274497.27999902</v>
      </c>
      <c r="I20" s="1">
        <v>356530939.07999903</v>
      </c>
      <c r="J20" s="1">
        <v>202562002.09999901</v>
      </c>
      <c r="K20" s="1">
        <v>669359312.75</v>
      </c>
      <c r="L20" s="1">
        <v>199238129.08000001</v>
      </c>
      <c r="M20" s="1">
        <v>123907346.18000001</v>
      </c>
      <c r="N20" s="1">
        <v>138247022.66</v>
      </c>
      <c r="O20" s="1">
        <v>578042026.419999</v>
      </c>
      <c r="P20" s="1">
        <v>2576868990.96</v>
      </c>
      <c r="Q20" s="1">
        <v>883950676.97000003</v>
      </c>
      <c r="R20" s="1">
        <v>1005544564</v>
      </c>
      <c r="S20" s="1">
        <v>670608615.299999</v>
      </c>
      <c r="T20" s="1">
        <v>131559322.54000001</v>
      </c>
      <c r="U20" s="1">
        <v>1030857384.6</v>
      </c>
      <c r="V20" s="1">
        <v>577668901.169999</v>
      </c>
      <c r="W20" s="1">
        <v>419599744.81</v>
      </c>
      <c r="X20" s="1">
        <v>413124686.92000002</v>
      </c>
      <c r="Y20" s="1">
        <v>1112875780.8</v>
      </c>
      <c r="Z20" s="1">
        <v>3311355006.96</v>
      </c>
      <c r="AA20" s="1">
        <v>347131810.58999902</v>
      </c>
      <c r="AB20" s="1">
        <v>1688701790.5899899</v>
      </c>
      <c r="AC20" s="1">
        <v>2657885086.27</v>
      </c>
      <c r="AD20" s="1">
        <v>1024127998.96</v>
      </c>
      <c r="AE20" s="1">
        <v>591520175.90999901</v>
      </c>
      <c r="AF20" s="1">
        <v>289511003.97000003</v>
      </c>
      <c r="AG20" s="1">
        <v>46519816.200000003</v>
      </c>
      <c r="AH20" s="1">
        <v>4898.3100000000004</v>
      </c>
      <c r="AK20" s="1"/>
      <c r="AL20" s="1"/>
      <c r="AM20" s="1"/>
      <c r="AN20" s="1"/>
      <c r="AO20" s="1"/>
      <c r="AP20" s="1"/>
      <c r="AQ20" s="1"/>
      <c r="AR20" s="1"/>
      <c r="AS20" s="1"/>
      <c r="AT20" s="1"/>
    </row>
    <row r="21" spans="1:46" x14ac:dyDescent="0.3">
      <c r="A21" s="5" t="s">
        <v>58</v>
      </c>
      <c r="B21" t="s">
        <v>63</v>
      </c>
      <c r="C21" s="1">
        <v>26962405437.1199</v>
      </c>
      <c r="D21" s="1">
        <v>586970737.53999901</v>
      </c>
      <c r="E21" s="1">
        <v>806981562.12</v>
      </c>
      <c r="F21" s="1">
        <v>1072244540.55</v>
      </c>
      <c r="G21" s="1">
        <v>141617852.21000001</v>
      </c>
      <c r="H21" s="1">
        <v>647579454.419999</v>
      </c>
      <c r="I21" s="1">
        <v>215954568.81999901</v>
      </c>
      <c r="J21" s="1">
        <v>355157823.04000002</v>
      </c>
      <c r="K21" s="1">
        <v>693273054.299999</v>
      </c>
      <c r="L21" s="1">
        <v>134890844.06999901</v>
      </c>
      <c r="M21" s="1">
        <v>77685236.799999893</v>
      </c>
      <c r="N21" s="1">
        <v>297259826.19</v>
      </c>
      <c r="O21" s="1">
        <v>597796820.73000002</v>
      </c>
      <c r="P21" s="1">
        <v>3234818930.6399899</v>
      </c>
      <c r="Q21" s="1">
        <v>687978291.87</v>
      </c>
      <c r="R21" s="1">
        <v>858713627.799999</v>
      </c>
      <c r="S21" s="1">
        <v>689334477.75999904</v>
      </c>
      <c r="T21" s="1">
        <v>95002223.680000007</v>
      </c>
      <c r="U21" s="1">
        <v>944744974.00999904</v>
      </c>
      <c r="V21" s="1">
        <v>591043398.01999903</v>
      </c>
      <c r="W21" s="1">
        <v>331485463.06999898</v>
      </c>
      <c r="X21" s="1">
        <v>295578805.35000002</v>
      </c>
      <c r="Y21" s="1">
        <v>891451656.07000005</v>
      </c>
      <c r="Z21" s="1">
        <v>3011434389.0900002</v>
      </c>
      <c r="AA21" s="1">
        <v>188373909.97999901</v>
      </c>
      <c r="AB21" s="1">
        <v>1395046806.3800001</v>
      </c>
      <c r="AC21" s="1">
        <v>2285803009.3400002</v>
      </c>
      <c r="AD21" s="1">
        <v>948611314.19000006</v>
      </c>
      <c r="AE21" s="1">
        <v>200785328.50999901</v>
      </c>
      <c r="AF21" s="1">
        <v>245933260.77000001</v>
      </c>
      <c r="AG21" s="1">
        <v>4432988.6100000003</v>
      </c>
      <c r="AH21" s="1">
        <v>9924.7900000000009</v>
      </c>
      <c r="AK21" s="1"/>
      <c r="AL21" s="1"/>
      <c r="AM21" s="1"/>
      <c r="AN21" s="1"/>
      <c r="AO21" s="1"/>
      <c r="AP21" s="1"/>
      <c r="AQ21" s="1"/>
      <c r="AR21" s="1"/>
      <c r="AS21" s="1"/>
      <c r="AT21" s="1"/>
    </row>
    <row r="22" spans="1:46" x14ac:dyDescent="0.3">
      <c r="A22" s="5" t="s">
        <v>59</v>
      </c>
      <c r="B22" t="s">
        <v>63</v>
      </c>
      <c r="C22" s="1">
        <v>23242105106.2999</v>
      </c>
      <c r="D22" s="1">
        <v>553740143.23000002</v>
      </c>
      <c r="E22" s="1">
        <v>933786611.669999</v>
      </c>
      <c r="F22" s="1">
        <v>1096533285.5699899</v>
      </c>
      <c r="G22" s="1">
        <v>173060379.22</v>
      </c>
      <c r="H22" s="1">
        <v>509485484.42000002</v>
      </c>
      <c r="I22" s="1">
        <v>224279161.139999</v>
      </c>
      <c r="J22" s="1">
        <v>314903622.26999903</v>
      </c>
      <c r="K22" s="1">
        <v>495201335.94</v>
      </c>
      <c r="L22" s="1">
        <v>99696146.989999905</v>
      </c>
      <c r="M22" s="1">
        <v>112924036.27</v>
      </c>
      <c r="N22" s="1">
        <v>274340648.12</v>
      </c>
      <c r="O22" s="1">
        <v>378401750.58999902</v>
      </c>
      <c r="P22" s="1">
        <v>2445312710.5999899</v>
      </c>
      <c r="Q22" s="1">
        <v>618534361.69000006</v>
      </c>
      <c r="R22" s="1">
        <v>625461582.77999902</v>
      </c>
      <c r="S22" s="1">
        <v>479312708.86000001</v>
      </c>
      <c r="T22" s="1">
        <v>3842037.33</v>
      </c>
      <c r="U22" s="1">
        <v>568962342.38999903</v>
      </c>
      <c r="V22" s="1">
        <v>390616898.75999898</v>
      </c>
      <c r="W22" s="1">
        <v>326474268.81</v>
      </c>
      <c r="X22" s="1">
        <v>273672297.69</v>
      </c>
      <c r="Y22" s="1">
        <v>816926506.98000002</v>
      </c>
      <c r="Z22" s="1">
        <v>2215385197.9099898</v>
      </c>
      <c r="AA22" s="1">
        <v>158471126.47</v>
      </c>
      <c r="AB22" s="1">
        <v>1536226872.97</v>
      </c>
      <c r="AC22" s="1">
        <v>1901183230.22</v>
      </c>
      <c r="AD22" s="1">
        <v>606608374.75</v>
      </c>
      <c r="AE22" s="1">
        <v>155587146.16</v>
      </c>
      <c r="AF22" s="1">
        <v>362608770.49000001</v>
      </c>
      <c r="AG22" s="1">
        <v>1970202.87</v>
      </c>
      <c r="AK22" s="1"/>
      <c r="AL22" s="1"/>
      <c r="AM22" s="1"/>
      <c r="AN22" s="1"/>
      <c r="AO22" s="1"/>
      <c r="AP22" s="1"/>
      <c r="AQ22" s="1"/>
      <c r="AR22" s="1"/>
      <c r="AS22" s="1"/>
      <c r="AT22" s="1"/>
    </row>
    <row r="23" spans="1:46" x14ac:dyDescent="0.3">
      <c r="A23" s="5" t="s">
        <v>60</v>
      </c>
      <c r="B23" t="s">
        <v>63</v>
      </c>
      <c r="C23" s="1">
        <v>23632375135.77</v>
      </c>
      <c r="D23" s="1">
        <v>303186833.68000001</v>
      </c>
      <c r="E23" s="1">
        <v>1089576774.73</v>
      </c>
      <c r="F23" s="1">
        <v>1095309778.1500001</v>
      </c>
      <c r="G23" s="1">
        <v>127346787.48</v>
      </c>
      <c r="H23" s="1">
        <v>558325364.22000003</v>
      </c>
      <c r="I23" s="1">
        <v>154530919.13</v>
      </c>
      <c r="J23" s="1">
        <v>370059741.85000002</v>
      </c>
      <c r="K23" s="1">
        <v>409967172.60000002</v>
      </c>
      <c r="L23" s="1">
        <v>71925908</v>
      </c>
      <c r="M23" s="1">
        <v>27820768.550000001</v>
      </c>
      <c r="N23" s="1">
        <v>177954504.21000001</v>
      </c>
      <c r="O23" s="1">
        <v>212620829.78999901</v>
      </c>
      <c r="P23" s="1">
        <v>2981506539.7800002</v>
      </c>
      <c r="Q23" s="1">
        <v>871430806.39999902</v>
      </c>
      <c r="R23" s="1">
        <v>598966984.75</v>
      </c>
      <c r="S23" s="1">
        <v>130684357.29000001</v>
      </c>
      <c r="T23" s="1">
        <v>168600445.18000001</v>
      </c>
      <c r="U23" s="1">
        <v>447574087.75999898</v>
      </c>
      <c r="V23" s="1">
        <v>871188467.20000005</v>
      </c>
      <c r="W23" s="1">
        <v>508974195.69</v>
      </c>
      <c r="X23" s="1">
        <v>348705782.69</v>
      </c>
      <c r="Y23" s="1">
        <v>1048794597</v>
      </c>
      <c r="Z23" s="1">
        <v>2284820928.02</v>
      </c>
      <c r="AA23" s="1">
        <v>259845361.90000001</v>
      </c>
      <c r="AB23" s="1">
        <v>1535579451.26</v>
      </c>
      <c r="AC23" s="1">
        <v>2076383591</v>
      </c>
      <c r="AD23" s="1">
        <v>443763912.81</v>
      </c>
      <c r="AE23" s="1">
        <v>132542260.88</v>
      </c>
      <c r="AF23" s="1">
        <v>218724232.28</v>
      </c>
      <c r="AG23" s="1">
        <v>5095158.58</v>
      </c>
      <c r="AH23" s="1">
        <v>32551982.109999899</v>
      </c>
      <c r="AK23" s="1"/>
      <c r="AL23" s="1"/>
      <c r="AM23" s="1"/>
      <c r="AN23" s="1"/>
      <c r="AO23" s="1"/>
      <c r="AP23" s="1"/>
      <c r="AQ23" s="1"/>
      <c r="AR23" s="1"/>
      <c r="AS23" s="1"/>
      <c r="AT23" s="1"/>
    </row>
    <row r="24" spans="1:46" x14ac:dyDescent="0.3">
      <c r="A24" s="5" t="s">
        <v>61</v>
      </c>
      <c r="B24" t="s">
        <v>63</v>
      </c>
      <c r="C24" s="1">
        <v>20835780032.169899</v>
      </c>
      <c r="D24" s="1">
        <v>200437984.93000001</v>
      </c>
      <c r="E24" s="1">
        <v>1063160477.21</v>
      </c>
      <c r="F24" s="1">
        <v>1108590143.3499899</v>
      </c>
      <c r="G24" s="1">
        <v>77301110.709999904</v>
      </c>
      <c r="H24" s="1">
        <v>464803759.02999902</v>
      </c>
      <c r="I24" s="1">
        <v>81107101.400000006</v>
      </c>
      <c r="J24" s="1">
        <v>492986501.81999898</v>
      </c>
      <c r="K24" s="1">
        <v>500828829.56</v>
      </c>
      <c r="L24" s="1">
        <v>73328620.700000003</v>
      </c>
      <c r="M24" s="1">
        <v>18455295.420000002</v>
      </c>
      <c r="N24" s="1">
        <v>123634631</v>
      </c>
      <c r="O24" s="1">
        <v>305910822.76999903</v>
      </c>
      <c r="P24" s="1">
        <v>1293109201.71</v>
      </c>
      <c r="Q24" s="1">
        <v>459653724.07999903</v>
      </c>
      <c r="R24" s="1">
        <v>780984731.67999899</v>
      </c>
      <c r="S24" s="1">
        <v>169618445.5</v>
      </c>
      <c r="T24" s="1">
        <v>104090060.15000001</v>
      </c>
      <c r="U24" s="1">
        <v>498123293.97000003</v>
      </c>
      <c r="V24" s="1">
        <v>725226687.34000003</v>
      </c>
      <c r="W24" s="1">
        <v>322482004.06</v>
      </c>
      <c r="X24" s="1">
        <v>420532772.08999902</v>
      </c>
      <c r="Y24" s="1">
        <v>927743876.27999902</v>
      </c>
      <c r="Z24" s="1">
        <v>1896106783.72</v>
      </c>
      <c r="AA24" s="1">
        <v>117082975.27</v>
      </c>
      <c r="AB24" s="1">
        <v>1841331071.1500001</v>
      </c>
      <c r="AC24" s="1">
        <v>1841546329.52</v>
      </c>
      <c r="AD24" s="1">
        <v>181342593.33000001</v>
      </c>
      <c r="AE24" s="1">
        <v>127133999.489999</v>
      </c>
      <c r="AF24" s="1">
        <v>101935920.17</v>
      </c>
      <c r="AG24" s="1">
        <v>7904075.0300000003</v>
      </c>
      <c r="AH24" s="1">
        <v>507256065.91000003</v>
      </c>
      <c r="AK24" s="1"/>
      <c r="AL24" s="1"/>
      <c r="AM24" s="1"/>
      <c r="AN24" s="1"/>
      <c r="AO24" s="1"/>
      <c r="AP24" s="1"/>
      <c r="AQ24" s="1"/>
      <c r="AR24" s="1"/>
      <c r="AS24" s="1"/>
      <c r="AT24" s="1"/>
    </row>
    <row r="25" spans="1:46" x14ac:dyDescent="0.3">
      <c r="A25" s="5">
        <v>2001</v>
      </c>
      <c r="B25" t="s">
        <v>63</v>
      </c>
      <c r="C25" s="1">
        <v>20128876156.709999</v>
      </c>
      <c r="D25" s="1">
        <v>230820536.80000001</v>
      </c>
      <c r="E25" s="1">
        <v>983741255.09000003</v>
      </c>
      <c r="F25" s="1">
        <v>1227550849.1700001</v>
      </c>
      <c r="G25" s="1">
        <v>96413482.060000002</v>
      </c>
      <c r="H25" s="1">
        <v>537362354.30999994</v>
      </c>
      <c r="I25" s="1">
        <v>51135944.899999999</v>
      </c>
      <c r="J25" s="1">
        <v>217474263.91</v>
      </c>
      <c r="K25" s="1">
        <v>547978736.34000003</v>
      </c>
      <c r="L25" s="1">
        <v>65519566.93</v>
      </c>
      <c r="M25" s="1">
        <v>48946616.899999999</v>
      </c>
      <c r="N25" s="1">
        <v>114879882.23</v>
      </c>
      <c r="O25" s="1">
        <v>488475010.38999999</v>
      </c>
      <c r="P25" s="1">
        <v>1708087916.6600001</v>
      </c>
      <c r="Q25" s="1">
        <v>260863455.15000001</v>
      </c>
      <c r="R25" s="1">
        <v>826691093.63999999</v>
      </c>
      <c r="S25" s="1">
        <v>80570002.560000002</v>
      </c>
      <c r="T25" s="1">
        <v>187293512.47</v>
      </c>
      <c r="U25" s="1">
        <v>801891787.76999998</v>
      </c>
      <c r="V25" s="1">
        <v>638018091.03999996</v>
      </c>
      <c r="W25" s="1">
        <v>224596528.66999999</v>
      </c>
      <c r="X25" s="1">
        <v>354725773.37</v>
      </c>
      <c r="Y25" s="1">
        <v>1075670334.1600001</v>
      </c>
      <c r="Z25" s="1">
        <v>1592702972.47</v>
      </c>
      <c r="AA25" s="1">
        <v>63599326.890000001</v>
      </c>
      <c r="AB25" s="1">
        <v>1508510510.79</v>
      </c>
      <c r="AC25" s="1">
        <v>1205095484.72</v>
      </c>
      <c r="AD25" s="1">
        <v>85758073.560000002</v>
      </c>
      <c r="AE25" s="1">
        <v>131426624.26000001</v>
      </c>
      <c r="AF25" s="1">
        <v>30005652.829999998</v>
      </c>
      <c r="AG25" s="1">
        <v>1731283.36</v>
      </c>
      <c r="AH25" s="1">
        <v>580814104.86000001</v>
      </c>
      <c r="AK25" s="1"/>
      <c r="AL25" s="1"/>
      <c r="AM25" s="1"/>
      <c r="AN25" s="1"/>
      <c r="AO25" s="1"/>
      <c r="AP25" s="1"/>
      <c r="AQ25" s="1"/>
      <c r="AR25" s="1"/>
      <c r="AS25" s="1"/>
      <c r="AT25" s="1"/>
    </row>
    <row r="26" spans="1:46" x14ac:dyDescent="0.3">
      <c r="AK26" s="1"/>
      <c r="AL26" s="1"/>
      <c r="AM26" s="1"/>
      <c r="AN26" s="1"/>
      <c r="AO26" s="1"/>
      <c r="AP26" s="1"/>
      <c r="AQ26" s="1"/>
      <c r="AR26" s="1"/>
      <c r="AS26" s="1"/>
      <c r="AT26" s="1"/>
    </row>
    <row r="27" spans="1:46" x14ac:dyDescent="0.3">
      <c r="AK27" s="1"/>
      <c r="AL27" s="1"/>
      <c r="AM27" s="1"/>
      <c r="AN27" s="1"/>
      <c r="AO27" s="1"/>
      <c r="AP27" s="1"/>
      <c r="AQ27" s="1"/>
      <c r="AR27" s="1"/>
      <c r="AS27" s="1"/>
      <c r="AT27" s="1"/>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70AB8-B286-4DD2-85F2-92E4AF67B036}">
  <dimension ref="A1:AH48"/>
  <sheetViews>
    <sheetView zoomScale="85" zoomScaleNormal="85" workbookViewId="0">
      <pane xSplit="1" ySplit="1" topLeftCell="B2" activePane="bottomRight" state="frozen"/>
      <selection pane="topRight" activeCell="B1" sqref="B1"/>
      <selection pane="bottomLeft" activeCell="A2" sqref="A2"/>
      <selection pane="bottomRight" activeCell="C25" sqref="C25"/>
    </sheetView>
  </sheetViews>
  <sheetFormatPr baseColWidth="10" defaultColWidth="12.6640625" defaultRowHeight="14.4" x14ac:dyDescent="0.3"/>
  <cols>
    <col min="1" max="1" width="12.6640625" style="6"/>
  </cols>
  <sheetData>
    <row r="1" spans="1:34" s="2" customFormat="1" ht="28.8" x14ac:dyDescent="0.3">
      <c r="A1" s="2" t="s">
        <v>0</v>
      </c>
      <c r="B1" s="2" t="s">
        <v>1</v>
      </c>
      <c r="C1" s="2" t="s">
        <v>66</v>
      </c>
      <c r="D1" s="2" t="s">
        <v>3</v>
      </c>
      <c r="E1" s="2" t="s">
        <v>4</v>
      </c>
      <c r="F1" s="2" t="s">
        <v>6</v>
      </c>
      <c r="G1" s="2" t="s">
        <v>7</v>
      </c>
      <c r="H1" s="2" t="s">
        <v>8</v>
      </c>
      <c r="I1" s="2" t="s">
        <v>9</v>
      </c>
      <c r="J1" s="2" t="s">
        <v>10</v>
      </c>
      <c r="K1" s="2" t="s">
        <v>12</v>
      </c>
      <c r="L1" s="2" t="s">
        <v>13</v>
      </c>
      <c r="M1" s="2" t="s">
        <v>14</v>
      </c>
      <c r="N1" s="2" t="s">
        <v>15</v>
      </c>
      <c r="O1" s="2" t="s">
        <v>16</v>
      </c>
      <c r="P1" s="2" t="s">
        <v>17</v>
      </c>
      <c r="Q1" s="2" t="s">
        <v>18</v>
      </c>
      <c r="R1" s="2" t="s">
        <v>19</v>
      </c>
      <c r="S1" s="2" t="s">
        <v>20</v>
      </c>
      <c r="T1" s="2" t="s">
        <v>21</v>
      </c>
      <c r="U1" s="2" t="s">
        <v>22</v>
      </c>
      <c r="V1" s="2" t="s">
        <v>23</v>
      </c>
      <c r="W1" s="2" t="s">
        <v>24</v>
      </c>
      <c r="X1" s="2" t="s">
        <v>26</v>
      </c>
      <c r="Y1" s="2" t="s">
        <v>27</v>
      </c>
      <c r="Z1" s="2" t="s">
        <v>28</v>
      </c>
      <c r="AA1" s="2" t="s">
        <v>29</v>
      </c>
      <c r="AB1" s="2" t="s">
        <v>30</v>
      </c>
      <c r="AC1" s="2" t="s">
        <v>31</v>
      </c>
      <c r="AD1" s="2" t="s">
        <v>32</v>
      </c>
      <c r="AE1" s="2" t="s">
        <v>33</v>
      </c>
      <c r="AF1" s="2" t="s">
        <v>34</v>
      </c>
      <c r="AG1" s="2" t="s">
        <v>36</v>
      </c>
      <c r="AH1" s="2" t="s">
        <v>37</v>
      </c>
    </row>
    <row r="2" spans="1:34" s="1" customFormat="1" x14ac:dyDescent="0.3">
      <c r="A2" s="6" t="s">
        <v>38</v>
      </c>
      <c r="B2" t="s">
        <v>63</v>
      </c>
      <c r="C2" s="7">
        <f t="shared" ref="C2:C26" si="0">+SUM(D2:AH2)</f>
        <v>0.77708675211492517</v>
      </c>
      <c r="D2" s="4">
        <f>+'PESO NETO'!D2/'PESO NETO'!$C2</f>
        <v>1.924686048452252E-2</v>
      </c>
      <c r="E2" s="4">
        <f>+'PESO NETO'!E2/'PESO NETO'!$C2</f>
        <v>1.5428152518811329E-2</v>
      </c>
      <c r="F2" s="4">
        <f>+'PESO NETO'!F2/'PESO NETO'!$C2</f>
        <v>4.6995639454092741E-2</v>
      </c>
      <c r="G2" s="4">
        <f>+'PESO NETO'!G2/'PESO NETO'!$C2</f>
        <v>4.7189311802707584E-3</v>
      </c>
      <c r="H2" s="4">
        <f>+'PESO NETO'!H2/'PESO NETO'!$C2</f>
        <v>3.6931192661101057E-2</v>
      </c>
      <c r="I2" s="4">
        <f>+'PESO NETO'!I2/'PESO NETO'!$C2</f>
        <v>3.4711046745824668E-2</v>
      </c>
      <c r="J2" s="4">
        <f>+'PESO NETO'!J2/'PESO NETO'!$C2</f>
        <v>3.2464953104982363E-3</v>
      </c>
      <c r="K2" s="4">
        <f>+'PESO NETO'!K2/'PESO NETO'!$C2</f>
        <v>3.7465537571770242E-2</v>
      </c>
      <c r="L2" s="4">
        <f>+'PESO NETO'!L2/'PESO NETO'!$C2</f>
        <v>7.3029771446052622E-3</v>
      </c>
      <c r="M2" s="4">
        <f>+'PESO NETO'!M2/'PESO NETO'!$C2</f>
        <v>4.8871774414766759E-3</v>
      </c>
      <c r="N2" s="4">
        <f>+'PESO NETO'!N2/'PESO NETO'!$C2</f>
        <v>4.3895344989120823E-2</v>
      </c>
      <c r="O2" s="4">
        <f>+'PESO NETO'!O2/'PESO NETO'!$C2</f>
        <v>1.5394914399047461E-2</v>
      </c>
      <c r="P2" s="4">
        <f>+'PESO NETO'!P2/'PESO NETO'!$C2</f>
        <v>5.1309336901302287E-2</v>
      </c>
      <c r="Q2" s="4">
        <f>+'PESO NETO'!Q2/'PESO NETO'!$C2</f>
        <v>1.3410601162085242E-2</v>
      </c>
      <c r="R2" s="4">
        <f>+'PESO NETO'!R2/'PESO NETO'!$C2</f>
        <v>6.7964117347204006E-2</v>
      </c>
      <c r="S2" s="4">
        <f>+'PESO NETO'!S2/'PESO NETO'!$C2</f>
        <v>2.9968675337647934E-2</v>
      </c>
      <c r="T2" s="4">
        <f>+'PESO NETO'!T2/'PESO NETO'!$C2</f>
        <v>4.9434900165057751E-4</v>
      </c>
      <c r="U2" s="4">
        <f>+'PESO NETO'!U2/'PESO NETO'!$C2</f>
        <v>4.309228426357025E-2</v>
      </c>
      <c r="V2" s="4">
        <f>+'PESO NETO'!V2/'PESO NETO'!$C2</f>
        <v>2.5038137408522477E-3</v>
      </c>
      <c r="W2" s="4">
        <f>+'PESO NETO'!W2/'PESO NETO'!$C2</f>
        <v>0.11897577552581307</v>
      </c>
      <c r="X2" s="4">
        <f>+'PESO NETO'!X2/'PESO NETO'!$C2</f>
        <v>3.1214876325140555E-3</v>
      </c>
      <c r="Y2" s="4">
        <f>+'PESO NETO'!Y2/'PESO NETO'!$C2</f>
        <v>8.2652860509552705E-4</v>
      </c>
      <c r="Z2" s="4">
        <f>+'PESO NETO'!Z2/'PESO NETO'!$C2</f>
        <v>3.4151656787244883E-2</v>
      </c>
      <c r="AA2" s="4">
        <f>+'PESO NETO'!AA2/'PESO NETO'!$C2</f>
        <v>1.923633215862507E-2</v>
      </c>
      <c r="AB2" s="4">
        <f>+'PESO NETO'!AB2/'PESO NETO'!$C2</f>
        <v>3.0955069886713295E-2</v>
      </c>
      <c r="AC2" s="4">
        <f>+'PESO NETO'!AC2/'PESO NETO'!$C2</f>
        <v>2.526348640565796E-2</v>
      </c>
      <c r="AD2" s="4">
        <f>+'PESO NETO'!AD2/'PESO NETO'!$C2</f>
        <v>2.7416015486618071E-2</v>
      </c>
      <c r="AE2" s="4">
        <f>+'PESO NETO'!AE2/'PESO NETO'!$C2</f>
        <v>1.2684452810167238E-2</v>
      </c>
      <c r="AF2" s="4">
        <f>+'PESO NETO'!AF2/'PESO NETO'!$C2</f>
        <v>2.0288070540373394E-2</v>
      </c>
      <c r="AG2" s="4">
        <f>+'PESO NETO'!AG2/'PESO NETO'!$C2</f>
        <v>5.2004286206482116E-3</v>
      </c>
      <c r="AH2" s="4">
        <f>+'PESO NETO'!AH2/'PESO NETO'!$C2</f>
        <v>0</v>
      </c>
    </row>
    <row r="3" spans="1:34" s="1" customFormat="1" ht="12.6" customHeight="1" x14ac:dyDescent="0.3">
      <c r="A3" s="6" t="s">
        <v>40</v>
      </c>
      <c r="B3" t="s">
        <v>63</v>
      </c>
      <c r="C3" s="7">
        <f t="shared" si="0"/>
        <v>0.80542780235299805</v>
      </c>
      <c r="D3" s="4">
        <f>+'PESO NETO'!D3/'PESO NETO'!$C3</f>
        <v>2.6336840632687149E-2</v>
      </c>
      <c r="E3" s="4">
        <f>+'PESO NETO'!E3/'PESO NETO'!$C3</f>
        <v>4.2776558122948033E-2</v>
      </c>
      <c r="F3" s="4">
        <f>+'PESO NETO'!F3/'PESO NETO'!$C3</f>
        <v>6.0930849265603756E-2</v>
      </c>
      <c r="G3" s="4">
        <f>+'PESO NETO'!G3/'PESO NETO'!$C3</f>
        <v>1.1557957503332645E-2</v>
      </c>
      <c r="H3" s="4">
        <f>+'PESO NETO'!H3/'PESO NETO'!$C3</f>
        <v>4.2104610810055065E-2</v>
      </c>
      <c r="I3" s="4">
        <f>+'PESO NETO'!I3/'PESO NETO'!$C3</f>
        <v>1.62130883629336E-2</v>
      </c>
      <c r="J3" s="4">
        <f>+'PESO NETO'!J3/'PESO NETO'!$C3</f>
        <v>3.4170557389341574E-3</v>
      </c>
      <c r="K3" s="4">
        <f>+'PESO NETO'!K3/'PESO NETO'!$C3</f>
        <v>4.4864285240428341E-2</v>
      </c>
      <c r="L3" s="4">
        <f>+'PESO NETO'!L3/'PESO NETO'!$C3</f>
        <v>2.2892656722620613E-2</v>
      </c>
      <c r="M3" s="4">
        <f>+'PESO NETO'!M3/'PESO NETO'!$C3</f>
        <v>7.1899393573286808E-3</v>
      </c>
      <c r="N3" s="4">
        <f>+'PESO NETO'!N3/'PESO NETO'!$C3</f>
        <v>2.4628384312837225E-2</v>
      </c>
      <c r="O3" s="4">
        <f>+'PESO NETO'!O3/'PESO NETO'!$C3</f>
        <v>2.044785586057183E-2</v>
      </c>
      <c r="P3" s="4">
        <f>+'PESO NETO'!P3/'PESO NETO'!$C3</f>
        <v>5.3969550973144632E-2</v>
      </c>
      <c r="Q3" s="4">
        <f>+'PESO NETO'!Q3/'PESO NETO'!$C3</f>
        <v>1.8680284681076135E-2</v>
      </c>
      <c r="R3" s="4">
        <f>+'PESO NETO'!R3/'PESO NETO'!$C3</f>
        <v>4.5317453464686588E-2</v>
      </c>
      <c r="S3" s="4">
        <f>+'PESO NETO'!S3/'PESO NETO'!$C3</f>
        <v>5.6260924396303043E-2</v>
      </c>
      <c r="T3" s="4">
        <f>+'PESO NETO'!T3/'PESO NETO'!$C3</f>
        <v>5.391463817107138E-3</v>
      </c>
      <c r="U3" s="4">
        <f>+'PESO NETO'!U3/'PESO NETO'!$C3</f>
        <v>5.8643408443136071E-2</v>
      </c>
      <c r="V3" s="4">
        <f>+'PESO NETO'!V3/'PESO NETO'!$C3</f>
        <v>3.2172975545893762E-3</v>
      </c>
      <c r="W3" s="4">
        <f>+'PESO NETO'!W3/'PESO NETO'!$C3</f>
        <v>8.9840848387419944E-2</v>
      </c>
      <c r="X3" s="4">
        <f>+'PESO NETO'!X3/'PESO NETO'!$C3</f>
        <v>9.9125801027056724E-4</v>
      </c>
      <c r="Y3" s="4">
        <f>+'PESO NETO'!Y3/'PESO NETO'!$C3</f>
        <v>1.8437403542701665E-5</v>
      </c>
      <c r="Z3" s="4">
        <f>+'PESO NETO'!Z3/'PESO NETO'!$C3</f>
        <v>2.3977588987328859E-2</v>
      </c>
      <c r="AA3" s="4">
        <f>+'PESO NETO'!AA3/'PESO NETO'!$C3</f>
        <v>2.4527901369993343E-2</v>
      </c>
      <c r="AB3" s="4">
        <f>+'PESO NETO'!AB3/'PESO NETO'!$C3</f>
        <v>2.118220376874699E-2</v>
      </c>
      <c r="AC3" s="4">
        <f>+'PESO NETO'!AC3/'PESO NETO'!$C3</f>
        <v>2.866070561048412E-2</v>
      </c>
      <c r="AD3" s="4">
        <f>+'PESO NETO'!AD3/'PESO NETO'!$C3</f>
        <v>7.9016465145925942E-3</v>
      </c>
      <c r="AE3" s="4">
        <f>+'PESO NETO'!AE3/'PESO NETO'!$C3</f>
        <v>9.2687955416630163E-3</v>
      </c>
      <c r="AF3" s="4">
        <f>+'PESO NETO'!AF3/'PESO NETO'!$C3</f>
        <v>2.613657428072853E-2</v>
      </c>
      <c r="AG3" s="4">
        <f>+'PESO NETO'!AG3/'PESO NETO'!$C3</f>
        <v>8.0813772179032378E-3</v>
      </c>
      <c r="AH3" s="4">
        <f>+'PESO NETO'!AH3/'PESO NETO'!$C3</f>
        <v>0</v>
      </c>
    </row>
    <row r="4" spans="1:34" s="1" customFormat="1" x14ac:dyDescent="0.3">
      <c r="A4" s="6" t="s">
        <v>41</v>
      </c>
      <c r="B4" t="s">
        <v>63</v>
      </c>
      <c r="C4" s="7">
        <f t="shared" si="0"/>
        <v>0.7964586965979662</v>
      </c>
      <c r="D4" s="4">
        <f>+'PESO NETO'!D4/'PESO NETO'!$C4</f>
        <v>2.3946291216216692E-2</v>
      </c>
      <c r="E4" s="4">
        <f>+'PESO NETO'!E4/'PESO NETO'!$C4</f>
        <v>1.5516020552675293E-2</v>
      </c>
      <c r="F4" s="4">
        <f>+'PESO NETO'!F4/'PESO NETO'!$C4</f>
        <v>5.5353905218162004E-2</v>
      </c>
      <c r="G4" s="4">
        <f>+'PESO NETO'!G4/'PESO NETO'!$C4</f>
        <v>1.0327704104410083E-2</v>
      </c>
      <c r="H4" s="4">
        <f>+'PESO NETO'!H4/'PESO NETO'!$C4</f>
        <v>3.0533464983400559E-2</v>
      </c>
      <c r="I4" s="4">
        <f>+'PESO NETO'!I4/'PESO NETO'!$C4</f>
        <v>2.42083339456899E-2</v>
      </c>
      <c r="J4" s="4">
        <f>+'PESO NETO'!J4/'PESO NETO'!$C4</f>
        <v>4.0098456597904538E-3</v>
      </c>
      <c r="K4" s="4">
        <f>+'PESO NETO'!K4/'PESO NETO'!$C4</f>
        <v>2.8732938494268698E-2</v>
      </c>
      <c r="L4" s="4">
        <f>+'PESO NETO'!L4/'PESO NETO'!$C4</f>
        <v>1.2144304001625014E-2</v>
      </c>
      <c r="M4" s="4">
        <f>+'PESO NETO'!M4/'PESO NETO'!$C4</f>
        <v>3.4374733083555749E-3</v>
      </c>
      <c r="N4" s="4">
        <f>+'PESO NETO'!N4/'PESO NETO'!$C4</f>
        <v>2.3915461674124928E-2</v>
      </c>
      <c r="O4" s="4">
        <f>+'PESO NETO'!O4/'PESO NETO'!$C4</f>
        <v>2.2716000052467884E-2</v>
      </c>
      <c r="P4" s="4">
        <f>+'PESO NETO'!P4/'PESO NETO'!$C4</f>
        <v>5.4965834597395138E-2</v>
      </c>
      <c r="Q4" s="4">
        <f>+'PESO NETO'!Q4/'PESO NETO'!$C4</f>
        <v>2.1469421919725631E-2</v>
      </c>
      <c r="R4" s="4">
        <f>+'PESO NETO'!R4/'PESO NETO'!$C4</f>
        <v>4.7893050862431556E-2</v>
      </c>
      <c r="S4" s="4">
        <f>+'PESO NETO'!S4/'PESO NETO'!$C4</f>
        <v>6.3686816304797306E-2</v>
      </c>
      <c r="T4" s="4">
        <f>+'PESO NETO'!T4/'PESO NETO'!$C4</f>
        <v>6.1407483710214364E-3</v>
      </c>
      <c r="U4" s="4">
        <f>+'PESO NETO'!U4/'PESO NETO'!$C4</f>
        <v>4.0178698870678618E-2</v>
      </c>
      <c r="V4" s="4">
        <f>+'PESO NETO'!V4/'PESO NETO'!$C4</f>
        <v>2.2510162642713511E-3</v>
      </c>
      <c r="W4" s="4">
        <f>+'PESO NETO'!W4/'PESO NETO'!$C4</f>
        <v>8.5263539342614589E-2</v>
      </c>
      <c r="X4" s="4">
        <f>+'PESO NETO'!X4/'PESO NETO'!$C4</f>
        <v>1.7269482510317105E-3</v>
      </c>
      <c r="Y4" s="4">
        <f>+'PESO NETO'!Y4/'PESO NETO'!$C4</f>
        <v>5.0395587534169863E-3</v>
      </c>
      <c r="Z4" s="4">
        <f>+'PESO NETO'!Z4/'PESO NETO'!$C4</f>
        <v>4.0620517768219337E-2</v>
      </c>
      <c r="AA4" s="4">
        <f>+'PESO NETO'!AA4/'PESO NETO'!$C4</f>
        <v>1.7314780606716158E-2</v>
      </c>
      <c r="AB4" s="4">
        <f>+'PESO NETO'!AB4/'PESO NETO'!$C4</f>
        <v>3.0673814123428574E-2</v>
      </c>
      <c r="AC4" s="4">
        <f>+'PESO NETO'!AC4/'PESO NETO'!$C4</f>
        <v>4.5689824796432056E-2</v>
      </c>
      <c r="AD4" s="4">
        <f>+'PESO NETO'!AD4/'PESO NETO'!$C4</f>
        <v>3.2781260042206842E-2</v>
      </c>
      <c r="AE4" s="4">
        <f>+'PESO NETO'!AE4/'PESO NETO'!$C4</f>
        <v>9.4398791213115701E-3</v>
      </c>
      <c r="AF4" s="4">
        <f>+'PESO NETO'!AF4/'PESO NETO'!$C4</f>
        <v>2.5104614879059239E-2</v>
      </c>
      <c r="AG4" s="4">
        <f>+'PESO NETO'!AG4/'PESO NETO'!$C4</f>
        <v>4.0900645349111813E-3</v>
      </c>
      <c r="AH4" s="4">
        <f>+'PESO NETO'!AH4/'PESO NETO'!$C4</f>
        <v>7.2865639771097744E-3</v>
      </c>
    </row>
    <row r="5" spans="1:34" s="1" customFormat="1" x14ac:dyDescent="0.3">
      <c r="A5" s="6" t="s">
        <v>42</v>
      </c>
      <c r="B5" t="s">
        <v>63</v>
      </c>
      <c r="C5" s="7">
        <f t="shared" si="0"/>
        <v>0.80599563089292581</v>
      </c>
      <c r="D5" s="4">
        <f>+'PESO NETO'!D5/'PESO NETO'!$C5</f>
        <v>2.7180366307705837E-2</v>
      </c>
      <c r="E5" s="4">
        <f>+'PESO NETO'!E5/'PESO NETO'!$C5</f>
        <v>2.6566465298852222E-2</v>
      </c>
      <c r="F5" s="4">
        <f>+'PESO NETO'!F5/'PESO NETO'!$C5</f>
        <v>5.0654573036164427E-2</v>
      </c>
      <c r="G5" s="4">
        <f>+'PESO NETO'!G5/'PESO NETO'!$C5</f>
        <v>1.4156901429450241E-2</v>
      </c>
      <c r="H5" s="4">
        <f>+'PESO NETO'!H5/'PESO NETO'!$C5</f>
        <v>3.6078411531551099E-2</v>
      </c>
      <c r="I5" s="4">
        <f>+'PESO NETO'!I5/'PESO NETO'!$C5</f>
        <v>1.6739029937416602E-2</v>
      </c>
      <c r="J5" s="4">
        <f>+'PESO NETO'!J5/'PESO NETO'!$C5</f>
        <v>3.1376381572785664E-3</v>
      </c>
      <c r="K5" s="4">
        <f>+'PESO NETO'!K5/'PESO NETO'!$C5</f>
        <v>2.2700186975335601E-2</v>
      </c>
      <c r="L5" s="4">
        <f>+'PESO NETO'!L5/'PESO NETO'!$C5</f>
        <v>9.0417390958474099E-3</v>
      </c>
      <c r="M5" s="4">
        <f>+'PESO NETO'!M5/'PESO NETO'!$C5</f>
        <v>3.6202859704196184E-3</v>
      </c>
      <c r="N5" s="4">
        <f>+'PESO NETO'!N5/'PESO NETO'!$C5</f>
        <v>2.2372730680423451E-2</v>
      </c>
      <c r="O5" s="4">
        <f>+'PESO NETO'!O5/'PESO NETO'!$C5</f>
        <v>2.514100169790252E-2</v>
      </c>
      <c r="P5" s="4">
        <f>+'PESO NETO'!P5/'PESO NETO'!$C5</f>
        <v>5.3671704990142038E-2</v>
      </c>
      <c r="Q5" s="4">
        <f>+'PESO NETO'!Q5/'PESO NETO'!$C5</f>
        <v>1.5159191294074848E-2</v>
      </c>
      <c r="R5" s="4">
        <f>+'PESO NETO'!R5/'PESO NETO'!$C5</f>
        <v>5.6194998413310368E-2</v>
      </c>
      <c r="S5" s="4">
        <f>+'PESO NETO'!S5/'PESO NETO'!$C5</f>
        <v>6.5530840481796124E-2</v>
      </c>
      <c r="T5" s="4">
        <f>+'PESO NETO'!T5/'PESO NETO'!$C5</f>
        <v>1.1524701936766094E-2</v>
      </c>
      <c r="U5" s="4">
        <f>+'PESO NETO'!U5/'PESO NETO'!$C5</f>
        <v>4.0383878921868621E-2</v>
      </c>
      <c r="V5" s="4">
        <f>+'PESO NETO'!V5/'PESO NETO'!$C5</f>
        <v>7.6414350908297563E-3</v>
      </c>
      <c r="W5" s="4">
        <f>+'PESO NETO'!W5/'PESO NETO'!$C5</f>
        <v>0.10092298495424254</v>
      </c>
      <c r="X5" s="4">
        <f>+'PESO NETO'!X5/'PESO NETO'!$C5</f>
        <v>9.930511233596426E-4</v>
      </c>
      <c r="Y5" s="4">
        <f>+'PESO NETO'!Y5/'PESO NETO'!$C5</f>
        <v>9.0607284192153782E-3</v>
      </c>
      <c r="Z5" s="4">
        <f>+'PESO NETO'!Z5/'PESO NETO'!$C5</f>
        <v>4.2681631349655545E-2</v>
      </c>
      <c r="AA5" s="4">
        <f>+'PESO NETO'!AA5/'PESO NETO'!$C5</f>
        <v>1.2584360924512839E-2</v>
      </c>
      <c r="AB5" s="4">
        <f>+'PESO NETO'!AB5/'PESO NETO'!$C5</f>
        <v>2.1766716814957961E-2</v>
      </c>
      <c r="AC5" s="4">
        <f>+'PESO NETO'!AC5/'PESO NETO'!$C5</f>
        <v>3.7917083508994767E-2</v>
      </c>
      <c r="AD5" s="4">
        <f>+'PESO NETO'!AD5/'PESO NETO'!$C5</f>
        <v>2.5678435583238301E-2</v>
      </c>
      <c r="AE5" s="4">
        <f>+'PESO NETO'!AE5/'PESO NETO'!$C5</f>
        <v>1.6843840463343841E-2</v>
      </c>
      <c r="AF5" s="4">
        <f>+'PESO NETO'!AF5/'PESO NETO'!$C5</f>
        <v>1.5625474370199066E-2</v>
      </c>
      <c r="AG5" s="4">
        <f>+'PESO NETO'!AG5/'PESO NETO'!$C5</f>
        <v>4.217140740837344E-3</v>
      </c>
      <c r="AH5" s="4">
        <f>+'PESO NETO'!AH5/'PESO NETO'!$C5</f>
        <v>1.0208101393233061E-2</v>
      </c>
    </row>
    <row r="6" spans="1:34" s="1" customFormat="1" x14ac:dyDescent="0.3">
      <c r="A6" s="6" t="s">
        <v>43</v>
      </c>
      <c r="B6" t="s">
        <v>63</v>
      </c>
      <c r="C6" s="7">
        <f t="shared" si="0"/>
        <v>0.8169489582988535</v>
      </c>
      <c r="D6" s="4">
        <f>+'PESO NETO'!D6/'PESO NETO'!$C6</f>
        <v>3.555877947543102E-2</v>
      </c>
      <c r="E6" s="4">
        <f>+'PESO NETO'!E6/'PESO NETO'!$C6</f>
        <v>3.1475694612625817E-2</v>
      </c>
      <c r="F6" s="4">
        <f>+'PESO NETO'!F6/'PESO NETO'!$C6</f>
        <v>5.5886724931411266E-2</v>
      </c>
      <c r="G6" s="4">
        <f>+'PESO NETO'!G6/'PESO NETO'!$C6</f>
        <v>4.792678623503137E-3</v>
      </c>
      <c r="H6" s="4">
        <f>+'PESO NETO'!H6/'PESO NETO'!$C6</f>
        <v>3.3333701287300288E-2</v>
      </c>
      <c r="I6" s="4">
        <f>+'PESO NETO'!I6/'PESO NETO'!$C6</f>
        <v>6.5384772324178836E-3</v>
      </c>
      <c r="J6" s="4">
        <f>+'PESO NETO'!J6/'PESO NETO'!$C6</f>
        <v>3.5988946255662694E-3</v>
      </c>
      <c r="K6" s="4">
        <f>+'PESO NETO'!K6/'PESO NETO'!$C6</f>
        <v>2.8855540870463176E-2</v>
      </c>
      <c r="L6" s="4">
        <f>+'PESO NETO'!L6/'PESO NETO'!$C6</f>
        <v>8.5812397835134079E-3</v>
      </c>
      <c r="M6" s="4">
        <f>+'PESO NETO'!M6/'PESO NETO'!$C6</f>
        <v>2.3302568661051322E-3</v>
      </c>
      <c r="N6" s="4">
        <f>+'PESO NETO'!N6/'PESO NETO'!$C6</f>
        <v>2.8557400120387651E-2</v>
      </c>
      <c r="O6" s="4">
        <f>+'PESO NETO'!O6/'PESO NETO'!$C6</f>
        <v>1.3461133297211277E-2</v>
      </c>
      <c r="P6" s="4">
        <f>+'PESO NETO'!P6/'PESO NETO'!$C6</f>
        <v>5.7577040212337602E-2</v>
      </c>
      <c r="Q6" s="4">
        <f>+'PESO NETO'!Q6/'PESO NETO'!$C6</f>
        <v>1.0824464810300569E-2</v>
      </c>
      <c r="R6" s="4">
        <f>+'PESO NETO'!R6/'PESO NETO'!$C6</f>
        <v>5.7018278654785315E-2</v>
      </c>
      <c r="S6" s="4">
        <f>+'PESO NETO'!S6/'PESO NETO'!$C6</f>
        <v>6.2614502559938723E-2</v>
      </c>
      <c r="T6" s="4">
        <f>+'PESO NETO'!T6/'PESO NETO'!$C6</f>
        <v>2.7489899900742789E-3</v>
      </c>
      <c r="U6" s="4">
        <f>+'PESO NETO'!U6/'PESO NETO'!$C6</f>
        <v>4.3297670922674385E-2</v>
      </c>
      <c r="V6" s="4">
        <f>+'PESO NETO'!V6/'PESO NETO'!$C6</f>
        <v>1.1690782861418201E-2</v>
      </c>
      <c r="W6" s="4">
        <f>+'PESO NETO'!W6/'PESO NETO'!$C6</f>
        <v>0.11956084152512092</v>
      </c>
      <c r="X6" s="4">
        <f>+'PESO NETO'!X6/'PESO NETO'!$C6</f>
        <v>7.7034730047980749E-4</v>
      </c>
      <c r="Y6" s="4">
        <f>+'PESO NETO'!Y6/'PESO NETO'!$C6</f>
        <v>1.3931206302584381E-2</v>
      </c>
      <c r="Z6" s="4">
        <f>+'PESO NETO'!Z6/'PESO NETO'!$C6</f>
        <v>3.2528286574793536E-2</v>
      </c>
      <c r="AA6" s="4">
        <f>+'PESO NETO'!AA6/'PESO NETO'!$C6</f>
        <v>1.4469898036170608E-2</v>
      </c>
      <c r="AB6" s="4">
        <f>+'PESO NETO'!AB6/'PESO NETO'!$C6</f>
        <v>3.0532895607917578E-2</v>
      </c>
      <c r="AC6" s="4">
        <f>+'PESO NETO'!AC6/'PESO NETO'!$C6</f>
        <v>2.816170309326517E-2</v>
      </c>
      <c r="AD6" s="4">
        <f>+'PESO NETO'!AD6/'PESO NETO'!$C6</f>
        <v>2.6867905312705682E-2</v>
      </c>
      <c r="AE6" s="4">
        <f>+'PESO NETO'!AE6/'PESO NETO'!$C6</f>
        <v>1.1756439194327244E-2</v>
      </c>
      <c r="AF6" s="4">
        <f>+'PESO NETO'!AF6/'PESO NETO'!$C6</f>
        <v>2.1514458302893478E-2</v>
      </c>
      <c r="AG6" s="4">
        <f>+'PESO NETO'!AG6/'PESO NETO'!$C6</f>
        <v>8.7903494377626762E-3</v>
      </c>
      <c r="AH6" s="4">
        <f>+'PESO NETO'!AH6/'PESO NETO'!$C6</f>
        <v>9.3223758733670045E-3</v>
      </c>
    </row>
    <row r="7" spans="1:34" s="1" customFormat="1" x14ac:dyDescent="0.3">
      <c r="A7" s="6" t="s">
        <v>44</v>
      </c>
      <c r="B7" t="s">
        <v>63</v>
      </c>
      <c r="C7" s="7">
        <f t="shared" si="0"/>
        <v>0.83831086166520385</v>
      </c>
      <c r="D7" s="4">
        <f>+'PESO NETO'!D7/'PESO NETO'!$C7</f>
        <v>5.0441155761691468E-2</v>
      </c>
      <c r="E7" s="4">
        <f>+'PESO NETO'!E7/'PESO NETO'!$C7</f>
        <v>2.5180165488277662E-2</v>
      </c>
      <c r="F7" s="4">
        <f>+'PESO NETO'!F7/'PESO NETO'!$C7</f>
        <v>3.6698025964588855E-2</v>
      </c>
      <c r="G7" s="4">
        <f>+'PESO NETO'!G7/'PESO NETO'!$C7</f>
        <v>6.1727643553031479E-3</v>
      </c>
      <c r="H7" s="4">
        <f>+'PESO NETO'!H7/'PESO NETO'!$C7</f>
        <v>2.3416048253859522E-2</v>
      </c>
      <c r="I7" s="4">
        <f>+'PESO NETO'!I7/'PESO NETO'!$C7</f>
        <v>6.618074176303796E-3</v>
      </c>
      <c r="J7" s="4">
        <f>+'PESO NETO'!J7/'PESO NETO'!$C7</f>
        <v>4.1645361681708808E-3</v>
      </c>
      <c r="K7" s="4">
        <f>+'PESO NETO'!K7/'PESO NETO'!$C7</f>
        <v>2.5146156952520062E-2</v>
      </c>
      <c r="L7" s="4">
        <f>+'PESO NETO'!L7/'PESO NETO'!$C7</f>
        <v>4.2871357139853588E-3</v>
      </c>
      <c r="M7" s="4">
        <f>+'PESO NETO'!M7/'PESO NETO'!$C7</f>
        <v>2.8345472776772195E-3</v>
      </c>
      <c r="N7" s="4">
        <f>+'PESO NETO'!N7/'PESO NETO'!$C7</f>
        <v>2.7832995725670186E-2</v>
      </c>
      <c r="O7" s="4">
        <f>+'PESO NETO'!O7/'PESO NETO'!$C7</f>
        <v>1.8393770937008204E-2</v>
      </c>
      <c r="P7" s="4">
        <f>+'PESO NETO'!P7/'PESO NETO'!$C7</f>
        <v>6.1645997130775086E-2</v>
      </c>
      <c r="Q7" s="4">
        <f>+'PESO NETO'!Q7/'PESO NETO'!$C7</f>
        <v>1.8909349136530657E-2</v>
      </c>
      <c r="R7" s="4">
        <f>+'PESO NETO'!R7/'PESO NETO'!$C7</f>
        <v>5.0961434350640988E-2</v>
      </c>
      <c r="S7" s="4">
        <f>+'PESO NETO'!S7/'PESO NETO'!$C7</f>
        <v>7.0001104706634926E-2</v>
      </c>
      <c r="T7" s="4">
        <f>+'PESO NETO'!T7/'PESO NETO'!$C7</f>
        <v>3.4784542359998175E-3</v>
      </c>
      <c r="U7" s="4">
        <f>+'PESO NETO'!U7/'PESO NETO'!$C7</f>
        <v>3.1215500508973978E-2</v>
      </c>
      <c r="V7" s="4">
        <f>+'PESO NETO'!V7/'PESO NETO'!$C7</f>
        <v>1.8594725895714911E-2</v>
      </c>
      <c r="W7" s="4">
        <f>+'PESO NETO'!W7/'PESO NETO'!$C7</f>
        <v>8.9308348821825964E-2</v>
      </c>
      <c r="X7" s="4">
        <f>+'PESO NETO'!X7/'PESO NETO'!$C7</f>
        <v>3.3156823938614664E-3</v>
      </c>
      <c r="Y7" s="4">
        <f>+'PESO NETO'!Y7/'PESO NETO'!$C7</f>
        <v>1.3655650669370993E-2</v>
      </c>
      <c r="Z7" s="4">
        <f>+'PESO NETO'!Z7/'PESO NETO'!$C7</f>
        <v>4.9609457306520992E-2</v>
      </c>
      <c r="AA7" s="4">
        <f>+'PESO NETO'!AA7/'PESO NETO'!$C7</f>
        <v>1.7578255357225354E-2</v>
      </c>
      <c r="AB7" s="4">
        <f>+'PESO NETO'!AB7/'PESO NETO'!$C7</f>
        <v>3.2971274337748893E-2</v>
      </c>
      <c r="AC7" s="4">
        <f>+'PESO NETO'!AC7/'PESO NETO'!$C7</f>
        <v>3.3719492573541253E-2</v>
      </c>
      <c r="AD7" s="4">
        <f>+'PESO NETO'!AD7/'PESO NETO'!$C7</f>
        <v>2.9822766936734215E-2</v>
      </c>
      <c r="AE7" s="4">
        <f>+'PESO NETO'!AE7/'PESO NETO'!$C7</f>
        <v>2.2867707054720493E-2</v>
      </c>
      <c r="AF7" s="4">
        <f>+'PESO NETO'!AF7/'PESO NETO'!$C7</f>
        <v>1.6711787627427279E-2</v>
      </c>
      <c r="AG7" s="4">
        <f>+'PESO NETO'!AG7/'PESO NETO'!$C7</f>
        <v>1.4191722079839675E-2</v>
      </c>
      <c r="AH7" s="4">
        <f>+'PESO NETO'!AH7/'PESO NETO'!$C7</f>
        <v>2.8566773766060392E-2</v>
      </c>
    </row>
    <row r="8" spans="1:34" s="1" customFormat="1" x14ac:dyDescent="0.3">
      <c r="A8" s="6" t="s">
        <v>45</v>
      </c>
      <c r="B8" t="s">
        <v>63</v>
      </c>
      <c r="C8" s="7">
        <f t="shared" si="0"/>
        <v>0.82899486895590357</v>
      </c>
      <c r="D8" s="4">
        <f>+'PESO NETO'!D8/'PESO NETO'!$C8</f>
        <v>6.5356197682526498E-2</v>
      </c>
      <c r="E8" s="4">
        <f>+'PESO NETO'!E8/'PESO NETO'!$C8</f>
        <v>3.5046944210405745E-2</v>
      </c>
      <c r="F8" s="4">
        <f>+'PESO NETO'!F8/'PESO NETO'!$C8</f>
        <v>4.683755546827445E-2</v>
      </c>
      <c r="G8" s="4">
        <f>+'PESO NETO'!G8/'PESO NETO'!$C8</f>
        <v>2.8183379634170616E-3</v>
      </c>
      <c r="H8" s="4">
        <f>+'PESO NETO'!H8/'PESO NETO'!$C8</f>
        <v>2.4736490636521388E-2</v>
      </c>
      <c r="I8" s="4">
        <f>+'PESO NETO'!I8/'PESO NETO'!$C8</f>
        <v>1.0022475726172505E-2</v>
      </c>
      <c r="J8" s="4">
        <f>+'PESO NETO'!J8/'PESO NETO'!$C8</f>
        <v>2.9425638330721274E-3</v>
      </c>
      <c r="K8" s="4">
        <f>+'PESO NETO'!K8/'PESO NETO'!$C8</f>
        <v>1.8248849850782442E-2</v>
      </c>
      <c r="L8" s="4">
        <f>+'PESO NETO'!L8/'PESO NETO'!$C8</f>
        <v>7.2394342562910044E-3</v>
      </c>
      <c r="M8" s="4">
        <f>+'PESO NETO'!M8/'PESO NETO'!$C8</f>
        <v>1.1215404934112421E-2</v>
      </c>
      <c r="N8" s="4">
        <f>+'PESO NETO'!N8/'PESO NETO'!$C8</f>
        <v>2.3031295412099331E-2</v>
      </c>
      <c r="O8" s="4">
        <f>+'PESO NETO'!O8/'PESO NETO'!$C8</f>
        <v>2.2840700446178385E-3</v>
      </c>
      <c r="P8" s="4">
        <f>+'PESO NETO'!P8/'PESO NETO'!$C8</f>
        <v>3.2680179822896775E-2</v>
      </c>
      <c r="Q8" s="4">
        <f>+'PESO NETO'!Q8/'PESO NETO'!$C8</f>
        <v>2.0402916034339452E-2</v>
      </c>
      <c r="R8" s="4">
        <f>+'PESO NETO'!R8/'PESO NETO'!$C8</f>
        <v>5.0297912347418594E-2</v>
      </c>
      <c r="S8" s="4">
        <f>+'PESO NETO'!S8/'PESO NETO'!$C8</f>
        <v>5.780048919881782E-2</v>
      </c>
      <c r="T8" s="4">
        <f>+'PESO NETO'!T8/'PESO NETO'!$C8</f>
        <v>2.2376660696954253E-3</v>
      </c>
      <c r="U8" s="4">
        <f>+'PESO NETO'!U8/'PESO NETO'!$C8</f>
        <v>3.8763054499749525E-2</v>
      </c>
      <c r="V8" s="4">
        <f>+'PESO NETO'!V8/'PESO NETO'!$C8</f>
        <v>1.4390313556283233E-2</v>
      </c>
      <c r="W8" s="4">
        <f>+'PESO NETO'!W8/'PESO NETO'!$C8</f>
        <v>7.7528221660054714E-2</v>
      </c>
      <c r="X8" s="4">
        <f>+'PESO NETO'!X8/'PESO NETO'!$C8</f>
        <v>6.1697334511580174E-3</v>
      </c>
      <c r="Y8" s="4">
        <f>+'PESO NETO'!Y8/'PESO NETO'!$C8</f>
        <v>1.6687808255818275E-2</v>
      </c>
      <c r="Z8" s="4">
        <f>+'PESO NETO'!Z8/'PESO NETO'!$C8</f>
        <v>4.3335319067091843E-2</v>
      </c>
      <c r="AA8" s="4">
        <f>+'PESO NETO'!AA8/'PESO NETO'!$C8</f>
        <v>1.8632566313682271E-2</v>
      </c>
      <c r="AB8" s="4">
        <f>+'PESO NETO'!AB8/'PESO NETO'!$C8</f>
        <v>3.2759838159305138E-2</v>
      </c>
      <c r="AC8" s="4">
        <f>+'PESO NETO'!AC8/'PESO NETO'!$C8</f>
        <v>3.8268752193799702E-2</v>
      </c>
      <c r="AD8" s="4">
        <f>+'PESO NETO'!AD8/'PESO NETO'!$C8</f>
        <v>3.6451767351714591E-2</v>
      </c>
      <c r="AE8" s="4">
        <f>+'PESO NETO'!AE8/'PESO NETO'!$C8</f>
        <v>3.3044542222123212E-2</v>
      </c>
      <c r="AF8" s="4">
        <f>+'PESO NETO'!AF8/'PESO NETO'!$C8</f>
        <v>2.171748538679005E-2</v>
      </c>
      <c r="AG8" s="4">
        <f>+'PESO NETO'!AG8/'PESO NETO'!$C8</f>
        <v>2.1646752773012944E-2</v>
      </c>
      <c r="AH8" s="4">
        <f>+'PESO NETO'!AH8/'PESO NETO'!$C8</f>
        <v>1.639993057385912E-2</v>
      </c>
    </row>
    <row r="9" spans="1:34" s="1" customFormat="1" x14ac:dyDescent="0.3">
      <c r="A9" s="6" t="s">
        <v>46</v>
      </c>
      <c r="B9" t="s">
        <v>63</v>
      </c>
      <c r="C9" s="7">
        <f t="shared" si="0"/>
        <v>0.83403746451533722</v>
      </c>
      <c r="D9" s="4">
        <f>+'PESO NETO'!D9/'PESO NETO'!$C9</f>
        <v>5.0999855059423102E-2</v>
      </c>
      <c r="E9" s="4">
        <f>+'PESO NETO'!E9/'PESO NETO'!$C9</f>
        <v>4.7699296785595452E-2</v>
      </c>
      <c r="F9" s="4">
        <f>+'PESO NETO'!F9/'PESO NETO'!$C9</f>
        <v>3.5091992676582105E-2</v>
      </c>
      <c r="G9" s="4">
        <f>+'PESO NETO'!G9/'PESO NETO'!$C9</f>
        <v>2.0495628480991439E-3</v>
      </c>
      <c r="H9" s="4">
        <f>+'PESO NETO'!H9/'PESO NETO'!$C9</f>
        <v>2.24112195188657E-2</v>
      </c>
      <c r="I9" s="4">
        <f>+'PESO NETO'!I9/'PESO NETO'!$C9</f>
        <v>9.3456095660837523E-3</v>
      </c>
      <c r="J9" s="4">
        <f>+'PESO NETO'!J9/'PESO NETO'!$C9</f>
        <v>2.4678552005187347E-2</v>
      </c>
      <c r="K9" s="4">
        <f>+'PESO NETO'!K9/'PESO NETO'!$C9</f>
        <v>1.6002035081786593E-2</v>
      </c>
      <c r="L9" s="4">
        <f>+'PESO NETO'!L9/'PESO NETO'!$C9</f>
        <v>4.8631806306470501E-3</v>
      </c>
      <c r="M9" s="4">
        <f>+'PESO NETO'!M9/'PESO NETO'!$C9</f>
        <v>5.7779174316492151E-3</v>
      </c>
      <c r="N9" s="4">
        <f>+'PESO NETO'!N9/'PESO NETO'!$C9</f>
        <v>2.1713787036675192E-2</v>
      </c>
      <c r="O9" s="4">
        <f>+'PESO NETO'!O9/'PESO NETO'!$C9</f>
        <v>7.8149615773137285E-3</v>
      </c>
      <c r="P9" s="4">
        <f>+'PESO NETO'!P9/'PESO NETO'!$C9</f>
        <v>4.0280924204972465E-2</v>
      </c>
      <c r="Q9" s="4">
        <f>+'PESO NETO'!Q9/'PESO NETO'!$C9</f>
        <v>1.2338249516532786E-2</v>
      </c>
      <c r="R9" s="4">
        <f>+'PESO NETO'!R9/'PESO NETO'!$C9</f>
        <v>5.3925621101011727E-2</v>
      </c>
      <c r="S9" s="4">
        <f>+'PESO NETO'!S9/'PESO NETO'!$C9</f>
        <v>5.9653797818133639E-2</v>
      </c>
      <c r="T9" s="4">
        <f>+'PESO NETO'!T9/'PESO NETO'!$C9</f>
        <v>4.4281172959378312E-3</v>
      </c>
      <c r="U9" s="4">
        <f>+'PESO NETO'!U9/'PESO NETO'!$C9</f>
        <v>4.2190459039745123E-2</v>
      </c>
      <c r="V9" s="4">
        <f>+'PESO NETO'!V9/'PESO NETO'!$C9</f>
        <v>1.7210931493545991E-2</v>
      </c>
      <c r="W9" s="4">
        <f>+'PESO NETO'!W9/'PESO NETO'!$C9</f>
        <v>8.58927896772331E-2</v>
      </c>
      <c r="X9" s="4">
        <f>+'PESO NETO'!X9/'PESO NETO'!$C9</f>
        <v>5.7308100684466531E-3</v>
      </c>
      <c r="Y9" s="4">
        <f>+'PESO NETO'!Y9/'PESO NETO'!$C9</f>
        <v>1.4503120534420684E-2</v>
      </c>
      <c r="Z9" s="4">
        <f>+'PESO NETO'!Z9/'PESO NETO'!$C9</f>
        <v>4.9453411581106776E-2</v>
      </c>
      <c r="AA9" s="4">
        <f>+'PESO NETO'!AA9/'PESO NETO'!$C9</f>
        <v>1.268748551260551E-2</v>
      </c>
      <c r="AB9" s="4">
        <f>+'PESO NETO'!AB9/'PESO NETO'!$C9</f>
        <v>4.2965777271767945E-2</v>
      </c>
      <c r="AC9" s="4">
        <f>+'PESO NETO'!AC9/'PESO NETO'!$C9</f>
        <v>3.3144818079848024E-2</v>
      </c>
      <c r="AD9" s="4">
        <f>+'PESO NETO'!AD9/'PESO NETO'!$C9</f>
        <v>3.6666210517247229E-2</v>
      </c>
      <c r="AE9" s="4">
        <f>+'PESO NETO'!AE9/'PESO NETO'!$C9</f>
        <v>2.6701686847531183E-2</v>
      </c>
      <c r="AF9" s="4">
        <f>+'PESO NETO'!AF9/'PESO NETO'!$C9</f>
        <v>1.7717010674106554E-2</v>
      </c>
      <c r="AG9" s="4">
        <f>+'PESO NETO'!AG9/'PESO NETO'!$C9</f>
        <v>9.726067746443072E-3</v>
      </c>
      <c r="AH9" s="4">
        <f>+'PESO NETO'!AH9/'PESO NETO'!$C9</f>
        <v>2.03722053167926E-2</v>
      </c>
    </row>
    <row r="10" spans="1:34" s="1" customFormat="1" x14ac:dyDescent="0.3">
      <c r="A10" s="6" t="s">
        <v>47</v>
      </c>
      <c r="B10" t="s">
        <v>63</v>
      </c>
      <c r="C10" s="7">
        <f t="shared" si="0"/>
        <v>0.83450893540339866</v>
      </c>
      <c r="D10" s="4">
        <f>+'PESO NETO'!D10/'PESO NETO'!$C10</f>
        <v>4.589146246621241E-2</v>
      </c>
      <c r="E10" s="4">
        <f>+'PESO NETO'!E10/'PESO NETO'!$C10</f>
        <v>5.8304898549556679E-2</v>
      </c>
      <c r="F10" s="4">
        <f>+'PESO NETO'!F10/'PESO NETO'!$C10</f>
        <v>3.5657968149613958E-2</v>
      </c>
      <c r="G10" s="4">
        <f>+'PESO NETO'!G10/'PESO NETO'!$C10</f>
        <v>2.3956002463213161E-3</v>
      </c>
      <c r="H10" s="4">
        <f>+'PESO NETO'!H10/'PESO NETO'!$C10</f>
        <v>1.2382149854085976E-2</v>
      </c>
      <c r="I10" s="4">
        <f>+'PESO NETO'!I10/'PESO NETO'!$C10</f>
        <v>5.6709644810351342E-3</v>
      </c>
      <c r="J10" s="4">
        <f>+'PESO NETO'!J10/'PESO NETO'!$C10</f>
        <v>3.675118394092456E-2</v>
      </c>
      <c r="K10" s="4">
        <f>+'PESO NETO'!K10/'PESO NETO'!$C10</f>
        <v>1.5746230174582151E-2</v>
      </c>
      <c r="L10" s="4">
        <f>+'PESO NETO'!L10/'PESO NETO'!$C10</f>
        <v>4.9022145845946247E-3</v>
      </c>
      <c r="M10" s="4">
        <f>+'PESO NETO'!M10/'PESO NETO'!$C10</f>
        <v>9.5024929552711863E-3</v>
      </c>
      <c r="N10" s="4">
        <f>+'PESO NETO'!N10/'PESO NETO'!$C10</f>
        <v>1.6110463964405668E-2</v>
      </c>
      <c r="O10" s="4">
        <f>+'PESO NETO'!O10/'PESO NETO'!$C10</f>
        <v>2.5748821077322813E-2</v>
      </c>
      <c r="P10" s="4">
        <f>+'PESO NETO'!P10/'PESO NETO'!$C10</f>
        <v>3.8666337564385263E-2</v>
      </c>
      <c r="Q10" s="4">
        <f>+'PESO NETO'!Q10/'PESO NETO'!$C10</f>
        <v>1.9890128061305901E-2</v>
      </c>
      <c r="R10" s="4">
        <f>+'PESO NETO'!R10/'PESO NETO'!$C10</f>
        <v>5.693455020046205E-2</v>
      </c>
      <c r="S10" s="4">
        <f>+'PESO NETO'!S10/'PESO NETO'!$C10</f>
        <v>5.0475069982089026E-2</v>
      </c>
      <c r="T10" s="4">
        <f>+'PESO NETO'!T10/'PESO NETO'!$C10</f>
        <v>6.2163306178859533E-3</v>
      </c>
      <c r="U10" s="4">
        <f>+'PESO NETO'!U10/'PESO NETO'!$C10</f>
        <v>4.1606704881891714E-2</v>
      </c>
      <c r="V10" s="4">
        <f>+'PESO NETO'!V10/'PESO NETO'!$C10</f>
        <v>1.6320009562013106E-2</v>
      </c>
      <c r="W10" s="4">
        <f>+'PESO NETO'!W10/'PESO NETO'!$C10</f>
        <v>8.6986381776217217E-2</v>
      </c>
      <c r="X10" s="4">
        <f>+'PESO NETO'!X10/'PESO NETO'!$C10</f>
        <v>5.2762496196366269E-3</v>
      </c>
      <c r="Y10" s="4">
        <f>+'PESO NETO'!Y10/'PESO NETO'!$C10</f>
        <v>1.2843685809125621E-2</v>
      </c>
      <c r="Z10" s="4">
        <f>+'PESO NETO'!Z10/'PESO NETO'!$C10</f>
        <v>4.9574450880328351E-2</v>
      </c>
      <c r="AA10" s="4">
        <f>+'PESO NETO'!AA10/'PESO NETO'!$C10</f>
        <v>1.4819745934000024E-2</v>
      </c>
      <c r="AB10" s="4">
        <f>+'PESO NETO'!AB10/'PESO NETO'!$C10</f>
        <v>3.0751009563018048E-2</v>
      </c>
      <c r="AC10" s="4">
        <f>+'PESO NETO'!AC10/'PESO NETO'!$C10</f>
        <v>2.4685916852342542E-2</v>
      </c>
      <c r="AD10" s="4">
        <f>+'PESO NETO'!AD10/'PESO NETO'!$C10</f>
        <v>3.3682391641573654E-2</v>
      </c>
      <c r="AE10" s="4">
        <f>+'PESO NETO'!AE10/'PESO NETO'!$C10</f>
        <v>1.7247489914013713E-2</v>
      </c>
      <c r="AF10" s="4">
        <f>+'PESO NETO'!AF10/'PESO NETO'!$C10</f>
        <v>2.1597311338906487E-2</v>
      </c>
      <c r="AG10" s="4">
        <f>+'PESO NETO'!AG10/'PESO NETO'!$C10</f>
        <v>1.8647053531810127E-2</v>
      </c>
      <c r="AH10" s="4">
        <f>+'PESO NETO'!AH10/'PESO NETO'!$C10</f>
        <v>1.9223667228466763E-2</v>
      </c>
    </row>
    <row r="11" spans="1:34" s="1" customFormat="1" x14ac:dyDescent="0.3">
      <c r="A11" s="6" t="s">
        <v>48</v>
      </c>
      <c r="B11" t="s">
        <v>63</v>
      </c>
      <c r="C11" s="7">
        <f t="shared" si="0"/>
        <v>0.84325257769266149</v>
      </c>
      <c r="D11" s="4">
        <f>+'PESO NETO'!D11/'PESO NETO'!$C11</f>
        <v>5.2174594375724415E-2</v>
      </c>
      <c r="E11" s="4">
        <f>+'PESO NETO'!E11/'PESO NETO'!$C11</f>
        <v>3.9518941654978275E-2</v>
      </c>
      <c r="F11" s="4">
        <f>+'PESO NETO'!F11/'PESO NETO'!$C11</f>
        <v>3.0934440206494152E-2</v>
      </c>
      <c r="G11" s="4">
        <f>+'PESO NETO'!G11/'PESO NETO'!$C11</f>
        <v>1.1271781661683262E-3</v>
      </c>
      <c r="H11" s="4">
        <f>+'PESO NETO'!H11/'PESO NETO'!$C11</f>
        <v>1.5021085280607867E-2</v>
      </c>
      <c r="I11" s="4">
        <f>+'PESO NETO'!I11/'PESO NETO'!$C11</f>
        <v>3.4799331885488061E-3</v>
      </c>
      <c r="J11" s="4">
        <f>+'PESO NETO'!J11/'PESO NETO'!$C11</f>
        <v>1.7047411705425036E-2</v>
      </c>
      <c r="K11" s="4">
        <f>+'PESO NETO'!K11/'PESO NETO'!$C11</f>
        <v>1.4054147206293508E-2</v>
      </c>
      <c r="L11" s="4">
        <f>+'PESO NETO'!L11/'PESO NETO'!$C11</f>
        <v>1.0119901198042116E-2</v>
      </c>
      <c r="M11" s="4">
        <f>+'PESO NETO'!M11/'PESO NETO'!$C11</f>
        <v>2.0782806690897892E-2</v>
      </c>
      <c r="N11" s="4">
        <f>+'PESO NETO'!N11/'PESO NETO'!$C11</f>
        <v>1.7009334397397366E-2</v>
      </c>
      <c r="O11" s="4">
        <f>+'PESO NETO'!O11/'PESO NETO'!$C11</f>
        <v>2.5781845448635075E-2</v>
      </c>
      <c r="P11" s="4">
        <f>+'PESO NETO'!P11/'PESO NETO'!$C11</f>
        <v>7.8975269908801965E-2</v>
      </c>
      <c r="Q11" s="4">
        <f>+'PESO NETO'!Q11/'PESO NETO'!$C11</f>
        <v>1.5625052165867268E-2</v>
      </c>
      <c r="R11" s="4">
        <f>+'PESO NETO'!R11/'PESO NETO'!$C11</f>
        <v>5.9209197688181843E-2</v>
      </c>
      <c r="S11" s="4">
        <f>+'PESO NETO'!S11/'PESO NETO'!$C11</f>
        <v>4.5999460640732633E-2</v>
      </c>
      <c r="T11" s="4">
        <f>+'PESO NETO'!T11/'PESO NETO'!$C11</f>
        <v>4.5214843352917866E-3</v>
      </c>
      <c r="U11" s="4">
        <f>+'PESO NETO'!U11/'PESO NETO'!$C11</f>
        <v>4.1669645531486284E-2</v>
      </c>
      <c r="V11" s="4">
        <f>+'PESO NETO'!V11/'PESO NETO'!$C11</f>
        <v>1.5962018529259017E-2</v>
      </c>
      <c r="W11" s="4">
        <f>+'PESO NETO'!W11/'PESO NETO'!$C11</f>
        <v>6.7844176627411504E-2</v>
      </c>
      <c r="X11" s="4">
        <f>+'PESO NETO'!X11/'PESO NETO'!$C11</f>
        <v>5.3515248134609391E-3</v>
      </c>
      <c r="Y11" s="4">
        <f>+'PESO NETO'!Y11/'PESO NETO'!$C11</f>
        <v>1.6477637311801456E-2</v>
      </c>
      <c r="Z11" s="4">
        <f>+'PESO NETO'!Z11/'PESO NETO'!$C11</f>
        <v>4.7920786780589052E-2</v>
      </c>
      <c r="AA11" s="4">
        <f>+'PESO NETO'!AA11/'PESO NETO'!$C11</f>
        <v>1.3067848646219434E-2</v>
      </c>
      <c r="AB11" s="4">
        <f>+'PESO NETO'!AB11/'PESO NETO'!$C11</f>
        <v>3.8348331891972384E-2</v>
      </c>
      <c r="AC11" s="4">
        <f>+'PESO NETO'!AC11/'PESO NETO'!$C11</f>
        <v>3.9393793851861446E-2</v>
      </c>
      <c r="AD11" s="4">
        <f>+'PESO NETO'!AD11/'PESO NETO'!$C11</f>
        <v>3.2953658620967323E-2</v>
      </c>
      <c r="AE11" s="4">
        <f>+'PESO NETO'!AE11/'PESO NETO'!$C11</f>
        <v>2.1950204795380738E-2</v>
      </c>
      <c r="AF11" s="4">
        <f>+'PESO NETO'!AF11/'PESO NETO'!$C11</f>
        <v>1.0733123768580667E-2</v>
      </c>
      <c r="AG11" s="4">
        <f>+'PESO NETO'!AG11/'PESO NETO'!$C11</f>
        <v>1.209847057641659E-2</v>
      </c>
      <c r="AH11" s="4">
        <f>+'PESO NETO'!AH11/'PESO NETO'!$C11</f>
        <v>2.809927168916624E-2</v>
      </c>
    </row>
    <row r="12" spans="1:34" s="1" customFormat="1" x14ac:dyDescent="0.3">
      <c r="A12" s="6" t="s">
        <v>49</v>
      </c>
      <c r="B12" t="s">
        <v>63</v>
      </c>
      <c r="C12" s="7">
        <f t="shared" si="0"/>
        <v>0.83179679102382398</v>
      </c>
      <c r="D12" s="4">
        <f>+'PESO NETO'!D12/'PESO NETO'!$C12</f>
        <v>5.3204377878709831E-2</v>
      </c>
      <c r="E12" s="4">
        <f>+'PESO NETO'!E12/'PESO NETO'!$C12</f>
        <v>2.984298103956505E-2</v>
      </c>
      <c r="F12" s="4">
        <f>+'PESO NETO'!F12/'PESO NETO'!$C12</f>
        <v>2.2533665437552804E-2</v>
      </c>
      <c r="G12" s="4">
        <f>+'PESO NETO'!G12/'PESO NETO'!$C12</f>
        <v>1.0876306626364417E-2</v>
      </c>
      <c r="H12" s="4">
        <f>+'PESO NETO'!H12/'PESO NETO'!$C12</f>
        <v>1.2671461954321771E-2</v>
      </c>
      <c r="I12" s="4">
        <f>+'PESO NETO'!I12/'PESO NETO'!$C12</f>
        <v>6.5473214716531428E-3</v>
      </c>
      <c r="J12" s="4">
        <f>+'PESO NETO'!J12/'PESO NETO'!$C12</f>
        <v>5.2400970874453496E-3</v>
      </c>
      <c r="K12" s="4">
        <f>+'PESO NETO'!K12/'PESO NETO'!$C12</f>
        <v>2.3667500696084025E-2</v>
      </c>
      <c r="L12" s="4">
        <f>+'PESO NETO'!L12/'PESO NETO'!$C12</f>
        <v>7.6104987381285872E-3</v>
      </c>
      <c r="M12" s="4">
        <f>+'PESO NETO'!M12/'PESO NETO'!$C12</f>
        <v>2.5668838278546421E-2</v>
      </c>
      <c r="N12" s="4">
        <f>+'PESO NETO'!N12/'PESO NETO'!$C12</f>
        <v>1.9222025414128797E-2</v>
      </c>
      <c r="O12" s="4">
        <f>+'PESO NETO'!O12/'PESO NETO'!$C12</f>
        <v>1.415752608311734E-2</v>
      </c>
      <c r="P12" s="4">
        <f>+'PESO NETO'!P12/'PESO NETO'!$C12</f>
        <v>5.5195877969579588E-2</v>
      </c>
      <c r="Q12" s="4">
        <f>+'PESO NETO'!Q12/'PESO NETO'!$C12</f>
        <v>3.6435816370119847E-2</v>
      </c>
      <c r="R12" s="4">
        <f>+'PESO NETO'!R12/'PESO NETO'!$C12</f>
        <v>4.5048989988721873E-2</v>
      </c>
      <c r="S12" s="4">
        <f>+'PESO NETO'!S12/'PESO NETO'!$C12</f>
        <v>5.4892740375346714E-2</v>
      </c>
      <c r="T12" s="4">
        <f>+'PESO NETO'!T12/'PESO NETO'!$C12</f>
        <v>4.6467455838874912E-3</v>
      </c>
      <c r="U12" s="4">
        <f>+'PESO NETO'!U12/'PESO NETO'!$C12</f>
        <v>4.1790920555691273E-2</v>
      </c>
      <c r="V12" s="4">
        <f>+'PESO NETO'!V12/'PESO NETO'!$C12</f>
        <v>2.2786347128474799E-2</v>
      </c>
      <c r="W12" s="4">
        <f>+'PESO NETO'!W12/'PESO NETO'!$C12</f>
        <v>5.2243098262144919E-2</v>
      </c>
      <c r="X12" s="4">
        <f>+'PESO NETO'!X12/'PESO NETO'!$C12</f>
        <v>4.02816442132515E-3</v>
      </c>
      <c r="Y12" s="4">
        <f>+'PESO NETO'!Y12/'PESO NETO'!$C12</f>
        <v>1.289686623581434E-2</v>
      </c>
      <c r="Z12" s="4">
        <f>+'PESO NETO'!Z12/'PESO NETO'!$C12</f>
        <v>4.9089208242121575E-2</v>
      </c>
      <c r="AA12" s="4">
        <f>+'PESO NETO'!AA12/'PESO NETO'!$C12</f>
        <v>1.4933957664734916E-2</v>
      </c>
      <c r="AB12" s="4">
        <f>+'PESO NETO'!AB12/'PESO NETO'!$C12</f>
        <v>3.1662452635531101E-2</v>
      </c>
      <c r="AC12" s="4">
        <f>+'PESO NETO'!AC12/'PESO NETO'!$C12</f>
        <v>4.1718019415413247E-2</v>
      </c>
      <c r="AD12" s="4">
        <f>+'PESO NETO'!AD12/'PESO NETO'!$C12</f>
        <v>4.3117045313597606E-2</v>
      </c>
      <c r="AE12" s="4">
        <f>+'PESO NETO'!AE12/'PESO NETO'!$C12</f>
        <v>2.6387798637836062E-2</v>
      </c>
      <c r="AF12" s="4">
        <f>+'PESO NETO'!AF12/'PESO NETO'!$C12</f>
        <v>1.6014015021709061E-2</v>
      </c>
      <c r="AG12" s="4">
        <f>+'PESO NETO'!AG12/'PESO NETO'!$C12</f>
        <v>3.93428819687704E-3</v>
      </c>
      <c r="AH12" s="4">
        <f>+'PESO NETO'!AH12/'PESO NETO'!$C12</f>
        <v>4.3731838299279895E-2</v>
      </c>
    </row>
    <row r="13" spans="1:34" s="1" customFormat="1" x14ac:dyDescent="0.3">
      <c r="A13" s="6" t="s">
        <v>50</v>
      </c>
      <c r="B13" t="s">
        <v>63</v>
      </c>
      <c r="C13" s="7">
        <f t="shared" si="0"/>
        <v>0.83967473289980155</v>
      </c>
      <c r="D13" s="4">
        <f>+'PESO NETO'!D13/'PESO NETO'!$C13</f>
        <v>5.66755522032555E-2</v>
      </c>
      <c r="E13" s="4">
        <f>+'PESO NETO'!E13/'PESO NETO'!$C13</f>
        <v>3.0175871884615159E-2</v>
      </c>
      <c r="F13" s="4">
        <f>+'PESO NETO'!F13/'PESO NETO'!$C13</f>
        <v>3.1641016247524231E-2</v>
      </c>
      <c r="G13" s="4">
        <f>+'PESO NETO'!G13/'PESO NETO'!$C13</f>
        <v>3.0787047724307619E-2</v>
      </c>
      <c r="H13" s="4">
        <f>+'PESO NETO'!H13/'PESO NETO'!$C13</f>
        <v>1.7103403042679904E-2</v>
      </c>
      <c r="I13" s="4">
        <f>+'PESO NETO'!I13/'PESO NETO'!$C13</f>
        <v>4.0963626632559693E-3</v>
      </c>
      <c r="J13" s="4">
        <f>+'PESO NETO'!J13/'PESO NETO'!$C13</f>
        <v>1.8078972791789796E-2</v>
      </c>
      <c r="K13" s="4">
        <f>+'PESO NETO'!K13/'PESO NETO'!$C13</f>
        <v>2.7108593350360199E-2</v>
      </c>
      <c r="L13" s="4">
        <f>+'PESO NETO'!L13/'PESO NETO'!$C13</f>
        <v>7.4741910257001658E-3</v>
      </c>
      <c r="M13" s="4">
        <f>+'PESO NETO'!M13/'PESO NETO'!$C13</f>
        <v>1.8466177536712914E-2</v>
      </c>
      <c r="N13" s="4">
        <f>+'PESO NETO'!N13/'PESO NETO'!$C13</f>
        <v>2.0572062026056867E-2</v>
      </c>
      <c r="O13" s="4">
        <f>+'PESO NETO'!O13/'PESO NETO'!$C13</f>
        <v>2.0355280438658412E-2</v>
      </c>
      <c r="P13" s="4">
        <f>+'PESO NETO'!P13/'PESO NETO'!$C13</f>
        <v>6.7237387026317263E-2</v>
      </c>
      <c r="Q13" s="4">
        <f>+'PESO NETO'!Q13/'PESO NETO'!$C13</f>
        <v>2.537955716110582E-2</v>
      </c>
      <c r="R13" s="4">
        <f>+'PESO NETO'!R13/'PESO NETO'!$C13</f>
        <v>2.5670969955853173E-2</v>
      </c>
      <c r="S13" s="4">
        <f>+'PESO NETO'!S13/'PESO NETO'!$C13</f>
        <v>6.0000165153680139E-2</v>
      </c>
      <c r="T13" s="4">
        <f>+'PESO NETO'!T13/'PESO NETO'!$C13</f>
        <v>2.2442177214408558E-2</v>
      </c>
      <c r="U13" s="4">
        <f>+'PESO NETO'!U13/'PESO NETO'!$C13</f>
        <v>4.2145874727225703E-2</v>
      </c>
      <c r="V13" s="4">
        <f>+'PESO NETO'!V13/'PESO NETO'!$C13</f>
        <v>3.3570901452978953E-2</v>
      </c>
      <c r="W13" s="4">
        <f>+'PESO NETO'!W13/'PESO NETO'!$C13</f>
        <v>3.7295557138555133E-2</v>
      </c>
      <c r="X13" s="4">
        <f>+'PESO NETO'!X13/'PESO NETO'!$C13</f>
        <v>3.840974795007915E-3</v>
      </c>
      <c r="Y13" s="4">
        <f>+'PESO NETO'!Y13/'PESO NETO'!$C13</f>
        <v>1.2728694413591491E-2</v>
      </c>
      <c r="Z13" s="4">
        <f>+'PESO NETO'!Z13/'PESO NETO'!$C13</f>
        <v>3.3376973736433564E-2</v>
      </c>
      <c r="AA13" s="4">
        <f>+'PESO NETO'!AA13/'PESO NETO'!$C13</f>
        <v>1.2886551134264452E-2</v>
      </c>
      <c r="AB13" s="4">
        <f>+'PESO NETO'!AB13/'PESO NETO'!$C13</f>
        <v>2.8460341261073593E-2</v>
      </c>
      <c r="AC13" s="4">
        <f>+'PESO NETO'!AC13/'PESO NETO'!$C13</f>
        <v>4.7962822656752779E-2</v>
      </c>
      <c r="AD13" s="4">
        <f>+'PESO NETO'!AD13/'PESO NETO'!$C13</f>
        <v>2.9707226333024191E-2</v>
      </c>
      <c r="AE13" s="4">
        <f>+'PESO NETO'!AE13/'PESO NETO'!$C13</f>
        <v>1.6564215598828969E-2</v>
      </c>
      <c r="AF13" s="4">
        <f>+'PESO NETO'!AF13/'PESO NETO'!$C13</f>
        <v>1.3688351977478946E-2</v>
      </c>
      <c r="AG13" s="4">
        <f>+'PESO NETO'!AG13/'PESO NETO'!$C13</f>
        <v>1.5125079066079199E-2</v>
      </c>
      <c r="AH13" s="4">
        <f>+'PESO NETO'!AH13/'PESO NETO'!$C13</f>
        <v>2.9056381162225232E-2</v>
      </c>
    </row>
    <row r="14" spans="1:34" s="1" customFormat="1" x14ac:dyDescent="0.3">
      <c r="A14" s="6" t="s">
        <v>51</v>
      </c>
      <c r="B14" t="s">
        <v>63</v>
      </c>
      <c r="C14" s="7">
        <f t="shared" si="0"/>
        <v>0.85233529807947761</v>
      </c>
      <c r="D14" s="4">
        <f>+'PESO NETO'!D14/'PESO NETO'!$C14</f>
        <v>4.4569530416989293E-2</v>
      </c>
      <c r="E14" s="4">
        <f>+'PESO NETO'!E14/'PESO NETO'!$C14</f>
        <v>2.3333608688320615E-2</v>
      </c>
      <c r="F14" s="4">
        <f>+'PESO NETO'!F14/'PESO NETO'!$C14</f>
        <v>4.0697392342613284E-2</v>
      </c>
      <c r="G14" s="4">
        <f>+'PESO NETO'!G14/'PESO NETO'!$C14</f>
        <v>4.3457200429287406E-2</v>
      </c>
      <c r="H14" s="4">
        <f>+'PESO NETO'!H14/'PESO NETO'!$C14</f>
        <v>2.682223009827114E-2</v>
      </c>
      <c r="I14" s="4">
        <f>+'PESO NETO'!I14/'PESO NETO'!$C14</f>
        <v>2.3991554680619382E-3</v>
      </c>
      <c r="J14" s="4">
        <f>+'PESO NETO'!J14/'PESO NETO'!$C14</f>
        <v>3.8701936498459866E-3</v>
      </c>
      <c r="K14" s="4">
        <f>+'PESO NETO'!K14/'PESO NETO'!$C14</f>
        <v>2.9451328279072098E-2</v>
      </c>
      <c r="L14" s="4">
        <f>+'PESO NETO'!L14/'PESO NETO'!$C14</f>
        <v>6.2579666103941885E-3</v>
      </c>
      <c r="M14" s="4">
        <f>+'PESO NETO'!M14/'PESO NETO'!$C14</f>
        <v>1.4255449681885846E-2</v>
      </c>
      <c r="N14" s="4">
        <f>+'PESO NETO'!N14/'PESO NETO'!$C14</f>
        <v>1.2240750398566657E-2</v>
      </c>
      <c r="O14" s="4">
        <f>+'PESO NETO'!O14/'PESO NETO'!$C14</f>
        <v>2.3959034116274664E-2</v>
      </c>
      <c r="P14" s="4">
        <f>+'PESO NETO'!P14/'PESO NETO'!$C14</f>
        <v>5.6617244479202057E-2</v>
      </c>
      <c r="Q14" s="4">
        <f>+'PESO NETO'!Q14/'PESO NETO'!$C14</f>
        <v>1.8027411831982334E-2</v>
      </c>
      <c r="R14" s="4">
        <f>+'PESO NETO'!R14/'PESO NETO'!$C14</f>
        <v>2.4792597505606459E-2</v>
      </c>
      <c r="S14" s="4">
        <f>+'PESO NETO'!S14/'PESO NETO'!$C14</f>
        <v>6.1157797070917078E-2</v>
      </c>
      <c r="T14" s="4">
        <f>+'PESO NETO'!T14/'PESO NETO'!$C14</f>
        <v>1.065451551286661E-2</v>
      </c>
      <c r="U14" s="4">
        <f>+'PESO NETO'!U14/'PESO NETO'!$C14</f>
        <v>4.3353858271776638E-2</v>
      </c>
      <c r="V14" s="4">
        <f>+'PESO NETO'!V14/'PESO NETO'!$C14</f>
        <v>2.8063873686510515E-2</v>
      </c>
      <c r="W14" s="4">
        <f>+'PESO NETO'!W14/'PESO NETO'!$C14</f>
        <v>2.9046852448761526E-2</v>
      </c>
      <c r="X14" s="4">
        <f>+'PESO NETO'!X14/'PESO NETO'!$C14</f>
        <v>4.7813963980079446E-3</v>
      </c>
      <c r="Y14" s="4">
        <f>+'PESO NETO'!Y14/'PESO NETO'!$C14</f>
        <v>2.3365823742108074E-2</v>
      </c>
      <c r="Z14" s="4">
        <f>+'PESO NETO'!Z14/'PESO NETO'!$C14</f>
        <v>6.6572363463130182E-2</v>
      </c>
      <c r="AA14" s="4">
        <f>+'PESO NETO'!AA14/'PESO NETO'!$C14</f>
        <v>1.1323262798377871E-2</v>
      </c>
      <c r="AB14" s="4">
        <f>+'PESO NETO'!AB14/'PESO NETO'!$C14</f>
        <v>3.3656180856354176E-2</v>
      </c>
      <c r="AC14" s="4">
        <f>+'PESO NETO'!AC14/'PESO NETO'!$C14</f>
        <v>5.4725544673959139E-2</v>
      </c>
      <c r="AD14" s="4">
        <f>+'PESO NETO'!AD14/'PESO NETO'!$C14</f>
        <v>3.5997547868683116E-2</v>
      </c>
      <c r="AE14" s="4">
        <f>+'PESO NETO'!AE14/'PESO NETO'!$C14</f>
        <v>2.6807465179879433E-2</v>
      </c>
      <c r="AF14" s="4">
        <f>+'PESO NETO'!AF14/'PESO NETO'!$C14</f>
        <v>6.270924441281656E-3</v>
      </c>
      <c r="AG14" s="4">
        <f>+'PESO NETO'!AG14/'PESO NETO'!$C14</f>
        <v>2.0436650734810182E-2</v>
      </c>
      <c r="AH14" s="4">
        <f>+'PESO NETO'!AH14/'PESO NETO'!$C14</f>
        <v>2.5370146935679627E-2</v>
      </c>
    </row>
    <row r="15" spans="1:34" s="1" customFormat="1" x14ac:dyDescent="0.3">
      <c r="A15" s="6" t="s">
        <v>52</v>
      </c>
      <c r="B15" t="s">
        <v>63</v>
      </c>
      <c r="C15" s="7">
        <f t="shared" si="0"/>
        <v>0.86469010057824913</v>
      </c>
      <c r="D15" s="4">
        <f>+'PESO NETO'!D15/'PESO NETO'!$C15</f>
        <v>4.8449123227875E-2</v>
      </c>
      <c r="E15" s="4">
        <f>+'PESO NETO'!E15/'PESO NETO'!$C15</f>
        <v>3.4798908812288344E-2</v>
      </c>
      <c r="F15" s="4">
        <f>+'PESO NETO'!F15/'PESO NETO'!$C15</f>
        <v>3.3280711272650081E-2</v>
      </c>
      <c r="G15" s="4">
        <f>+'PESO NETO'!G15/'PESO NETO'!$C15</f>
        <v>3.6581578400701982E-2</v>
      </c>
      <c r="H15" s="4">
        <f>+'PESO NETO'!H15/'PESO NETO'!$C15</f>
        <v>1.5402218954297718E-2</v>
      </c>
      <c r="I15" s="4">
        <f>+'PESO NETO'!I15/'PESO NETO'!$C15</f>
        <v>4.4042774189802193E-3</v>
      </c>
      <c r="J15" s="4">
        <f>+'PESO NETO'!J15/'PESO NETO'!$C15</f>
        <v>4.4651740254166034E-3</v>
      </c>
      <c r="K15" s="4">
        <f>+'PESO NETO'!K15/'PESO NETO'!$C15</f>
        <v>2.7240644430296342E-2</v>
      </c>
      <c r="L15" s="4">
        <f>+'PESO NETO'!L15/'PESO NETO'!$C15</f>
        <v>6.3970128192609331E-3</v>
      </c>
      <c r="M15" s="4">
        <f>+'PESO NETO'!M15/'PESO NETO'!$C15</f>
        <v>1.1937047536681098E-2</v>
      </c>
      <c r="N15" s="4">
        <f>+'PESO NETO'!N15/'PESO NETO'!$C15</f>
        <v>1.1695068802071438E-2</v>
      </c>
      <c r="O15" s="4">
        <f>+'PESO NETO'!O15/'PESO NETO'!$C15</f>
        <v>1.807066749392917E-2</v>
      </c>
      <c r="P15" s="4">
        <f>+'PESO NETO'!P15/'PESO NETO'!$C15</f>
        <v>6.5843326618225992E-2</v>
      </c>
      <c r="Q15" s="4">
        <f>+'PESO NETO'!Q15/'PESO NETO'!$C15</f>
        <v>2.4507805095091477E-2</v>
      </c>
      <c r="R15" s="4">
        <f>+'PESO NETO'!R15/'PESO NETO'!$C15</f>
        <v>1.8488299661897668E-2</v>
      </c>
      <c r="S15" s="4">
        <f>+'PESO NETO'!S15/'PESO NETO'!$C15</f>
        <v>5.3811545630641916E-2</v>
      </c>
      <c r="T15" s="4">
        <f>+'PESO NETO'!T15/'PESO NETO'!$C15</f>
        <v>6.0552330862256934E-3</v>
      </c>
      <c r="U15" s="4">
        <f>+'PESO NETO'!U15/'PESO NETO'!$C15</f>
        <v>3.6621191574486713E-2</v>
      </c>
      <c r="V15" s="4">
        <f>+'PESO NETO'!V15/'PESO NETO'!$C15</f>
        <v>1.7535275804647938E-2</v>
      </c>
      <c r="W15" s="4">
        <f>+'PESO NETO'!W15/'PESO NETO'!$C15</f>
        <v>2.7802779800773197E-2</v>
      </c>
      <c r="X15" s="4">
        <f>+'PESO NETO'!X15/'PESO NETO'!$C15</f>
        <v>6.1582409661008614E-3</v>
      </c>
      <c r="Y15" s="4">
        <f>+'PESO NETO'!Y15/'PESO NETO'!$C15</f>
        <v>2.1438787151676544E-2</v>
      </c>
      <c r="Z15" s="4">
        <f>+'PESO NETO'!Z15/'PESO NETO'!$C15</f>
        <v>6.6439364571781304E-2</v>
      </c>
      <c r="AA15" s="4">
        <f>+'PESO NETO'!AA15/'PESO NETO'!$C15</f>
        <v>9.2618424854719536E-3</v>
      </c>
      <c r="AB15" s="4">
        <f>+'PESO NETO'!AB15/'PESO NETO'!$C15</f>
        <v>6.1696065426669451E-2</v>
      </c>
      <c r="AC15" s="4">
        <f>+'PESO NETO'!AC15/'PESO NETO'!$C15</f>
        <v>7.8307792060261144E-2</v>
      </c>
      <c r="AD15" s="4">
        <f>+'PESO NETO'!AD15/'PESO NETO'!$C15</f>
        <v>3.198105891127849E-2</v>
      </c>
      <c r="AE15" s="4">
        <f>+'PESO NETO'!AE15/'PESO NETO'!$C15</f>
        <v>2.7244782959385875E-2</v>
      </c>
      <c r="AF15" s="4">
        <f>+'PESO NETO'!AF15/'PESO NETO'!$C15</f>
        <v>7.8356430338317757E-3</v>
      </c>
      <c r="AG15" s="4">
        <f>+'PESO NETO'!AG15/'PESO NETO'!$C15</f>
        <v>2.0978528933678769E-2</v>
      </c>
      <c r="AH15" s="4">
        <f>+'PESO NETO'!AH15/'PESO NETO'!$C15</f>
        <v>2.9960103611673203E-2</v>
      </c>
    </row>
    <row r="16" spans="1:34" s="1" customFormat="1" x14ac:dyDescent="0.3">
      <c r="A16" s="6" t="s">
        <v>53</v>
      </c>
      <c r="B16" t="s">
        <v>63</v>
      </c>
      <c r="C16" s="7">
        <f t="shared" si="0"/>
        <v>0.8649643193909059</v>
      </c>
      <c r="D16" s="4">
        <f>+'PESO NETO'!D16/'PESO NETO'!$C16</f>
        <v>4.087421003195893E-2</v>
      </c>
      <c r="E16" s="4">
        <f>+'PESO NETO'!E16/'PESO NETO'!$C16</f>
        <v>2.909169430875189E-2</v>
      </c>
      <c r="F16" s="4">
        <f>+'PESO NETO'!F16/'PESO NETO'!$C16</f>
        <v>2.8090905222037589E-2</v>
      </c>
      <c r="G16" s="4">
        <f>+'PESO NETO'!G16/'PESO NETO'!$C16</f>
        <v>3.4813228984224259E-2</v>
      </c>
      <c r="H16" s="4">
        <f>+'PESO NETO'!H16/'PESO NETO'!$C16</f>
        <v>1.730392043789462E-2</v>
      </c>
      <c r="I16" s="4">
        <f>+'PESO NETO'!I16/'PESO NETO'!$C16</f>
        <v>9.5616255502826517E-3</v>
      </c>
      <c r="J16" s="4">
        <f>+'PESO NETO'!J16/'PESO NETO'!$C16</f>
        <v>3.7770231578332916E-3</v>
      </c>
      <c r="K16" s="4">
        <f>+'PESO NETO'!K16/'PESO NETO'!$C16</f>
        <v>1.9676354145703186E-2</v>
      </c>
      <c r="L16" s="4">
        <f>+'PESO NETO'!L16/'PESO NETO'!$C16</f>
        <v>5.389291183427492E-3</v>
      </c>
      <c r="M16" s="4">
        <f>+'PESO NETO'!M16/'PESO NETO'!$C16</f>
        <v>8.4522633752581525E-3</v>
      </c>
      <c r="N16" s="4">
        <f>+'PESO NETO'!N16/'PESO NETO'!$C16</f>
        <v>8.4369792697518257E-3</v>
      </c>
      <c r="O16" s="4">
        <f>+'PESO NETO'!O16/'PESO NETO'!$C16</f>
        <v>1.5567911391856053E-2</v>
      </c>
      <c r="P16" s="4">
        <f>+'PESO NETO'!P16/'PESO NETO'!$C16</f>
        <v>8.3140469882565432E-2</v>
      </c>
      <c r="Q16" s="4">
        <f>+'PESO NETO'!Q16/'PESO NETO'!$C16</f>
        <v>1.7837312129842225E-2</v>
      </c>
      <c r="R16" s="4">
        <f>+'PESO NETO'!R16/'PESO NETO'!$C16</f>
        <v>3.1533768822943953E-2</v>
      </c>
      <c r="S16" s="4">
        <f>+'PESO NETO'!S16/'PESO NETO'!$C16</f>
        <v>4.5588487630402144E-2</v>
      </c>
      <c r="T16" s="4">
        <f>+'PESO NETO'!T16/'PESO NETO'!$C16</f>
        <v>1.1130458057104496E-2</v>
      </c>
      <c r="U16" s="4">
        <f>+'PESO NETO'!U16/'PESO NETO'!$C16</f>
        <v>3.7544800221000277E-2</v>
      </c>
      <c r="V16" s="4">
        <f>+'PESO NETO'!V16/'PESO NETO'!$C16</f>
        <v>1.7736752327896808E-2</v>
      </c>
      <c r="W16" s="4">
        <f>+'PESO NETO'!W16/'PESO NETO'!$C16</f>
        <v>2.7560862406468878E-2</v>
      </c>
      <c r="X16" s="4">
        <f>+'PESO NETO'!X16/'PESO NETO'!$C16</f>
        <v>3.1725697031785979E-3</v>
      </c>
      <c r="Y16" s="4">
        <f>+'PESO NETO'!Y16/'PESO NETO'!$C16</f>
        <v>1.9731171480052701E-2</v>
      </c>
      <c r="Z16" s="4">
        <f>+'PESO NETO'!Z16/'PESO NETO'!$C16</f>
        <v>6.4542771164547943E-2</v>
      </c>
      <c r="AA16" s="4">
        <f>+'PESO NETO'!AA16/'PESO NETO'!$C16</f>
        <v>5.7469816463969732E-3</v>
      </c>
      <c r="AB16" s="4">
        <f>+'PESO NETO'!AB16/'PESO NETO'!$C16</f>
        <v>5.5873236208174179E-2</v>
      </c>
      <c r="AC16" s="4">
        <f>+'PESO NETO'!AC16/'PESO NETO'!$C16</f>
        <v>8.8921308392149526E-2</v>
      </c>
      <c r="AD16" s="4">
        <f>+'PESO NETO'!AD16/'PESO NETO'!$C16</f>
        <v>3.0187391583083641E-2</v>
      </c>
      <c r="AE16" s="4">
        <f>+'PESO NETO'!AE16/'PESO NETO'!$C16</f>
        <v>3.0082636400708695E-2</v>
      </c>
      <c r="AF16" s="4">
        <f>+'PESO NETO'!AF16/'PESO NETO'!$C16</f>
        <v>6.6045427602067245E-3</v>
      </c>
      <c r="AG16" s="4">
        <f>+'PESO NETO'!AG16/'PESO NETO'!$C16</f>
        <v>8.9316717351107973E-3</v>
      </c>
      <c r="AH16" s="4">
        <f>+'PESO NETO'!AH16/'PESO NETO'!$C16</f>
        <v>5.8061719780091989E-2</v>
      </c>
    </row>
    <row r="17" spans="1:34" s="1" customFormat="1" x14ac:dyDescent="0.3">
      <c r="A17" s="6" t="s">
        <v>54</v>
      </c>
      <c r="B17" t="s">
        <v>63</v>
      </c>
      <c r="C17" s="7">
        <f t="shared" si="0"/>
        <v>0.86250940658498854</v>
      </c>
      <c r="D17" s="4">
        <f>+'PESO NETO'!D17/'PESO NETO'!$C17</f>
        <v>2.7605406935176931E-2</v>
      </c>
      <c r="E17" s="4">
        <f>+'PESO NETO'!E17/'PESO NETO'!$C17</f>
        <v>1.87368950965409E-2</v>
      </c>
      <c r="F17" s="4">
        <f>+'PESO NETO'!F17/'PESO NETO'!$C17</f>
        <v>3.0830587089071319E-2</v>
      </c>
      <c r="G17" s="4">
        <f>+'PESO NETO'!G17/'PESO NETO'!$C17</f>
        <v>2.4286396803786255E-2</v>
      </c>
      <c r="H17" s="4">
        <f>+'PESO NETO'!H17/'PESO NETO'!$C17</f>
        <v>1.6643968162679369E-2</v>
      </c>
      <c r="I17" s="4">
        <f>+'PESO NETO'!I17/'PESO NETO'!$C17</f>
        <v>1.5345348003172962E-2</v>
      </c>
      <c r="J17" s="4">
        <f>+'PESO NETO'!J17/'PESO NETO'!$C17</f>
        <v>2.6435544843141732E-3</v>
      </c>
      <c r="K17" s="4">
        <f>+'PESO NETO'!K17/'PESO NETO'!$C17</f>
        <v>1.6805341861955644E-2</v>
      </c>
      <c r="L17" s="4">
        <f>+'PESO NETO'!L17/'PESO NETO'!$C17</f>
        <v>8.7056440142873823E-3</v>
      </c>
      <c r="M17" s="4">
        <f>+'PESO NETO'!M17/'PESO NETO'!$C17</f>
        <v>5.6552097818039909E-3</v>
      </c>
      <c r="N17" s="4">
        <f>+'PESO NETO'!N17/'PESO NETO'!$C17</f>
        <v>7.8669856560422968E-3</v>
      </c>
      <c r="O17" s="4">
        <f>+'PESO NETO'!O17/'PESO NETO'!$C17</f>
        <v>1.312981001323753E-2</v>
      </c>
      <c r="P17" s="4">
        <f>+'PESO NETO'!P17/'PESO NETO'!$C17</f>
        <v>8.8763493547233924E-2</v>
      </c>
      <c r="Q17" s="4">
        <f>+'PESO NETO'!Q17/'PESO NETO'!$C17</f>
        <v>2.3614822605393059E-2</v>
      </c>
      <c r="R17" s="4">
        <f>+'PESO NETO'!R17/'PESO NETO'!$C17</f>
        <v>2.0495127632593407E-2</v>
      </c>
      <c r="S17" s="4">
        <f>+'PESO NETO'!S17/'PESO NETO'!$C17</f>
        <v>3.161108767554284E-2</v>
      </c>
      <c r="T17" s="4">
        <f>+'PESO NETO'!T17/'PESO NETO'!$C17</f>
        <v>6.7222384038421526E-3</v>
      </c>
      <c r="U17" s="4">
        <f>+'PESO NETO'!U17/'PESO NETO'!$C17</f>
        <v>3.3192449057387927E-2</v>
      </c>
      <c r="V17" s="4">
        <f>+'PESO NETO'!V17/'PESO NETO'!$C17</f>
        <v>2.6186612004048287E-2</v>
      </c>
      <c r="W17" s="4">
        <f>+'PESO NETO'!W17/'PESO NETO'!$C17</f>
        <v>2.9563334848171832E-2</v>
      </c>
      <c r="X17" s="4">
        <f>+'PESO NETO'!X17/'PESO NETO'!$C17</f>
        <v>1.4788064036977657E-2</v>
      </c>
      <c r="Y17" s="4">
        <f>+'PESO NETO'!Y17/'PESO NETO'!$C17</f>
        <v>3.7052205321670244E-2</v>
      </c>
      <c r="Z17" s="4">
        <f>+'PESO NETO'!Z17/'PESO NETO'!$C17</f>
        <v>7.8391068769418926E-2</v>
      </c>
      <c r="AA17" s="4">
        <f>+'PESO NETO'!AA17/'PESO NETO'!$C17</f>
        <v>3.6864015920119891E-3</v>
      </c>
      <c r="AB17" s="4">
        <f>+'PESO NETO'!AB17/'PESO NETO'!$C17</f>
        <v>7.3236225111257366E-2</v>
      </c>
      <c r="AC17" s="4">
        <f>+'PESO NETO'!AC17/'PESO NETO'!$C17</f>
        <v>8.8189485697430917E-2</v>
      </c>
      <c r="AD17" s="4">
        <f>+'PESO NETO'!AD17/'PESO NETO'!$C17</f>
        <v>3.639878830700103E-2</v>
      </c>
      <c r="AE17" s="4">
        <f>+'PESO NETO'!AE17/'PESO NETO'!$C17</f>
        <v>2.9372089010423222E-2</v>
      </c>
      <c r="AF17" s="4">
        <f>+'PESO NETO'!AF17/'PESO NETO'!$C17</f>
        <v>4.968828426350008E-3</v>
      </c>
      <c r="AG17" s="4">
        <f>+'PESO NETO'!AG17/'PESO NETO'!$C17</f>
        <v>1.1985386765600367E-2</v>
      </c>
      <c r="AH17" s="4">
        <f>+'PESO NETO'!AH17/'PESO NETO'!$C17</f>
        <v>3.6036549870564663E-2</v>
      </c>
    </row>
    <row r="18" spans="1:34" s="1" customFormat="1" x14ac:dyDescent="0.3">
      <c r="A18" s="6" t="s">
        <v>55</v>
      </c>
      <c r="B18" t="s">
        <v>63</v>
      </c>
      <c r="C18" s="7">
        <f t="shared" si="0"/>
        <v>0.84671060581672075</v>
      </c>
      <c r="D18" s="4">
        <f>+'PESO NETO'!D18/'PESO NETO'!$C18</f>
        <v>2.4359302488399879E-2</v>
      </c>
      <c r="E18" s="4">
        <f>+'PESO NETO'!E18/'PESO NETO'!$C18</f>
        <v>2.1174697114392595E-2</v>
      </c>
      <c r="F18" s="4">
        <f>+'PESO NETO'!F18/'PESO NETO'!$C18</f>
        <v>4.528447953488441E-2</v>
      </c>
      <c r="G18" s="4">
        <f>+'PESO NETO'!G18/'PESO NETO'!$C18</f>
        <v>1.3587193996089578E-2</v>
      </c>
      <c r="H18" s="4">
        <f>+'PESO NETO'!H18/'PESO NETO'!$C18</f>
        <v>2.3558391905679401E-2</v>
      </c>
      <c r="I18" s="4">
        <f>+'PESO NETO'!I18/'PESO NETO'!$C18</f>
        <v>1.0221566076690995E-2</v>
      </c>
      <c r="J18" s="4">
        <f>+'PESO NETO'!J18/'PESO NETO'!$C18</f>
        <v>6.2670176775338395E-3</v>
      </c>
      <c r="K18" s="4">
        <f>+'PESO NETO'!K18/'PESO NETO'!$C18</f>
        <v>2.0944828248285308E-2</v>
      </c>
      <c r="L18" s="4">
        <f>+'PESO NETO'!L18/'PESO NETO'!$C18</f>
        <v>7.71378019553947E-3</v>
      </c>
      <c r="M18" s="4">
        <f>+'PESO NETO'!M18/'PESO NETO'!$C18</f>
        <v>5.9523013655574768E-3</v>
      </c>
      <c r="N18" s="4">
        <f>+'PESO NETO'!N18/'PESO NETO'!$C18</f>
        <v>6.0466504974000307E-3</v>
      </c>
      <c r="O18" s="4">
        <f>+'PESO NETO'!O18/'PESO NETO'!$C18</f>
        <v>1.8629992014818759E-2</v>
      </c>
      <c r="P18" s="4">
        <f>+'PESO NETO'!P18/'PESO NETO'!$C18</f>
        <v>0.11199291800577542</v>
      </c>
      <c r="Q18" s="4">
        <f>+'PESO NETO'!Q18/'PESO NETO'!$C18</f>
        <v>2.5001339293972594E-2</v>
      </c>
      <c r="R18" s="4">
        <f>+'PESO NETO'!R18/'PESO NETO'!$C18</f>
        <v>1.877992186817825E-2</v>
      </c>
      <c r="S18" s="4">
        <f>+'PESO NETO'!S18/'PESO NETO'!$C18</f>
        <v>1.8646367652194601E-2</v>
      </c>
      <c r="T18" s="4">
        <f>+'PESO NETO'!T18/'PESO NETO'!$C18</f>
        <v>1.235047485507863E-3</v>
      </c>
      <c r="U18" s="4">
        <f>+'PESO NETO'!U18/'PESO NETO'!$C18</f>
        <v>2.282895467673585E-2</v>
      </c>
      <c r="V18" s="4">
        <f>+'PESO NETO'!V18/'PESO NETO'!$C18</f>
        <v>2.2946959655565653E-2</v>
      </c>
      <c r="W18" s="4">
        <f>+'PESO NETO'!W18/'PESO NETO'!$C18</f>
        <v>5.8905084239848212E-3</v>
      </c>
      <c r="X18" s="4">
        <f>+'PESO NETO'!X18/'PESO NETO'!$C18</f>
        <v>1.7783314467911929E-2</v>
      </c>
      <c r="Y18" s="4">
        <f>+'PESO NETO'!Y18/'PESO NETO'!$C18</f>
        <v>2.8191473268479712E-2</v>
      </c>
      <c r="Z18" s="4">
        <f>+'PESO NETO'!Z18/'PESO NETO'!$C18</f>
        <v>0.10567956098414302</v>
      </c>
      <c r="AA18" s="4">
        <f>+'PESO NETO'!AA18/'PESO NETO'!$C18</f>
        <v>9.2287676971164814E-3</v>
      </c>
      <c r="AB18" s="4">
        <f>+'PESO NETO'!AB18/'PESO NETO'!$C18</f>
        <v>6.1819798084818897E-2</v>
      </c>
      <c r="AC18" s="4">
        <f>+'PESO NETO'!AC18/'PESO NETO'!$C18</f>
        <v>8.461981163457992E-2</v>
      </c>
      <c r="AD18" s="4">
        <f>+'PESO NETO'!AD18/'PESO NETO'!$C18</f>
        <v>3.396694543661704E-2</v>
      </c>
      <c r="AE18" s="4">
        <f>+'PESO NETO'!AE18/'PESO NETO'!$C18</f>
        <v>2.6361934255967934E-2</v>
      </c>
      <c r="AF18" s="4">
        <f>+'PESO NETO'!AF18/'PESO NETO'!$C18</f>
        <v>1.2082029451085484E-2</v>
      </c>
      <c r="AG18" s="4">
        <f>+'PESO NETO'!AG18/'PESO NETO'!$C18</f>
        <v>7.9371011244796195E-3</v>
      </c>
      <c r="AH18" s="4">
        <f>+'PESO NETO'!AH18/'PESO NETO'!$C18</f>
        <v>2.7977651234334107E-2</v>
      </c>
    </row>
    <row r="19" spans="1:34" s="1" customFormat="1" x14ac:dyDescent="0.3">
      <c r="A19" s="6" t="s">
        <v>56</v>
      </c>
      <c r="B19" t="s">
        <v>63</v>
      </c>
      <c r="C19" s="7">
        <f t="shared" si="0"/>
        <v>0.84265418744267717</v>
      </c>
      <c r="D19" s="4">
        <f>+'PESO NETO'!D19/'PESO NETO'!$C19</f>
        <v>2.3512155757308022E-2</v>
      </c>
      <c r="E19" s="4">
        <f>+'PESO NETO'!E19/'PESO NETO'!$C19</f>
        <v>1.42090294705196E-2</v>
      </c>
      <c r="F19" s="4">
        <f>+'PESO NETO'!F19/'PESO NETO'!$C19</f>
        <v>4.6493368719520672E-2</v>
      </c>
      <c r="G19" s="4">
        <f>+'PESO NETO'!G19/'PESO NETO'!$C19</f>
        <v>1.2694852885839296E-2</v>
      </c>
      <c r="H19" s="4">
        <f>+'PESO NETO'!H19/'PESO NETO'!$C19</f>
        <v>2.2696862889081845E-2</v>
      </c>
      <c r="I19" s="4">
        <f>+'PESO NETO'!I19/'PESO NETO'!$C19</f>
        <v>9.508592026356049E-3</v>
      </c>
      <c r="J19" s="4">
        <f>+'PESO NETO'!J19/'PESO NETO'!$C19</f>
        <v>1.1858571404235773E-2</v>
      </c>
      <c r="K19" s="4">
        <f>+'PESO NETO'!K19/'PESO NETO'!$C19</f>
        <v>1.9312105623467305E-2</v>
      </c>
      <c r="L19" s="4">
        <f>+'PESO NETO'!L19/'PESO NETO'!$C19</f>
        <v>4.2089712918756319E-3</v>
      </c>
      <c r="M19" s="4">
        <f>+'PESO NETO'!M19/'PESO NETO'!$C19</f>
        <v>4.5572837624791619E-3</v>
      </c>
      <c r="N19" s="4">
        <f>+'PESO NETO'!N19/'PESO NETO'!$C19</f>
        <v>8.3962996502981342E-3</v>
      </c>
      <c r="O19" s="4">
        <f>+'PESO NETO'!O19/'PESO NETO'!$C19</f>
        <v>2.0119803727438136E-2</v>
      </c>
      <c r="P19" s="4">
        <f>+'PESO NETO'!P19/'PESO NETO'!$C19</f>
        <v>0.11458960313550386</v>
      </c>
      <c r="Q19" s="4">
        <f>+'PESO NETO'!Q19/'PESO NETO'!$C19</f>
        <v>2.7943357992459623E-2</v>
      </c>
      <c r="R19" s="4">
        <f>+'PESO NETO'!R19/'PESO NETO'!$C19</f>
        <v>2.3690448559181457E-2</v>
      </c>
      <c r="S19" s="4">
        <f>+'PESO NETO'!S19/'PESO NETO'!$C19</f>
        <v>2.6624129185147106E-2</v>
      </c>
      <c r="T19" s="4">
        <f>+'PESO NETO'!T19/'PESO NETO'!$C19</f>
        <v>7.4802943008195231E-3</v>
      </c>
      <c r="U19" s="4">
        <f>+'PESO NETO'!U19/'PESO NETO'!$C19</f>
        <v>2.9930345690146062E-2</v>
      </c>
      <c r="V19" s="4">
        <f>+'PESO NETO'!V19/'PESO NETO'!$C19</f>
        <v>2.3238313809114852E-2</v>
      </c>
      <c r="W19" s="4">
        <f>+'PESO NETO'!W19/'PESO NETO'!$C19</f>
        <v>1.9723375517621905E-2</v>
      </c>
      <c r="X19" s="4">
        <f>+'PESO NETO'!X19/'PESO NETO'!$C19</f>
        <v>1.5439294514388162E-2</v>
      </c>
      <c r="Y19" s="4">
        <f>+'PESO NETO'!Y19/'PESO NETO'!$C19</f>
        <v>3.3810432717551679E-2</v>
      </c>
      <c r="Z19" s="4">
        <f>+'PESO NETO'!Z19/'PESO NETO'!$C19</f>
        <v>0.1057335288218321</v>
      </c>
      <c r="AA19" s="4">
        <f>+'PESO NETO'!AA19/'PESO NETO'!$C19</f>
        <v>8.9272196641473987E-3</v>
      </c>
      <c r="AB19" s="4">
        <f>+'PESO NETO'!AB19/'PESO NETO'!$C19</f>
        <v>5.3390403404187867E-2</v>
      </c>
      <c r="AC19" s="4">
        <f>+'PESO NETO'!AC19/'PESO NETO'!$C19</f>
        <v>6.9642884145569572E-2</v>
      </c>
      <c r="AD19" s="4">
        <f>+'PESO NETO'!AD19/'PESO NETO'!$C19</f>
        <v>3.7511393406019757E-2</v>
      </c>
      <c r="AE19" s="4">
        <f>+'PESO NETO'!AE19/'PESO NETO'!$C19</f>
        <v>2.478697816735825E-2</v>
      </c>
      <c r="AF19" s="4">
        <f>+'PESO NETO'!AF19/'PESO NETO'!$C19</f>
        <v>8.1110571678686648E-3</v>
      </c>
      <c r="AG19" s="4">
        <f>+'PESO NETO'!AG19/'PESO NETO'!$C19</f>
        <v>5.9818705380675899E-3</v>
      </c>
      <c r="AH19" s="4">
        <f>+'PESO NETO'!AH19/'PESO NETO'!$C19</f>
        <v>8.531359497272191E-3</v>
      </c>
    </row>
    <row r="20" spans="1:34" s="1" customFormat="1" x14ac:dyDescent="0.3">
      <c r="A20" s="6" t="s">
        <v>57</v>
      </c>
      <c r="B20" t="s">
        <v>63</v>
      </c>
      <c r="C20" s="7">
        <f t="shared" si="0"/>
        <v>0.83914783803495241</v>
      </c>
      <c r="D20" s="4">
        <f>+'PESO NETO'!D20/'PESO NETO'!$C20</f>
        <v>2.4617938938464937E-2</v>
      </c>
      <c r="E20" s="4">
        <f>+'PESO NETO'!E20/'PESO NETO'!$C20</f>
        <v>1.5087961910576373E-2</v>
      </c>
      <c r="F20" s="4">
        <f>+'PESO NETO'!F20/'PESO NETO'!$C20</f>
        <v>5.3276853945672491E-2</v>
      </c>
      <c r="G20" s="4">
        <f>+'PESO NETO'!G20/'PESO NETO'!$C20</f>
        <v>1.3204730781395047E-2</v>
      </c>
      <c r="H20" s="4">
        <f>+'PESO NETO'!H20/'PESO NETO'!$C20</f>
        <v>2.4025186196108203E-2</v>
      </c>
      <c r="I20" s="4">
        <f>+'PESO NETO'!I20/'PESO NETO'!$C20</f>
        <v>1.2009012278911994E-2</v>
      </c>
      <c r="J20" s="4">
        <f>+'PESO NETO'!J20/'PESO NETO'!$C20</f>
        <v>6.8228849275660218E-3</v>
      </c>
      <c r="K20" s="4">
        <f>+'PESO NETO'!K20/'PESO NETO'!$C20</f>
        <v>2.2545993418021951E-2</v>
      </c>
      <c r="L20" s="4">
        <f>+'PESO NETO'!L20/'PESO NETO'!$C20</f>
        <v>6.7109270929564552E-3</v>
      </c>
      <c r="M20" s="4">
        <f>+'PESO NETO'!M20/'PESO NETO'!$C20</f>
        <v>4.1735644192975301E-3</v>
      </c>
      <c r="N20" s="4">
        <f>+'PESO NETO'!N20/'PESO NETO'!$C20</f>
        <v>4.6565669642332037E-3</v>
      </c>
      <c r="O20" s="4">
        <f>+'PESO NETO'!O20/'PESO NETO'!$C20</f>
        <v>1.9470158216612288E-2</v>
      </c>
      <c r="P20" s="4">
        <f>+'PESO NETO'!P20/'PESO NETO'!$C20</f>
        <v>8.6796538425077771E-2</v>
      </c>
      <c r="Q20" s="4">
        <f>+'PESO NETO'!Q20/'PESO NETO'!$C20</f>
        <v>2.9774062697272403E-2</v>
      </c>
      <c r="R20" s="4">
        <f>+'PESO NETO'!R20/'PESO NETO'!$C20</f>
        <v>3.3869702997527694E-2</v>
      </c>
      <c r="S20" s="4">
        <f>+'PESO NETO'!S20/'PESO NETO'!$C20</f>
        <v>2.2588073608037794E-2</v>
      </c>
      <c r="T20" s="4">
        <f>+'PESO NETO'!T20/'PESO NETO'!$C20</f>
        <v>4.4313055239049064E-3</v>
      </c>
      <c r="U20" s="4">
        <f>+'PESO NETO'!U20/'PESO NETO'!$C20</f>
        <v>3.4722313360554528E-2</v>
      </c>
      <c r="V20" s="4">
        <f>+'PESO NETO'!V20/'PESO NETO'!$C20</f>
        <v>1.9457590259058914E-2</v>
      </c>
      <c r="W20" s="4">
        <f>+'PESO NETO'!W20/'PESO NETO'!$C20</f>
        <v>1.4133355440776976E-2</v>
      </c>
      <c r="X20" s="4">
        <f>+'PESO NETO'!X20/'PESO NETO'!$C20</f>
        <v>1.3915256417145739E-2</v>
      </c>
      <c r="Y20" s="4">
        <f>+'PESO NETO'!Y20/'PESO NETO'!$C20</f>
        <v>3.7484934550188399E-2</v>
      </c>
      <c r="Z20" s="4">
        <f>+'PESO NETO'!Z20/'PESO NETO'!$C20</f>
        <v>0.11153619105548807</v>
      </c>
      <c r="AA20" s="4">
        <f>+'PESO NETO'!AA20/'PESO NETO'!$C20</f>
        <v>1.1692421943894379E-2</v>
      </c>
      <c r="AB20" s="4">
        <f>+'PESO NETO'!AB20/'PESO NETO'!$C20</f>
        <v>5.688045079887296E-2</v>
      </c>
      <c r="AC20" s="4">
        <f>+'PESO NETO'!AC20/'PESO NETO'!$C20</f>
        <v>8.952539916820948E-2</v>
      </c>
      <c r="AD20" s="4">
        <f>+'PESO NETO'!AD20/'PESO NETO'!$C20</f>
        <v>3.449564782911755E-2</v>
      </c>
      <c r="AE20" s="4">
        <f>+'PESO NETO'!AE20/'PESO NETO'!$C20</f>
        <v>1.9924141994682398E-2</v>
      </c>
      <c r="AF20" s="4">
        <f>+'PESO NETO'!AF20/'PESO NETO'!$C20</f>
        <v>9.7515834404928101E-3</v>
      </c>
      <c r="AG20" s="4">
        <f>+'PESO NETO'!AG20/'PESO NETO'!$C20</f>
        <v>1.5669244453233179E-3</v>
      </c>
      <c r="AH20" s="4">
        <f>+'PESO NETO'!AH20/'PESO NETO'!$C20</f>
        <v>1.6498950999233874E-7</v>
      </c>
    </row>
    <row r="21" spans="1:34" s="1" customFormat="1" x14ac:dyDescent="0.3">
      <c r="A21" s="6" t="s">
        <v>58</v>
      </c>
      <c r="B21" t="s">
        <v>63</v>
      </c>
      <c r="C21" s="7">
        <f t="shared" si="0"/>
        <v>0.83553357853246513</v>
      </c>
      <c r="D21" s="4">
        <f>+'PESO NETO'!D21/'PESO NETO'!$C21</f>
        <v>2.1769969259934796E-2</v>
      </c>
      <c r="E21" s="4">
        <f>+'PESO NETO'!E21/'PESO NETO'!$C21</f>
        <v>2.9929880106654202E-2</v>
      </c>
      <c r="F21" s="4">
        <f>+'PESO NETO'!F21/'PESO NETO'!$C21</f>
        <v>3.9768133561029047E-2</v>
      </c>
      <c r="G21" s="4">
        <f>+'PESO NETO'!G21/'PESO NETO'!$C21</f>
        <v>5.252419059578072E-3</v>
      </c>
      <c r="H21" s="4">
        <f>+'PESO NETO'!H21/'PESO NETO'!$C21</f>
        <v>2.4017866504167991E-2</v>
      </c>
      <c r="I21" s="4">
        <f>+'PESO NETO'!I21/'PESO NETO'!$C21</f>
        <v>8.0094696789437154E-3</v>
      </c>
      <c r="J21" s="4">
        <f>+'PESO NETO'!J21/'PESO NETO'!$C21</f>
        <v>1.3172334488785792E-2</v>
      </c>
      <c r="K21" s="4">
        <f>+'PESO NETO'!K21/'PESO NETO'!$C21</f>
        <v>2.5712581761920639E-2</v>
      </c>
      <c r="L21" s="4">
        <f>+'PESO NETO'!L21/'PESO NETO'!$C21</f>
        <v>5.0029232141243227E-3</v>
      </c>
      <c r="M21" s="4">
        <f>+'PESO NETO'!M21/'PESO NETO'!$C21</f>
        <v>2.8812428097772184E-3</v>
      </c>
      <c r="N21" s="4">
        <f>+'PESO NETO'!N21/'PESO NETO'!$C21</f>
        <v>1.102497426957144E-2</v>
      </c>
      <c r="O21" s="4">
        <f>+'PESO NETO'!O21/'PESO NETO'!$C21</f>
        <v>2.2171494384065463E-2</v>
      </c>
      <c r="P21" s="4">
        <f>+'PESO NETO'!P21/'PESO NETO'!$C21</f>
        <v>0.11997516090261456</v>
      </c>
      <c r="Q21" s="4">
        <f>+'PESO NETO'!Q21/'PESO NETO'!$C21</f>
        <v>2.5516206017837006E-2</v>
      </c>
      <c r="R21" s="4">
        <f>+'PESO NETO'!R21/'PESO NETO'!$C21</f>
        <v>3.1848554084042663E-2</v>
      </c>
      <c r="S21" s="4">
        <f>+'PESO NETO'!S21/'PESO NETO'!$C21</f>
        <v>2.5566505160959152E-2</v>
      </c>
      <c r="T21" s="4">
        <f>+'PESO NETO'!T21/'PESO NETO'!$C21</f>
        <v>3.5235069772078932E-3</v>
      </c>
      <c r="U21" s="4">
        <f>+'PESO NETO'!U21/'PESO NETO'!$C21</f>
        <v>3.5039343066525591E-2</v>
      </c>
      <c r="V21" s="4">
        <f>+'PESO NETO'!V21/'PESO NETO'!$C21</f>
        <v>2.1921018857104381E-2</v>
      </c>
      <c r="W21" s="4">
        <f>+'PESO NETO'!W21/'PESO NETO'!$C21</f>
        <v>1.2294357928971487E-2</v>
      </c>
      <c r="X21" s="4">
        <f>+'PESO NETO'!X21/'PESO NETO'!$C21</f>
        <v>1.0962627427264646E-2</v>
      </c>
      <c r="Y21" s="4">
        <f>+'PESO NETO'!Y21/'PESO NETO'!$C21</f>
        <v>3.3062764305246801E-2</v>
      </c>
      <c r="Z21" s="4">
        <f>+'PESO NETO'!Z21/'PESO NETO'!$C21</f>
        <v>0.11169012335019909</v>
      </c>
      <c r="AA21" s="4">
        <f>+'PESO NETO'!AA21/'PESO NETO'!$C21</f>
        <v>6.986539476951094E-3</v>
      </c>
      <c r="AB21" s="4">
        <f>+'PESO NETO'!AB21/'PESO NETO'!$C21</f>
        <v>5.1740443174977259E-2</v>
      </c>
      <c r="AC21" s="4">
        <f>+'PESO NETO'!AC21/'PESO NETO'!$C21</f>
        <v>8.4777414043076108E-2</v>
      </c>
      <c r="AD21" s="4">
        <f>+'PESO NETO'!AD21/'PESO NETO'!$C21</f>
        <v>3.5182740516319817E-2</v>
      </c>
      <c r="AE21" s="4">
        <f>+'PESO NETO'!AE21/'PESO NETO'!$C21</f>
        <v>7.4468625945952214E-3</v>
      </c>
      <c r="AF21" s="4">
        <f>+'PESO NETO'!AF21/'PESO NETO'!$C21</f>
        <v>9.1213397611556116E-3</v>
      </c>
      <c r="AG21" s="4">
        <f>+'PESO NETO'!AG21/'PESO NETO'!$C21</f>
        <v>1.6441369151347975E-4</v>
      </c>
      <c r="AH21" s="4">
        <f>+'PESO NETO'!AH21/'PESO NETO'!$C21</f>
        <v>3.6809735033270675E-7</v>
      </c>
    </row>
    <row r="22" spans="1:34" s="1" customFormat="1" x14ac:dyDescent="0.3">
      <c r="A22" s="6" t="s">
        <v>59</v>
      </c>
      <c r="B22" t="s">
        <v>63</v>
      </c>
      <c r="C22" s="7">
        <f t="shared" si="0"/>
        <v>0.80257399912126814</v>
      </c>
      <c r="D22" s="4">
        <f>+'PESO NETO'!D22/'PESO NETO'!$C22</f>
        <v>2.3824870453748429E-2</v>
      </c>
      <c r="E22" s="4">
        <f>+'PESO NETO'!E22/'PESO NETO'!$C22</f>
        <v>4.0176507566730309E-2</v>
      </c>
      <c r="F22" s="4">
        <f>+'PESO NETO'!F22/'PESO NETO'!$C22</f>
        <v>4.7178742224720793E-2</v>
      </c>
      <c r="G22" s="4">
        <f>+'PESO NETO'!G22/'PESO NETO'!$C22</f>
        <v>7.445985569228453E-3</v>
      </c>
      <c r="H22" s="4">
        <f>+'PESO NETO'!H22/'PESO NETO'!$C22</f>
        <v>2.1920797711301166E-2</v>
      </c>
      <c r="I22" s="4">
        <f>+'PESO NETO'!I22/'PESO NETO'!$C22</f>
        <v>9.6496922337386253E-3</v>
      </c>
      <c r="J22" s="4">
        <f>+'PESO NETO'!J22/'PESO NETO'!$C22</f>
        <v>1.3548842535121428E-2</v>
      </c>
      <c r="K22" s="4">
        <f>+'PESO NETO'!K22/'PESO NETO'!$C22</f>
        <v>2.1306217043385325E-2</v>
      </c>
      <c r="L22" s="4">
        <f>+'PESO NETO'!L22/'PESO NETO'!$C22</f>
        <v>4.2894628749861694E-3</v>
      </c>
      <c r="M22" s="4">
        <f>+'PESO NETO'!M22/'PESO NETO'!$C22</f>
        <v>4.8585976078126987E-3</v>
      </c>
      <c r="N22" s="4">
        <f>+'PESO NETO'!N22/'PESO NETO'!$C22</f>
        <v>1.1803605863809576E-2</v>
      </c>
      <c r="O22" s="4">
        <f>+'PESO NETO'!O22/'PESO NETO'!$C22</f>
        <v>1.628087253109578E-2</v>
      </c>
      <c r="P22" s="4">
        <f>+'PESO NETO'!P22/'PESO NETO'!$C22</f>
        <v>0.1052104660664827</v>
      </c>
      <c r="Q22" s="4">
        <f>+'PESO NETO'!Q22/'PESO NETO'!$C22</f>
        <v>2.6612665197970512E-2</v>
      </c>
      <c r="R22" s="4">
        <f>+'PESO NETO'!R22/'PESO NETO'!$C22</f>
        <v>2.6910711397241906E-2</v>
      </c>
      <c r="S22" s="4">
        <f>+'PESO NETO'!S22/'PESO NETO'!$C22</f>
        <v>2.0622603101905761E-2</v>
      </c>
      <c r="T22" s="4">
        <f>+'PESO NETO'!T22/'PESO NETO'!$C22</f>
        <v>1.653050492813835E-4</v>
      </c>
      <c r="U22" s="4">
        <f>+'PESO NETO'!U22/'PESO NETO'!$C22</f>
        <v>2.447981109231705E-2</v>
      </c>
      <c r="V22" s="4">
        <f>+'PESO NETO'!V22/'PESO NETO'!$C22</f>
        <v>1.6806433710435296E-2</v>
      </c>
      <c r="W22" s="4">
        <f>+'PESO NETO'!W22/'PESO NETO'!$C22</f>
        <v>1.4046673798128009E-2</v>
      </c>
      <c r="X22" s="4">
        <f>+'PESO NETO'!X22/'PESO NETO'!$C22</f>
        <v>1.1774849844208802E-2</v>
      </c>
      <c r="Y22" s="4">
        <f>+'PESO NETO'!Y22/'PESO NETO'!$C22</f>
        <v>3.5148559187892475E-2</v>
      </c>
      <c r="Z22" s="4">
        <f>+'PESO NETO'!Z22/'PESO NETO'!$C22</f>
        <v>9.5317751459160965E-2</v>
      </c>
      <c r="AA22" s="4">
        <f>+'PESO NETO'!AA22/'PESO NETO'!$C22</f>
        <v>6.8182776794622419E-3</v>
      </c>
      <c r="AB22" s="4">
        <f>+'PESO NETO'!AB22/'PESO NETO'!$C22</f>
        <v>6.6096718259552031E-2</v>
      </c>
      <c r="AC22" s="4">
        <f>+'PESO NETO'!AC22/'PESO NETO'!$C22</f>
        <v>8.1799097866770851E-2</v>
      </c>
      <c r="AD22" s="4">
        <f>+'PESO NETO'!AD22/'PESO NETO'!$C22</f>
        <v>2.6099545285404268E-2</v>
      </c>
      <c r="AE22" s="4">
        <f>+'PESO NETO'!AE22/'PESO NETO'!$C22</f>
        <v>6.6941933808666605E-3</v>
      </c>
      <c r="AF22" s="4">
        <f>+'PESO NETO'!AF22/'PESO NETO'!$C22</f>
        <v>1.5601373835613235E-2</v>
      </c>
      <c r="AG22" s="4">
        <f>+'PESO NETO'!AG22/'PESO NETO'!$C22</f>
        <v>8.476869289546263E-5</v>
      </c>
      <c r="AH22" s="4">
        <f>+'PESO NETO'!AH22/'PESO NETO'!$C22</f>
        <v>0</v>
      </c>
    </row>
    <row r="23" spans="1:34" s="1" customFormat="1" x14ac:dyDescent="0.3">
      <c r="A23" s="6" t="s">
        <v>60</v>
      </c>
      <c r="B23" t="s">
        <v>63</v>
      </c>
      <c r="C23" s="7">
        <f t="shared" si="0"/>
        <v>0.82786255772308515</v>
      </c>
      <c r="D23" s="4">
        <f>+'PESO NETO'!D23/'PESO NETO'!$C23</f>
        <v>1.2829300141782869E-2</v>
      </c>
      <c r="E23" s="4">
        <f>+'PESO NETO'!E23/'PESO NETO'!$C23</f>
        <v>4.6105258928494874E-2</v>
      </c>
      <c r="F23" s="4">
        <f>+'PESO NETO'!F23/'PESO NETO'!$C23</f>
        <v>4.6347850009038551E-2</v>
      </c>
      <c r="G23" s="4">
        <f>+'PESO NETO'!G23/'PESO NETO'!$C23</f>
        <v>5.3886580061623893E-3</v>
      </c>
      <c r="H23" s="4">
        <f>+'PESO NETO'!H23/'PESO NETO'!$C23</f>
        <v>2.3625444375031009E-2</v>
      </c>
      <c r="I23" s="4">
        <f>+'PESO NETO'!I23/'PESO NETO'!$C23</f>
        <v>6.5389499888270537E-3</v>
      </c>
      <c r="J23" s="4">
        <f>+'PESO NETO'!J23/'PESO NETO'!$C23</f>
        <v>1.5659016062667227E-2</v>
      </c>
      <c r="K23" s="4">
        <f>+'PESO NETO'!K23/'PESO NETO'!$C23</f>
        <v>1.734769231804691E-2</v>
      </c>
      <c r="L23" s="4">
        <f>+'PESO NETO'!L23/'PESO NETO'!$C23</f>
        <v>3.043532763286786E-3</v>
      </c>
      <c r="M23" s="4">
        <f>+'PESO NETO'!M23/'PESO NETO'!$C23</f>
        <v>1.1772311665741307E-3</v>
      </c>
      <c r="N23" s="4">
        <f>+'PESO NETO'!N23/'PESO NETO'!$C23</f>
        <v>7.5301150725492587E-3</v>
      </c>
      <c r="O23" s="4">
        <f>+'PESO NETO'!O23/'PESO NETO'!$C23</f>
        <v>8.9970148395357771E-3</v>
      </c>
      <c r="P23" s="4">
        <f>+'PESO NETO'!P23/'PESO NETO'!$C23</f>
        <v>0.1261619504028263</v>
      </c>
      <c r="Q23" s="4">
        <f>+'PESO NETO'!Q23/'PESO NETO'!$C23</f>
        <v>3.6874448776035212E-2</v>
      </c>
      <c r="R23" s="4">
        <f>+'PESO NETO'!R23/'PESO NETO'!$C23</f>
        <v>2.5345187748116043E-2</v>
      </c>
      <c r="S23" s="4">
        <f>+'PESO NETO'!S23/'PESO NETO'!$C23</f>
        <v>5.5298867142725729E-3</v>
      </c>
      <c r="T23" s="4">
        <f>+'PESO NETO'!T23/'PESO NETO'!$C23</f>
        <v>7.1342996296976562E-3</v>
      </c>
      <c r="U23" s="4">
        <f>+'PESO NETO'!U23/'PESO NETO'!$C23</f>
        <v>1.8939022641128869E-2</v>
      </c>
      <c r="V23" s="4">
        <f>+'PESO NETO'!V23/'PESO NETO'!$C23</f>
        <v>3.6864194233332384E-2</v>
      </c>
      <c r="W23" s="4">
        <f>+'PESO NETO'!W23/'PESO NETO'!$C23</f>
        <v>2.1537157935497386E-2</v>
      </c>
      <c r="X23" s="4">
        <f>+'PESO NETO'!X23/'PESO NETO'!$C23</f>
        <v>1.475542685348619E-2</v>
      </c>
      <c r="Y23" s="4">
        <f>+'PESO NETO'!Y23/'PESO NETO'!$C23</f>
        <v>4.4379567901008089E-2</v>
      </c>
      <c r="Z23" s="4">
        <f>+'PESO NETO'!Z23/'PESO NETO'!$C23</f>
        <v>9.6681815301826832E-2</v>
      </c>
      <c r="AA23" s="4">
        <f>+'PESO NETO'!AA23/'PESO NETO'!$C23</f>
        <v>1.0995313014759048E-2</v>
      </c>
      <c r="AB23" s="4">
        <f>+'PESO NETO'!AB23/'PESO NETO'!$C23</f>
        <v>6.4977787566334988E-2</v>
      </c>
      <c r="AC23" s="4">
        <f>+'PESO NETO'!AC23/'PESO NETO'!$C23</f>
        <v>8.786182425892447E-2</v>
      </c>
      <c r="AD23" s="4">
        <f>+'PESO NETO'!AD23/'PESO NETO'!$C23</f>
        <v>1.8777795725589946E-2</v>
      </c>
      <c r="AE23" s="4">
        <f>+'PESO NETO'!AE23/'PESO NETO'!$C23</f>
        <v>5.6085035938424916E-3</v>
      </c>
      <c r="AF23" s="4">
        <f>+'PESO NETO'!AF23/'PESO NETO'!$C23</f>
        <v>9.2552792947560598E-3</v>
      </c>
      <c r="AG23" s="4">
        <f>+'PESO NETO'!AG23/'PESO NETO'!$C23</f>
        <v>2.1560078285520951E-4</v>
      </c>
      <c r="AH23" s="4">
        <f>+'PESO NETO'!AH23/'PESO NETO'!$C23</f>
        <v>1.3774316767987136E-3</v>
      </c>
    </row>
    <row r="24" spans="1:34" s="1" customFormat="1" x14ac:dyDescent="0.3">
      <c r="A24" s="6" t="s">
        <v>61</v>
      </c>
      <c r="B24" t="s">
        <v>63</v>
      </c>
      <c r="C24" s="7">
        <f t="shared" si="0"/>
        <v>0.80792511066824069</v>
      </c>
      <c r="D24" s="4">
        <f>+'PESO NETO'!D24/'PESO NETO'!$C24</f>
        <v>9.6198935014925775E-3</v>
      </c>
      <c r="E24" s="4">
        <f>+'PESO NETO'!E24/'PESO NETO'!$C24</f>
        <v>5.1025710367862784E-2</v>
      </c>
      <c r="F24" s="4">
        <f>+'PESO NETO'!F24/'PESO NETO'!$C24</f>
        <v>5.3206078276808247E-2</v>
      </c>
      <c r="G24" s="4">
        <f>+'PESO NETO'!G24/'PESO NETO'!$C24</f>
        <v>3.7100176038837524E-3</v>
      </c>
      <c r="H24" s="4">
        <f>+'PESO NETO'!H24/'PESO NETO'!$C24</f>
        <v>2.2307960552105762E-2</v>
      </c>
      <c r="I24" s="4">
        <f>+'PESO NETO'!I24/'PESO NETO'!$C24</f>
        <v>3.8926837044148464E-3</v>
      </c>
      <c r="J24" s="4">
        <f>+'PESO NETO'!J24/'PESO NETO'!$C24</f>
        <v>2.3660573353089766E-2</v>
      </c>
      <c r="K24" s="4">
        <f>+'PESO NETO'!K24/'PESO NETO'!$C24</f>
        <v>2.4036960881077329E-2</v>
      </c>
      <c r="L24" s="4">
        <f>+'PESO NETO'!L24/'PESO NETO'!$C24</f>
        <v>3.5193604744714396E-3</v>
      </c>
      <c r="M24" s="4">
        <f>+'PESO NETO'!M24/'PESO NETO'!$C24</f>
        <v>8.8575015629390927E-4</v>
      </c>
      <c r="N24" s="4">
        <f>+'PESO NETO'!N24/'PESO NETO'!$C24</f>
        <v>5.9337654174267231E-3</v>
      </c>
      <c r="O24" s="4">
        <f>+'PESO NETO'!O24/'PESO NETO'!$C24</f>
        <v>1.4681995216770417E-2</v>
      </c>
      <c r="P24" s="4">
        <f>+'PESO NETO'!P24/'PESO NETO'!$C24</f>
        <v>6.2061953030482821E-2</v>
      </c>
      <c r="Q24" s="4">
        <f>+'PESO NETO'!Q24/'PESO NETO'!$C24</f>
        <v>2.2060787902843364E-2</v>
      </c>
      <c r="R24" s="4">
        <f>+'PESO NETO'!R24/'PESO NETO'!$C24</f>
        <v>3.7482865075086177E-2</v>
      </c>
      <c r="S24" s="4">
        <f>+'PESO NETO'!S24/'PESO NETO'!$C24</f>
        <v>8.1407293241776198E-3</v>
      </c>
      <c r="T24" s="4">
        <f>+'PESO NETO'!T24/'PESO NETO'!$C24</f>
        <v>4.9957361802288021E-3</v>
      </c>
      <c r="U24" s="4">
        <f>+'PESO NETO'!U24/'PESO NETO'!$C24</f>
        <v>2.3907110422595683E-2</v>
      </c>
      <c r="V24" s="4">
        <f>+'PESO NETO'!V24/'PESO NETO'!$C24</f>
        <v>3.4806793228776126E-2</v>
      </c>
      <c r="W24" s="4">
        <f>+'PESO NETO'!W24/'PESO NETO'!$C24</f>
        <v>1.5477318514694253E-2</v>
      </c>
      <c r="X24" s="4">
        <f>+'PESO NETO'!X24/'PESO NETO'!$C24</f>
        <v>2.0183202713827245E-2</v>
      </c>
      <c r="Y24" s="4">
        <f>+'PESO NETO'!Y24/'PESO NETO'!$C24</f>
        <v>4.4526476803248394E-2</v>
      </c>
      <c r="Z24" s="4">
        <f>+'PESO NETO'!Z24/'PESO NETO'!$C24</f>
        <v>9.1002438151701587E-2</v>
      </c>
      <c r="AA24" s="4">
        <f>+'PESO NETO'!AA24/'PESO NETO'!$C24</f>
        <v>5.6193228710049222E-3</v>
      </c>
      <c r="AB24" s="4">
        <f>+'PESO NETO'!AB24/'PESO NETO'!$C24</f>
        <v>8.8373512693406875E-2</v>
      </c>
      <c r="AC24" s="4">
        <f>+'PESO NETO'!AC24/'PESO NETO'!$C24</f>
        <v>8.8383843881856147E-2</v>
      </c>
      <c r="AD24" s="4">
        <f>+'PESO NETO'!AD24/'PESO NETO'!$C24</f>
        <v>8.7034223364813694E-3</v>
      </c>
      <c r="AE24" s="4">
        <f>+'PESO NETO'!AE24/'PESO NETO'!$C24</f>
        <v>6.1017153806436535E-3</v>
      </c>
      <c r="AF24" s="4">
        <f>+'PESO NETO'!AF24/'PESO NETO'!$C24</f>
        <v>4.8923496030680693E-3</v>
      </c>
      <c r="AG24" s="4">
        <f>+'PESO NETO'!AG24/'PESO NETO'!$C24</f>
        <v>3.7935104986692677E-4</v>
      </c>
      <c r="AH24" s="4">
        <f>+'PESO NETO'!AH24/'PESO NETO'!$C24</f>
        <v>2.4345431998552967E-2</v>
      </c>
    </row>
    <row r="25" spans="1:34" s="1" customFormat="1" x14ac:dyDescent="0.3">
      <c r="A25" s="6">
        <v>2001</v>
      </c>
      <c r="B25" t="s">
        <v>63</v>
      </c>
      <c r="C25" s="7">
        <f t="shared" si="0"/>
        <v>0.79330564229920586</v>
      </c>
      <c r="D25" s="4">
        <f>+'PESO NETO'!D25/'PESO NETO'!$C25</f>
        <v>1.1467134826752637E-2</v>
      </c>
      <c r="E25" s="4">
        <f>+'PESO NETO'!E25/'PESO NETO'!$C25</f>
        <v>4.8872140075344843E-2</v>
      </c>
      <c r="F25" s="4">
        <f>+'PESO NETO'!F25/'PESO NETO'!$C25</f>
        <v>6.0984569610996076E-2</v>
      </c>
      <c r="G25" s="4">
        <f>+'PESO NETO'!G25/'PESO NETO'!$C25</f>
        <v>4.7898094910708853E-3</v>
      </c>
      <c r="H25" s="4">
        <f>+'PESO NETO'!H25/'PESO NETO'!$C25</f>
        <v>2.6696093220826399E-2</v>
      </c>
      <c r="I25" s="4">
        <f>+'PESO NETO'!I25/'PESO NETO'!$C25</f>
        <v>2.5404272201731311E-3</v>
      </c>
      <c r="J25" s="4">
        <f>+'PESO NETO'!J25/'PESO NETO'!$C25</f>
        <v>1.0804093691912578E-2</v>
      </c>
      <c r="K25" s="4">
        <f>+'PESO NETO'!K25/'PESO NETO'!$C25</f>
        <v>2.7223513725942929E-2</v>
      </c>
      <c r="L25" s="4">
        <f>+'PESO NETO'!L25/'PESO NETO'!$C25</f>
        <v>3.2550037279731052E-3</v>
      </c>
      <c r="M25" s="4">
        <f>+'PESO NETO'!M25/'PESO NETO'!$C25</f>
        <v>2.4316616843848755E-3</v>
      </c>
      <c r="N25" s="4">
        <f>+'PESO NETO'!N25/'PESO NETO'!$C25</f>
        <v>5.7072178961021913E-3</v>
      </c>
      <c r="O25" s="4">
        <f>+'PESO NETO'!O25/'PESO NETO'!$C25</f>
        <v>2.4267376210527578E-2</v>
      </c>
      <c r="P25" s="4">
        <f>+'PESO NETO'!P25/'PESO NETO'!$C25</f>
        <v>8.4857589830746996E-2</v>
      </c>
      <c r="Q25" s="4">
        <f>+'PESO NETO'!Q25/'PESO NETO'!$C25</f>
        <v>1.2959663178365806E-2</v>
      </c>
      <c r="R25" s="4">
        <f>+'PESO NETO'!R25/'PESO NETO'!$C25</f>
        <v>4.1069908086469147E-2</v>
      </c>
      <c r="S25" s="4">
        <f>+'PESO NETO'!S25/'PESO NETO'!$C25</f>
        <v>4.0027074503681042E-3</v>
      </c>
      <c r="T25" s="4">
        <f>+'PESO NETO'!T25/'PESO NETO'!$C25</f>
        <v>9.3047178099690056E-3</v>
      </c>
      <c r="U25" s="4">
        <f>+'PESO NETO'!U25/'PESO NETO'!$C25</f>
        <v>3.9837881734032521E-2</v>
      </c>
      <c r="V25" s="4">
        <f>+'PESO NETO'!V25/'PESO NETO'!$C25</f>
        <v>3.1696657382797568E-2</v>
      </c>
      <c r="W25" s="4">
        <f>+'PESO NETO'!W25/'PESO NETO'!$C25</f>
        <v>1.1157926896734883E-2</v>
      </c>
      <c r="X25" s="4">
        <f>+'PESO NETO'!X25/'PESO NETO'!$C25</f>
        <v>1.7622731175269888E-2</v>
      </c>
      <c r="Y25" s="4">
        <f>+'PESO NETO'!Y25/'PESO NETO'!$C25</f>
        <v>5.3439164997864191E-2</v>
      </c>
      <c r="Z25" s="4">
        <f>+'PESO NETO'!Z25/'PESO NETO'!$C25</f>
        <v>7.9125280520893335E-2</v>
      </c>
      <c r="AA25" s="4">
        <f>+'PESO NETO'!AA25/'PESO NETO'!$C25</f>
        <v>3.1596064477151173E-3</v>
      </c>
      <c r="AB25" s="4">
        <f>+'PESO NETO'!AB25/'PESO NETO'!$C25</f>
        <v>7.4942609763493179E-2</v>
      </c>
      <c r="AC25" s="4">
        <f>+'PESO NETO'!AC25/'PESO NETO'!$C25</f>
        <v>5.9868989969332154E-2</v>
      </c>
      <c r="AD25" s="4">
        <f>+'PESO NETO'!AD25/'PESO NETO'!$C25</f>
        <v>4.2604501559026378E-3</v>
      </c>
      <c r="AE25" s="4">
        <f>+'PESO NETO'!AE25/'PESO NETO'!$C25</f>
        <v>6.529257929593287E-3</v>
      </c>
      <c r="AF25" s="4">
        <f>+'PESO NETO'!AF25/'PESO NETO'!$C25</f>
        <v>1.4906770053328365E-3</v>
      </c>
      <c r="AG25" s="4">
        <f>+'PESO NETO'!AG25/'PESO NETO'!$C25</f>
        <v>8.6009936497268062E-5</v>
      </c>
      <c r="AH25" s="4">
        <f>+'PESO NETO'!AH25/'PESO NETO'!$C25</f>
        <v>2.8854770645820906E-2</v>
      </c>
    </row>
    <row r="26" spans="1:34" x14ac:dyDescent="0.3">
      <c r="C26" s="7">
        <f t="shared" si="0"/>
        <v>395</v>
      </c>
      <c r="D26">
        <f>COUNTIF(D2:D25,"&gt;0.02")</f>
        <v>20</v>
      </c>
      <c r="E26">
        <f t="shared" ref="E26:AH26" si="1">COUNTIF(E2:E25,"&gt;0.02")</f>
        <v>19</v>
      </c>
      <c r="F26">
        <f t="shared" si="1"/>
        <v>24</v>
      </c>
      <c r="G26">
        <f t="shared" si="1"/>
        <v>5</v>
      </c>
      <c r="H26">
        <f t="shared" si="1"/>
        <v>17</v>
      </c>
      <c r="I26">
        <f t="shared" si="1"/>
        <v>2</v>
      </c>
      <c r="J26">
        <f t="shared" si="1"/>
        <v>3</v>
      </c>
      <c r="K26">
        <f t="shared" si="1"/>
        <v>16</v>
      </c>
      <c r="L26">
        <f t="shared" si="1"/>
        <v>1</v>
      </c>
      <c r="M26">
        <f t="shared" si="1"/>
        <v>2</v>
      </c>
      <c r="N26">
        <f t="shared" si="1"/>
        <v>9</v>
      </c>
      <c r="O26">
        <f t="shared" si="1"/>
        <v>10</v>
      </c>
      <c r="P26">
        <f t="shared" si="1"/>
        <v>24</v>
      </c>
      <c r="Q26">
        <f t="shared" si="1"/>
        <v>13</v>
      </c>
      <c r="R26">
        <f t="shared" si="1"/>
        <v>22</v>
      </c>
      <c r="S26">
        <f t="shared" si="1"/>
        <v>20</v>
      </c>
      <c r="T26">
        <f t="shared" si="1"/>
        <v>1</v>
      </c>
      <c r="U26">
        <f t="shared" si="1"/>
        <v>23</v>
      </c>
      <c r="V26">
        <f t="shared" si="1"/>
        <v>10</v>
      </c>
      <c r="W26">
        <f t="shared" si="1"/>
        <v>17</v>
      </c>
      <c r="X26">
        <f t="shared" si="1"/>
        <v>1</v>
      </c>
      <c r="Y26">
        <f t="shared" si="1"/>
        <v>11</v>
      </c>
      <c r="Z26">
        <f t="shared" si="1"/>
        <v>24</v>
      </c>
      <c r="AA26">
        <f t="shared" si="1"/>
        <v>1</v>
      </c>
      <c r="AB26">
        <f t="shared" si="1"/>
        <v>24</v>
      </c>
      <c r="AC26">
        <f t="shared" si="1"/>
        <v>24</v>
      </c>
      <c r="AD26">
        <f t="shared" si="1"/>
        <v>20</v>
      </c>
      <c r="AE26">
        <f t="shared" si="1"/>
        <v>11</v>
      </c>
      <c r="AF26">
        <f t="shared" si="1"/>
        <v>6</v>
      </c>
      <c r="AG26">
        <f t="shared" si="1"/>
        <v>3</v>
      </c>
      <c r="AH26">
        <f t="shared" si="1"/>
        <v>12</v>
      </c>
    </row>
    <row r="31" spans="1:34" x14ac:dyDescent="0.3">
      <c r="A31"/>
    </row>
    <row r="32" spans="1:34"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6" spans="1:1" x14ac:dyDescent="0.3">
      <c r="A46"/>
    </row>
    <row r="47" spans="1:1" x14ac:dyDescent="0.3">
      <c r="A47"/>
    </row>
    <row r="48" spans="1:1" x14ac:dyDescent="0.3">
      <c r="A48"/>
    </row>
  </sheetData>
  <phoneticPr fontId="3" type="noConversion"/>
  <conditionalFormatting sqref="D2">
    <cfRule type="cellIs" dxfId="1" priority="2" operator="greaterThan">
      <formula>0.02</formula>
    </cfRule>
  </conditionalFormatting>
  <conditionalFormatting sqref="D2:AH25">
    <cfRule type="cellIs" dxfId="0" priority="1" operator="greaterThan">
      <formula>0.02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5121E-4C95-407A-A5D1-7B0917DADC02}">
  <dimension ref="A1:O34"/>
  <sheetViews>
    <sheetView zoomScaleNormal="100" workbookViewId="0">
      <selection activeCell="H2" sqref="H2"/>
    </sheetView>
  </sheetViews>
  <sheetFormatPr baseColWidth="10" defaultRowHeight="14.4" x14ac:dyDescent="0.3"/>
  <cols>
    <col min="1" max="2" width="28.88671875" customWidth="1"/>
    <col min="3" max="3" width="1.6640625" customWidth="1"/>
    <col min="4" max="5" width="28.88671875" customWidth="1"/>
    <col min="6" max="7" width="2.44140625" customWidth="1"/>
    <col min="8" max="9" width="28.88671875" bestFit="1" customWidth="1"/>
  </cols>
  <sheetData>
    <row r="1" spans="1:15" ht="15" thickBot="1" x14ac:dyDescent="0.35">
      <c r="H1" s="22" t="s">
        <v>82</v>
      </c>
      <c r="I1" s="23"/>
    </row>
    <row r="2" spans="1:15" s="8" customFormat="1" ht="43.8" thickTop="1" x14ac:dyDescent="0.3">
      <c r="A2" s="9" t="s">
        <v>67</v>
      </c>
      <c r="B2" s="9" t="s">
        <v>68</v>
      </c>
      <c r="C2" s="9"/>
      <c r="D2" s="9" t="s">
        <v>67</v>
      </c>
      <c r="E2" s="9" t="s">
        <v>68</v>
      </c>
      <c r="H2" s="19" t="s">
        <v>79</v>
      </c>
      <c r="I2" s="12" t="s">
        <v>80</v>
      </c>
      <c r="L2" s="11"/>
      <c r="M2" s="26" t="s">
        <v>81</v>
      </c>
      <c r="N2" s="26"/>
      <c r="O2" s="26"/>
    </row>
    <row r="3" spans="1:15" x14ac:dyDescent="0.3">
      <c r="A3" s="24" t="s">
        <v>64</v>
      </c>
      <c r="B3" s="24"/>
      <c r="D3" s="25" t="s">
        <v>65</v>
      </c>
      <c r="E3" s="25"/>
      <c r="H3" s="13" t="s">
        <v>3</v>
      </c>
      <c r="I3" s="14" t="s">
        <v>15</v>
      </c>
    </row>
    <row r="4" spans="1:15" x14ac:dyDescent="0.3">
      <c r="A4" s="2" t="s">
        <v>3</v>
      </c>
      <c r="B4">
        <v>19</v>
      </c>
      <c r="D4" s="2" t="s">
        <v>3</v>
      </c>
      <c r="E4">
        <v>20</v>
      </c>
      <c r="H4" s="13" t="s">
        <v>25</v>
      </c>
      <c r="I4" s="15" t="s">
        <v>3</v>
      </c>
    </row>
    <row r="5" spans="1:15" x14ac:dyDescent="0.3">
      <c r="A5" s="2" t="s">
        <v>4</v>
      </c>
      <c r="B5">
        <v>18</v>
      </c>
      <c r="D5" s="2" t="s">
        <v>4</v>
      </c>
      <c r="E5">
        <v>19</v>
      </c>
      <c r="H5" s="13" t="s">
        <v>6</v>
      </c>
      <c r="I5" s="15" t="s">
        <v>25</v>
      </c>
    </row>
    <row r="6" spans="1:15" x14ac:dyDescent="0.3">
      <c r="A6" s="3" t="s">
        <v>5</v>
      </c>
      <c r="B6">
        <v>6</v>
      </c>
      <c r="D6" s="2" t="s">
        <v>6</v>
      </c>
      <c r="E6">
        <v>24</v>
      </c>
      <c r="H6" s="13" t="s">
        <v>8</v>
      </c>
      <c r="I6" s="15" t="s">
        <v>6</v>
      </c>
    </row>
    <row r="7" spans="1:15" x14ac:dyDescent="0.3">
      <c r="A7" s="2" t="s">
        <v>6</v>
      </c>
      <c r="B7">
        <v>24</v>
      </c>
      <c r="D7" s="2" t="s">
        <v>7</v>
      </c>
      <c r="E7">
        <v>5</v>
      </c>
      <c r="H7" s="13" t="s">
        <v>17</v>
      </c>
      <c r="I7" s="15" t="s">
        <v>8</v>
      </c>
    </row>
    <row r="8" spans="1:15" x14ac:dyDescent="0.3">
      <c r="A8" s="2" t="s">
        <v>7</v>
      </c>
      <c r="B8">
        <v>4</v>
      </c>
      <c r="D8" s="2" t="s">
        <v>8</v>
      </c>
      <c r="E8">
        <v>17</v>
      </c>
      <c r="H8" s="13" t="s">
        <v>7</v>
      </c>
      <c r="I8" s="15" t="s">
        <v>17</v>
      </c>
    </row>
    <row r="9" spans="1:15" x14ac:dyDescent="0.3">
      <c r="A9" s="2" t="s">
        <v>8</v>
      </c>
      <c r="B9">
        <v>21</v>
      </c>
      <c r="D9" s="2" t="s">
        <v>9</v>
      </c>
      <c r="E9">
        <v>2</v>
      </c>
      <c r="H9" s="13" t="s">
        <v>16</v>
      </c>
      <c r="I9" s="15" t="s">
        <v>7</v>
      </c>
    </row>
    <row r="10" spans="1:15" x14ac:dyDescent="0.3">
      <c r="A10" s="2" t="s">
        <v>9</v>
      </c>
      <c r="B10">
        <v>1</v>
      </c>
      <c r="D10" s="2" t="s">
        <v>10</v>
      </c>
      <c r="E10">
        <v>3</v>
      </c>
      <c r="H10" s="13" t="s">
        <v>27</v>
      </c>
      <c r="I10" s="15" t="s">
        <v>16</v>
      </c>
    </row>
    <row r="11" spans="1:15" x14ac:dyDescent="0.3">
      <c r="A11" s="2" t="s">
        <v>10</v>
      </c>
      <c r="B11">
        <v>12</v>
      </c>
      <c r="D11" s="2" t="s">
        <v>12</v>
      </c>
      <c r="E11">
        <v>16</v>
      </c>
      <c r="H11" s="13" t="s">
        <v>4</v>
      </c>
      <c r="I11" s="15" t="s">
        <v>27</v>
      </c>
    </row>
    <row r="12" spans="1:15" x14ac:dyDescent="0.3">
      <c r="A12" s="3" t="s">
        <v>11</v>
      </c>
      <c r="B12">
        <v>3</v>
      </c>
      <c r="D12" s="3" t="s">
        <v>13</v>
      </c>
      <c r="E12">
        <v>1</v>
      </c>
      <c r="H12" s="13" t="s">
        <v>28</v>
      </c>
      <c r="I12" s="14" t="s">
        <v>9</v>
      </c>
    </row>
    <row r="13" spans="1:15" x14ac:dyDescent="0.3">
      <c r="A13" s="2" t="s">
        <v>12</v>
      </c>
      <c r="B13">
        <v>21</v>
      </c>
      <c r="D13" s="2" t="s">
        <v>14</v>
      </c>
      <c r="E13">
        <v>2</v>
      </c>
      <c r="H13" s="13" t="s">
        <v>10</v>
      </c>
      <c r="I13" s="15" t="s">
        <v>4</v>
      </c>
    </row>
    <row r="14" spans="1:15" x14ac:dyDescent="0.3">
      <c r="A14" s="2" t="s">
        <v>14</v>
      </c>
      <c r="B14">
        <v>7</v>
      </c>
      <c r="D14" s="2" t="s">
        <v>15</v>
      </c>
      <c r="E14">
        <v>9</v>
      </c>
      <c r="H14" s="13" t="s">
        <v>18</v>
      </c>
      <c r="I14" s="15" t="s">
        <v>28</v>
      </c>
    </row>
    <row r="15" spans="1:15" x14ac:dyDescent="0.3">
      <c r="A15" s="2" t="s">
        <v>15</v>
      </c>
      <c r="B15">
        <v>1</v>
      </c>
      <c r="D15" s="2" t="s">
        <v>16</v>
      </c>
      <c r="E15">
        <v>10</v>
      </c>
      <c r="H15" s="13" t="s">
        <v>19</v>
      </c>
      <c r="I15" s="15" t="s">
        <v>10</v>
      </c>
    </row>
    <row r="16" spans="1:15" x14ac:dyDescent="0.3">
      <c r="A16" s="2" t="s">
        <v>16</v>
      </c>
      <c r="B16">
        <v>4</v>
      </c>
      <c r="D16" s="2" t="s">
        <v>17</v>
      </c>
      <c r="E16">
        <v>24</v>
      </c>
      <c r="H16" s="13" t="s">
        <v>20</v>
      </c>
      <c r="I16" s="15" t="s">
        <v>18</v>
      </c>
    </row>
    <row r="17" spans="1:9" x14ac:dyDescent="0.3">
      <c r="A17" s="2" t="s">
        <v>17</v>
      </c>
      <c r="B17">
        <v>24</v>
      </c>
      <c r="D17" s="2" t="s">
        <v>18</v>
      </c>
      <c r="E17">
        <v>13</v>
      </c>
      <c r="H17" s="13" t="s">
        <v>37</v>
      </c>
      <c r="I17" s="15" t="s">
        <v>19</v>
      </c>
    </row>
    <row r="18" spans="1:9" x14ac:dyDescent="0.3">
      <c r="A18" s="2" t="s">
        <v>18</v>
      </c>
      <c r="B18">
        <v>2</v>
      </c>
      <c r="D18" s="2" t="s">
        <v>19</v>
      </c>
      <c r="E18">
        <v>22</v>
      </c>
      <c r="H18" s="13" t="s">
        <v>30</v>
      </c>
      <c r="I18" s="15" t="s">
        <v>20</v>
      </c>
    </row>
    <row r="19" spans="1:9" x14ac:dyDescent="0.3">
      <c r="A19" s="2" t="s">
        <v>19</v>
      </c>
      <c r="B19">
        <v>24</v>
      </c>
      <c r="D19" s="2" t="s">
        <v>20</v>
      </c>
      <c r="E19">
        <v>20</v>
      </c>
      <c r="H19" s="13" t="s">
        <v>22</v>
      </c>
      <c r="I19" s="15" t="s">
        <v>37</v>
      </c>
    </row>
    <row r="20" spans="1:9" x14ac:dyDescent="0.3">
      <c r="A20" s="2" t="s">
        <v>20</v>
      </c>
      <c r="B20">
        <v>15</v>
      </c>
      <c r="D20" s="3" t="s">
        <v>21</v>
      </c>
      <c r="E20">
        <v>1</v>
      </c>
      <c r="H20" s="13" t="s">
        <v>31</v>
      </c>
      <c r="I20" s="15" t="s">
        <v>30</v>
      </c>
    </row>
    <row r="21" spans="1:9" x14ac:dyDescent="0.3">
      <c r="A21" s="2" t="s">
        <v>22</v>
      </c>
      <c r="B21">
        <v>21</v>
      </c>
      <c r="D21" s="2" t="s">
        <v>22</v>
      </c>
      <c r="E21">
        <v>23</v>
      </c>
      <c r="H21" s="13" t="s">
        <v>12</v>
      </c>
      <c r="I21" s="15" t="s">
        <v>22</v>
      </c>
    </row>
    <row r="22" spans="1:9" x14ac:dyDescent="0.3">
      <c r="A22" s="2" t="s">
        <v>23</v>
      </c>
      <c r="B22">
        <v>7</v>
      </c>
      <c r="D22" s="2" t="s">
        <v>23</v>
      </c>
      <c r="E22">
        <v>10</v>
      </c>
      <c r="H22" s="13" t="s">
        <v>32</v>
      </c>
      <c r="I22" s="14" t="s">
        <v>11</v>
      </c>
    </row>
    <row r="23" spans="1:9" x14ac:dyDescent="0.3">
      <c r="A23" s="2" t="s">
        <v>24</v>
      </c>
      <c r="B23">
        <v>14</v>
      </c>
      <c r="D23" s="2" t="s">
        <v>24</v>
      </c>
      <c r="E23">
        <v>17</v>
      </c>
      <c r="H23" s="13" t="s">
        <v>33</v>
      </c>
      <c r="I23" s="15" t="s">
        <v>31</v>
      </c>
    </row>
    <row r="24" spans="1:9" x14ac:dyDescent="0.3">
      <c r="A24" s="3" t="s">
        <v>25</v>
      </c>
      <c r="B24">
        <v>3</v>
      </c>
      <c r="D24" s="3" t="s">
        <v>26</v>
      </c>
      <c r="E24">
        <v>1</v>
      </c>
      <c r="H24" s="13" t="s">
        <v>35</v>
      </c>
      <c r="I24" s="15" t="s">
        <v>12</v>
      </c>
    </row>
    <row r="25" spans="1:9" x14ac:dyDescent="0.3">
      <c r="A25" s="2" t="s">
        <v>27</v>
      </c>
      <c r="B25">
        <v>7</v>
      </c>
      <c r="D25" s="2" t="s">
        <v>27</v>
      </c>
      <c r="E25">
        <v>11</v>
      </c>
      <c r="H25" s="13" t="s">
        <v>5</v>
      </c>
      <c r="I25" s="15" t="s">
        <v>32</v>
      </c>
    </row>
    <row r="26" spans="1:9" x14ac:dyDescent="0.3">
      <c r="A26" s="2" t="s">
        <v>28</v>
      </c>
      <c r="B26">
        <v>23</v>
      </c>
      <c r="D26" s="2" t="s">
        <v>28</v>
      </c>
      <c r="E26">
        <v>24</v>
      </c>
      <c r="H26" s="13" t="s">
        <v>23</v>
      </c>
      <c r="I26" s="15" t="s">
        <v>33</v>
      </c>
    </row>
    <row r="27" spans="1:9" x14ac:dyDescent="0.3">
      <c r="A27" s="2" t="s">
        <v>30</v>
      </c>
      <c r="B27">
        <v>22</v>
      </c>
      <c r="D27" s="3" t="s">
        <v>29</v>
      </c>
      <c r="E27">
        <v>1</v>
      </c>
      <c r="H27" s="16" t="s">
        <v>34</v>
      </c>
      <c r="I27" s="15" t="s">
        <v>35</v>
      </c>
    </row>
    <row r="28" spans="1:9" x14ac:dyDescent="0.3">
      <c r="A28" s="2" t="s">
        <v>31</v>
      </c>
      <c r="B28">
        <v>23</v>
      </c>
      <c r="D28" s="2" t="s">
        <v>30</v>
      </c>
      <c r="E28">
        <v>24</v>
      </c>
      <c r="H28" s="13" t="s">
        <v>14</v>
      </c>
      <c r="I28" s="15" t="s">
        <v>5</v>
      </c>
    </row>
    <row r="29" spans="1:9" x14ac:dyDescent="0.3">
      <c r="A29" s="2" t="s">
        <v>32</v>
      </c>
      <c r="B29">
        <v>16</v>
      </c>
      <c r="D29" s="2" t="s">
        <v>31</v>
      </c>
      <c r="E29">
        <v>24</v>
      </c>
      <c r="H29" s="13" t="s">
        <v>24</v>
      </c>
      <c r="I29" s="15" t="s">
        <v>23</v>
      </c>
    </row>
    <row r="30" spans="1:9" x14ac:dyDescent="0.3">
      <c r="A30" s="2" t="s">
        <v>33</v>
      </c>
      <c r="B30">
        <v>3</v>
      </c>
      <c r="D30" s="2" t="s">
        <v>32</v>
      </c>
      <c r="E30">
        <v>20</v>
      </c>
      <c r="H30" s="13"/>
      <c r="I30" s="15" t="s">
        <v>14</v>
      </c>
    </row>
    <row r="31" spans="1:9" ht="15" thickBot="1" x14ac:dyDescent="0.35">
      <c r="A31" s="2" t="s">
        <v>35</v>
      </c>
      <c r="B31">
        <v>1</v>
      </c>
      <c r="D31" s="2" t="s">
        <v>33</v>
      </c>
      <c r="E31">
        <v>11</v>
      </c>
      <c r="H31" s="17"/>
      <c r="I31" s="18" t="s">
        <v>24</v>
      </c>
    </row>
    <row r="32" spans="1:9" x14ac:dyDescent="0.3">
      <c r="A32" s="2" t="s">
        <v>37</v>
      </c>
      <c r="B32">
        <v>12</v>
      </c>
      <c r="D32" s="3" t="s">
        <v>34</v>
      </c>
      <c r="E32">
        <v>6</v>
      </c>
    </row>
    <row r="33" spans="4:5" x14ac:dyDescent="0.3">
      <c r="D33" s="3" t="s">
        <v>36</v>
      </c>
      <c r="E33">
        <v>3</v>
      </c>
    </row>
    <row r="34" spans="4:5" x14ac:dyDescent="0.3">
      <c r="D34" s="2" t="s">
        <v>37</v>
      </c>
      <c r="E34">
        <v>12</v>
      </c>
    </row>
  </sheetData>
  <sortState xmlns:xlrd2="http://schemas.microsoft.com/office/spreadsheetml/2017/richdata2" ref="I3:I31">
    <sortCondition ref="I3:I31"/>
  </sortState>
  <mergeCells count="4">
    <mergeCell ref="H1:I1"/>
    <mergeCell ref="A3:B3"/>
    <mergeCell ref="D3:E3"/>
    <mergeCell ref="M2:O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top fob</vt:lpstr>
      <vt:lpstr>VALOR FOB</vt:lpstr>
      <vt:lpstr>Part_fob</vt:lpstr>
      <vt:lpstr>PESO NETO</vt:lpstr>
      <vt:lpstr>Part_peso</vt:lpstr>
      <vt:lpstr>SOCIOS 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Yamila Sonder</cp:lastModifiedBy>
  <dcterms:created xsi:type="dcterms:W3CDTF">2025-08-29T23:36:28Z</dcterms:created>
  <dcterms:modified xsi:type="dcterms:W3CDTF">2025-10-29T21:56:36Z</dcterms:modified>
</cp:coreProperties>
</file>