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Desarrollo\Proyectos\sistema-gestion-horarios\horarios\"/>
    </mc:Choice>
  </mc:AlternateContent>
  <xr:revisionPtr revIDLastSave="0" documentId="13_ncr:1_{BD0A76F8-C646-4A60-AE6C-A3F31D385F41}" xr6:coauthVersionLast="47" xr6:coauthVersionMax="47" xr10:uidLastSave="{00000000-0000-0000-0000-000000000000}"/>
  <bookViews>
    <workbookView xWindow="-105" yWindow="0" windowWidth="27975" windowHeight="15585" xr2:uid="{87482B9F-DC77-4206-BED6-27B8135B0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9" i="1" l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8" i="1"/>
  <c r="J46" i="1" a="1"/>
  <c r="J46" i="1" s="1"/>
  <c r="J42" i="1" a="1"/>
  <c r="J42" i="1" s="1"/>
  <c r="J32" i="1" a="1"/>
  <c r="J32" i="1" s="1"/>
  <c r="J21" i="1" a="1"/>
  <c r="J21" i="1" s="1"/>
  <c r="J4" i="1" a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<sst xmlns="http://schemas.openxmlformats.org/spreadsheetml/2006/main" count="293" uniqueCount="167">
  <si>
    <t>codigo</t>
  </si>
  <si>
    <t>nombre</t>
  </si>
  <si>
    <t>K</t>
  </si>
  <si>
    <t>Ingeniería en Sistemas de Información</t>
  </si>
  <si>
    <t>V</t>
  </si>
  <si>
    <t>D</t>
  </si>
  <si>
    <t>S</t>
  </si>
  <si>
    <t>C</t>
  </si>
  <si>
    <t>R</t>
  </si>
  <si>
    <t>Q</t>
  </si>
  <si>
    <t>T</t>
  </si>
  <si>
    <t>H</t>
  </si>
  <si>
    <t>Intensivos Básicas</t>
  </si>
  <si>
    <t>Ingeniería Química</t>
  </si>
  <si>
    <t>Ingeniería Metalúrgica</t>
  </si>
  <si>
    <t>Ingeniería Mecánica</t>
  </si>
  <si>
    <t>Ingeniería Industrial</t>
  </si>
  <si>
    <t>Ingeniería Electrónica</t>
  </si>
  <si>
    <t>Ingeniería Civil</t>
  </si>
  <si>
    <t>Ingeniería en Energía Eléctrica</t>
  </si>
  <si>
    <t>seccion</t>
  </si>
  <si>
    <t>carrera_id</t>
  </si>
  <si>
    <t>3K5A</t>
  </si>
  <si>
    <t>3K1A</t>
  </si>
  <si>
    <t>id_materia</t>
  </si>
  <si>
    <t>id_comisión</t>
  </si>
  <si>
    <t>id_carrera</t>
  </si>
  <si>
    <t>código</t>
  </si>
  <si>
    <t>AED</t>
  </si>
  <si>
    <t>AM1</t>
  </si>
  <si>
    <t>ACO</t>
  </si>
  <si>
    <t>F1</t>
  </si>
  <si>
    <t>IS</t>
  </si>
  <si>
    <t>I1</t>
  </si>
  <si>
    <t>LED</t>
  </si>
  <si>
    <t>SPN</t>
  </si>
  <si>
    <t>AGA</t>
  </si>
  <si>
    <t>SSL</t>
  </si>
  <si>
    <t>AM2</t>
  </si>
  <si>
    <t>PYE</t>
  </si>
  <si>
    <t>SOP</t>
  </si>
  <si>
    <t>ASI</t>
  </si>
  <si>
    <t>F2</t>
  </si>
  <si>
    <t>PPR</t>
  </si>
  <si>
    <t>DSI</t>
  </si>
  <si>
    <t>COM</t>
  </si>
  <si>
    <t>BDD</t>
  </si>
  <si>
    <t>I2</t>
  </si>
  <si>
    <t>DDS</t>
  </si>
  <si>
    <t>AN</t>
  </si>
  <si>
    <t>ECO</t>
  </si>
  <si>
    <t>BDA</t>
  </si>
  <si>
    <t>AS</t>
  </si>
  <si>
    <t>RED</t>
  </si>
  <si>
    <t>IOP</t>
  </si>
  <si>
    <t>GMP</t>
  </si>
  <si>
    <t>GI</t>
  </si>
  <si>
    <t>GS</t>
  </si>
  <si>
    <t>SIM</t>
  </si>
  <si>
    <t>TA</t>
  </si>
  <si>
    <t>DAO</t>
  </si>
  <si>
    <t>LEG</t>
  </si>
  <si>
    <t>DO</t>
  </si>
  <si>
    <t>CM</t>
  </si>
  <si>
    <t>IA</t>
  </si>
  <si>
    <t>GG</t>
  </si>
  <si>
    <t>SG</t>
  </si>
  <si>
    <t>DEC</t>
  </si>
  <si>
    <t>GE</t>
  </si>
  <si>
    <t>HB</t>
  </si>
  <si>
    <t>EMP</t>
  </si>
  <si>
    <t>CII</t>
  </si>
  <si>
    <t>CON</t>
  </si>
  <si>
    <t>PF</t>
  </si>
  <si>
    <t>SSI</t>
  </si>
  <si>
    <t>SA</t>
  </si>
  <si>
    <t>CDD</t>
  </si>
  <si>
    <t>SDS</t>
  </si>
  <si>
    <t>TSO</t>
  </si>
  <si>
    <t>DTB</t>
  </si>
  <si>
    <t>IAW</t>
  </si>
  <si>
    <t>SEM</t>
  </si>
  <si>
    <t>Algoritmos y Estructuras de Datos</t>
  </si>
  <si>
    <t>Análisis Matemático I</t>
  </si>
  <si>
    <t>Arquitectura de Computadoras</t>
  </si>
  <si>
    <t>Física I</t>
  </si>
  <si>
    <t>Ingeniería y Sociedad</t>
  </si>
  <si>
    <t>Inglés I</t>
  </si>
  <si>
    <t>Lógica y Estructuras Discretas</t>
  </si>
  <si>
    <t>Sistemas y Procesos de Negocio</t>
  </si>
  <si>
    <t>Álgebra y Geometría Analítica</t>
  </si>
  <si>
    <t>Sistemas Operativos</t>
  </si>
  <si>
    <t>Sintaxis y Semántica de los Lenguajes</t>
  </si>
  <si>
    <t>Probabilidad y Estadística</t>
  </si>
  <si>
    <t>Paradigmas de Programación</t>
  </si>
  <si>
    <t>Análisis de Sistemas de Información</t>
  </si>
  <si>
    <t>Física II</t>
  </si>
  <si>
    <t>Diseño de Sistemas de Información</t>
  </si>
  <si>
    <t>Comunicación de Datos</t>
  </si>
  <si>
    <t>Base de Datos</t>
  </si>
  <si>
    <t>Desarrollo de Software</t>
  </si>
  <si>
    <t>Análisis Numérico</t>
  </si>
  <si>
    <t>Inglés II</t>
  </si>
  <si>
    <t>Economía</t>
  </si>
  <si>
    <t>Backend de Aplicaciones</t>
  </si>
  <si>
    <t>Seminario Integrador</t>
  </si>
  <si>
    <t>Investigación Operativa</t>
  </si>
  <si>
    <t>Administración de Sistemas de Información</t>
  </si>
  <si>
    <t>Redes de Datos</t>
  </si>
  <si>
    <t>Gestión de la Mejora de Procesos</t>
  </si>
  <si>
    <t>Gestión Industrial de la Producción</t>
  </si>
  <si>
    <t>Green Software</t>
  </si>
  <si>
    <t>Simulación</t>
  </si>
  <si>
    <t>Tecnologías para la automatización</t>
  </si>
  <si>
    <t>Desarrollo de Aplicaciones con Objetos</t>
  </si>
  <si>
    <t>Ingeniería y Calidad de Software</t>
  </si>
  <si>
    <t>Legislación</t>
  </si>
  <si>
    <t>Desarrollo y Operaciones DevOps</t>
  </si>
  <si>
    <t>Comunicación Multimedial en el Desarrollo de SI</t>
  </si>
  <si>
    <t>Inteligencia Artificial</t>
  </si>
  <si>
    <t>Gestión Gerencial</t>
  </si>
  <si>
    <t>Sistemas de Gestión</t>
  </si>
  <si>
    <t>Gerenciamiento Estratégico</t>
  </si>
  <si>
    <t>Decisiones en Escenarios Complejos</t>
  </si>
  <si>
    <t>Habilidades Blandas</t>
  </si>
  <si>
    <t>Emprendimientos Tecnológicos</t>
  </si>
  <si>
    <t>Creatividad e Innovación en Ingeniería</t>
  </si>
  <si>
    <t>Consultoria en Negocios Digitales</t>
  </si>
  <si>
    <t>Proyecto Final</t>
  </si>
  <si>
    <t>Seguridad en los Sistemas de Información</t>
  </si>
  <si>
    <t>Ingeniería de Software de Fuentes Abiertas-Libre</t>
  </si>
  <si>
    <t>Ciencia de Datos</t>
  </si>
  <si>
    <t>Seguridad en el Desarrollo de Software</t>
  </si>
  <si>
    <t>Testing de Software</t>
  </si>
  <si>
    <t>Desarrollo con Tecnologías Blockchain</t>
  </si>
  <si>
    <t>Integración de Aplicaciones en Entorno Web</t>
  </si>
  <si>
    <t>anio_carrera</t>
  </si>
  <si>
    <t>electiva</t>
  </si>
  <si>
    <t>false</t>
  </si>
  <si>
    <t>true</t>
  </si>
  <si>
    <t>id_periodo</t>
  </si>
  <si>
    <t>descripcion</t>
  </si>
  <si>
    <t>ANUAL</t>
  </si>
  <si>
    <t>CUAT1</t>
  </si>
  <si>
    <t>CUAT2</t>
  </si>
  <si>
    <t>Anual</t>
  </si>
  <si>
    <t>1er Cuatrimestre</t>
  </si>
  <si>
    <t>2do Cuatrimestre</t>
  </si>
  <si>
    <t>id_comision_materia</t>
  </si>
  <si>
    <t>comision_id</t>
  </si>
  <si>
    <t>materia_id</t>
  </si>
  <si>
    <t>periodo_id</t>
  </si>
  <si>
    <t>codigo_materia</t>
  </si>
  <si>
    <t>Análisis Matematico 2</t>
  </si>
  <si>
    <t>id_horario</t>
  </si>
  <si>
    <t>dia_semana</t>
  </si>
  <si>
    <t>hora_inicio</t>
  </si>
  <si>
    <t>hora_fin</t>
  </si>
  <si>
    <t>id_dia</t>
  </si>
  <si>
    <t>lunes</t>
  </si>
  <si>
    <t>martes</t>
  </si>
  <si>
    <t>jueves</t>
  </si>
  <si>
    <t>viernes</t>
  </si>
  <si>
    <t>domingo</t>
  </si>
  <si>
    <t>miércoles</t>
  </si>
  <si>
    <t>sábado</t>
  </si>
  <si>
    <t>id_comision_materia_horario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</si>
</sst>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C012-8E6A-4D30-AEEE-4181ADD1A015}">
  <dimension ref="C3:AP62"/>
  <sheetViews>
    <sheetView tabSelected="1" zoomScale="55" zoomScaleNormal="55" workbookViewId="0">
      <selection activeCell="Y8" sqref="Y8"/>
    </sheetView>
  </sheetViews>
  <sheetFormatPr baseColWidth="10" defaultRowHeight="15" x14ac:dyDescent="0.25"/>
  <cols>
    <col min="2" max="2" width="11.42578125" customWidth="1"/>
    <col min="3" max="3" width="12.140625" customWidth="1"/>
    <col min="5" max="5" width="33.42578125" customWidth="1"/>
    <col min="9" max="9" width="15.85546875" customWidth="1"/>
    <col min="14" max="14" width="14.42578125" customWidth="1"/>
    <col min="16" max="16" width="41.28515625" customWidth="1"/>
    <col min="17" max="17" width="12.28515625" customWidth="1"/>
    <col min="23" max="23" width="15.5703125" customWidth="1"/>
    <col min="25" max="25" width="19.5703125" customWidth="1"/>
    <col min="26" max="26" width="12.7109375" customWidth="1"/>
    <col min="29" max="29" width="15.7109375" customWidth="1"/>
  </cols>
  <sheetData>
    <row r="3" spans="3:42" ht="45" x14ac:dyDescent="0.25">
      <c r="C3" s="3" t="s">
        <v>26</v>
      </c>
      <c r="D3" s="3" t="s">
        <v>0</v>
      </c>
      <c r="E3" s="3" t="s">
        <v>1</v>
      </c>
      <c r="I3" s="1" t="s">
        <v>25</v>
      </c>
      <c r="J3" s="1" t="s">
        <v>20</v>
      </c>
      <c r="K3" s="1" t="s">
        <v>21</v>
      </c>
      <c r="N3" s="1" t="s">
        <v>24</v>
      </c>
      <c r="O3" s="1" t="s">
        <v>27</v>
      </c>
      <c r="P3" s="1" t="s">
        <v>1</v>
      </c>
      <c r="Q3" s="1" t="s">
        <v>136</v>
      </c>
      <c r="R3" s="1" t="s">
        <v>137</v>
      </c>
      <c r="S3" s="1"/>
      <c r="U3" s="1" t="s">
        <v>140</v>
      </c>
      <c r="V3" s="1" t="s">
        <v>0</v>
      </c>
      <c r="W3" s="1" t="s">
        <v>141</v>
      </c>
      <c r="Y3" s="3" t="s">
        <v>148</v>
      </c>
      <c r="Z3" s="1" t="s">
        <v>149</v>
      </c>
      <c r="AA3" s="1" t="s">
        <v>150</v>
      </c>
      <c r="AB3" s="1" t="s">
        <v>151</v>
      </c>
      <c r="AC3" s="1" t="s">
        <v>152</v>
      </c>
      <c r="AE3" s="1" t="s">
        <v>154</v>
      </c>
      <c r="AF3" s="1" t="s">
        <v>155</v>
      </c>
      <c r="AG3" s="1" t="s">
        <v>156</v>
      </c>
      <c r="AH3" s="1" t="s">
        <v>157</v>
      </c>
      <c r="AJ3" s="1" t="s">
        <v>166</v>
      </c>
      <c r="AK3" s="3" t="s">
        <v>148</v>
      </c>
      <c r="AL3" s="1" t="s">
        <v>154</v>
      </c>
      <c r="AO3" s="1" t="s">
        <v>158</v>
      </c>
      <c r="AP3" s="1" t="s">
        <v>1</v>
      </c>
    </row>
    <row r="4" spans="3:42" x14ac:dyDescent="0.25">
      <c r="C4">
        <v>1</v>
      </c>
      <c r="D4" t="s">
        <v>2</v>
      </c>
      <c r="E4" t="s">
        <v>3</v>
      </c>
      <c r="I4">
        <v>1</v>
      </c>
      <c r="J4" t="str" cm="1">
        <f t="array" ref="J4:J20">"1K"&amp;_xlfn.SEQUENCE(17, 1, 1, 1)</f>
        <v>1K1</v>
      </c>
      <c r="K4" s="2">
        <v>1</v>
      </c>
      <c r="N4">
        <v>1</v>
      </c>
      <c r="O4" t="s">
        <v>28</v>
      </c>
      <c r="P4" t="s">
        <v>82</v>
      </c>
      <c r="Q4">
        <v>1</v>
      </c>
      <c r="R4" s="4" t="s">
        <v>138</v>
      </c>
      <c r="S4" s="5"/>
      <c r="U4">
        <v>1</v>
      </c>
      <c r="V4" t="s">
        <v>142</v>
      </c>
      <c r="W4" t="s">
        <v>145</v>
      </c>
      <c r="Y4">
        <v>1</v>
      </c>
      <c r="Z4">
        <v>1</v>
      </c>
      <c r="AA4">
        <v>1</v>
      </c>
      <c r="AB4" s="6" t="s">
        <v>142</v>
      </c>
      <c r="AC4" t="s">
        <v>28</v>
      </c>
      <c r="AE4">
        <v>1</v>
      </c>
      <c r="AF4">
        <v>2</v>
      </c>
      <c r="AG4" s="7">
        <v>0.47222222222222221</v>
      </c>
      <c r="AH4" s="7">
        <v>0.58333333333333337</v>
      </c>
      <c r="AJ4">
        <v>1</v>
      </c>
      <c r="AK4">
        <v>1</v>
      </c>
      <c r="AL4">
        <v>1</v>
      </c>
      <c r="AO4">
        <v>1</v>
      </c>
      <c r="AP4" t="s">
        <v>159</v>
      </c>
    </row>
    <row r="5" spans="3:42" x14ac:dyDescent="0.25">
      <c r="C5">
        <v>2</v>
      </c>
      <c r="D5" t="s">
        <v>4</v>
      </c>
      <c r="E5" t="s">
        <v>13</v>
      </c>
      <c r="I5">
        <v>2</v>
      </c>
      <c r="J5" s="2" t="str">
        <v>1K2</v>
      </c>
      <c r="K5" s="2">
        <v>1</v>
      </c>
      <c r="N5">
        <v>2</v>
      </c>
      <c r="O5" t="s">
        <v>29</v>
      </c>
      <c r="P5" t="s">
        <v>83</v>
      </c>
      <c r="Q5">
        <v>1</v>
      </c>
      <c r="R5" s="4" t="s">
        <v>138</v>
      </c>
      <c r="S5" s="5"/>
      <c r="U5">
        <v>2</v>
      </c>
      <c r="V5" t="s">
        <v>143</v>
      </c>
      <c r="W5" t="s">
        <v>146</v>
      </c>
      <c r="Y5">
        <v>2</v>
      </c>
      <c r="Z5">
        <v>2</v>
      </c>
      <c r="AA5">
        <v>1</v>
      </c>
      <c r="AB5" s="6" t="s">
        <v>142</v>
      </c>
      <c r="AC5" t="s">
        <v>28</v>
      </c>
      <c r="AE5">
        <v>2</v>
      </c>
      <c r="AF5">
        <v>3</v>
      </c>
      <c r="AG5" s="7">
        <v>0.33333333333333331</v>
      </c>
      <c r="AH5" s="7">
        <v>0.39583333333333331</v>
      </c>
      <c r="AJ5">
        <v>2</v>
      </c>
      <c r="AK5">
        <v>1</v>
      </c>
      <c r="AL5">
        <v>2</v>
      </c>
      <c r="AO5">
        <v>2</v>
      </c>
      <c r="AP5" t="s">
        <v>160</v>
      </c>
    </row>
    <row r="6" spans="3:42" x14ac:dyDescent="0.25">
      <c r="C6">
        <v>3</v>
      </c>
      <c r="D6" t="s">
        <v>10</v>
      </c>
      <c r="E6" t="s">
        <v>14</v>
      </c>
      <c r="I6">
        <v>3</v>
      </c>
      <c r="J6" s="2" t="str">
        <v>1K3</v>
      </c>
      <c r="K6" s="2">
        <v>1</v>
      </c>
      <c r="N6">
        <v>3</v>
      </c>
      <c r="O6" t="s">
        <v>30</v>
      </c>
      <c r="P6" t="s">
        <v>84</v>
      </c>
      <c r="Q6">
        <v>1</v>
      </c>
      <c r="R6" s="4" t="s">
        <v>138</v>
      </c>
      <c r="S6" s="5"/>
      <c r="U6">
        <v>3</v>
      </c>
      <c r="V6" t="s">
        <v>144</v>
      </c>
      <c r="W6" t="s">
        <v>147</v>
      </c>
      <c r="Y6">
        <v>3</v>
      </c>
      <c r="Z6">
        <v>3</v>
      </c>
      <c r="AA6">
        <v>1</v>
      </c>
      <c r="AB6" s="6" t="s">
        <v>142</v>
      </c>
      <c r="AC6" t="s">
        <v>28</v>
      </c>
      <c r="AO6">
        <v>3</v>
      </c>
      <c r="AP6" t="s">
        <v>164</v>
      </c>
    </row>
    <row r="7" spans="3:42" x14ac:dyDescent="0.25">
      <c r="C7">
        <v>4</v>
      </c>
      <c r="D7" t="s">
        <v>6</v>
      </c>
      <c r="E7" t="s">
        <v>15</v>
      </c>
      <c r="I7">
        <v>4</v>
      </c>
      <c r="J7" s="2" t="str">
        <v>1K4</v>
      </c>
      <c r="K7" s="2">
        <v>1</v>
      </c>
      <c r="N7">
        <v>4</v>
      </c>
      <c r="O7" t="s">
        <v>31</v>
      </c>
      <c r="P7" t="s">
        <v>85</v>
      </c>
      <c r="Q7">
        <v>1</v>
      </c>
      <c r="R7" s="4" t="s">
        <v>138</v>
      </c>
      <c r="S7" s="5"/>
      <c r="AO7">
        <v>4</v>
      </c>
      <c r="AP7" t="s">
        <v>161</v>
      </c>
    </row>
    <row r="8" spans="3:42" x14ac:dyDescent="0.25">
      <c r="C8">
        <v>5</v>
      </c>
      <c r="D8" t="s">
        <v>5</v>
      </c>
      <c r="E8" t="s">
        <v>16</v>
      </c>
      <c r="I8">
        <v>5</v>
      </c>
      <c r="J8" t="str">
        <v>1K5</v>
      </c>
      <c r="K8" s="2">
        <v>1</v>
      </c>
      <c r="N8">
        <v>5</v>
      </c>
      <c r="O8" t="s">
        <v>32</v>
      </c>
      <c r="P8" t="s">
        <v>86</v>
      </c>
      <c r="Q8">
        <v>1</v>
      </c>
      <c r="R8" s="4" t="s">
        <v>138</v>
      </c>
      <c r="S8" s="5"/>
      <c r="AA8">
        <f>SUM(AA4+1)</f>
        <v>2</v>
      </c>
      <c r="AB8" s="6" t="s">
        <v>142</v>
      </c>
      <c r="AC8" t="s">
        <v>29</v>
      </c>
      <c r="AO8">
        <v>5</v>
      </c>
      <c r="AP8" t="s">
        <v>162</v>
      </c>
    </row>
    <row r="9" spans="3:42" x14ac:dyDescent="0.25">
      <c r="C9">
        <v>6</v>
      </c>
      <c r="D9" t="s">
        <v>8</v>
      </c>
      <c r="E9" t="s">
        <v>17</v>
      </c>
      <c r="I9">
        <v>6</v>
      </c>
      <c r="J9" t="str">
        <v>1K6</v>
      </c>
      <c r="K9" s="2">
        <v>1</v>
      </c>
      <c r="N9">
        <v>6</v>
      </c>
      <c r="O9" t="s">
        <v>33</v>
      </c>
      <c r="P9" t="s">
        <v>87</v>
      </c>
      <c r="Q9">
        <v>1</v>
      </c>
      <c r="R9" s="4" t="s">
        <v>138</v>
      </c>
      <c r="S9" s="5"/>
      <c r="AA9">
        <f t="shared" ref="AA9:AA61" si="0">SUM(AA8+1)</f>
        <v>3</v>
      </c>
      <c r="AC9" t="s">
        <v>30</v>
      </c>
      <c r="AO9">
        <v>6</v>
      </c>
      <c r="AP9" t="s">
        <v>165</v>
      </c>
    </row>
    <row r="10" spans="3:42" x14ac:dyDescent="0.25">
      <c r="C10">
        <v>7</v>
      </c>
      <c r="D10" t="s">
        <v>9</v>
      </c>
      <c r="E10" t="s">
        <v>19</v>
      </c>
      <c r="I10">
        <v>7</v>
      </c>
      <c r="J10" t="str">
        <v>1K7</v>
      </c>
      <c r="K10" s="2">
        <v>1</v>
      </c>
      <c r="N10">
        <v>7</v>
      </c>
      <c r="O10" t="s">
        <v>34</v>
      </c>
      <c r="P10" t="s">
        <v>88</v>
      </c>
      <c r="Q10">
        <v>1</v>
      </c>
      <c r="R10" s="4" t="s">
        <v>138</v>
      </c>
      <c r="S10" s="5"/>
      <c r="AA10">
        <f t="shared" si="0"/>
        <v>4</v>
      </c>
      <c r="AB10" s="6" t="s">
        <v>142</v>
      </c>
      <c r="AC10" t="s">
        <v>31</v>
      </c>
      <c r="AO10">
        <v>7</v>
      </c>
      <c r="AP10" t="s">
        <v>163</v>
      </c>
    </row>
    <row r="11" spans="3:42" x14ac:dyDescent="0.25">
      <c r="C11">
        <v>8</v>
      </c>
      <c r="D11" t="s">
        <v>7</v>
      </c>
      <c r="E11" t="s">
        <v>18</v>
      </c>
      <c r="I11">
        <v>8</v>
      </c>
      <c r="J11" t="str">
        <v>1K8</v>
      </c>
      <c r="K11" s="2">
        <v>1</v>
      </c>
      <c r="N11">
        <v>8</v>
      </c>
      <c r="O11" t="s">
        <v>35</v>
      </c>
      <c r="P11" t="s">
        <v>89</v>
      </c>
      <c r="Q11">
        <v>1</v>
      </c>
      <c r="R11" s="4" t="s">
        <v>138</v>
      </c>
      <c r="S11" s="5"/>
      <c r="AA11">
        <f t="shared" si="0"/>
        <v>5</v>
      </c>
      <c r="AC11" t="s">
        <v>32</v>
      </c>
    </row>
    <row r="12" spans="3:42" x14ac:dyDescent="0.25">
      <c r="C12">
        <v>9</v>
      </c>
      <c r="D12" t="s">
        <v>11</v>
      </c>
      <c r="E12" t="s">
        <v>12</v>
      </c>
      <c r="I12">
        <v>9</v>
      </c>
      <c r="J12" t="str">
        <v>1K9</v>
      </c>
      <c r="K12" s="2">
        <v>1</v>
      </c>
      <c r="N12">
        <v>9</v>
      </c>
      <c r="O12" t="s">
        <v>36</v>
      </c>
      <c r="P12" t="s">
        <v>90</v>
      </c>
      <c r="Q12">
        <v>1</v>
      </c>
      <c r="R12" s="4" t="s">
        <v>138</v>
      </c>
      <c r="S12" s="5"/>
      <c r="AA12">
        <f t="shared" si="0"/>
        <v>6</v>
      </c>
      <c r="AB12" s="6" t="s">
        <v>142</v>
      </c>
      <c r="AC12" t="s">
        <v>33</v>
      </c>
    </row>
    <row r="13" spans="3:42" x14ac:dyDescent="0.25">
      <c r="I13">
        <v>10</v>
      </c>
      <c r="J13" t="str">
        <v>1K10</v>
      </c>
      <c r="K13" s="2">
        <v>1</v>
      </c>
      <c r="X13" s="6" t="s">
        <v>142</v>
      </c>
      <c r="AA13">
        <f t="shared" si="0"/>
        <v>7</v>
      </c>
      <c r="AC13" t="s">
        <v>34</v>
      </c>
    </row>
    <row r="14" spans="3:42" x14ac:dyDescent="0.25">
      <c r="I14">
        <v>11</v>
      </c>
      <c r="J14" t="str">
        <v>1K11</v>
      </c>
      <c r="K14" s="2">
        <v>1</v>
      </c>
      <c r="N14">
        <v>10</v>
      </c>
      <c r="O14" t="s">
        <v>37</v>
      </c>
      <c r="P14" t="s">
        <v>92</v>
      </c>
      <c r="Q14">
        <v>2</v>
      </c>
      <c r="R14" s="4" t="s">
        <v>138</v>
      </c>
      <c r="S14" s="5"/>
      <c r="X14" s="6" t="s">
        <v>143</v>
      </c>
      <c r="AA14">
        <f t="shared" si="0"/>
        <v>8</v>
      </c>
      <c r="AC14" t="s">
        <v>35</v>
      </c>
    </row>
    <row r="15" spans="3:42" x14ac:dyDescent="0.25">
      <c r="I15">
        <v>12</v>
      </c>
      <c r="J15" t="str">
        <v>1K12</v>
      </c>
      <c r="K15" s="2">
        <v>1</v>
      </c>
      <c r="N15">
        <v>11</v>
      </c>
      <c r="O15" t="s">
        <v>38</v>
      </c>
      <c r="P15" t="s">
        <v>153</v>
      </c>
      <c r="Q15">
        <v>2</v>
      </c>
      <c r="R15" s="4" t="s">
        <v>138</v>
      </c>
      <c r="S15" s="5"/>
      <c r="X15" s="6" t="s">
        <v>144</v>
      </c>
      <c r="AA15">
        <f t="shared" si="0"/>
        <v>9</v>
      </c>
      <c r="AB15" s="6" t="s">
        <v>142</v>
      </c>
      <c r="AC15" t="s">
        <v>36</v>
      </c>
    </row>
    <row r="16" spans="3:42" x14ac:dyDescent="0.25">
      <c r="I16">
        <v>13</v>
      </c>
      <c r="J16" t="str">
        <v>1K13</v>
      </c>
      <c r="K16" s="2">
        <v>1</v>
      </c>
      <c r="N16">
        <v>12</v>
      </c>
      <c r="O16" t="s">
        <v>39</v>
      </c>
      <c r="P16" t="s">
        <v>93</v>
      </c>
      <c r="Q16">
        <v>2</v>
      </c>
      <c r="R16" s="4" t="s">
        <v>138</v>
      </c>
      <c r="S16" s="5"/>
      <c r="AA16">
        <f t="shared" si="0"/>
        <v>10</v>
      </c>
      <c r="AC16" t="s">
        <v>37</v>
      </c>
    </row>
    <row r="17" spans="9:29" x14ac:dyDescent="0.25">
      <c r="I17">
        <v>14</v>
      </c>
      <c r="J17" t="str">
        <v>1K14</v>
      </c>
      <c r="K17" s="2">
        <v>1</v>
      </c>
      <c r="N17">
        <v>13</v>
      </c>
      <c r="O17" t="s">
        <v>40</v>
      </c>
      <c r="P17" t="s">
        <v>91</v>
      </c>
      <c r="Q17">
        <v>2</v>
      </c>
      <c r="R17" s="4" t="s">
        <v>138</v>
      </c>
      <c r="S17" s="5"/>
      <c r="AA17">
        <f t="shared" si="0"/>
        <v>11</v>
      </c>
      <c r="AC17" t="s">
        <v>38</v>
      </c>
    </row>
    <row r="18" spans="9:29" x14ac:dyDescent="0.25">
      <c r="I18">
        <v>15</v>
      </c>
      <c r="J18" t="str">
        <v>1K15</v>
      </c>
      <c r="K18" s="2">
        <v>1</v>
      </c>
      <c r="N18">
        <v>14</v>
      </c>
      <c r="O18" t="s">
        <v>41</v>
      </c>
      <c r="P18" t="s">
        <v>95</v>
      </c>
      <c r="Q18">
        <v>2</v>
      </c>
      <c r="R18" s="4" t="s">
        <v>138</v>
      </c>
      <c r="S18" s="5"/>
      <c r="AA18">
        <f t="shared" si="0"/>
        <v>12</v>
      </c>
      <c r="AC18" t="s">
        <v>39</v>
      </c>
    </row>
    <row r="19" spans="9:29" x14ac:dyDescent="0.25">
      <c r="I19">
        <v>16</v>
      </c>
      <c r="J19" t="str">
        <v>1K16</v>
      </c>
      <c r="K19" s="2">
        <v>1</v>
      </c>
      <c r="N19">
        <v>15</v>
      </c>
      <c r="O19" t="s">
        <v>42</v>
      </c>
      <c r="P19" t="s">
        <v>96</v>
      </c>
      <c r="Q19">
        <v>2</v>
      </c>
      <c r="R19" s="4" t="s">
        <v>138</v>
      </c>
      <c r="S19" s="5"/>
      <c r="AA19">
        <f t="shared" si="0"/>
        <v>13</v>
      </c>
      <c r="AC19" t="s">
        <v>40</v>
      </c>
    </row>
    <row r="20" spans="9:29" x14ac:dyDescent="0.25">
      <c r="I20">
        <v>17</v>
      </c>
      <c r="J20" t="str">
        <v>1K17</v>
      </c>
      <c r="K20" s="2">
        <v>1</v>
      </c>
      <c r="N20">
        <v>16</v>
      </c>
      <c r="O20" t="s">
        <v>43</v>
      </c>
      <c r="P20" t="s">
        <v>94</v>
      </c>
      <c r="Q20">
        <v>2</v>
      </c>
      <c r="R20" s="4" t="s">
        <v>138</v>
      </c>
      <c r="S20" s="5"/>
      <c r="AA20">
        <f t="shared" si="0"/>
        <v>14</v>
      </c>
      <c r="AC20" t="s">
        <v>41</v>
      </c>
    </row>
    <row r="21" spans="9:29" x14ac:dyDescent="0.25">
      <c r="I21">
        <v>18</v>
      </c>
      <c r="J21" t="str" cm="1">
        <f t="array" ref="J21:J31">"2K"&amp;_xlfn.SEQUENCE(11, 1, 1, 1)</f>
        <v>2K1</v>
      </c>
      <c r="K21" s="2">
        <v>1</v>
      </c>
      <c r="AA21">
        <f t="shared" si="0"/>
        <v>15</v>
      </c>
      <c r="AC21" t="s">
        <v>42</v>
      </c>
    </row>
    <row r="22" spans="9:29" x14ac:dyDescent="0.25">
      <c r="I22">
        <v>19</v>
      </c>
      <c r="J22" t="str">
        <v>2K2</v>
      </c>
      <c r="K22" s="2">
        <v>1</v>
      </c>
      <c r="N22">
        <v>17</v>
      </c>
      <c r="O22" t="s">
        <v>44</v>
      </c>
      <c r="P22" t="s">
        <v>97</v>
      </c>
      <c r="Q22">
        <v>3</v>
      </c>
      <c r="R22" s="4" t="s">
        <v>138</v>
      </c>
      <c r="S22" s="5"/>
      <c r="AA22">
        <f t="shared" si="0"/>
        <v>16</v>
      </c>
      <c r="AC22" t="s">
        <v>43</v>
      </c>
    </row>
    <row r="23" spans="9:29" x14ac:dyDescent="0.25">
      <c r="I23">
        <v>20</v>
      </c>
      <c r="J23" t="str">
        <v>2K3</v>
      </c>
      <c r="K23" s="2">
        <v>1</v>
      </c>
      <c r="N23">
        <v>18</v>
      </c>
      <c r="O23" t="s">
        <v>45</v>
      </c>
      <c r="P23" t="s">
        <v>98</v>
      </c>
      <c r="Q23">
        <v>3</v>
      </c>
      <c r="R23" s="4" t="s">
        <v>138</v>
      </c>
      <c r="S23" s="5"/>
      <c r="AA23">
        <f t="shared" si="0"/>
        <v>17</v>
      </c>
      <c r="AC23" t="s">
        <v>44</v>
      </c>
    </row>
    <row r="24" spans="9:29" x14ac:dyDescent="0.25">
      <c r="I24">
        <v>21</v>
      </c>
      <c r="J24" t="str">
        <v>2K4</v>
      </c>
      <c r="K24" s="2">
        <v>1</v>
      </c>
      <c r="N24">
        <v>19</v>
      </c>
      <c r="O24" t="s">
        <v>46</v>
      </c>
      <c r="P24" t="s">
        <v>99</v>
      </c>
      <c r="Q24">
        <v>3</v>
      </c>
      <c r="R24" s="4" t="s">
        <v>138</v>
      </c>
      <c r="S24" s="5"/>
      <c r="AA24">
        <f t="shared" si="0"/>
        <v>18</v>
      </c>
      <c r="AC24" t="s">
        <v>45</v>
      </c>
    </row>
    <row r="25" spans="9:29" x14ac:dyDescent="0.25">
      <c r="I25">
        <v>22</v>
      </c>
      <c r="J25" t="str">
        <v>2K5</v>
      </c>
      <c r="K25" s="2">
        <v>1</v>
      </c>
      <c r="N25">
        <v>20</v>
      </c>
      <c r="O25" t="s">
        <v>47</v>
      </c>
      <c r="P25" t="s">
        <v>102</v>
      </c>
      <c r="Q25">
        <v>3</v>
      </c>
      <c r="R25" s="4" t="s">
        <v>138</v>
      </c>
      <c r="S25" s="5"/>
      <c r="AA25">
        <f t="shared" si="0"/>
        <v>19</v>
      </c>
      <c r="AC25" t="s">
        <v>46</v>
      </c>
    </row>
    <row r="26" spans="9:29" x14ac:dyDescent="0.25">
      <c r="I26">
        <v>23</v>
      </c>
      <c r="J26" t="str">
        <v>2K6</v>
      </c>
      <c r="K26" s="2">
        <v>1</v>
      </c>
      <c r="N26">
        <v>21</v>
      </c>
      <c r="O26" t="s">
        <v>48</v>
      </c>
      <c r="P26" t="s">
        <v>100</v>
      </c>
      <c r="Q26">
        <v>3</v>
      </c>
      <c r="R26" s="4" t="s">
        <v>138</v>
      </c>
      <c r="S26" s="5"/>
      <c r="AA26">
        <f t="shared" si="0"/>
        <v>20</v>
      </c>
      <c r="AC26" t="s">
        <v>47</v>
      </c>
    </row>
    <row r="27" spans="9:29" x14ac:dyDescent="0.25">
      <c r="I27">
        <v>24</v>
      </c>
      <c r="J27" t="str">
        <v>2K7</v>
      </c>
      <c r="K27" s="2">
        <v>1</v>
      </c>
      <c r="N27">
        <v>22</v>
      </c>
      <c r="O27" t="s">
        <v>49</v>
      </c>
      <c r="P27" t="s">
        <v>101</v>
      </c>
      <c r="Q27">
        <v>3</v>
      </c>
      <c r="R27" s="4" t="s">
        <v>138</v>
      </c>
      <c r="S27" s="5"/>
      <c r="AA27">
        <f t="shared" si="0"/>
        <v>21</v>
      </c>
      <c r="AC27" t="s">
        <v>48</v>
      </c>
    </row>
    <row r="28" spans="9:29" x14ac:dyDescent="0.25">
      <c r="I28">
        <v>25</v>
      </c>
      <c r="J28" t="str">
        <v>2K8</v>
      </c>
      <c r="K28" s="2">
        <v>1</v>
      </c>
      <c r="N28">
        <v>23</v>
      </c>
      <c r="O28" t="s">
        <v>50</v>
      </c>
      <c r="P28" t="s">
        <v>103</v>
      </c>
      <c r="Q28">
        <v>3</v>
      </c>
      <c r="R28" s="4" t="s">
        <v>138</v>
      </c>
      <c r="S28" s="5"/>
      <c r="AA28">
        <f t="shared" si="0"/>
        <v>22</v>
      </c>
      <c r="AC28" t="s">
        <v>49</v>
      </c>
    </row>
    <row r="29" spans="9:29" x14ac:dyDescent="0.25">
      <c r="I29">
        <v>26</v>
      </c>
      <c r="J29" t="str">
        <v>2K9</v>
      </c>
      <c r="K29" s="2">
        <v>1</v>
      </c>
      <c r="N29">
        <v>24</v>
      </c>
      <c r="O29" t="s">
        <v>51</v>
      </c>
      <c r="P29" t="s">
        <v>104</v>
      </c>
      <c r="Q29">
        <v>3</v>
      </c>
      <c r="R29" s="4" t="s">
        <v>139</v>
      </c>
      <c r="S29" s="5"/>
      <c r="AA29">
        <f>SUM(AA28+1)</f>
        <v>23</v>
      </c>
      <c r="AC29" t="s">
        <v>50</v>
      </c>
    </row>
    <row r="30" spans="9:29" x14ac:dyDescent="0.25">
      <c r="I30">
        <v>27</v>
      </c>
      <c r="J30" t="str">
        <v>2K10</v>
      </c>
      <c r="K30" s="2">
        <v>1</v>
      </c>
      <c r="N30">
        <v>25</v>
      </c>
      <c r="O30" t="s">
        <v>81</v>
      </c>
      <c r="P30" t="s">
        <v>105</v>
      </c>
      <c r="Q30">
        <v>3</v>
      </c>
      <c r="R30" s="4" t="s">
        <v>139</v>
      </c>
      <c r="S30" s="5"/>
      <c r="AA30">
        <f t="shared" si="0"/>
        <v>24</v>
      </c>
      <c r="AC30" t="s">
        <v>51</v>
      </c>
    </row>
    <row r="31" spans="9:29" x14ac:dyDescent="0.25">
      <c r="I31">
        <v>28</v>
      </c>
      <c r="J31" t="str">
        <v>2K11</v>
      </c>
      <c r="K31" s="2">
        <v>1</v>
      </c>
      <c r="AA31">
        <f t="shared" si="0"/>
        <v>25</v>
      </c>
      <c r="AC31" t="s">
        <v>81</v>
      </c>
    </row>
    <row r="32" spans="9:29" x14ac:dyDescent="0.25">
      <c r="I32">
        <v>29</v>
      </c>
      <c r="J32" t="str" cm="1">
        <f t="array" ref="J32:J39">"3K"&amp;_xlfn.SEQUENCE(8, 1, 1, 1)</f>
        <v>3K1</v>
      </c>
      <c r="K32" s="2">
        <v>1</v>
      </c>
      <c r="N32">
        <v>26</v>
      </c>
      <c r="O32" t="s">
        <v>52</v>
      </c>
      <c r="P32" t="s">
        <v>107</v>
      </c>
      <c r="Q32">
        <v>4</v>
      </c>
      <c r="R32" s="4" t="s">
        <v>138</v>
      </c>
      <c r="S32" s="5"/>
      <c r="AA32">
        <f t="shared" si="0"/>
        <v>26</v>
      </c>
      <c r="AC32" t="s">
        <v>52</v>
      </c>
    </row>
    <row r="33" spans="9:29" x14ac:dyDescent="0.25">
      <c r="I33">
        <v>30</v>
      </c>
      <c r="J33" t="str">
        <v>3K2</v>
      </c>
      <c r="K33" s="2">
        <v>1</v>
      </c>
      <c r="N33">
        <v>27</v>
      </c>
      <c r="O33" t="s">
        <v>53</v>
      </c>
      <c r="P33" t="s">
        <v>108</v>
      </c>
      <c r="Q33">
        <v>4</v>
      </c>
      <c r="R33" s="4" t="s">
        <v>138</v>
      </c>
      <c r="S33" s="5"/>
      <c r="AA33">
        <f t="shared" si="0"/>
        <v>27</v>
      </c>
      <c r="AC33" t="s">
        <v>53</v>
      </c>
    </row>
    <row r="34" spans="9:29" x14ac:dyDescent="0.25">
      <c r="I34">
        <v>31</v>
      </c>
      <c r="J34" t="str">
        <v>3K3</v>
      </c>
      <c r="K34" s="2">
        <v>1</v>
      </c>
      <c r="N34">
        <v>28</v>
      </c>
      <c r="O34" t="s">
        <v>54</v>
      </c>
      <c r="P34" t="s">
        <v>106</v>
      </c>
      <c r="Q34">
        <v>4</v>
      </c>
      <c r="R34" s="4" t="s">
        <v>138</v>
      </c>
      <c r="S34" s="5"/>
      <c r="AA34">
        <f t="shared" si="0"/>
        <v>28</v>
      </c>
      <c r="AC34" t="s">
        <v>54</v>
      </c>
    </row>
    <row r="35" spans="9:29" x14ac:dyDescent="0.25">
      <c r="I35">
        <v>32</v>
      </c>
      <c r="J35" t="str">
        <v>3K4</v>
      </c>
      <c r="K35" s="2">
        <v>1</v>
      </c>
      <c r="N35">
        <v>29</v>
      </c>
      <c r="O35" t="s">
        <v>55</v>
      </c>
      <c r="P35" t="s">
        <v>109</v>
      </c>
      <c r="Q35">
        <v>4</v>
      </c>
      <c r="R35" s="4" t="s">
        <v>139</v>
      </c>
      <c r="S35" s="5"/>
      <c r="AA35">
        <f t="shared" si="0"/>
        <v>29</v>
      </c>
      <c r="AC35" t="s">
        <v>55</v>
      </c>
    </row>
    <row r="36" spans="9:29" x14ac:dyDescent="0.25">
      <c r="I36">
        <v>33</v>
      </c>
      <c r="J36" t="str">
        <v>3K5</v>
      </c>
      <c r="K36" s="2">
        <v>1</v>
      </c>
      <c r="N36">
        <v>30</v>
      </c>
      <c r="O36" t="s">
        <v>56</v>
      </c>
      <c r="P36" t="s">
        <v>110</v>
      </c>
      <c r="Q36">
        <v>4</v>
      </c>
      <c r="R36" s="4" t="s">
        <v>139</v>
      </c>
      <c r="S36" s="5"/>
      <c r="AA36">
        <f t="shared" si="0"/>
        <v>30</v>
      </c>
      <c r="AC36" t="s">
        <v>56</v>
      </c>
    </row>
    <row r="37" spans="9:29" x14ac:dyDescent="0.25">
      <c r="I37">
        <v>34</v>
      </c>
      <c r="J37" t="str">
        <v>3K6</v>
      </c>
      <c r="K37" s="2">
        <v>1</v>
      </c>
      <c r="N37">
        <v>31</v>
      </c>
      <c r="O37" t="s">
        <v>57</v>
      </c>
      <c r="P37" t="s">
        <v>111</v>
      </c>
      <c r="Q37">
        <v>4</v>
      </c>
      <c r="R37" s="4" t="s">
        <v>139</v>
      </c>
      <c r="S37" s="5"/>
      <c r="AA37">
        <f t="shared" si="0"/>
        <v>31</v>
      </c>
      <c r="AC37" t="s">
        <v>57</v>
      </c>
    </row>
    <row r="38" spans="9:29" x14ac:dyDescent="0.25">
      <c r="I38">
        <v>35</v>
      </c>
      <c r="J38" t="str">
        <v>3K7</v>
      </c>
      <c r="K38" s="2">
        <v>1</v>
      </c>
      <c r="N38">
        <v>32</v>
      </c>
      <c r="O38" t="s">
        <v>58</v>
      </c>
      <c r="P38" t="s">
        <v>112</v>
      </c>
      <c r="Q38">
        <v>4</v>
      </c>
      <c r="R38" s="4" t="s">
        <v>138</v>
      </c>
      <c r="S38" s="5"/>
      <c r="AA38">
        <f t="shared" si="0"/>
        <v>32</v>
      </c>
      <c r="AC38" t="s">
        <v>58</v>
      </c>
    </row>
    <row r="39" spans="9:29" x14ac:dyDescent="0.25">
      <c r="I39">
        <v>36</v>
      </c>
      <c r="J39" t="str">
        <v>3K8</v>
      </c>
      <c r="K39" s="2">
        <v>1</v>
      </c>
      <c r="N39">
        <v>33</v>
      </c>
      <c r="O39" t="s">
        <v>59</v>
      </c>
      <c r="P39" t="s">
        <v>113</v>
      </c>
      <c r="Q39">
        <v>4</v>
      </c>
      <c r="R39" s="4" t="s">
        <v>138</v>
      </c>
      <c r="S39" s="5"/>
      <c r="AA39">
        <f t="shared" si="0"/>
        <v>33</v>
      </c>
      <c r="AC39" t="s">
        <v>59</v>
      </c>
    </row>
    <row r="40" spans="9:29" x14ac:dyDescent="0.25">
      <c r="I40">
        <v>37</v>
      </c>
      <c r="J40" t="s">
        <v>23</v>
      </c>
      <c r="K40" s="2">
        <v>1</v>
      </c>
      <c r="N40">
        <v>34</v>
      </c>
      <c r="O40" t="s">
        <v>60</v>
      </c>
      <c r="P40" t="s">
        <v>114</v>
      </c>
      <c r="Q40">
        <v>4</v>
      </c>
      <c r="R40" s="4" t="s">
        <v>139</v>
      </c>
      <c r="S40" s="5"/>
      <c r="AA40">
        <f t="shared" si="0"/>
        <v>34</v>
      </c>
      <c r="AC40" t="s">
        <v>60</v>
      </c>
    </row>
    <row r="41" spans="9:29" x14ac:dyDescent="0.25">
      <c r="I41">
        <v>38</v>
      </c>
      <c r="J41" t="s">
        <v>22</v>
      </c>
      <c r="K41" s="2">
        <v>1</v>
      </c>
      <c r="N41">
        <v>35</v>
      </c>
      <c r="O41" t="s">
        <v>32</v>
      </c>
      <c r="P41" t="s">
        <v>115</v>
      </c>
      <c r="Q41">
        <v>4</v>
      </c>
      <c r="R41" s="4" t="s">
        <v>138</v>
      </c>
      <c r="S41" s="5"/>
      <c r="AA41">
        <f t="shared" si="0"/>
        <v>35</v>
      </c>
      <c r="AC41" t="s">
        <v>32</v>
      </c>
    </row>
    <row r="42" spans="9:29" x14ac:dyDescent="0.25">
      <c r="I42">
        <v>39</v>
      </c>
      <c r="J42" t="str" cm="1">
        <f t="array" ref="J42:J45">"4K"&amp;_xlfn.SEQUENCE(4, 1, 1, 1)</f>
        <v>4K1</v>
      </c>
      <c r="K42" s="2">
        <v>1</v>
      </c>
      <c r="N42">
        <v>36</v>
      </c>
      <c r="O42" t="s">
        <v>61</v>
      </c>
      <c r="P42" t="s">
        <v>116</v>
      </c>
      <c r="Q42">
        <v>4</v>
      </c>
      <c r="R42" s="4" t="s">
        <v>138</v>
      </c>
      <c r="S42" s="5"/>
      <c r="AA42">
        <f t="shared" si="0"/>
        <v>36</v>
      </c>
      <c r="AC42" t="s">
        <v>61</v>
      </c>
    </row>
    <row r="43" spans="9:29" x14ac:dyDescent="0.25">
      <c r="I43">
        <v>40</v>
      </c>
      <c r="J43" t="str">
        <v>4K2</v>
      </c>
      <c r="K43" s="2">
        <v>1</v>
      </c>
      <c r="N43">
        <v>37</v>
      </c>
      <c r="O43" t="s">
        <v>62</v>
      </c>
      <c r="P43" t="s">
        <v>117</v>
      </c>
      <c r="Q43">
        <v>4</v>
      </c>
      <c r="R43" s="4" t="s">
        <v>139</v>
      </c>
      <c r="S43" s="5"/>
      <c r="AA43">
        <f t="shared" si="0"/>
        <v>37</v>
      </c>
      <c r="AC43" t="s">
        <v>62</v>
      </c>
    </row>
    <row r="44" spans="9:29" x14ac:dyDescent="0.25">
      <c r="I44">
        <v>41</v>
      </c>
      <c r="J44" t="str">
        <v>4K3</v>
      </c>
      <c r="K44" s="2">
        <v>1</v>
      </c>
      <c r="N44">
        <v>38</v>
      </c>
      <c r="O44" t="s">
        <v>63</v>
      </c>
      <c r="P44" t="s">
        <v>118</v>
      </c>
      <c r="Q44">
        <v>4</v>
      </c>
      <c r="R44" s="4" t="s">
        <v>139</v>
      </c>
      <c r="S44" s="5"/>
      <c r="AA44">
        <f t="shared" si="0"/>
        <v>38</v>
      </c>
      <c r="AC44" t="s">
        <v>63</v>
      </c>
    </row>
    <row r="45" spans="9:29" x14ac:dyDescent="0.25">
      <c r="I45">
        <v>42</v>
      </c>
      <c r="J45" t="str">
        <v>4K4</v>
      </c>
      <c r="K45" s="2">
        <v>1</v>
      </c>
      <c r="AA45">
        <f t="shared" si="0"/>
        <v>39</v>
      </c>
      <c r="AC45" t="s">
        <v>64</v>
      </c>
    </row>
    <row r="46" spans="9:29" x14ac:dyDescent="0.25">
      <c r="I46">
        <v>43</v>
      </c>
      <c r="J46" t="str" cm="1">
        <f t="array" ref="J46:J50">"5K"&amp;_xlfn.SEQUENCE(5, 1, 1, 1)</f>
        <v>5K1</v>
      </c>
      <c r="K46" s="2">
        <v>1</v>
      </c>
      <c r="N46">
        <v>39</v>
      </c>
      <c r="O46" t="s">
        <v>64</v>
      </c>
      <c r="P46" t="s">
        <v>119</v>
      </c>
      <c r="Q46">
        <v>5</v>
      </c>
      <c r="R46" s="4" t="s">
        <v>138</v>
      </c>
      <c r="S46" s="5"/>
      <c r="AA46">
        <f t="shared" si="0"/>
        <v>40</v>
      </c>
      <c r="AC46" t="s">
        <v>65</v>
      </c>
    </row>
    <row r="47" spans="9:29" x14ac:dyDescent="0.25">
      <c r="I47">
        <v>44</v>
      </c>
      <c r="J47" t="str">
        <v>5K2</v>
      </c>
      <c r="K47" s="2">
        <v>1</v>
      </c>
      <c r="N47">
        <v>40</v>
      </c>
      <c r="O47" t="s">
        <v>65</v>
      </c>
      <c r="P47" t="s">
        <v>120</v>
      </c>
      <c r="Q47">
        <v>5</v>
      </c>
      <c r="R47" s="4" t="s">
        <v>138</v>
      </c>
      <c r="S47" s="5"/>
      <c r="AA47">
        <f t="shared" si="0"/>
        <v>41</v>
      </c>
      <c r="AC47" t="s">
        <v>66</v>
      </c>
    </row>
    <row r="48" spans="9:29" x14ac:dyDescent="0.25">
      <c r="I48">
        <v>45</v>
      </c>
      <c r="J48" t="str">
        <v>5K3</v>
      </c>
      <c r="K48" s="2">
        <v>1</v>
      </c>
      <c r="N48">
        <v>41</v>
      </c>
      <c r="O48" t="s">
        <v>66</v>
      </c>
      <c r="P48" t="s">
        <v>121</v>
      </c>
      <c r="Q48">
        <v>5</v>
      </c>
      <c r="R48" s="4" t="s">
        <v>138</v>
      </c>
      <c r="S48" s="5"/>
      <c r="AA48">
        <f t="shared" si="0"/>
        <v>42</v>
      </c>
      <c r="AC48" t="s">
        <v>67</v>
      </c>
    </row>
    <row r="49" spans="9:29" x14ac:dyDescent="0.25">
      <c r="I49">
        <v>46</v>
      </c>
      <c r="J49" t="str">
        <v>5K4</v>
      </c>
      <c r="K49" s="2">
        <v>1</v>
      </c>
      <c r="N49">
        <v>42</v>
      </c>
      <c r="O49" t="s">
        <v>67</v>
      </c>
      <c r="P49" t="s">
        <v>123</v>
      </c>
      <c r="Q49">
        <v>5</v>
      </c>
      <c r="R49" s="4" t="s">
        <v>139</v>
      </c>
      <c r="S49" s="5"/>
      <c r="AA49">
        <f t="shared" si="0"/>
        <v>43</v>
      </c>
      <c r="AC49" t="s">
        <v>68</v>
      </c>
    </row>
    <row r="50" spans="9:29" x14ac:dyDescent="0.25">
      <c r="I50">
        <v>47</v>
      </c>
      <c r="J50" t="str">
        <v>5K5</v>
      </c>
      <c r="K50" s="2">
        <v>1</v>
      </c>
      <c r="N50">
        <v>43</v>
      </c>
      <c r="O50" t="s">
        <v>68</v>
      </c>
      <c r="P50" t="s">
        <v>122</v>
      </c>
      <c r="Q50">
        <v>5</v>
      </c>
      <c r="R50" s="4" t="s">
        <v>139</v>
      </c>
      <c r="S50" s="5"/>
      <c r="AA50">
        <f t="shared" si="0"/>
        <v>44</v>
      </c>
      <c r="AC50" t="s">
        <v>69</v>
      </c>
    </row>
    <row r="51" spans="9:29" x14ac:dyDescent="0.25">
      <c r="N51">
        <v>44</v>
      </c>
      <c r="O51" t="s">
        <v>69</v>
      </c>
      <c r="P51" t="s">
        <v>124</v>
      </c>
      <c r="Q51">
        <v>5</v>
      </c>
      <c r="R51" s="4" t="s">
        <v>139</v>
      </c>
      <c r="S51" s="5"/>
      <c r="AA51">
        <f t="shared" si="0"/>
        <v>45</v>
      </c>
      <c r="AC51" t="s">
        <v>70</v>
      </c>
    </row>
    <row r="52" spans="9:29" x14ac:dyDescent="0.25">
      <c r="N52">
        <v>45</v>
      </c>
      <c r="O52" t="s">
        <v>70</v>
      </c>
      <c r="P52" t="s">
        <v>125</v>
      </c>
      <c r="Q52">
        <v>5</v>
      </c>
      <c r="R52" s="4" t="s">
        <v>139</v>
      </c>
      <c r="S52" s="5"/>
      <c r="AA52">
        <f t="shared" si="0"/>
        <v>46</v>
      </c>
      <c r="AC52" t="s">
        <v>71</v>
      </c>
    </row>
    <row r="53" spans="9:29" x14ac:dyDescent="0.25">
      <c r="N53">
        <v>46</v>
      </c>
      <c r="O53" t="s">
        <v>71</v>
      </c>
      <c r="P53" t="s">
        <v>126</v>
      </c>
      <c r="Q53">
        <v>5</v>
      </c>
      <c r="R53" s="4" t="s">
        <v>139</v>
      </c>
      <c r="S53" s="5"/>
      <c r="AA53">
        <f t="shared" si="0"/>
        <v>47</v>
      </c>
      <c r="AC53" t="s">
        <v>72</v>
      </c>
    </row>
    <row r="54" spans="9:29" x14ac:dyDescent="0.25">
      <c r="N54">
        <v>47</v>
      </c>
      <c r="O54" t="s">
        <v>72</v>
      </c>
      <c r="P54" t="s">
        <v>127</v>
      </c>
      <c r="Q54">
        <v>5</v>
      </c>
      <c r="R54" s="4" t="s">
        <v>139</v>
      </c>
      <c r="S54" s="5"/>
      <c r="AA54">
        <f t="shared" si="0"/>
        <v>48</v>
      </c>
      <c r="AC54" t="s">
        <v>73</v>
      </c>
    </row>
    <row r="55" spans="9:29" x14ac:dyDescent="0.25">
      <c r="N55">
        <v>48</v>
      </c>
      <c r="O55" t="s">
        <v>73</v>
      </c>
      <c r="P55" t="s">
        <v>128</v>
      </c>
      <c r="Q55">
        <v>5</v>
      </c>
      <c r="R55" s="4" t="s">
        <v>138</v>
      </c>
      <c r="S55" s="5"/>
      <c r="AA55">
        <f t="shared" si="0"/>
        <v>49</v>
      </c>
      <c r="AC55" t="s">
        <v>74</v>
      </c>
    </row>
    <row r="56" spans="9:29" x14ac:dyDescent="0.25">
      <c r="N56">
        <v>49</v>
      </c>
      <c r="O56" t="s">
        <v>74</v>
      </c>
      <c r="P56" t="s">
        <v>129</v>
      </c>
      <c r="Q56">
        <v>5</v>
      </c>
      <c r="R56" s="4" t="s">
        <v>138</v>
      </c>
      <c r="S56" s="5"/>
      <c r="AA56">
        <f t="shared" si="0"/>
        <v>50</v>
      </c>
      <c r="AC56" t="s">
        <v>75</v>
      </c>
    </row>
    <row r="57" spans="9:29" x14ac:dyDescent="0.25">
      <c r="N57">
        <v>50</v>
      </c>
      <c r="O57" t="s">
        <v>75</v>
      </c>
      <c r="P57" t="s">
        <v>130</v>
      </c>
      <c r="Q57">
        <v>5</v>
      </c>
      <c r="R57" s="4" t="s">
        <v>139</v>
      </c>
      <c r="S57" s="5"/>
      <c r="AA57">
        <f t="shared" si="0"/>
        <v>51</v>
      </c>
      <c r="AC57" t="s">
        <v>76</v>
      </c>
    </row>
    <row r="58" spans="9:29" x14ac:dyDescent="0.25">
      <c r="N58">
        <v>51</v>
      </c>
      <c r="O58" t="s">
        <v>76</v>
      </c>
      <c r="P58" t="s">
        <v>131</v>
      </c>
      <c r="Q58">
        <v>5</v>
      </c>
      <c r="R58" s="4" t="s">
        <v>138</v>
      </c>
      <c r="S58" s="5"/>
      <c r="AA58">
        <f t="shared" si="0"/>
        <v>52</v>
      </c>
      <c r="AC58" t="s">
        <v>77</v>
      </c>
    </row>
    <row r="59" spans="9:29" x14ac:dyDescent="0.25">
      <c r="N59">
        <v>52</v>
      </c>
      <c r="O59" t="s">
        <v>77</v>
      </c>
      <c r="P59" t="s">
        <v>132</v>
      </c>
      <c r="Q59">
        <v>5</v>
      </c>
      <c r="R59" s="4" t="s">
        <v>139</v>
      </c>
      <c r="S59" s="5"/>
      <c r="AA59">
        <f t="shared" si="0"/>
        <v>53</v>
      </c>
      <c r="AC59" t="s">
        <v>78</v>
      </c>
    </row>
    <row r="60" spans="9:29" x14ac:dyDescent="0.25">
      <c r="N60">
        <v>53</v>
      </c>
      <c r="O60" t="s">
        <v>78</v>
      </c>
      <c r="P60" t="s">
        <v>133</v>
      </c>
      <c r="Q60">
        <v>5</v>
      </c>
      <c r="R60" s="4" t="s">
        <v>139</v>
      </c>
      <c r="S60" s="5"/>
      <c r="AA60">
        <f t="shared" si="0"/>
        <v>54</v>
      </c>
      <c r="AC60" t="s">
        <v>79</v>
      </c>
    </row>
    <row r="61" spans="9:29" x14ac:dyDescent="0.25">
      <c r="N61">
        <v>54</v>
      </c>
      <c r="O61" t="s">
        <v>79</v>
      </c>
      <c r="P61" t="s">
        <v>134</v>
      </c>
      <c r="Q61">
        <v>5</v>
      </c>
      <c r="R61" s="4" t="s">
        <v>139</v>
      </c>
      <c r="S61" s="5"/>
      <c r="AA61">
        <f t="shared" si="0"/>
        <v>55</v>
      </c>
      <c r="AC61" t="s">
        <v>80</v>
      </c>
    </row>
    <row r="62" spans="9:29" x14ac:dyDescent="0.25">
      <c r="N62">
        <v>55</v>
      </c>
      <c r="O62" t="s">
        <v>80</v>
      </c>
      <c r="P62" t="s">
        <v>135</v>
      </c>
      <c r="Q62">
        <v>5</v>
      </c>
      <c r="R62" s="4" t="s">
        <v>139</v>
      </c>
      <c r="S6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Mora</dc:creator>
  <cp:lastModifiedBy>Francisco Lopez Mora</cp:lastModifiedBy>
  <dcterms:created xsi:type="dcterms:W3CDTF">2025-07-10T21:42:23Z</dcterms:created>
  <dcterms:modified xsi:type="dcterms:W3CDTF">2025-07-11T04:11:57Z</dcterms:modified>
</cp:coreProperties>
</file>