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Desarrollo\Proyectos\sistema-gestion-horarios\horarios\"/>
    </mc:Choice>
  </mc:AlternateContent>
  <xr:revisionPtr revIDLastSave="0" documentId="13_ncr:1_{DEAC01FE-ADF5-41D9-913B-2533711E0117}" xr6:coauthVersionLast="47" xr6:coauthVersionMax="47" xr10:uidLastSave="{00000000-0000-0000-0000-000000000000}"/>
  <bookViews>
    <workbookView xWindow="-120" yWindow="-120" windowWidth="29040" windowHeight="15720" firstSheet="2" activeTab="9" xr2:uid="{00000000-000D-0000-FFFF-FFFF00000000}"/>
  </bookViews>
  <sheets>
    <sheet name="1K1" sheetId="2" r:id="rId1"/>
    <sheet name="1K2" sheetId="4" r:id="rId2"/>
    <sheet name="1K3" sheetId="5" r:id="rId3"/>
    <sheet name="1K4" sheetId="6" r:id="rId4"/>
    <sheet name="1K5" sheetId="7" r:id="rId5"/>
    <sheet name="1K6" sheetId="8" r:id="rId6"/>
    <sheet name="1K7" sheetId="9" r:id="rId7"/>
    <sheet name="1K8" sheetId="10" r:id="rId8"/>
    <sheet name="1K9" sheetId="11" r:id="rId9"/>
    <sheet name="Unificado" sheetId="1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67" i="12" l="1" a="1"/>
  <c r="J267" i="12" s="1"/>
  <c r="E9" i="12" l="1"/>
  <c r="D226" i="12"/>
  <c r="D254" i="12"/>
  <c r="D159" i="12"/>
  <c r="D160" i="12"/>
  <c r="D157" i="12"/>
  <c r="D158" i="12"/>
  <c r="D162" i="12"/>
  <c r="D161" i="12"/>
  <c r="D155" i="12"/>
  <c r="D156" i="12"/>
  <c r="D168" i="12"/>
  <c r="D169" i="12"/>
  <c r="D167" i="12"/>
  <c r="D166" i="12"/>
  <c r="D153" i="12"/>
  <c r="D154" i="12"/>
  <c r="D164" i="12"/>
  <c r="D165" i="12"/>
  <c r="D163" i="12"/>
  <c r="D144" i="12"/>
  <c r="D145" i="12"/>
  <c r="D146" i="12"/>
  <c r="D147" i="12"/>
  <c r="D148" i="12"/>
  <c r="D149" i="12"/>
  <c r="D143" i="12"/>
  <c r="D127" i="12"/>
  <c r="D125" i="12"/>
  <c r="D126" i="12"/>
  <c r="D129" i="12"/>
  <c r="D130" i="12"/>
  <c r="D123" i="12"/>
  <c r="D124" i="12"/>
  <c r="D131" i="12"/>
  <c r="D132" i="12"/>
  <c r="D134" i="12"/>
  <c r="D135" i="12"/>
  <c r="D133" i="12"/>
  <c r="D137" i="12"/>
  <c r="D136" i="12"/>
  <c r="D138" i="12"/>
  <c r="D139" i="12"/>
  <c r="D128" i="12"/>
  <c r="D108" i="12"/>
  <c r="D105" i="12"/>
  <c r="D106" i="12"/>
  <c r="D109" i="12"/>
  <c r="D110" i="12"/>
  <c r="D104" i="12"/>
  <c r="D103" i="12"/>
  <c r="D111" i="12"/>
  <c r="D112" i="12"/>
  <c r="D115" i="12"/>
  <c r="D114" i="12"/>
  <c r="D113" i="12"/>
  <c r="D116" i="12"/>
  <c r="D117" i="12"/>
  <c r="D118" i="12"/>
  <c r="D119" i="12"/>
  <c r="D107" i="12"/>
  <c r="D88" i="12"/>
  <c r="D85" i="12"/>
  <c r="D86" i="12"/>
  <c r="D90" i="12"/>
  <c r="D89" i="12"/>
  <c r="D83" i="12"/>
  <c r="D84" i="12"/>
  <c r="D92" i="12"/>
  <c r="D91" i="12"/>
  <c r="D94" i="12"/>
  <c r="D95" i="12"/>
  <c r="D93" i="12"/>
  <c r="D96" i="12"/>
  <c r="D97" i="12"/>
  <c r="D99" i="12"/>
  <c r="D98" i="12"/>
  <c r="D87" i="12"/>
  <c r="D70" i="12"/>
  <c r="D66" i="12"/>
  <c r="D71" i="12"/>
  <c r="D65" i="12"/>
  <c r="D68" i="12"/>
  <c r="D72" i="12"/>
  <c r="D67" i="12"/>
  <c r="D75" i="12"/>
  <c r="D76" i="12"/>
  <c r="D77" i="12"/>
  <c r="D78" i="12"/>
  <c r="D79" i="12"/>
  <c r="D63" i="12"/>
  <c r="D64" i="12"/>
  <c r="D73" i="12"/>
  <c r="D74" i="12"/>
  <c r="D69" i="12"/>
  <c r="D46" i="12"/>
  <c r="D49" i="12"/>
  <c r="D50" i="12"/>
  <c r="D47" i="12"/>
  <c r="D48" i="12"/>
  <c r="D51" i="12"/>
  <c r="D52" i="12"/>
  <c r="D53" i="12"/>
  <c r="D44" i="12"/>
  <c r="D43" i="12"/>
  <c r="D55" i="12"/>
  <c r="D54" i="12"/>
  <c r="D57" i="12"/>
  <c r="D56" i="12"/>
  <c r="D59" i="12"/>
  <c r="D58" i="12"/>
  <c r="D45" i="12"/>
  <c r="D27" i="12"/>
  <c r="D33" i="12"/>
  <c r="D26" i="12"/>
  <c r="D29" i="12"/>
  <c r="D31" i="12"/>
  <c r="D28" i="12"/>
  <c r="D32" i="12"/>
  <c r="D30" i="12"/>
  <c r="D38" i="12"/>
  <c r="D36" i="12"/>
  <c r="D23" i="12"/>
  <c r="D34" i="12"/>
  <c r="D37" i="12"/>
  <c r="D39" i="12"/>
  <c r="D24" i="12"/>
  <c r="D35" i="12"/>
  <c r="D25" i="12"/>
  <c r="E19" i="12"/>
  <c r="D7" i="12"/>
  <c r="D15" i="12"/>
  <c r="D10" i="12"/>
  <c r="D11" i="12"/>
  <c r="D5" i="12"/>
  <c r="D6" i="12"/>
  <c r="D12" i="12"/>
  <c r="D8" i="12"/>
  <c r="D16" i="12"/>
  <c r="D18" i="12"/>
  <c r="D13" i="12"/>
  <c r="D3" i="12"/>
  <c r="D19" i="12"/>
  <c r="D17" i="12"/>
  <c r="D4" i="12"/>
  <c r="D14" i="12"/>
  <c r="D9" i="12"/>
  <c r="E7" i="12"/>
  <c r="E15" i="12"/>
  <c r="E10" i="12"/>
  <c r="E11" i="12"/>
  <c r="E5" i="12"/>
  <c r="E6" i="12"/>
  <c r="E12" i="12"/>
  <c r="E8" i="12"/>
  <c r="E16" i="12"/>
  <c r="E18" i="12"/>
  <c r="E13" i="12"/>
  <c r="E3" i="12"/>
  <c r="E17" i="12"/>
  <c r="E4" i="12"/>
  <c r="E14" i="12"/>
  <c r="E25" i="12"/>
  <c r="E27" i="12"/>
  <c r="E33" i="12"/>
  <c r="E26" i="12"/>
  <c r="E29" i="12"/>
  <c r="E31" i="12"/>
  <c r="E28" i="12"/>
  <c r="E32" i="12"/>
  <c r="E30" i="12"/>
  <c r="E38" i="12"/>
  <c r="E36" i="12"/>
  <c r="E23" i="12"/>
  <c r="E34" i="12"/>
  <c r="E37" i="12"/>
  <c r="E39" i="12"/>
  <c r="E24" i="12"/>
  <c r="E35" i="12"/>
  <c r="E45" i="12"/>
  <c r="E46" i="12"/>
  <c r="E49" i="12"/>
  <c r="E50" i="12"/>
  <c r="E47" i="12"/>
  <c r="E48" i="12"/>
  <c r="E51" i="12"/>
  <c r="E52" i="12"/>
  <c r="E53" i="12"/>
  <c r="E44" i="12"/>
  <c r="E43" i="12"/>
  <c r="E55" i="12"/>
  <c r="E54" i="12"/>
  <c r="E57" i="12"/>
  <c r="E56" i="12"/>
  <c r="E59" i="12"/>
  <c r="E58" i="12"/>
  <c r="E69" i="12"/>
  <c r="E70" i="12"/>
  <c r="E66" i="12"/>
  <c r="E71" i="12"/>
  <c r="E65" i="12"/>
  <c r="E68" i="12"/>
  <c r="E72" i="12"/>
  <c r="E67" i="12"/>
  <c r="E75" i="12"/>
  <c r="E76" i="12"/>
  <c r="E77" i="12"/>
  <c r="E78" i="12"/>
  <c r="E79" i="12"/>
  <c r="E63" i="12"/>
  <c r="E64" i="12"/>
  <c r="E73" i="12"/>
  <c r="E74" i="12"/>
  <c r="E87" i="12"/>
  <c r="E88" i="12"/>
  <c r="E85" i="12"/>
  <c r="E86" i="12"/>
  <c r="E90" i="12"/>
  <c r="E89" i="12"/>
  <c r="E83" i="12"/>
  <c r="E84" i="12"/>
  <c r="E92" i="12"/>
  <c r="E91" i="12"/>
  <c r="E94" i="12"/>
  <c r="E95" i="12"/>
  <c r="E93" i="12"/>
  <c r="E96" i="12"/>
  <c r="E97" i="12"/>
  <c r="E99" i="12"/>
  <c r="E98" i="12"/>
  <c r="E107" i="12"/>
  <c r="E108" i="12"/>
  <c r="E105" i="12"/>
  <c r="E106" i="12"/>
  <c r="E109" i="12"/>
  <c r="E110" i="12"/>
  <c r="E104" i="12"/>
  <c r="E103" i="12"/>
  <c r="E111" i="12"/>
  <c r="E112" i="12"/>
  <c r="E115" i="12"/>
  <c r="E114" i="12"/>
  <c r="E113" i="12"/>
  <c r="E116" i="12"/>
  <c r="E117" i="12"/>
  <c r="E118" i="12"/>
  <c r="E119" i="12"/>
  <c r="E128" i="12"/>
  <c r="E127" i="12"/>
  <c r="E125" i="12"/>
  <c r="E126" i="12"/>
  <c r="E129" i="12"/>
  <c r="E130" i="12"/>
  <c r="E123" i="12"/>
  <c r="E124" i="12"/>
  <c r="E131" i="12"/>
  <c r="E132" i="12"/>
  <c r="E134" i="12"/>
  <c r="E135" i="12"/>
  <c r="E133" i="12"/>
  <c r="E137" i="12"/>
  <c r="E136" i="12"/>
  <c r="E138" i="12"/>
  <c r="E139" i="12"/>
  <c r="E143" i="12"/>
  <c r="E144" i="12"/>
  <c r="E145" i="12"/>
  <c r="E146" i="12"/>
  <c r="E147" i="12"/>
  <c r="E148" i="12"/>
  <c r="E149" i="12"/>
  <c r="E163" i="12"/>
  <c r="E159" i="12"/>
  <c r="E160" i="12"/>
  <c r="E157" i="12"/>
  <c r="E158" i="12"/>
  <c r="E162" i="12"/>
  <c r="E161" i="12"/>
  <c r="E155" i="12"/>
  <c r="E156" i="12"/>
  <c r="E168" i="12"/>
  <c r="E169" i="12"/>
  <c r="E167" i="12"/>
  <c r="E166" i="12"/>
  <c r="E153" i="12"/>
  <c r="E154" i="12"/>
  <c r="E164" i="12"/>
  <c r="E165" i="12"/>
  <c r="J193" i="12" a="1"/>
  <c r="J193" i="12" s="1"/>
  <c r="J194" i="12" a="1"/>
  <c r="J194" i="12" s="1"/>
  <c r="J195" i="12" a="1"/>
  <c r="J195" i="12" s="1"/>
  <c r="J196" i="12" a="1"/>
  <c r="J196" i="12" s="1"/>
  <c r="J197" i="12" a="1"/>
  <c r="J197" i="12" s="1"/>
  <c r="J198" i="12" a="1"/>
  <c r="J198" i="12" s="1"/>
  <c r="J199" i="12" a="1"/>
  <c r="J199" i="12" s="1"/>
  <c r="J200" i="12" a="1"/>
  <c r="J200" i="12" s="1"/>
  <c r="J205" i="12" a="1"/>
  <c r="J205" i="12" s="1"/>
  <c r="J204" i="12" a="1"/>
  <c r="J204" i="12" s="1"/>
  <c r="J206" i="12" a="1"/>
  <c r="J206" i="12" s="1"/>
  <c r="J207" i="12" a="1"/>
  <c r="J207" i="12" s="1"/>
  <c r="J210" i="12" a="1"/>
  <c r="J210" i="12" s="1"/>
  <c r="J211" i="12" a="1"/>
  <c r="J211" i="12" s="1"/>
  <c r="J208" i="12" a="1"/>
  <c r="J208" i="12" s="1"/>
  <c r="J209" i="12" a="1"/>
  <c r="J209" i="12" s="1"/>
  <c r="J212" i="12" a="1"/>
  <c r="J212" i="12" s="1"/>
  <c r="J213" i="12" a="1"/>
  <c r="J213" i="12" s="1"/>
  <c r="J216" i="12" a="1"/>
  <c r="J216" i="12" s="1"/>
  <c r="J215" i="12" a="1"/>
  <c r="J215" i="12" s="1"/>
  <c r="J214" i="12" a="1"/>
  <c r="J214" i="12" s="1"/>
  <c r="J218" i="12" a="1"/>
  <c r="J218" i="12" s="1"/>
  <c r="J217" i="12" a="1"/>
  <c r="J217" i="12" s="1"/>
  <c r="J220" i="12" a="1"/>
  <c r="J220" i="12" s="1"/>
  <c r="J219" i="12" a="1"/>
  <c r="J219" i="12" s="1"/>
  <c r="J226" i="12" a="1"/>
  <c r="J226" i="12" s="1"/>
  <c r="J225" i="12" a="1"/>
  <c r="J225" i="12" s="1"/>
  <c r="J227" i="12" a="1"/>
  <c r="J227" i="12" s="1"/>
  <c r="J228" i="12" a="1"/>
  <c r="J228" i="12" s="1"/>
  <c r="J231" i="12" a="1"/>
  <c r="J231" i="12" s="1"/>
  <c r="J232" i="12" a="1"/>
  <c r="J232" i="12" s="1"/>
  <c r="J229" i="12" a="1"/>
  <c r="J229" i="12" s="1"/>
  <c r="J230" i="12" a="1"/>
  <c r="J230" i="12" s="1"/>
  <c r="J233" i="12" a="1"/>
  <c r="J233" i="12" s="1"/>
  <c r="J234" i="12" a="1"/>
  <c r="J234" i="12" s="1"/>
  <c r="J237" i="12" a="1"/>
  <c r="J237" i="12" s="1"/>
  <c r="J236" i="12" a="1"/>
  <c r="J236" i="12" s="1"/>
  <c r="J235" i="12" a="1"/>
  <c r="J235" i="12" s="1"/>
  <c r="J239" i="12" a="1"/>
  <c r="J239" i="12" s="1"/>
  <c r="J238" i="12" a="1"/>
  <c r="J238" i="12" s="1"/>
  <c r="J241" i="12" a="1"/>
  <c r="J241" i="12" s="1"/>
  <c r="J240" i="12" a="1"/>
  <c r="J240" i="12" s="1"/>
  <c r="J246" i="12" a="1"/>
  <c r="J246" i="12" s="1"/>
  <c r="J247" i="12" a="1"/>
  <c r="J247" i="12" s="1"/>
  <c r="J248" i="12" a="1"/>
  <c r="J248" i="12" s="1"/>
  <c r="J249" i="12" a="1"/>
  <c r="J249" i="12" s="1"/>
  <c r="J250" i="12" a="1"/>
  <c r="J250" i="12" s="1"/>
  <c r="J251" i="12" a="1"/>
  <c r="J251" i="12" s="1"/>
  <c r="J252" i="12" a="1"/>
  <c r="J252" i="12" s="1"/>
  <c r="J253" i="12" a="1"/>
  <c r="J253" i="12" s="1"/>
  <c r="J254" i="12" a="1"/>
  <c r="J254" i="12" s="1"/>
  <c r="J255" i="12" a="1"/>
  <c r="J255" i="12" s="1"/>
  <c r="J256" i="12" a="1"/>
  <c r="J256" i="12" s="1"/>
  <c r="J257" i="12" a="1"/>
  <c r="J257" i="12" s="1"/>
  <c r="J258" i="12" a="1"/>
  <c r="J258" i="12" s="1"/>
  <c r="J259" i="12" a="1"/>
  <c r="J259" i="12" s="1"/>
  <c r="J260" i="12" a="1"/>
  <c r="J260" i="12" s="1"/>
  <c r="J261" i="12" a="1"/>
  <c r="J261" i="12" s="1"/>
  <c r="J262" i="12" a="1"/>
  <c r="J262" i="12" s="1"/>
  <c r="J266" i="12" a="1"/>
  <c r="J266" i="12" s="1"/>
  <c r="J268" i="12" a="1"/>
  <c r="J268" i="12" s="1"/>
  <c r="J269" i="12" a="1"/>
  <c r="J269" i="12" s="1"/>
  <c r="J270" i="12" a="1"/>
  <c r="J270" i="12" s="1"/>
  <c r="J274" i="12" a="1"/>
  <c r="J274" i="12" s="1"/>
  <c r="J275" i="12" a="1"/>
  <c r="J275" i="12" s="1"/>
  <c r="J279" i="12" a="1"/>
  <c r="J279" i="12" s="1"/>
  <c r="J280" i="12" a="1"/>
  <c r="J280" i="12" s="1"/>
  <c r="J282" i="12" a="1"/>
  <c r="J282" i="12" s="1"/>
  <c r="J281" i="12" a="1"/>
  <c r="J281" i="12" s="1"/>
  <c r="J285" i="12" a="1"/>
  <c r="J285" i="12" s="1"/>
  <c r="J286" i="12" a="1"/>
  <c r="J286" i="12" s="1"/>
  <c r="J284" i="12" a="1"/>
  <c r="J284" i="12" s="1"/>
  <c r="J283" i="12" a="1"/>
  <c r="J283" i="12" s="1"/>
  <c r="J288" i="12" a="1"/>
  <c r="J288" i="12" s="1"/>
  <c r="J287" i="12" a="1"/>
  <c r="J287" i="12" s="1"/>
  <c r="J290" i="12" a="1"/>
  <c r="J290" i="12" s="1"/>
  <c r="J291" i="12" a="1"/>
  <c r="J291" i="12" s="1"/>
  <c r="J289" i="12" a="1"/>
  <c r="J289" i="12" s="1"/>
  <c r="J292" i="12" a="1"/>
  <c r="J292" i="12" s="1"/>
  <c r="J293" i="12" a="1"/>
  <c r="J293" i="12" s="1"/>
  <c r="J294" i="12" a="1"/>
  <c r="J294" i="12" s="1"/>
  <c r="J295" i="12" a="1"/>
  <c r="J295" i="12" s="1"/>
  <c r="D193" i="12"/>
  <c r="D194" i="12"/>
  <c r="D195" i="12"/>
  <c r="D196" i="12"/>
  <c r="D197" i="12"/>
  <c r="D198" i="12"/>
  <c r="D199" i="12"/>
  <c r="D200" i="12"/>
  <c r="D205" i="12"/>
  <c r="D204" i="12"/>
  <c r="D206" i="12"/>
  <c r="D207" i="12"/>
  <c r="D210" i="12"/>
  <c r="D211" i="12"/>
  <c r="D208" i="12"/>
  <c r="D209" i="12"/>
  <c r="D212" i="12"/>
  <c r="D213" i="12"/>
  <c r="D216" i="12"/>
  <c r="D215" i="12"/>
  <c r="D214" i="12"/>
  <c r="D218" i="12"/>
  <c r="D217" i="12"/>
  <c r="D220" i="12"/>
  <c r="D219" i="12"/>
  <c r="D225" i="12"/>
  <c r="D227" i="12"/>
  <c r="D228" i="12"/>
  <c r="D231" i="12"/>
  <c r="D232" i="12"/>
  <c r="D229" i="12"/>
  <c r="D230" i="12"/>
  <c r="D233" i="12"/>
  <c r="D234" i="12"/>
  <c r="D237" i="12"/>
  <c r="D236" i="12"/>
  <c r="D235" i="12"/>
  <c r="D239" i="12"/>
  <c r="D238" i="12"/>
  <c r="D241" i="12"/>
  <c r="D240" i="12"/>
  <c r="D246" i="12"/>
  <c r="D247" i="12"/>
  <c r="D248" i="12"/>
  <c r="D249" i="12"/>
  <c r="D250" i="12"/>
  <c r="D251" i="12"/>
  <c r="D252" i="12"/>
  <c r="D253" i="12"/>
  <c r="D255" i="12"/>
  <c r="D256" i="12"/>
  <c r="D257" i="12"/>
  <c r="D258" i="12"/>
  <c r="D259" i="12"/>
  <c r="D260" i="12"/>
  <c r="D261" i="12"/>
  <c r="D262" i="12"/>
  <c r="D266" i="12"/>
  <c r="D267" i="12"/>
  <c r="D268" i="12"/>
  <c r="D269" i="12"/>
  <c r="D270" i="12"/>
  <c r="D274" i="12"/>
  <c r="D275" i="12"/>
  <c r="D279" i="12"/>
  <c r="D280" i="12"/>
  <c r="D282" i="12"/>
  <c r="D281" i="12"/>
  <c r="D285" i="12"/>
  <c r="D286" i="12"/>
  <c r="D284" i="12"/>
  <c r="D283" i="12"/>
  <c r="D288" i="12"/>
  <c r="D287" i="12"/>
  <c r="D290" i="12"/>
  <c r="D291" i="12"/>
  <c r="D289" i="12"/>
  <c r="D292" i="12"/>
  <c r="D293" i="12"/>
  <c r="D294" i="12"/>
  <c r="D295" i="12"/>
  <c r="J174" i="12" a="1"/>
  <c r="J174" i="12" s="1"/>
  <c r="J176" i="12" a="1"/>
  <c r="J176" i="12" s="1"/>
  <c r="J177" i="12" a="1"/>
  <c r="J177" i="12" s="1"/>
  <c r="J180" i="12" a="1"/>
  <c r="J180" i="12" s="1"/>
  <c r="J181" i="12" a="1"/>
  <c r="J181" i="12" s="1"/>
  <c r="J178" i="12" a="1"/>
  <c r="J178" i="12" s="1"/>
  <c r="J179" i="12" a="1"/>
  <c r="J179" i="12" s="1"/>
  <c r="J182" i="12" a="1"/>
  <c r="J182" i="12" s="1"/>
  <c r="J183" i="12" a="1"/>
  <c r="J183" i="12" s="1"/>
  <c r="J186" i="12" a="1"/>
  <c r="J186" i="12" s="1"/>
  <c r="J185" i="12" a="1"/>
  <c r="J185" i="12" s="1"/>
  <c r="J184" i="12" a="1"/>
  <c r="J184" i="12" s="1"/>
  <c r="J188" i="12" a="1"/>
  <c r="J188" i="12" s="1"/>
  <c r="J187" i="12" a="1"/>
  <c r="J187" i="12" s="1"/>
  <c r="J190" i="12" a="1"/>
  <c r="J190" i="12" s="1"/>
  <c r="J189" i="12" a="1"/>
  <c r="J189" i="12" s="1"/>
  <c r="J175" i="12" a="1"/>
  <c r="J175" i="12" s="1"/>
  <c r="AC142" i="12"/>
  <c r="D174" i="12"/>
  <c r="D176" i="12"/>
  <c r="D177" i="12"/>
  <c r="D180" i="12"/>
  <c r="D181" i="12"/>
  <c r="D178" i="12"/>
  <c r="D179" i="12"/>
  <c r="D182" i="12"/>
  <c r="D183" i="12"/>
  <c r="D186" i="12"/>
  <c r="D185" i="12"/>
  <c r="D184" i="12"/>
  <c r="D188" i="12"/>
  <c r="D187" i="12"/>
  <c r="D190" i="12"/>
  <c r="D189" i="12"/>
  <c r="D175" i="12"/>
  <c r="K154" i="12"/>
  <c r="J154" i="12" s="1" a="1"/>
  <c r="J154" i="12" s="1"/>
  <c r="K163" i="12"/>
  <c r="J163" i="12" s="1" a="1"/>
  <c r="J163" i="12" s="1"/>
  <c r="K159" i="12"/>
  <c r="J159" i="12" s="1" a="1"/>
  <c r="J159" i="12" s="1"/>
  <c r="K160" i="12"/>
  <c r="J160" i="12" s="1" a="1"/>
  <c r="J160" i="12" s="1"/>
  <c r="K157" i="12"/>
  <c r="J157" i="12" s="1" a="1"/>
  <c r="J157" i="12" s="1"/>
  <c r="K158" i="12"/>
  <c r="J158" i="12" s="1" a="1"/>
  <c r="J158" i="12" s="1"/>
  <c r="K162" i="12"/>
  <c r="J162" i="12" s="1" a="1"/>
  <c r="J162" i="12" s="1"/>
  <c r="K161" i="12"/>
  <c r="J161" i="12" s="1" a="1"/>
  <c r="J161" i="12" s="1"/>
  <c r="K155" i="12"/>
  <c r="J155" i="12" s="1" a="1"/>
  <c r="J155" i="12" s="1"/>
  <c r="K156" i="12"/>
  <c r="J156" i="12" s="1" a="1"/>
  <c r="J156" i="12" s="1"/>
  <c r="K168" i="12"/>
  <c r="J168" i="12" s="1" a="1"/>
  <c r="J168" i="12" s="1"/>
  <c r="K169" i="12"/>
  <c r="J169" i="12" s="1" a="1"/>
  <c r="J169" i="12" s="1"/>
  <c r="K167" i="12"/>
  <c r="J167" i="12" s="1" a="1"/>
  <c r="J167" i="12" s="1"/>
  <c r="K166" i="12"/>
  <c r="J166" i="12" s="1" a="1"/>
  <c r="J166" i="12" s="1"/>
  <c r="K153" i="12"/>
  <c r="J153" i="12" s="1" a="1"/>
  <c r="J153" i="12" s="1"/>
  <c r="K164" i="12"/>
  <c r="J164" i="12" s="1" a="1"/>
  <c r="J164" i="12" s="1"/>
  <c r="K165" i="12"/>
  <c r="J165" i="12" s="1" a="1"/>
  <c r="J165" i="12" s="1"/>
  <c r="K45" i="12"/>
  <c r="J45" i="12" s="1" a="1"/>
  <c r="J45" i="12" s="1"/>
  <c r="K147" i="12"/>
  <c r="J147" i="12" s="1" a="1"/>
  <c r="J147" i="12" s="1"/>
  <c r="K7" i="12"/>
  <c r="J7" i="12" s="1" a="1"/>
  <c r="J7" i="12" s="1"/>
  <c r="K15" i="12"/>
  <c r="J15" i="12" s="1" a="1"/>
  <c r="J15" i="12" s="1"/>
  <c r="K10" i="12"/>
  <c r="J10" i="12" s="1" a="1"/>
  <c r="J10" i="12" s="1"/>
  <c r="K11" i="12"/>
  <c r="J11" i="12" s="1" a="1"/>
  <c r="J11" i="12" s="1"/>
  <c r="K5" i="12"/>
  <c r="J5" i="12" s="1" a="1"/>
  <c r="J5" i="12" s="1"/>
  <c r="K6" i="12"/>
  <c r="J6" i="12" s="1" a="1"/>
  <c r="J6" i="12" s="1"/>
  <c r="K12" i="12"/>
  <c r="J12" i="12" s="1" a="1"/>
  <c r="J12" i="12" s="1"/>
  <c r="K8" i="12"/>
  <c r="J8" i="12" s="1" a="1"/>
  <c r="J8" i="12" s="1"/>
  <c r="K16" i="12"/>
  <c r="J16" i="12" s="1" a="1"/>
  <c r="J16" i="12" s="1"/>
  <c r="K18" i="12"/>
  <c r="J18" i="12" s="1" a="1"/>
  <c r="J18" i="12" s="1"/>
  <c r="K13" i="12"/>
  <c r="J13" i="12" s="1" a="1"/>
  <c r="J13" i="12" s="1"/>
  <c r="K3" i="12"/>
  <c r="J3" i="12" s="1" a="1"/>
  <c r="J3" i="12" s="1"/>
  <c r="K19" i="12"/>
  <c r="J19" i="12" s="1" a="1"/>
  <c r="J19" i="12" s="1"/>
  <c r="K17" i="12"/>
  <c r="J17" i="12" s="1" a="1"/>
  <c r="J17" i="12" s="1"/>
  <c r="K4" i="12"/>
  <c r="J4" i="12" s="1" a="1"/>
  <c r="J4" i="12" s="1"/>
  <c r="K14" i="12"/>
  <c r="J14" i="12" s="1" a="1"/>
  <c r="J14" i="12" s="1"/>
  <c r="K25" i="12"/>
  <c r="J25" i="12" s="1" a="1"/>
  <c r="J25" i="12" s="1"/>
  <c r="K27" i="12"/>
  <c r="J27" i="12" s="1" a="1"/>
  <c r="J27" i="12" s="1"/>
  <c r="K33" i="12"/>
  <c r="J33" i="12" s="1" a="1"/>
  <c r="J33" i="12" s="1"/>
  <c r="K26" i="12"/>
  <c r="J26" i="12" s="1" a="1"/>
  <c r="J26" i="12" s="1"/>
  <c r="K29" i="12"/>
  <c r="J29" i="12" s="1" a="1"/>
  <c r="J29" i="12" s="1"/>
  <c r="K31" i="12"/>
  <c r="J31" i="12" s="1" a="1"/>
  <c r="J31" i="12" s="1"/>
  <c r="K28" i="12"/>
  <c r="J28" i="12" s="1" a="1"/>
  <c r="J28" i="12" s="1"/>
  <c r="K32" i="12"/>
  <c r="J32" i="12" s="1" a="1"/>
  <c r="J32" i="12" s="1"/>
  <c r="K30" i="12"/>
  <c r="J30" i="12" s="1" a="1"/>
  <c r="J30" i="12" s="1"/>
  <c r="K38" i="12"/>
  <c r="J38" i="12" s="1" a="1"/>
  <c r="J38" i="12" s="1"/>
  <c r="K36" i="12"/>
  <c r="J36" i="12" s="1" a="1"/>
  <c r="J36" i="12" s="1"/>
  <c r="K23" i="12"/>
  <c r="J23" i="12" s="1" a="1"/>
  <c r="J23" i="12" s="1"/>
  <c r="K34" i="12"/>
  <c r="J34" i="12" s="1" a="1"/>
  <c r="J34" i="12" s="1"/>
  <c r="K37" i="12"/>
  <c r="J37" i="12" s="1" a="1"/>
  <c r="J37" i="12" s="1"/>
  <c r="K39" i="12"/>
  <c r="J39" i="12" s="1" a="1"/>
  <c r="J39" i="12" s="1"/>
  <c r="K24" i="12"/>
  <c r="J24" i="12" s="1" a="1"/>
  <c r="J24" i="12" s="1"/>
  <c r="K35" i="12"/>
  <c r="J35" i="12" s="1" a="1"/>
  <c r="J35" i="12" s="1"/>
  <c r="K46" i="12"/>
  <c r="J46" i="12" s="1" a="1"/>
  <c r="J46" i="12" s="1"/>
  <c r="K49" i="12"/>
  <c r="J49" i="12" s="1" a="1"/>
  <c r="J49" i="12" s="1"/>
  <c r="K50" i="12"/>
  <c r="J50" i="12" s="1" a="1"/>
  <c r="J50" i="12" s="1"/>
  <c r="K47" i="12"/>
  <c r="J47" i="12" s="1" a="1"/>
  <c r="J47" i="12" s="1"/>
  <c r="K48" i="12"/>
  <c r="J48" i="12" s="1" a="1"/>
  <c r="J48" i="12" s="1"/>
  <c r="K51" i="12"/>
  <c r="J51" i="12" s="1" a="1"/>
  <c r="J51" i="12" s="1"/>
  <c r="K52" i="12"/>
  <c r="J52" i="12" s="1" a="1"/>
  <c r="J52" i="12" s="1"/>
  <c r="K53" i="12"/>
  <c r="J53" i="12" s="1" a="1"/>
  <c r="J53" i="12" s="1"/>
  <c r="K44" i="12"/>
  <c r="J44" i="12" s="1" a="1"/>
  <c r="J44" i="12" s="1"/>
  <c r="K43" i="12"/>
  <c r="J43" i="12" s="1" a="1"/>
  <c r="J43" i="12" s="1"/>
  <c r="K55" i="12"/>
  <c r="J55" i="12" s="1" a="1"/>
  <c r="J55" i="12" s="1"/>
  <c r="K54" i="12"/>
  <c r="J54" i="12" s="1" a="1"/>
  <c r="J54" i="12" s="1"/>
  <c r="K57" i="12"/>
  <c r="J57" i="12" s="1" a="1"/>
  <c r="J57" i="12" s="1"/>
  <c r="K56" i="12"/>
  <c r="J56" i="12" s="1" a="1"/>
  <c r="J56" i="12" s="1"/>
  <c r="K59" i="12"/>
  <c r="J59" i="12" s="1" a="1"/>
  <c r="J59" i="12" s="1"/>
  <c r="K58" i="12"/>
  <c r="J58" i="12" s="1" a="1"/>
  <c r="J58" i="12" s="1"/>
  <c r="K69" i="12"/>
  <c r="J69" i="12" s="1" a="1"/>
  <c r="J69" i="12" s="1"/>
  <c r="K70" i="12"/>
  <c r="J70" i="12" s="1" a="1"/>
  <c r="J70" i="12" s="1"/>
  <c r="K66" i="12"/>
  <c r="J66" i="12" s="1" a="1"/>
  <c r="J66" i="12" s="1"/>
  <c r="K71" i="12"/>
  <c r="J71" i="12" s="1" a="1"/>
  <c r="J71" i="12" s="1"/>
  <c r="K65" i="12"/>
  <c r="J65" i="12" s="1" a="1"/>
  <c r="J65" i="12" s="1"/>
  <c r="K68" i="12"/>
  <c r="J68" i="12" s="1" a="1"/>
  <c r="J68" i="12" s="1"/>
  <c r="K72" i="12"/>
  <c r="J72" i="12" s="1" a="1"/>
  <c r="J72" i="12" s="1"/>
  <c r="K67" i="12"/>
  <c r="J67" i="12" s="1" a="1"/>
  <c r="J67" i="12" s="1"/>
  <c r="K75" i="12"/>
  <c r="J75" i="12" s="1" a="1"/>
  <c r="J75" i="12" s="1"/>
  <c r="K76" i="12"/>
  <c r="J76" i="12" s="1" a="1"/>
  <c r="J76" i="12" s="1"/>
  <c r="K77" i="12"/>
  <c r="J77" i="12" s="1" a="1"/>
  <c r="J77" i="12" s="1"/>
  <c r="K78" i="12"/>
  <c r="J78" i="12" s="1" a="1"/>
  <c r="J78" i="12" s="1"/>
  <c r="K79" i="12"/>
  <c r="J79" i="12" s="1" a="1"/>
  <c r="J79" i="12" s="1"/>
  <c r="K63" i="12"/>
  <c r="J63" i="12" s="1" a="1"/>
  <c r="J63" i="12" s="1"/>
  <c r="K64" i="12"/>
  <c r="J64" i="12" s="1" a="1"/>
  <c r="J64" i="12" s="1"/>
  <c r="K73" i="12"/>
  <c r="J73" i="12" s="1" a="1"/>
  <c r="J73" i="12" s="1"/>
  <c r="K74" i="12"/>
  <c r="J74" i="12" s="1" a="1"/>
  <c r="J74" i="12" s="1"/>
  <c r="K87" i="12"/>
  <c r="J87" i="12" s="1" a="1"/>
  <c r="J87" i="12" s="1"/>
  <c r="K88" i="12"/>
  <c r="J88" i="12" s="1" a="1"/>
  <c r="J88" i="12" s="1"/>
  <c r="K85" i="12"/>
  <c r="J85" i="12" s="1" a="1"/>
  <c r="J85" i="12" s="1"/>
  <c r="K86" i="12"/>
  <c r="J86" i="12" s="1" a="1"/>
  <c r="J86" i="12" s="1"/>
  <c r="K90" i="12"/>
  <c r="J90" i="12" s="1" a="1"/>
  <c r="J90" i="12" s="1"/>
  <c r="K89" i="12"/>
  <c r="J89" i="12" s="1" a="1"/>
  <c r="J89" i="12" s="1"/>
  <c r="K83" i="12"/>
  <c r="J83" i="12" s="1" a="1"/>
  <c r="J83" i="12" s="1"/>
  <c r="K84" i="12"/>
  <c r="J84" i="12" s="1" a="1"/>
  <c r="J84" i="12" s="1"/>
  <c r="K92" i="12"/>
  <c r="J92" i="12" s="1" a="1"/>
  <c r="J92" i="12" s="1"/>
  <c r="K91" i="12"/>
  <c r="J91" i="12" s="1" a="1"/>
  <c r="J91" i="12" s="1"/>
  <c r="K94" i="12"/>
  <c r="J94" i="12" s="1" a="1"/>
  <c r="J94" i="12" s="1"/>
  <c r="K95" i="12"/>
  <c r="J95" i="12" s="1" a="1"/>
  <c r="J95" i="12" s="1"/>
  <c r="K93" i="12"/>
  <c r="J93" i="12" s="1" a="1"/>
  <c r="J93" i="12" s="1"/>
  <c r="K96" i="12"/>
  <c r="J96" i="12" s="1" a="1"/>
  <c r="J96" i="12" s="1"/>
  <c r="K97" i="12"/>
  <c r="J97" i="12" s="1" a="1"/>
  <c r="J97" i="12" s="1"/>
  <c r="K99" i="12"/>
  <c r="J99" i="12" s="1" a="1"/>
  <c r="J99" i="12" s="1"/>
  <c r="K98" i="12"/>
  <c r="J98" i="12" s="1" a="1"/>
  <c r="J98" i="12" s="1"/>
  <c r="K107" i="12"/>
  <c r="J107" i="12" s="1" a="1"/>
  <c r="J107" i="12" s="1"/>
  <c r="K108" i="12"/>
  <c r="J108" i="12" s="1" a="1"/>
  <c r="J108" i="12" s="1"/>
  <c r="K105" i="12"/>
  <c r="J105" i="12" s="1" a="1"/>
  <c r="J105" i="12" s="1"/>
  <c r="K106" i="12"/>
  <c r="J106" i="12" s="1" a="1"/>
  <c r="J106" i="12" s="1"/>
  <c r="K109" i="12"/>
  <c r="J109" i="12" s="1" a="1"/>
  <c r="J109" i="12" s="1"/>
  <c r="K110" i="12"/>
  <c r="J110" i="12" s="1" a="1"/>
  <c r="J110" i="12" s="1"/>
  <c r="K104" i="12"/>
  <c r="J104" i="12" s="1" a="1"/>
  <c r="J104" i="12" s="1"/>
  <c r="K103" i="12"/>
  <c r="J103" i="12" s="1" a="1"/>
  <c r="J103" i="12" s="1"/>
  <c r="K111" i="12"/>
  <c r="J111" i="12" s="1" a="1"/>
  <c r="J111" i="12" s="1"/>
  <c r="K112" i="12"/>
  <c r="J112" i="12" s="1" a="1"/>
  <c r="J112" i="12" s="1"/>
  <c r="K115" i="12"/>
  <c r="J115" i="12" s="1" a="1"/>
  <c r="J115" i="12" s="1"/>
  <c r="K114" i="12"/>
  <c r="J114" i="12" s="1" a="1"/>
  <c r="J114" i="12" s="1"/>
  <c r="K113" i="12"/>
  <c r="J113" i="12" s="1" a="1"/>
  <c r="J113" i="12" s="1"/>
  <c r="K116" i="12"/>
  <c r="J116" i="12" s="1" a="1"/>
  <c r="J116" i="12" s="1"/>
  <c r="K117" i="12"/>
  <c r="J117" i="12" s="1" a="1"/>
  <c r="J117" i="12" s="1"/>
  <c r="K118" i="12"/>
  <c r="J118" i="12" s="1" a="1"/>
  <c r="J118" i="12" s="1"/>
  <c r="K119" i="12"/>
  <c r="J119" i="12" s="1" a="1"/>
  <c r="J119" i="12" s="1"/>
  <c r="K128" i="12"/>
  <c r="J128" i="12" s="1" a="1"/>
  <c r="J128" i="12" s="1"/>
  <c r="K127" i="12"/>
  <c r="J127" i="12" s="1" a="1"/>
  <c r="J127" i="12" s="1"/>
  <c r="K125" i="12"/>
  <c r="J125" i="12" s="1" a="1"/>
  <c r="J125" i="12" s="1"/>
  <c r="K126" i="12"/>
  <c r="J126" i="12" s="1" a="1"/>
  <c r="J126" i="12" s="1"/>
  <c r="K129" i="12"/>
  <c r="J129" i="12" s="1" a="1"/>
  <c r="J129" i="12" s="1"/>
  <c r="K130" i="12"/>
  <c r="J130" i="12" s="1" a="1"/>
  <c r="J130" i="12" s="1"/>
  <c r="K123" i="12"/>
  <c r="J123" i="12" s="1" a="1"/>
  <c r="J123" i="12" s="1"/>
  <c r="K124" i="12"/>
  <c r="J124" i="12" s="1" a="1"/>
  <c r="J124" i="12" s="1"/>
  <c r="K131" i="12"/>
  <c r="J131" i="12" s="1" a="1"/>
  <c r="J131" i="12" s="1"/>
  <c r="K132" i="12"/>
  <c r="J132" i="12" s="1" a="1"/>
  <c r="J132" i="12" s="1"/>
  <c r="K134" i="12"/>
  <c r="J134" i="12" s="1" a="1"/>
  <c r="J134" i="12" s="1"/>
  <c r="K135" i="12"/>
  <c r="J135" i="12" s="1" a="1"/>
  <c r="J135" i="12" s="1"/>
  <c r="K133" i="12"/>
  <c r="J133" i="12" s="1" a="1"/>
  <c r="J133" i="12" s="1"/>
  <c r="K137" i="12"/>
  <c r="J137" i="12" s="1" a="1"/>
  <c r="J137" i="12" s="1"/>
  <c r="K136" i="12"/>
  <c r="J136" i="12" s="1" a="1"/>
  <c r="J136" i="12" s="1"/>
  <c r="K138" i="12"/>
  <c r="J138" i="12" s="1" a="1"/>
  <c r="J138" i="12" s="1"/>
  <c r="K139" i="12"/>
  <c r="J139" i="12" s="1" a="1"/>
  <c r="J139" i="12" s="1"/>
  <c r="K143" i="12"/>
  <c r="J143" i="12" s="1" a="1"/>
  <c r="J143" i="12" s="1"/>
  <c r="K144" i="12"/>
  <c r="J144" i="12" s="1" a="1"/>
  <c r="J144" i="12" s="1"/>
  <c r="K145" i="12"/>
  <c r="J145" i="12" s="1" a="1"/>
  <c r="J145" i="12" s="1"/>
  <c r="K146" i="12"/>
  <c r="J146" i="12" s="1" a="1"/>
  <c r="J146" i="12" s="1"/>
  <c r="K148" i="12"/>
  <c r="J148" i="12" s="1" a="1"/>
  <c r="J148" i="12" s="1"/>
  <c r="K149" i="12"/>
  <c r="J149" i="12" s="1" a="1"/>
  <c r="J149" i="12" s="1"/>
  <c r="K9" i="12"/>
  <c r="J9" i="12" s="1" a="1"/>
  <c r="J9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<sst xmlns="http://schemas.openxmlformats.org/spreadsheetml/2006/main" count="4159" uniqueCount="190">
  <si>
    <t>Comision</t>
  </si>
  <si>
    <t>Materia</t>
  </si>
  <si>
    <t>Día</t>
  </si>
  <si>
    <t>LED</t>
  </si>
  <si>
    <t>AED</t>
  </si>
  <si>
    <t>SPN</t>
  </si>
  <si>
    <t>08:00</t>
  </si>
  <si>
    <t>09:40</t>
  </si>
  <si>
    <t>10:25</t>
  </si>
  <si>
    <t>11:20</t>
  </si>
  <si>
    <t>12:05</t>
  </si>
  <si>
    <t>12:50</t>
  </si>
  <si>
    <t>13:15</t>
  </si>
  <si>
    <t>14:00</t>
  </si>
  <si>
    <t>09:30</t>
  </si>
  <si>
    <t>11:10</t>
  </si>
  <si>
    <t>Lunes</t>
  </si>
  <si>
    <t>Hora Inicio</t>
  </si>
  <si>
    <t>Hora Fin</t>
  </si>
  <si>
    <t>Dia</t>
  </si>
  <si>
    <t>Tipo Materia</t>
  </si>
  <si>
    <t>Cuatrimestre</t>
  </si>
  <si>
    <t>1k1</t>
  </si>
  <si>
    <t>AM1</t>
  </si>
  <si>
    <t>Anual</t>
  </si>
  <si>
    <t>Martes</t>
  </si>
  <si>
    <t>Fisica 1</t>
  </si>
  <si>
    <t>Jueves</t>
  </si>
  <si>
    <t>Cuatrimestral</t>
  </si>
  <si>
    <t>1ero</t>
  </si>
  <si>
    <t>Ingles</t>
  </si>
  <si>
    <t>Comisión</t>
  </si>
  <si>
    <t>AMI</t>
  </si>
  <si>
    <t>Miércoles</t>
  </si>
  <si>
    <t>Física I</t>
  </si>
  <si>
    <t>Inglés</t>
  </si>
  <si>
    <t>Álgebra</t>
  </si>
  <si>
    <t>1er</t>
  </si>
  <si>
    <t>Viernes</t>
  </si>
  <si>
    <t>ACO</t>
  </si>
  <si>
    <t>2do</t>
  </si>
  <si>
    <t>Ing y Soc</t>
  </si>
  <si>
    <t>Periodo</t>
  </si>
  <si>
    <t>ANUAL</t>
  </si>
  <si>
    <t>CUAT1</t>
  </si>
  <si>
    <t>CUAT2</t>
  </si>
  <si>
    <t>Codigo Materia</t>
  </si>
  <si>
    <t>AGA</t>
  </si>
  <si>
    <t>I1</t>
  </si>
  <si>
    <t>F1</t>
  </si>
  <si>
    <t>IS</t>
  </si>
  <si>
    <t>Nombre Materia</t>
  </si>
  <si>
    <t>Ingeniería y Sociedad</t>
  </si>
  <si>
    <t>Inglés I</t>
  </si>
  <si>
    <t>Lógica y Estructuras Discretas</t>
  </si>
  <si>
    <t>Sistemas y Procesos de Negocio</t>
  </si>
  <si>
    <t>Álgebra y Geometría Analítica</t>
  </si>
  <si>
    <t>Algoritmos y Estructuras de Datos</t>
  </si>
  <si>
    <t>Análisis Matemático I</t>
  </si>
  <si>
    <t>Arquitectura de Computadoras</t>
  </si>
  <si>
    <t>Nombre Carrera</t>
  </si>
  <si>
    <t>Ing. En Sistemas</t>
  </si>
  <si>
    <t>Código Carrera</t>
  </si>
  <si>
    <t>K</t>
  </si>
  <si>
    <t>1k2</t>
  </si>
  <si>
    <t>Código Materia</t>
  </si>
  <si>
    <t>Algebra</t>
  </si>
  <si>
    <t>1k3</t>
  </si>
  <si>
    <t>Fisica I</t>
  </si>
  <si>
    <t>1k4</t>
  </si>
  <si>
    <t>1k5</t>
  </si>
  <si>
    <t xml:space="preserve"> </t>
  </si>
  <si>
    <t>1k6</t>
  </si>
  <si>
    <t>1k7</t>
  </si>
  <si>
    <t>1k8</t>
  </si>
  <si>
    <t>Sábado</t>
  </si>
  <si>
    <t>1k9</t>
  </si>
  <si>
    <t>comision_id</t>
  </si>
  <si>
    <t>dia_semana</t>
  </si>
  <si>
    <t>id_horario</t>
  </si>
  <si>
    <t>id_dia</t>
  </si>
  <si>
    <t>hora_inicio</t>
  </si>
  <si>
    <t>hora_fin</t>
  </si>
  <si>
    <t>1k10</t>
  </si>
  <si>
    <t>1k11</t>
  </si>
  <si>
    <t>1k12</t>
  </si>
  <si>
    <t>1k13</t>
  </si>
  <si>
    <t>1k14</t>
  </si>
  <si>
    <t>1k15</t>
  </si>
  <si>
    <t>1k17</t>
  </si>
  <si>
    <t>1k16</t>
  </si>
  <si>
    <t>id_periodo</t>
  </si>
  <si>
    <t>id_materia</t>
  </si>
  <si>
    <t>código</t>
  </si>
  <si>
    <t>nombre</t>
  </si>
  <si>
    <t>anio_carrera</t>
  </si>
  <si>
    <t>electiva</t>
  </si>
  <si>
    <t>false</t>
  </si>
  <si>
    <t>SSL</t>
  </si>
  <si>
    <t>Sintaxis y Semántica de los Lenguajes</t>
  </si>
  <si>
    <t>AM2</t>
  </si>
  <si>
    <t>Análisis Matematico 2</t>
  </si>
  <si>
    <t>PYE</t>
  </si>
  <si>
    <t>Probabilidad y Estadística</t>
  </si>
  <si>
    <t>SOP</t>
  </si>
  <si>
    <t>Sistemas Operativos</t>
  </si>
  <si>
    <t>ASI</t>
  </si>
  <si>
    <t>Análisis de Sistemas de Información</t>
  </si>
  <si>
    <t>F2</t>
  </si>
  <si>
    <t>Física II</t>
  </si>
  <si>
    <t>PPR</t>
  </si>
  <si>
    <t>Paradigmas de Programación</t>
  </si>
  <si>
    <t>DSI</t>
  </si>
  <si>
    <t>Diseño de Sistemas de Información</t>
  </si>
  <si>
    <t>COM</t>
  </si>
  <si>
    <t>Comunicación de Datos</t>
  </si>
  <si>
    <t>BDD</t>
  </si>
  <si>
    <t>Base de Datos</t>
  </si>
  <si>
    <t>I2</t>
  </si>
  <si>
    <t>Inglés II</t>
  </si>
  <si>
    <t>DDS</t>
  </si>
  <si>
    <t>Desarrollo de Software</t>
  </si>
  <si>
    <t>AN</t>
  </si>
  <si>
    <t>Análisis Numérico</t>
  </si>
  <si>
    <t>ECO</t>
  </si>
  <si>
    <t>Economía</t>
  </si>
  <si>
    <t>BDA</t>
  </si>
  <si>
    <t>Backend de Aplicaciones</t>
  </si>
  <si>
    <t>true</t>
  </si>
  <si>
    <t>SEM</t>
  </si>
  <si>
    <t>Seminario Integrador</t>
  </si>
  <si>
    <t>AS</t>
  </si>
  <si>
    <t>Administración de Sistemas de Información</t>
  </si>
  <si>
    <t>RED</t>
  </si>
  <si>
    <t>Redes de Datos</t>
  </si>
  <si>
    <t>IOP</t>
  </si>
  <si>
    <t>Investigación Operativa</t>
  </si>
  <si>
    <t>GMP</t>
  </si>
  <si>
    <t>Gestión de la Mejora de Procesos</t>
  </si>
  <si>
    <t>GI</t>
  </si>
  <si>
    <t>Gestión Industrial de la Producción</t>
  </si>
  <si>
    <t>GS</t>
  </si>
  <si>
    <t>Green Software</t>
  </si>
  <si>
    <t>SIM</t>
  </si>
  <si>
    <t>Simulación</t>
  </si>
  <si>
    <t>TA</t>
  </si>
  <si>
    <t>Tecnologías para la automatización</t>
  </si>
  <si>
    <t>DAO</t>
  </si>
  <si>
    <t>Desarrollo de Aplicaciones con Objetos</t>
  </si>
  <si>
    <t>Ingeniería y Calidad de Software</t>
  </si>
  <si>
    <t>LEG</t>
  </si>
  <si>
    <t>Legislación</t>
  </si>
  <si>
    <t>DO</t>
  </si>
  <si>
    <t>Desarrollo y Operaciones DevOps</t>
  </si>
  <si>
    <t>CM</t>
  </si>
  <si>
    <t>Comunicación Multimedial en el Desarrollo de SI</t>
  </si>
  <si>
    <t>IA</t>
  </si>
  <si>
    <t>Inteligencia Artificial</t>
  </si>
  <si>
    <t>GG</t>
  </si>
  <si>
    <t>Gestión Gerencial</t>
  </si>
  <si>
    <t>SG</t>
  </si>
  <si>
    <t>Sistemas de Gestión</t>
  </si>
  <si>
    <t>DEC</t>
  </si>
  <si>
    <t>Decisiones en Escenarios Complejos</t>
  </si>
  <si>
    <t>GE</t>
  </si>
  <si>
    <t>Gerenciamiento Estratégico</t>
  </si>
  <si>
    <t>HB</t>
  </si>
  <si>
    <t>Habilidades Blandas</t>
  </si>
  <si>
    <t>EMP</t>
  </si>
  <si>
    <t>Emprendimientos Tecnológicos</t>
  </si>
  <si>
    <t>CII</t>
  </si>
  <si>
    <t>Creatividad e Innovación en Ingeniería</t>
  </si>
  <si>
    <t>CON</t>
  </si>
  <si>
    <t>Consultoria en Negocios Digitales</t>
  </si>
  <si>
    <t>PF</t>
  </si>
  <si>
    <t>Proyecto Final</t>
  </si>
  <si>
    <t>SSI</t>
  </si>
  <si>
    <t>Seguridad en los Sistemas de Información</t>
  </si>
  <si>
    <t>SA</t>
  </si>
  <si>
    <t>Ingeniería de Software de Fuentes Abiertas-Libre</t>
  </si>
  <si>
    <t>CDD</t>
  </si>
  <si>
    <t>Ciencia de Datos</t>
  </si>
  <si>
    <t>SDS</t>
  </si>
  <si>
    <t>Seguridad en el Desarrollo de Software</t>
  </si>
  <si>
    <t>TSO</t>
  </si>
  <si>
    <t>Testing de Software</t>
  </si>
  <si>
    <t>DTB</t>
  </si>
  <si>
    <t>Desarrollo con Tecnologías Blockchain</t>
  </si>
  <si>
    <t>IAW</t>
  </si>
  <si>
    <t>Integración de Aplicaciones en Entorno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</si>
</sst>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ck">
        <color indexed="64"/>
      </left>
      <right style="medium">
        <color rgb="FFCCCCCC"/>
      </right>
      <top style="thick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indexed="64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thick">
        <color indexed="64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medium">
        <color rgb="FFCCCCCC"/>
      </bottom>
      <diagonal/>
    </border>
    <border>
      <left style="thick">
        <color indexed="64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indexed="64"/>
      </bottom>
      <diagonal/>
    </border>
    <border>
      <left style="medium">
        <color rgb="FFCCCCCC"/>
      </left>
      <right style="thick">
        <color indexed="64"/>
      </right>
      <top style="medium">
        <color rgb="FFCCCCCC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right" wrapText="1"/>
    </xf>
    <xf numFmtId="20" fontId="3" fillId="0" borderId="2" xfId="0" applyNumberFormat="1" applyFont="1" applyBorder="1" applyAlignment="1">
      <alignment horizontal="right" wrapText="1"/>
    </xf>
    <xf numFmtId="0" fontId="4" fillId="0" borderId="0" xfId="0" applyFont="1" applyAlignment="1">
      <alignment horizontal="right" wrapText="1"/>
    </xf>
    <xf numFmtId="20" fontId="3" fillId="0" borderId="0" xfId="0" applyNumberFormat="1" applyFont="1" applyAlignment="1">
      <alignment horizontal="right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1" fillId="0" borderId="0" xfId="0" applyFont="1" applyAlignment="1">
      <alignment horizontal="right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horizontal="right" wrapText="1"/>
    </xf>
    <xf numFmtId="0" fontId="4" fillId="0" borderId="11" xfId="0" applyFont="1" applyBorder="1" applyAlignment="1">
      <alignment wrapText="1"/>
    </xf>
    <xf numFmtId="0" fontId="3" fillId="0" borderId="12" xfId="0" applyFont="1" applyBorder="1" applyAlignment="1">
      <alignment horizontal="right" wrapText="1"/>
    </xf>
    <xf numFmtId="0" fontId="4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right" wrapText="1"/>
    </xf>
    <xf numFmtId="20" fontId="3" fillId="0" borderId="9" xfId="0" applyNumberFormat="1" applyFont="1" applyBorder="1" applyAlignment="1">
      <alignment horizontal="right" wrapText="1"/>
    </xf>
    <xf numFmtId="20" fontId="3" fillId="0" borderId="14" xfId="0" applyNumberFormat="1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20" fontId="3" fillId="0" borderId="10" xfId="0" applyNumberFormat="1" applyFont="1" applyBorder="1" applyAlignment="1">
      <alignment horizontal="right" wrapText="1"/>
    </xf>
    <xf numFmtId="20" fontId="3" fillId="0" borderId="12" xfId="0" applyNumberFormat="1" applyFont="1" applyBorder="1" applyAlignment="1">
      <alignment horizontal="right" wrapText="1"/>
    </xf>
    <xf numFmtId="0" fontId="4" fillId="0" borderId="14" xfId="0" applyFont="1" applyBorder="1" applyAlignment="1">
      <alignment horizontal="right" wrapText="1"/>
    </xf>
    <xf numFmtId="20" fontId="3" fillId="0" borderId="15" xfId="0" applyNumberFormat="1" applyFont="1" applyBorder="1" applyAlignment="1">
      <alignment horizontal="right" wrapText="1"/>
    </xf>
    <xf numFmtId="0" fontId="3" fillId="2" borderId="5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12" xfId="0" applyFont="1" applyFill="1" applyBorder="1" applyAlignment="1">
      <alignment horizontal="right" wrapText="1"/>
    </xf>
    <xf numFmtId="0" fontId="3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right" wrapText="1"/>
    </xf>
    <xf numFmtId="20" fontId="3" fillId="2" borderId="2" xfId="0" applyNumberFormat="1" applyFont="1" applyFill="1" applyBorder="1" applyAlignment="1">
      <alignment horizontal="right" wrapText="1"/>
    </xf>
    <xf numFmtId="20" fontId="3" fillId="2" borderId="12" xfId="0" applyNumberFormat="1" applyFont="1" applyFill="1" applyBorder="1" applyAlignment="1">
      <alignment horizontal="right" wrapText="1"/>
    </xf>
    <xf numFmtId="0" fontId="4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10" xfId="0" applyFont="1" applyFill="1" applyBorder="1" applyAlignment="1">
      <alignment horizontal="right" wrapText="1"/>
    </xf>
    <xf numFmtId="0" fontId="4" fillId="2" borderId="9" xfId="0" applyFont="1" applyFill="1" applyBorder="1" applyAlignment="1">
      <alignment horizontal="right" wrapText="1"/>
    </xf>
    <xf numFmtId="20" fontId="3" fillId="2" borderId="9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3AF3-E952-4E0E-BCA6-9EC29FD08C09}">
  <dimension ref="B3:M182"/>
  <sheetViews>
    <sheetView zoomScale="85" zoomScaleNormal="85" workbookViewId="0">
      <selection activeCell="H180" sqref="H180"/>
    </sheetView>
  </sheetViews>
  <sheetFormatPr baseColWidth="10" defaultRowHeight="15" x14ac:dyDescent="0.25"/>
  <cols>
    <col min="5" max="5" width="29.85546875" customWidth="1"/>
    <col min="6" max="6" width="9.85546875" customWidth="1"/>
    <col min="7" max="7" width="15.42578125" customWidth="1"/>
    <col min="8" max="8" width="12.28515625" customWidth="1"/>
    <col min="9" max="9" width="15" customWidth="1"/>
    <col min="10" max="10" width="15.42578125" customWidth="1"/>
    <col min="11" max="11" width="8" customWidth="1"/>
    <col min="12" max="12" width="16.42578125" customWidth="1"/>
    <col min="13" max="13" width="9.42578125" customWidth="1"/>
  </cols>
  <sheetData>
    <row r="3" spans="2:13" x14ac:dyDescent="0.25">
      <c r="B3" t="s">
        <v>0</v>
      </c>
      <c r="C3" t="s">
        <v>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2:13" x14ac:dyDescent="0.25">
      <c r="B4" t="s">
        <v>22</v>
      </c>
      <c r="C4" t="s">
        <v>23</v>
      </c>
      <c r="D4" s="2">
        <v>0.33333333333333331</v>
      </c>
      <c r="E4" s="2">
        <v>0.51736111111111116</v>
      </c>
      <c r="F4" t="s">
        <v>16</v>
      </c>
      <c r="G4" t="s">
        <v>24</v>
      </c>
    </row>
    <row r="5" spans="2:13" x14ac:dyDescent="0.25">
      <c r="B5" t="s">
        <v>22</v>
      </c>
      <c r="C5" t="s">
        <v>23</v>
      </c>
      <c r="D5" s="2">
        <v>0.33333333333333331</v>
      </c>
      <c r="E5" s="2">
        <v>0.39583333333333331</v>
      </c>
      <c r="F5" t="s">
        <v>25</v>
      </c>
      <c r="G5" t="s">
        <v>24</v>
      </c>
    </row>
    <row r="6" spans="2:13" x14ac:dyDescent="0.25">
      <c r="B6" t="s">
        <v>22</v>
      </c>
      <c r="C6" t="s">
        <v>26</v>
      </c>
      <c r="D6" s="2">
        <v>0.40277777777777779</v>
      </c>
      <c r="E6" s="2">
        <v>0.46527777777777779</v>
      </c>
      <c r="F6" t="s">
        <v>25</v>
      </c>
      <c r="G6" t="s">
        <v>24</v>
      </c>
    </row>
    <row r="7" spans="2:13" x14ac:dyDescent="0.25">
      <c r="B7" t="s">
        <v>22</v>
      </c>
      <c r="C7" t="s">
        <v>5</v>
      </c>
      <c r="D7" s="2">
        <v>0.43402777777777779</v>
      </c>
      <c r="E7" s="2">
        <v>0.53472222222222221</v>
      </c>
      <c r="F7" t="s">
        <v>27</v>
      </c>
      <c r="G7" t="s">
        <v>28</v>
      </c>
      <c r="H7" t="s">
        <v>29</v>
      </c>
    </row>
    <row r="8" spans="2:13" x14ac:dyDescent="0.25">
      <c r="B8" t="s">
        <v>22</v>
      </c>
      <c r="C8" t="s">
        <v>30</v>
      </c>
      <c r="D8" s="2">
        <v>0.55208333333333337</v>
      </c>
      <c r="E8" s="2">
        <v>0.61458333333333337</v>
      </c>
      <c r="F8" t="s">
        <v>16</v>
      </c>
      <c r="G8" t="s">
        <v>24</v>
      </c>
    </row>
    <row r="14" spans="2:13" ht="28.5" customHeight="1" x14ac:dyDescent="0.25">
      <c r="B14" s="3" t="s">
        <v>31</v>
      </c>
      <c r="C14" s="3" t="s">
        <v>46</v>
      </c>
      <c r="D14" s="3" t="s">
        <v>1</v>
      </c>
      <c r="E14" s="3" t="s">
        <v>51</v>
      </c>
      <c r="F14" s="3" t="s">
        <v>2</v>
      </c>
      <c r="G14" s="3" t="s">
        <v>17</v>
      </c>
      <c r="H14" s="3" t="s">
        <v>18</v>
      </c>
      <c r="I14" s="3" t="s">
        <v>20</v>
      </c>
      <c r="J14" s="3" t="s">
        <v>21</v>
      </c>
      <c r="K14" s="3" t="s">
        <v>42</v>
      </c>
      <c r="L14" s="3" t="s">
        <v>60</v>
      </c>
      <c r="M14" s="3" t="s">
        <v>62</v>
      </c>
    </row>
    <row r="15" spans="2:13" ht="15" customHeight="1" x14ac:dyDescent="0.25">
      <c r="B15" s="4" t="s">
        <v>22</v>
      </c>
      <c r="C15" s="4" t="s">
        <v>23</v>
      </c>
      <c r="D15" s="4" t="s">
        <v>32</v>
      </c>
      <c r="E15" s="8" t="s">
        <v>58</v>
      </c>
      <c r="F15" s="4" t="s">
        <v>16</v>
      </c>
      <c r="G15" s="7">
        <v>0.33333333333333331</v>
      </c>
      <c r="H15" s="7">
        <v>0.43402777777777779</v>
      </c>
      <c r="I15" s="4" t="s">
        <v>24</v>
      </c>
      <c r="J15" s="4"/>
      <c r="K15" s="8" t="s">
        <v>43</v>
      </c>
      <c r="L15" s="4" t="s">
        <v>61</v>
      </c>
      <c r="M15" s="4" t="s">
        <v>63</v>
      </c>
    </row>
    <row r="16" spans="2:13" ht="15" customHeight="1" x14ac:dyDescent="0.25">
      <c r="B16" s="4" t="s">
        <v>22</v>
      </c>
      <c r="C16" s="4" t="s">
        <v>47</v>
      </c>
      <c r="D16" s="4" t="s">
        <v>36</v>
      </c>
      <c r="E16" s="8" t="s">
        <v>56</v>
      </c>
      <c r="F16" s="4" t="s">
        <v>16</v>
      </c>
      <c r="G16" s="7">
        <v>0.43402777777777779</v>
      </c>
      <c r="H16" s="7">
        <v>0.53472222222222221</v>
      </c>
      <c r="I16" s="4" t="s">
        <v>24</v>
      </c>
      <c r="J16" s="4"/>
      <c r="K16" s="8" t="s">
        <v>43</v>
      </c>
      <c r="L16" s="4" t="s">
        <v>61</v>
      </c>
      <c r="M16" s="4" t="s">
        <v>63</v>
      </c>
    </row>
    <row r="17" spans="2:13" ht="15" customHeight="1" x14ac:dyDescent="0.25">
      <c r="B17" s="4" t="s">
        <v>22</v>
      </c>
      <c r="C17" s="4" t="s">
        <v>48</v>
      </c>
      <c r="D17" s="4" t="s">
        <v>35</v>
      </c>
      <c r="E17" s="8" t="s">
        <v>53</v>
      </c>
      <c r="F17" s="4" t="s">
        <v>16</v>
      </c>
      <c r="G17" s="7">
        <v>0.55208333333333337</v>
      </c>
      <c r="H17" s="7">
        <v>0.61458333333333337</v>
      </c>
      <c r="I17" s="4" t="s">
        <v>24</v>
      </c>
      <c r="J17" s="4"/>
      <c r="K17" s="8" t="s">
        <v>43</v>
      </c>
      <c r="L17" s="4" t="s">
        <v>61</v>
      </c>
      <c r="M17" s="4" t="s">
        <v>63</v>
      </c>
    </row>
    <row r="18" spans="2:13" ht="15" customHeight="1" x14ac:dyDescent="0.25">
      <c r="B18" s="4" t="s">
        <v>22</v>
      </c>
      <c r="C18" s="4" t="s">
        <v>23</v>
      </c>
      <c r="D18" s="4" t="s">
        <v>32</v>
      </c>
      <c r="E18" s="8" t="s">
        <v>58</v>
      </c>
      <c r="F18" s="4" t="s">
        <v>25</v>
      </c>
      <c r="G18" s="7">
        <v>0.33333333333333331</v>
      </c>
      <c r="H18" s="7">
        <v>0.39583333333333331</v>
      </c>
      <c r="I18" s="4" t="s">
        <v>24</v>
      </c>
      <c r="J18" s="4"/>
      <c r="K18" s="8" t="s">
        <v>43</v>
      </c>
      <c r="L18" s="4" t="s">
        <v>61</v>
      </c>
      <c r="M18" s="4" t="s">
        <v>63</v>
      </c>
    </row>
    <row r="19" spans="2:13" ht="15" customHeight="1" x14ac:dyDescent="0.25">
      <c r="B19" s="4" t="s">
        <v>22</v>
      </c>
      <c r="C19" s="4" t="s">
        <v>49</v>
      </c>
      <c r="D19" s="4" t="s">
        <v>34</v>
      </c>
      <c r="E19" s="8" t="s">
        <v>34</v>
      </c>
      <c r="F19" s="4" t="s">
        <v>25</v>
      </c>
      <c r="G19" s="7">
        <v>0.40277777777777779</v>
      </c>
      <c r="H19" s="7">
        <v>0.46527777777777779</v>
      </c>
      <c r="I19" s="4" t="s">
        <v>24</v>
      </c>
      <c r="J19" s="4"/>
      <c r="K19" s="8" t="s">
        <v>43</v>
      </c>
      <c r="L19" s="4" t="s">
        <v>61</v>
      </c>
      <c r="M19" s="4" t="s">
        <v>63</v>
      </c>
    </row>
    <row r="20" spans="2:13" ht="15" customHeight="1" x14ac:dyDescent="0.25">
      <c r="B20" s="4" t="s">
        <v>22</v>
      </c>
      <c r="C20" s="4" t="s">
        <v>4</v>
      </c>
      <c r="D20" s="4" t="s">
        <v>4</v>
      </c>
      <c r="E20" s="8" t="s">
        <v>57</v>
      </c>
      <c r="F20" s="4" t="s">
        <v>25</v>
      </c>
      <c r="G20" s="7">
        <v>0.47222222222222221</v>
      </c>
      <c r="H20" s="7">
        <v>0.58333333333333337</v>
      </c>
      <c r="I20" s="4" t="s">
        <v>24</v>
      </c>
      <c r="J20" s="4"/>
      <c r="K20" s="8" t="s">
        <v>43</v>
      </c>
      <c r="L20" s="4" t="s">
        <v>61</v>
      </c>
      <c r="M20" s="4" t="s">
        <v>63</v>
      </c>
    </row>
    <row r="21" spans="2:13" ht="15" customHeight="1" x14ac:dyDescent="0.25">
      <c r="B21" s="4" t="s">
        <v>22</v>
      </c>
      <c r="C21" s="4" t="s">
        <v>4</v>
      </c>
      <c r="D21" s="4" t="s">
        <v>4</v>
      </c>
      <c r="E21" s="8" t="s">
        <v>57</v>
      </c>
      <c r="F21" s="4" t="s">
        <v>33</v>
      </c>
      <c r="G21" s="7">
        <v>0.33333333333333331</v>
      </c>
      <c r="H21" s="7">
        <v>0.39583333333333331</v>
      </c>
      <c r="I21" s="4" t="s">
        <v>24</v>
      </c>
      <c r="J21" s="4"/>
      <c r="K21" s="8" t="s">
        <v>43</v>
      </c>
      <c r="L21" s="4" t="s">
        <v>61</v>
      </c>
      <c r="M21" s="4" t="s">
        <v>63</v>
      </c>
    </row>
    <row r="22" spans="2:13" ht="15" customHeight="1" x14ac:dyDescent="0.25">
      <c r="B22" s="4" t="s">
        <v>22</v>
      </c>
      <c r="C22" s="4" t="s">
        <v>49</v>
      </c>
      <c r="D22" s="4" t="s">
        <v>34</v>
      </c>
      <c r="E22" s="8" t="s">
        <v>34</v>
      </c>
      <c r="F22" s="4" t="s">
        <v>33</v>
      </c>
      <c r="G22" s="7">
        <v>0.40277777777777779</v>
      </c>
      <c r="H22" s="7">
        <v>0.46527777777777779</v>
      </c>
      <c r="I22" s="4" t="s">
        <v>24</v>
      </c>
      <c r="J22" s="4"/>
      <c r="K22" s="8" t="s">
        <v>43</v>
      </c>
      <c r="L22" s="4" t="s">
        <v>61</v>
      </c>
      <c r="M22" s="4" t="s">
        <v>63</v>
      </c>
    </row>
    <row r="23" spans="2:13" ht="15" customHeight="1" x14ac:dyDescent="0.25">
      <c r="B23" s="4" t="s">
        <v>22</v>
      </c>
      <c r="C23" s="4" t="s">
        <v>47</v>
      </c>
      <c r="D23" s="4" t="s">
        <v>36</v>
      </c>
      <c r="E23" s="8" t="s">
        <v>56</v>
      </c>
      <c r="F23" s="4" t="s">
        <v>33</v>
      </c>
      <c r="G23" s="7">
        <v>0.50347222222222221</v>
      </c>
      <c r="H23" s="7">
        <v>0.58333333333333337</v>
      </c>
      <c r="I23" s="4" t="s">
        <v>24</v>
      </c>
      <c r="J23" s="4"/>
      <c r="K23" s="8" t="s">
        <v>43</v>
      </c>
      <c r="L23" s="4" t="s">
        <v>61</v>
      </c>
      <c r="M23" s="4" t="s">
        <v>63</v>
      </c>
    </row>
    <row r="24" spans="2:13" ht="15" customHeight="1" x14ac:dyDescent="0.25">
      <c r="B24" s="4" t="s">
        <v>22</v>
      </c>
      <c r="C24" s="4" t="s">
        <v>3</v>
      </c>
      <c r="D24" s="4" t="s">
        <v>3</v>
      </c>
      <c r="E24" s="8" t="s">
        <v>54</v>
      </c>
      <c r="F24" s="4" t="s">
        <v>27</v>
      </c>
      <c r="G24" s="7">
        <v>0.33333333333333331</v>
      </c>
      <c r="H24" s="7">
        <v>0.43402777777777779</v>
      </c>
      <c r="I24" s="4" t="s">
        <v>28</v>
      </c>
      <c r="J24" s="4" t="s">
        <v>37</v>
      </c>
      <c r="K24" s="4" t="s">
        <v>44</v>
      </c>
      <c r="L24" s="4" t="s">
        <v>61</v>
      </c>
      <c r="M24" s="4" t="s">
        <v>63</v>
      </c>
    </row>
    <row r="25" spans="2:13" ht="15" customHeight="1" x14ac:dyDescent="0.25">
      <c r="B25" s="4" t="s">
        <v>22</v>
      </c>
      <c r="C25" s="4" t="s">
        <v>5</v>
      </c>
      <c r="D25" s="4" t="s">
        <v>5</v>
      </c>
      <c r="E25" s="8" t="s">
        <v>55</v>
      </c>
      <c r="F25" s="4" t="s">
        <v>27</v>
      </c>
      <c r="G25" s="7">
        <v>0.43402777777777779</v>
      </c>
      <c r="H25" s="7">
        <v>0.53472222222222221</v>
      </c>
      <c r="I25" s="4" t="s">
        <v>28</v>
      </c>
      <c r="J25" s="4" t="s">
        <v>37</v>
      </c>
      <c r="K25" s="4" t="s">
        <v>44</v>
      </c>
      <c r="L25" s="4" t="s">
        <v>61</v>
      </c>
      <c r="M25" s="4" t="s">
        <v>63</v>
      </c>
    </row>
    <row r="26" spans="2:13" ht="15" customHeight="1" x14ac:dyDescent="0.25">
      <c r="B26" s="4" t="s">
        <v>22</v>
      </c>
      <c r="C26" s="4" t="s">
        <v>50</v>
      </c>
      <c r="D26" s="4" t="s">
        <v>41</v>
      </c>
      <c r="E26" s="8" t="s">
        <v>52</v>
      </c>
      <c r="F26" s="4" t="s">
        <v>27</v>
      </c>
      <c r="G26" s="7">
        <v>0.33333333333333331</v>
      </c>
      <c r="H26" s="7">
        <v>0.39583333333333331</v>
      </c>
      <c r="I26" s="4" t="s">
        <v>28</v>
      </c>
      <c r="J26" s="4" t="s">
        <v>40</v>
      </c>
      <c r="K26" s="4" t="s">
        <v>45</v>
      </c>
      <c r="L26" s="4" t="s">
        <v>61</v>
      </c>
      <c r="M26" s="4" t="s">
        <v>63</v>
      </c>
    </row>
    <row r="27" spans="2:13" ht="15" customHeight="1" x14ac:dyDescent="0.25">
      <c r="B27" s="4" t="s">
        <v>22</v>
      </c>
      <c r="C27" s="4" t="s">
        <v>39</v>
      </c>
      <c r="D27" s="4" t="s">
        <v>39</v>
      </c>
      <c r="E27" s="8" t="s">
        <v>59</v>
      </c>
      <c r="F27" s="4" t="s">
        <v>27</v>
      </c>
      <c r="G27" s="7">
        <v>0.40277777777777779</v>
      </c>
      <c r="H27" s="7">
        <v>0.53472222222222221</v>
      </c>
      <c r="I27" s="4" t="s">
        <v>28</v>
      </c>
      <c r="J27" s="4" t="s">
        <v>40</v>
      </c>
      <c r="K27" s="4" t="s">
        <v>45</v>
      </c>
      <c r="L27" s="4" t="s">
        <v>61</v>
      </c>
      <c r="M27" s="4" t="s">
        <v>63</v>
      </c>
    </row>
    <row r="28" spans="2:13" ht="15" customHeight="1" x14ac:dyDescent="0.25">
      <c r="B28" s="4" t="s">
        <v>22</v>
      </c>
      <c r="C28" s="4" t="s">
        <v>5</v>
      </c>
      <c r="D28" s="4" t="s">
        <v>5</v>
      </c>
      <c r="E28" s="8" t="s">
        <v>55</v>
      </c>
      <c r="F28" s="4" t="s">
        <v>38</v>
      </c>
      <c r="G28" s="7">
        <v>0.33333333333333331</v>
      </c>
      <c r="H28" s="7">
        <v>0.43402777777777779</v>
      </c>
      <c r="I28" s="4" t="s">
        <v>28</v>
      </c>
      <c r="J28" s="4" t="s">
        <v>37</v>
      </c>
      <c r="K28" s="4" t="s">
        <v>44</v>
      </c>
      <c r="L28" s="4" t="s">
        <v>61</v>
      </c>
      <c r="M28" s="4" t="s">
        <v>63</v>
      </c>
    </row>
    <row r="29" spans="2:13" ht="15" customHeight="1" x14ac:dyDescent="0.25">
      <c r="B29" s="4" t="s">
        <v>22</v>
      </c>
      <c r="C29" s="4" t="s">
        <v>3</v>
      </c>
      <c r="D29" s="4" t="s">
        <v>3</v>
      </c>
      <c r="E29" s="8" t="s">
        <v>54</v>
      </c>
      <c r="F29" s="4" t="s">
        <v>38</v>
      </c>
      <c r="G29" s="7">
        <v>0.43402777777777779</v>
      </c>
      <c r="H29" s="7">
        <v>0.53472222222222221</v>
      </c>
      <c r="I29" s="4" t="s">
        <v>28</v>
      </c>
      <c r="J29" s="4" t="s">
        <v>37</v>
      </c>
      <c r="K29" s="4" t="s">
        <v>44</v>
      </c>
      <c r="L29" s="4" t="s">
        <v>61</v>
      </c>
      <c r="M29" s="4" t="s">
        <v>63</v>
      </c>
    </row>
    <row r="30" spans="2:13" ht="15" customHeight="1" x14ac:dyDescent="0.25">
      <c r="B30" s="4" t="s">
        <v>22</v>
      </c>
      <c r="C30" s="4" t="s">
        <v>39</v>
      </c>
      <c r="D30" s="4" t="s">
        <v>39</v>
      </c>
      <c r="E30" s="8" t="s">
        <v>59</v>
      </c>
      <c r="F30" s="4" t="s">
        <v>38</v>
      </c>
      <c r="G30" s="7">
        <v>0.33333333333333331</v>
      </c>
      <c r="H30" s="7">
        <v>0.46527777777777779</v>
      </c>
      <c r="I30" s="4" t="s">
        <v>28</v>
      </c>
      <c r="J30" s="4" t="s">
        <v>40</v>
      </c>
      <c r="K30" s="4" t="s">
        <v>45</v>
      </c>
      <c r="L30" s="4" t="s">
        <v>61</v>
      </c>
      <c r="M30" s="4" t="s">
        <v>63</v>
      </c>
    </row>
    <row r="31" spans="2:13" ht="15" customHeight="1" x14ac:dyDescent="0.25">
      <c r="B31" s="4" t="s">
        <v>22</v>
      </c>
      <c r="C31" s="4" t="s">
        <v>50</v>
      </c>
      <c r="D31" s="4" t="s">
        <v>41</v>
      </c>
      <c r="E31" s="8" t="s">
        <v>52</v>
      </c>
      <c r="F31" s="4" t="s">
        <v>38</v>
      </c>
      <c r="G31" s="7">
        <v>0.47222222222222221</v>
      </c>
      <c r="H31" s="7">
        <v>0.53472222222222221</v>
      </c>
      <c r="I31" s="4" t="s">
        <v>28</v>
      </c>
      <c r="J31" s="4" t="s">
        <v>40</v>
      </c>
      <c r="K31" s="4" t="s">
        <v>45</v>
      </c>
      <c r="L31" s="4" t="s">
        <v>61</v>
      </c>
      <c r="M31" s="4" t="s">
        <v>63</v>
      </c>
    </row>
    <row r="32" spans="2:13" ht="15" customHeight="1" x14ac:dyDescent="0.25"/>
    <row r="33" spans="2:13" ht="15" customHeight="1" x14ac:dyDescent="0.25"/>
    <row r="34" spans="2:13" ht="15" customHeight="1" x14ac:dyDescent="0.25">
      <c r="B34" s="4"/>
      <c r="C34" s="4"/>
      <c r="D34" s="8"/>
      <c r="E34" s="4"/>
      <c r="F34" s="4"/>
      <c r="G34" s="7"/>
      <c r="H34" s="7"/>
      <c r="I34" s="4"/>
      <c r="J34" s="4"/>
      <c r="K34" s="4"/>
      <c r="L34" s="4"/>
      <c r="M34" s="4"/>
    </row>
    <row r="35" spans="2:13" ht="15" customHeight="1" x14ac:dyDescent="0.25">
      <c r="B35" s="4"/>
      <c r="C35" s="4"/>
      <c r="D35" s="8"/>
      <c r="E35" s="4"/>
      <c r="F35" s="4"/>
      <c r="G35" s="7"/>
      <c r="H35" s="7"/>
      <c r="I35" s="4"/>
      <c r="J35" s="4"/>
      <c r="K35" s="4"/>
      <c r="L35" s="4"/>
      <c r="M35" s="4"/>
    </row>
    <row r="36" spans="2:13" ht="15" customHeight="1" x14ac:dyDescent="0.25">
      <c r="B36" s="4"/>
      <c r="C36" s="4"/>
      <c r="D36" s="4"/>
      <c r="E36" s="4"/>
      <c r="F36" s="4"/>
      <c r="G36" s="7"/>
      <c r="H36" s="7"/>
      <c r="I36" s="4"/>
      <c r="J36" s="4"/>
      <c r="K36" s="4"/>
      <c r="L36" s="4"/>
      <c r="M36" s="4"/>
    </row>
    <row r="37" spans="2:13" ht="15" customHeight="1" x14ac:dyDescent="0.25">
      <c r="B37" s="4"/>
      <c r="C37" s="4"/>
      <c r="D37" s="8"/>
      <c r="E37" s="4"/>
      <c r="F37" s="4"/>
      <c r="G37" s="7"/>
      <c r="H37" s="7"/>
      <c r="I37" s="4"/>
      <c r="J37" s="4"/>
      <c r="K37" s="4"/>
      <c r="L37" s="4"/>
      <c r="M37" s="4"/>
    </row>
    <row r="38" spans="2:13" ht="15" customHeight="1" x14ac:dyDescent="0.25">
      <c r="B38" s="4"/>
      <c r="C38" s="4"/>
      <c r="D38" s="4"/>
      <c r="E38" s="4"/>
      <c r="F38" s="4"/>
      <c r="G38" s="7"/>
      <c r="H38" s="7"/>
      <c r="I38" s="4"/>
      <c r="J38" s="4"/>
      <c r="K38" s="4"/>
      <c r="L38" s="4"/>
      <c r="M38" s="4"/>
    </row>
    <row r="39" spans="2:13" ht="15" customHeight="1" x14ac:dyDescent="0.25">
      <c r="B39" s="4"/>
      <c r="C39" s="4"/>
      <c r="D39" s="4"/>
      <c r="E39" s="4"/>
      <c r="F39" s="4"/>
      <c r="G39" s="7"/>
      <c r="H39" s="7"/>
      <c r="I39" s="4"/>
      <c r="J39" s="4"/>
      <c r="K39" s="4"/>
      <c r="L39" s="4"/>
      <c r="M39" s="4"/>
    </row>
    <row r="40" spans="2:13" ht="15" customHeight="1" x14ac:dyDescent="0.25">
      <c r="B40" s="4"/>
      <c r="C40" s="4"/>
      <c r="D40" s="8"/>
      <c r="E40" s="4"/>
      <c r="F40" s="4"/>
      <c r="G40" s="7"/>
      <c r="H40" s="7"/>
      <c r="I40" s="4"/>
      <c r="J40" s="4"/>
      <c r="K40" s="4"/>
      <c r="L40" s="4"/>
      <c r="M40" s="4"/>
    </row>
    <row r="41" spans="2:13" ht="15" customHeight="1" x14ac:dyDescent="0.25">
      <c r="B41" s="4"/>
      <c r="C41" s="4"/>
      <c r="D41" s="4"/>
      <c r="E41" s="4"/>
      <c r="F41" s="4"/>
      <c r="G41" s="7"/>
      <c r="H41" s="7"/>
      <c r="I41" s="4"/>
      <c r="J41" s="4"/>
      <c r="K41" s="4"/>
      <c r="L41" s="4"/>
      <c r="M41" s="4"/>
    </row>
    <row r="42" spans="2:13" ht="15" customHeight="1" x14ac:dyDescent="0.25">
      <c r="B42" s="4"/>
      <c r="C42" s="4"/>
      <c r="D42" s="4"/>
      <c r="E42" s="4"/>
      <c r="F42" s="4"/>
      <c r="G42" s="7"/>
      <c r="H42" s="7"/>
      <c r="I42" s="4"/>
      <c r="J42" s="4"/>
      <c r="K42" s="4"/>
      <c r="L42" s="4"/>
      <c r="M42" s="4"/>
    </row>
    <row r="43" spans="2:13" ht="15" customHeight="1" x14ac:dyDescent="0.25">
      <c r="B43" s="4"/>
      <c r="C43" s="4"/>
      <c r="D43" s="4"/>
      <c r="E43" s="4"/>
      <c r="F43" s="4"/>
      <c r="G43" s="7"/>
      <c r="H43" s="7"/>
      <c r="I43" s="4"/>
      <c r="J43" s="4"/>
      <c r="K43" s="4"/>
      <c r="L43" s="4"/>
      <c r="M43" s="4"/>
    </row>
    <row r="44" spans="2:13" ht="15" customHeight="1" x14ac:dyDescent="0.25">
      <c r="B44" s="4"/>
      <c r="C44" s="4"/>
      <c r="D44" s="4"/>
      <c r="E44" s="4"/>
      <c r="F44" s="4"/>
      <c r="G44" s="7"/>
      <c r="H44" s="7"/>
      <c r="I44" s="4"/>
      <c r="J44" s="4"/>
      <c r="K44" s="4"/>
      <c r="L44" s="4"/>
      <c r="M44" s="4"/>
    </row>
    <row r="45" spans="2:13" ht="15" customHeight="1" x14ac:dyDescent="0.25">
      <c r="B45" s="4"/>
      <c r="C45" s="4"/>
      <c r="D45" s="4"/>
      <c r="E45" s="4"/>
      <c r="F45" s="4"/>
      <c r="G45" s="7"/>
      <c r="H45" s="7"/>
      <c r="I45" s="4"/>
      <c r="J45" s="4"/>
      <c r="K45" s="4"/>
      <c r="L45" s="4"/>
      <c r="M45" s="4"/>
    </row>
    <row r="46" spans="2:13" ht="15" customHeight="1" x14ac:dyDescent="0.25">
      <c r="B46" s="4"/>
      <c r="C46" s="4"/>
      <c r="D46" s="4"/>
      <c r="E46" s="4"/>
      <c r="F46" s="4"/>
      <c r="G46" s="7"/>
      <c r="H46" s="7"/>
      <c r="I46" s="4"/>
      <c r="J46" s="4"/>
      <c r="K46" s="4"/>
      <c r="L46" s="4"/>
      <c r="M46" s="4"/>
    </row>
    <row r="47" spans="2:13" ht="15" customHeight="1" x14ac:dyDescent="0.25">
      <c r="B47" s="4"/>
      <c r="C47" s="4"/>
      <c r="D47" s="4"/>
      <c r="E47" s="4"/>
      <c r="F47" s="4"/>
      <c r="G47" s="7"/>
      <c r="H47" s="7"/>
      <c r="I47" s="4"/>
      <c r="J47" s="4"/>
      <c r="K47" s="4"/>
      <c r="L47" s="4"/>
      <c r="M47" s="4"/>
    </row>
    <row r="48" spans="2:13" ht="15" customHeight="1" x14ac:dyDescent="0.25">
      <c r="B48" s="4"/>
      <c r="C48" s="4"/>
      <c r="D48" s="4"/>
      <c r="E48" s="4"/>
      <c r="F48" s="4"/>
      <c r="G48" s="7"/>
      <c r="H48" s="7"/>
      <c r="I48" s="4"/>
      <c r="J48" s="4"/>
      <c r="K48" s="4"/>
      <c r="L48" s="4"/>
      <c r="M48" s="4"/>
    </row>
    <row r="49" spans="2:13" ht="15" customHeight="1" x14ac:dyDescent="0.25">
      <c r="B49" s="4"/>
      <c r="C49" s="4"/>
      <c r="D49" s="4"/>
      <c r="E49" s="4"/>
      <c r="F49" s="4"/>
      <c r="G49" s="7"/>
      <c r="H49" s="7"/>
      <c r="I49" s="4"/>
      <c r="J49" s="4"/>
      <c r="K49" s="4"/>
      <c r="L49" s="4"/>
      <c r="M49" s="4"/>
    </row>
    <row r="50" spans="2:13" ht="15" customHeight="1" x14ac:dyDescent="0.25">
      <c r="B50" s="4"/>
      <c r="C50" s="4"/>
      <c r="D50" s="4"/>
      <c r="E50" s="4"/>
      <c r="F50" s="4"/>
      <c r="G50" s="7"/>
      <c r="H50" s="7"/>
      <c r="I50" s="4"/>
      <c r="J50" s="4"/>
      <c r="K50" s="4"/>
      <c r="L50" s="4"/>
      <c r="M50" s="4"/>
    </row>
    <row r="51" spans="2:13" ht="15" customHeight="1" x14ac:dyDescent="0.25"/>
    <row r="52" spans="2:13" ht="15" customHeight="1" x14ac:dyDescent="0.25"/>
    <row r="53" spans="2:13" ht="15" customHeight="1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2:13" ht="15" customHeight="1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2:13" ht="15" customHeight="1" x14ac:dyDescent="0.25">
      <c r="B55" s="8"/>
      <c r="C55" s="4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2:13" ht="15" customHeight="1" x14ac:dyDescent="0.25">
      <c r="B56" s="8"/>
      <c r="C56" s="4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2:13" ht="15" customHeight="1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2:13" ht="15" customHeigh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2:13" ht="15" customHeight="1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2:13" ht="15" customHeight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2:13" ht="15" customHeight="1" x14ac:dyDescent="0.25">
      <c r="B61" s="8"/>
      <c r="C61" s="8"/>
      <c r="D61" s="8"/>
      <c r="E61" s="8"/>
      <c r="F61" s="8"/>
      <c r="G61" s="8"/>
      <c r="H61" s="9"/>
      <c r="I61" s="8"/>
      <c r="J61" s="8"/>
      <c r="K61" s="8"/>
      <c r="L61" s="8"/>
      <c r="M61" s="8"/>
    </row>
    <row r="62" spans="2:13" ht="15" customHeight="1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2:13" ht="15" customHeight="1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2:13" ht="15" customHeight="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2:13" ht="15" customHeight="1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2:13" ht="15" customHeight="1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2:13" ht="15" customHeight="1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2:13" ht="15" customHeight="1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2:13" ht="15" customHeight="1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2:13" ht="15" customHeight="1" x14ac:dyDescent="0.25"/>
    <row r="71" spans="2:13" ht="15" customHeight="1" x14ac:dyDescent="0.25"/>
    <row r="72" spans="2:13" ht="15" customHeight="1" x14ac:dyDescent="0.25">
      <c r="B72" s="4"/>
      <c r="C72" s="4"/>
      <c r="D72" s="4"/>
      <c r="E72" s="4"/>
      <c r="F72" s="4"/>
      <c r="G72" s="7"/>
      <c r="H72" s="7"/>
      <c r="I72" s="4"/>
      <c r="J72" s="4"/>
      <c r="K72" s="4"/>
      <c r="L72" s="4"/>
      <c r="M72" s="4"/>
    </row>
    <row r="73" spans="2:13" ht="15" customHeight="1" x14ac:dyDescent="0.25">
      <c r="B73" s="4"/>
      <c r="C73" s="4"/>
      <c r="D73" s="4"/>
      <c r="E73" s="4"/>
      <c r="F73" s="4"/>
      <c r="G73" s="7"/>
      <c r="H73" s="7"/>
      <c r="I73" s="4"/>
      <c r="J73" s="4"/>
      <c r="K73" s="4"/>
      <c r="L73" s="4"/>
      <c r="M73" s="4"/>
    </row>
    <row r="74" spans="2:13" ht="15" customHeight="1" x14ac:dyDescent="0.25">
      <c r="B74" s="4"/>
      <c r="C74" s="4"/>
      <c r="D74" s="4"/>
      <c r="E74" s="4"/>
      <c r="F74" s="4"/>
      <c r="G74" s="7"/>
      <c r="H74" s="7"/>
      <c r="I74" s="4"/>
      <c r="J74" s="4"/>
      <c r="K74" s="4"/>
      <c r="L74" s="4"/>
      <c r="M74" s="4"/>
    </row>
    <row r="75" spans="2:13" ht="15" customHeight="1" x14ac:dyDescent="0.25">
      <c r="B75" s="4"/>
      <c r="C75" s="4"/>
      <c r="D75" s="4"/>
      <c r="E75" s="4"/>
      <c r="F75" s="4"/>
      <c r="G75" s="7"/>
      <c r="H75" s="7"/>
      <c r="I75" s="4"/>
      <c r="J75" s="4"/>
      <c r="K75" s="4"/>
      <c r="L75" s="4"/>
      <c r="M75" s="4"/>
    </row>
    <row r="76" spans="2:13" ht="15" customHeight="1" x14ac:dyDescent="0.25">
      <c r="B76" s="4"/>
      <c r="C76" s="4"/>
      <c r="D76" s="4"/>
      <c r="E76" s="4"/>
      <c r="F76" s="4"/>
      <c r="G76" s="7"/>
      <c r="H76" s="7"/>
      <c r="I76" s="4"/>
      <c r="J76" s="4"/>
      <c r="K76" s="4"/>
      <c r="L76" s="4"/>
      <c r="M76" s="4"/>
    </row>
    <row r="77" spans="2:13" ht="15" customHeight="1" x14ac:dyDescent="0.25">
      <c r="B77" s="4"/>
      <c r="C77" s="4"/>
      <c r="D77" s="4"/>
      <c r="E77" s="4"/>
      <c r="F77" s="4"/>
      <c r="G77" s="7"/>
      <c r="H77" s="7"/>
      <c r="I77" s="4"/>
      <c r="J77" s="4"/>
      <c r="K77" s="4"/>
      <c r="L77" s="4"/>
      <c r="M77" s="4"/>
    </row>
    <row r="78" spans="2:13" ht="15" customHeight="1" x14ac:dyDescent="0.25">
      <c r="B78" s="4"/>
      <c r="C78" s="4"/>
      <c r="D78" s="4"/>
      <c r="E78" s="4"/>
      <c r="F78" s="4"/>
      <c r="G78" s="7"/>
      <c r="H78" s="7"/>
      <c r="I78" s="4"/>
      <c r="J78" s="4"/>
      <c r="K78" s="4"/>
      <c r="L78" s="4"/>
      <c r="M78" s="4"/>
    </row>
    <row r="79" spans="2:13" ht="15" customHeight="1" x14ac:dyDescent="0.25">
      <c r="B79" s="4"/>
      <c r="C79" s="4"/>
      <c r="D79" s="4"/>
      <c r="E79" s="4"/>
      <c r="F79" s="4"/>
      <c r="G79" s="7"/>
      <c r="H79" s="7"/>
      <c r="I79" s="4"/>
      <c r="J79" s="4"/>
      <c r="K79" s="4"/>
      <c r="L79" s="4"/>
      <c r="M79" s="4"/>
    </row>
    <row r="80" spans="2:13" ht="15" customHeight="1" x14ac:dyDescent="0.25">
      <c r="B80" s="4"/>
      <c r="C80" s="4"/>
      <c r="D80" s="4"/>
      <c r="E80" s="4"/>
      <c r="F80" s="4"/>
      <c r="G80" s="7"/>
      <c r="H80" s="7"/>
      <c r="I80" s="4"/>
      <c r="J80" s="4"/>
      <c r="K80" s="4"/>
      <c r="L80" s="4"/>
      <c r="M80" s="4"/>
    </row>
    <row r="81" spans="2:13" ht="15" customHeight="1" x14ac:dyDescent="0.25">
      <c r="B81" s="4"/>
      <c r="C81" s="4"/>
      <c r="D81" s="4"/>
      <c r="E81" s="4"/>
      <c r="F81" s="4"/>
      <c r="G81" s="7"/>
      <c r="H81" s="7"/>
      <c r="I81" s="4"/>
      <c r="J81" s="4"/>
      <c r="K81" s="4"/>
      <c r="L81" s="4"/>
      <c r="M81" s="4"/>
    </row>
    <row r="82" spans="2:13" ht="15" customHeight="1" x14ac:dyDescent="0.25">
      <c r="B82" s="4"/>
      <c r="C82" s="4"/>
      <c r="D82" s="4"/>
      <c r="E82" s="4"/>
      <c r="F82" s="4"/>
      <c r="G82" s="7"/>
      <c r="H82" s="7"/>
      <c r="I82" s="4"/>
      <c r="J82" s="4"/>
      <c r="K82" s="4"/>
      <c r="L82" s="4"/>
      <c r="M82" s="4"/>
    </row>
    <row r="83" spans="2:13" ht="15" customHeight="1" x14ac:dyDescent="0.25">
      <c r="B83" s="4"/>
      <c r="C83" s="4"/>
      <c r="D83" s="4"/>
      <c r="E83" s="4"/>
      <c r="F83" s="4"/>
      <c r="G83" s="7"/>
      <c r="H83" s="7"/>
      <c r="I83" s="4"/>
      <c r="J83" s="4"/>
      <c r="K83" s="4"/>
      <c r="L83" s="4"/>
      <c r="M83" s="4"/>
    </row>
    <row r="84" spans="2:13" ht="15" customHeight="1" x14ac:dyDescent="0.25">
      <c r="B84" s="4"/>
      <c r="C84" s="4"/>
      <c r="D84" s="4"/>
      <c r="E84" s="4"/>
      <c r="F84" s="4"/>
      <c r="G84" s="7"/>
      <c r="H84" s="7"/>
      <c r="I84" s="4"/>
      <c r="J84" s="4"/>
      <c r="K84" s="4"/>
      <c r="L84" s="4"/>
      <c r="M84" s="4"/>
    </row>
    <row r="85" spans="2:13" ht="15" customHeight="1" x14ac:dyDescent="0.25">
      <c r="B85" s="4"/>
      <c r="C85" s="4"/>
      <c r="D85" s="4"/>
      <c r="E85" s="4"/>
      <c r="F85" s="4"/>
      <c r="G85" s="7"/>
      <c r="H85" s="7"/>
      <c r="I85" s="4"/>
      <c r="J85" s="4"/>
      <c r="K85" s="4"/>
      <c r="L85" s="4"/>
      <c r="M85" s="4"/>
    </row>
    <row r="86" spans="2:13" ht="15" customHeight="1" x14ac:dyDescent="0.25">
      <c r="B86" s="4"/>
      <c r="C86" s="4"/>
      <c r="D86" s="4"/>
      <c r="E86" s="4"/>
      <c r="F86" s="4"/>
      <c r="G86" s="7"/>
      <c r="H86" s="7"/>
      <c r="I86" s="4"/>
      <c r="J86" s="4"/>
      <c r="K86" s="4"/>
      <c r="L86" s="4"/>
      <c r="M86" s="4"/>
    </row>
    <row r="87" spans="2:13" ht="15" customHeight="1" x14ac:dyDescent="0.25">
      <c r="B87" s="4"/>
      <c r="C87" s="4"/>
      <c r="D87" s="4"/>
      <c r="E87" s="4"/>
      <c r="F87" s="4"/>
      <c r="G87" s="7"/>
      <c r="H87" s="7"/>
      <c r="I87" s="4"/>
      <c r="J87" s="4"/>
      <c r="K87" s="4"/>
      <c r="L87" s="4"/>
      <c r="M87" s="4"/>
    </row>
    <row r="88" spans="2:13" ht="15" customHeight="1" x14ac:dyDescent="0.25">
      <c r="B88" s="4"/>
      <c r="C88" s="4"/>
      <c r="D88" s="4"/>
      <c r="E88" s="4"/>
      <c r="F88" s="4"/>
      <c r="G88" s="7"/>
      <c r="H88" s="7"/>
      <c r="I88" s="4"/>
      <c r="J88" s="4"/>
      <c r="K88" s="4"/>
      <c r="L88" s="4"/>
      <c r="M88" s="4"/>
    </row>
    <row r="89" spans="2:13" ht="15" customHeight="1" x14ac:dyDescent="0.25"/>
    <row r="90" spans="2:13" ht="15" customHeight="1" x14ac:dyDescent="0.25"/>
    <row r="91" spans="2:13" ht="15" customHeight="1" x14ac:dyDescent="0.25">
      <c r="B91" s="4"/>
      <c r="C91" s="4"/>
      <c r="D91" s="4"/>
      <c r="E91" s="4"/>
      <c r="F91" s="4"/>
      <c r="G91" s="7"/>
      <c r="H91" s="7"/>
      <c r="I91" s="4"/>
      <c r="J91" s="4"/>
      <c r="K91" s="4"/>
      <c r="L91" s="4"/>
      <c r="M91" s="4"/>
    </row>
    <row r="92" spans="2:13" ht="15" customHeight="1" x14ac:dyDescent="0.25">
      <c r="B92" s="4"/>
      <c r="C92" s="4"/>
      <c r="D92" s="4"/>
      <c r="E92" s="4"/>
      <c r="F92" s="4"/>
      <c r="G92" s="7"/>
      <c r="H92" s="7"/>
      <c r="I92" s="4"/>
      <c r="J92" s="4"/>
      <c r="K92" s="4"/>
      <c r="L92" s="4"/>
      <c r="M92" s="4"/>
    </row>
    <row r="93" spans="2:13" ht="15" customHeight="1" x14ac:dyDescent="0.25">
      <c r="B93" s="4"/>
      <c r="C93" s="4"/>
      <c r="D93" s="4"/>
      <c r="E93" s="4"/>
      <c r="F93" s="4"/>
      <c r="G93" s="7"/>
      <c r="H93" s="7"/>
      <c r="I93" s="4"/>
      <c r="J93" s="4"/>
      <c r="K93" s="4"/>
      <c r="L93" s="4"/>
      <c r="M93" s="4"/>
    </row>
    <row r="94" spans="2:13" ht="15" customHeight="1" x14ac:dyDescent="0.25">
      <c r="B94" s="4"/>
      <c r="C94" s="4"/>
      <c r="D94" s="4"/>
      <c r="E94" s="4"/>
      <c r="F94" s="4"/>
      <c r="G94" s="7"/>
      <c r="H94" s="7"/>
      <c r="I94" s="4"/>
      <c r="J94" s="4"/>
      <c r="K94" s="4"/>
      <c r="L94" s="4"/>
      <c r="M94" s="4"/>
    </row>
    <row r="95" spans="2:13" ht="15" customHeight="1" x14ac:dyDescent="0.25">
      <c r="B95" s="4"/>
      <c r="C95" s="4"/>
      <c r="D95" s="4"/>
      <c r="E95" s="4"/>
      <c r="F95" s="4"/>
      <c r="G95" s="7"/>
      <c r="H95" s="7"/>
      <c r="I95" s="4"/>
      <c r="J95" s="4"/>
      <c r="K95" s="4"/>
      <c r="L95" s="4"/>
      <c r="M95" s="4"/>
    </row>
    <row r="96" spans="2:13" ht="15" customHeight="1" x14ac:dyDescent="0.25">
      <c r="B96" s="4"/>
      <c r="C96" s="4"/>
      <c r="D96" s="4"/>
      <c r="E96" s="4"/>
      <c r="F96" s="4"/>
      <c r="G96" s="7"/>
      <c r="H96" s="7"/>
      <c r="I96" s="4"/>
      <c r="J96" s="4"/>
      <c r="K96" s="4"/>
      <c r="L96" s="4"/>
      <c r="M96" s="4"/>
    </row>
    <row r="97" spans="2:13" ht="15" customHeight="1" x14ac:dyDescent="0.25">
      <c r="B97" s="4"/>
      <c r="C97" s="4"/>
      <c r="D97" s="4"/>
      <c r="E97" s="4"/>
      <c r="F97" s="4"/>
      <c r="G97" s="7"/>
      <c r="H97" s="7"/>
      <c r="I97" s="4"/>
      <c r="J97" s="4"/>
      <c r="K97" s="4"/>
      <c r="L97" s="4"/>
      <c r="M97" s="4"/>
    </row>
    <row r="98" spans="2:13" ht="15" customHeight="1" x14ac:dyDescent="0.25">
      <c r="B98" s="4"/>
      <c r="C98" s="4"/>
      <c r="D98" s="4"/>
      <c r="E98" s="4"/>
      <c r="F98" s="4"/>
      <c r="G98" s="7"/>
      <c r="H98" s="7"/>
      <c r="I98" s="4"/>
      <c r="J98" s="4"/>
      <c r="K98" s="4"/>
      <c r="L98" s="4"/>
      <c r="M98" s="4"/>
    </row>
    <row r="99" spans="2:13" ht="15" customHeight="1" x14ac:dyDescent="0.25">
      <c r="B99" s="4"/>
      <c r="C99" s="4"/>
      <c r="D99" s="4"/>
      <c r="E99" s="4"/>
      <c r="F99" s="4"/>
      <c r="G99" s="7"/>
      <c r="H99" s="7"/>
      <c r="I99" s="4"/>
      <c r="J99" s="4"/>
      <c r="K99" s="4"/>
      <c r="L99" s="4"/>
      <c r="M99" s="4"/>
    </row>
    <row r="100" spans="2:13" ht="15" customHeight="1" x14ac:dyDescent="0.25">
      <c r="B100" s="4"/>
      <c r="C100" s="4"/>
      <c r="D100" s="4"/>
      <c r="E100" s="4"/>
      <c r="F100" s="4"/>
      <c r="G100" s="7"/>
      <c r="H100" s="7"/>
      <c r="I100" s="4"/>
      <c r="J100" s="4"/>
      <c r="K100" s="4"/>
      <c r="L100" s="4"/>
      <c r="M100" s="4"/>
    </row>
    <row r="101" spans="2:13" ht="15" customHeight="1" x14ac:dyDescent="0.25">
      <c r="B101" s="4"/>
      <c r="C101" s="4"/>
      <c r="D101" s="4"/>
      <c r="E101" s="4"/>
      <c r="F101" s="4"/>
      <c r="G101" s="7"/>
      <c r="H101" s="7"/>
      <c r="I101" s="4"/>
      <c r="J101" s="4"/>
      <c r="K101" s="4"/>
      <c r="L101" s="4"/>
      <c r="M101" s="4"/>
    </row>
    <row r="102" spans="2:13" ht="15" customHeight="1" x14ac:dyDescent="0.25">
      <c r="B102" s="4"/>
      <c r="C102" s="4"/>
      <c r="D102" s="4"/>
      <c r="E102" s="4"/>
      <c r="F102" s="4"/>
      <c r="G102" s="7"/>
      <c r="H102" s="7"/>
      <c r="I102" s="4"/>
      <c r="J102" s="4"/>
      <c r="K102" s="4"/>
      <c r="L102" s="4"/>
      <c r="M102" s="4"/>
    </row>
    <row r="103" spans="2:13" ht="15" customHeight="1" x14ac:dyDescent="0.25">
      <c r="B103" s="4"/>
      <c r="C103" s="4"/>
      <c r="D103" s="4"/>
      <c r="E103" s="4"/>
      <c r="F103" s="4"/>
      <c r="G103" s="7"/>
      <c r="H103" s="7"/>
      <c r="I103" s="4"/>
      <c r="J103" s="4"/>
      <c r="K103" s="4"/>
      <c r="L103" s="4"/>
      <c r="M103" s="4"/>
    </row>
    <row r="104" spans="2:13" ht="15" customHeight="1" x14ac:dyDescent="0.25">
      <c r="B104" s="4"/>
      <c r="C104" s="4"/>
      <c r="D104" s="4"/>
      <c r="E104" s="4"/>
      <c r="F104" s="4"/>
      <c r="G104" s="7"/>
      <c r="H104" s="7"/>
      <c r="I104" s="4"/>
      <c r="J104" s="4"/>
      <c r="K104" s="4"/>
      <c r="L104" s="4"/>
      <c r="M104" s="4"/>
    </row>
    <row r="105" spans="2:13" ht="15" customHeight="1" x14ac:dyDescent="0.25">
      <c r="B105" s="4"/>
      <c r="C105" s="4"/>
      <c r="D105" s="4"/>
      <c r="E105" s="4"/>
      <c r="F105" s="4"/>
      <c r="G105" s="7"/>
      <c r="H105" s="7"/>
      <c r="I105" s="4"/>
      <c r="J105" s="4"/>
      <c r="K105" s="4"/>
      <c r="L105" s="4"/>
      <c r="M105" s="4"/>
    </row>
    <row r="106" spans="2:13" ht="15" customHeight="1" x14ac:dyDescent="0.25">
      <c r="B106" s="4"/>
      <c r="C106" s="4"/>
      <c r="D106" s="4"/>
      <c r="E106" s="4"/>
      <c r="F106" s="4"/>
      <c r="G106" s="7"/>
      <c r="H106" s="7"/>
      <c r="I106" s="4"/>
      <c r="J106" s="4"/>
      <c r="K106" s="4"/>
      <c r="L106" s="4"/>
      <c r="M106" s="4"/>
    </row>
    <row r="107" spans="2:13" ht="15" customHeight="1" x14ac:dyDescent="0.25">
      <c r="B107" s="4"/>
      <c r="C107" s="4"/>
      <c r="D107" s="4"/>
      <c r="E107" s="4"/>
      <c r="F107" s="4"/>
      <c r="G107" s="7"/>
      <c r="H107" s="7"/>
      <c r="I107" s="4"/>
      <c r="J107" s="4"/>
      <c r="K107" s="4"/>
      <c r="L107" s="4"/>
      <c r="M107" s="4"/>
    </row>
    <row r="108" spans="2:13" ht="15" customHeight="1" x14ac:dyDescent="0.25"/>
    <row r="109" spans="2:13" ht="15" customHeight="1" x14ac:dyDescent="0.25"/>
    <row r="110" spans="2:13" ht="15" customHeight="1" x14ac:dyDescent="0.25">
      <c r="B110" s="4"/>
      <c r="C110" s="4"/>
      <c r="D110" s="4"/>
      <c r="E110" s="4"/>
      <c r="F110" s="4"/>
      <c r="G110" s="7"/>
      <c r="H110" s="7"/>
      <c r="I110" s="4"/>
      <c r="J110" s="4"/>
      <c r="K110" s="4"/>
      <c r="L110" s="4"/>
      <c r="M110" s="4"/>
    </row>
    <row r="111" spans="2:13" ht="15" customHeight="1" x14ac:dyDescent="0.25">
      <c r="B111" s="4"/>
      <c r="C111" s="4"/>
      <c r="D111" s="4"/>
      <c r="E111" s="4"/>
      <c r="F111" s="4"/>
      <c r="G111" s="7"/>
      <c r="H111" s="7"/>
      <c r="I111" s="4"/>
      <c r="J111" s="4"/>
      <c r="K111" s="4"/>
      <c r="L111" s="4"/>
      <c r="M111" s="4"/>
    </row>
    <row r="112" spans="2:13" ht="15" customHeight="1" x14ac:dyDescent="0.25">
      <c r="B112" s="4"/>
      <c r="C112" s="4"/>
      <c r="D112" s="4"/>
      <c r="E112" s="4"/>
      <c r="F112" s="4"/>
      <c r="G112" s="7"/>
      <c r="H112" s="7"/>
      <c r="I112" s="4"/>
      <c r="J112" s="4"/>
      <c r="K112" s="4"/>
      <c r="L112" s="4"/>
      <c r="M112" s="4"/>
    </row>
    <row r="113" spans="2:13" ht="15" customHeight="1" x14ac:dyDescent="0.25">
      <c r="B113" s="4"/>
      <c r="C113" s="4"/>
      <c r="D113" s="4"/>
      <c r="E113" s="4"/>
      <c r="F113" s="4"/>
      <c r="G113" s="7"/>
      <c r="H113" s="7"/>
      <c r="I113" s="4"/>
      <c r="J113" s="4"/>
      <c r="K113" s="4"/>
      <c r="L113" s="4"/>
      <c r="M113" s="4"/>
    </row>
    <row r="114" spans="2:13" ht="15" customHeight="1" x14ac:dyDescent="0.25">
      <c r="B114" s="4"/>
      <c r="C114" s="4"/>
      <c r="D114" s="4"/>
      <c r="E114" s="4"/>
      <c r="F114" s="4"/>
      <c r="G114" s="7"/>
      <c r="H114" s="7"/>
      <c r="I114" s="4"/>
      <c r="J114" s="4"/>
      <c r="K114" s="4"/>
      <c r="L114" s="4"/>
      <c r="M114" s="4"/>
    </row>
    <row r="115" spans="2:13" ht="15" customHeight="1" x14ac:dyDescent="0.25">
      <c r="B115" s="4"/>
      <c r="C115" s="4"/>
      <c r="D115" s="4"/>
      <c r="E115" s="4"/>
      <c r="F115" s="4"/>
      <c r="G115" s="7"/>
      <c r="H115" s="7"/>
      <c r="I115" s="4"/>
      <c r="J115" s="4"/>
      <c r="K115" s="4"/>
      <c r="L115" s="4"/>
      <c r="M115" s="4"/>
    </row>
    <row r="116" spans="2:13" ht="15" customHeight="1" x14ac:dyDescent="0.25">
      <c r="B116" s="4"/>
      <c r="C116" s="4"/>
      <c r="D116" s="4"/>
      <c r="E116" s="4"/>
      <c r="F116" s="4"/>
      <c r="G116" s="7"/>
      <c r="H116" s="7"/>
      <c r="I116" s="4"/>
      <c r="J116" s="4"/>
      <c r="K116" s="4"/>
      <c r="L116" s="4"/>
      <c r="M116" s="4"/>
    </row>
    <row r="117" spans="2:13" ht="15" customHeight="1" x14ac:dyDescent="0.25">
      <c r="B117" s="4"/>
      <c r="C117" s="4"/>
      <c r="D117" s="4"/>
      <c r="E117" s="4"/>
      <c r="F117" s="4"/>
      <c r="G117" s="7"/>
      <c r="H117" s="7"/>
      <c r="I117" s="4"/>
      <c r="J117" s="4"/>
      <c r="K117" s="4"/>
      <c r="L117" s="4"/>
      <c r="M117" s="4"/>
    </row>
    <row r="118" spans="2:13" ht="15" customHeight="1" x14ac:dyDescent="0.25">
      <c r="B118" s="4"/>
      <c r="C118" s="4"/>
      <c r="D118" s="4"/>
      <c r="E118" s="4"/>
      <c r="F118" s="4"/>
      <c r="G118" s="7"/>
      <c r="H118" s="7"/>
      <c r="I118" s="4"/>
      <c r="J118" s="4"/>
      <c r="K118" s="4"/>
      <c r="L118" s="4"/>
      <c r="M118" s="4"/>
    </row>
    <row r="119" spans="2:13" ht="15" customHeight="1" x14ac:dyDescent="0.25">
      <c r="B119" s="4"/>
      <c r="C119" s="4"/>
      <c r="D119" s="4"/>
      <c r="E119" s="4"/>
      <c r="F119" s="4"/>
      <c r="G119" s="7"/>
      <c r="H119" s="7"/>
      <c r="I119" s="4"/>
      <c r="J119" s="4"/>
      <c r="K119" s="4"/>
      <c r="L119" s="4"/>
      <c r="M119" s="4"/>
    </row>
    <row r="120" spans="2:13" ht="15" customHeight="1" x14ac:dyDescent="0.25">
      <c r="B120" s="4"/>
      <c r="C120" s="4"/>
      <c r="D120" s="4"/>
      <c r="E120" s="4"/>
      <c r="F120" s="4"/>
      <c r="G120" s="7"/>
      <c r="H120" s="7"/>
      <c r="I120" s="4"/>
      <c r="J120" s="4"/>
      <c r="K120" s="4"/>
      <c r="L120" s="4"/>
      <c r="M120" s="4"/>
    </row>
    <row r="121" spans="2:13" ht="15" customHeight="1" x14ac:dyDescent="0.25">
      <c r="B121" s="4"/>
      <c r="C121" s="4"/>
      <c r="D121" s="4"/>
      <c r="E121" s="4"/>
      <c r="F121" s="4"/>
      <c r="G121" s="7"/>
      <c r="H121" s="7"/>
      <c r="I121" s="4"/>
      <c r="J121" s="4"/>
      <c r="K121" s="4"/>
      <c r="L121" s="4"/>
      <c r="M121" s="4"/>
    </row>
    <row r="122" spans="2:13" ht="15" customHeight="1" x14ac:dyDescent="0.25">
      <c r="B122" s="4"/>
      <c r="C122" s="4"/>
      <c r="D122" s="4"/>
      <c r="E122" s="4"/>
      <c r="F122" s="4"/>
      <c r="G122" s="7"/>
      <c r="H122" s="7"/>
      <c r="I122" s="4"/>
      <c r="J122" s="4"/>
      <c r="K122" s="4"/>
      <c r="L122" s="4"/>
      <c r="M122" s="4"/>
    </row>
    <row r="123" spans="2:13" ht="15" customHeight="1" x14ac:dyDescent="0.25">
      <c r="B123" s="4"/>
      <c r="C123" s="4"/>
      <c r="D123" s="4"/>
      <c r="E123" s="4"/>
      <c r="F123" s="4"/>
      <c r="G123" s="7"/>
      <c r="H123" s="7"/>
      <c r="I123" s="4"/>
      <c r="J123" s="4"/>
      <c r="K123" s="4"/>
      <c r="L123" s="4"/>
      <c r="M123" s="4"/>
    </row>
    <row r="124" spans="2:13" ht="15" customHeight="1" x14ac:dyDescent="0.25">
      <c r="B124" s="4"/>
      <c r="C124" s="4"/>
      <c r="D124" s="4"/>
      <c r="E124" s="4"/>
      <c r="F124" s="4"/>
      <c r="G124" s="7"/>
      <c r="H124" s="7"/>
      <c r="I124" s="4"/>
      <c r="J124" s="4"/>
      <c r="K124" s="4"/>
      <c r="L124" s="4"/>
      <c r="M124" s="4"/>
    </row>
    <row r="125" spans="2:13" ht="15" customHeight="1" x14ac:dyDescent="0.25">
      <c r="B125" s="4"/>
      <c r="C125" s="4"/>
      <c r="D125" s="4"/>
      <c r="E125" s="4"/>
      <c r="F125" s="4"/>
      <c r="G125" s="7"/>
      <c r="H125" s="7"/>
      <c r="I125" s="4"/>
      <c r="J125" s="4"/>
      <c r="K125" s="4"/>
      <c r="L125" s="4"/>
      <c r="M125" s="4"/>
    </row>
    <row r="126" spans="2:13" ht="15" customHeight="1" x14ac:dyDescent="0.25">
      <c r="B126" s="4"/>
      <c r="C126" s="4"/>
      <c r="D126" s="4"/>
      <c r="E126" s="4"/>
      <c r="F126" s="4"/>
      <c r="G126" s="7"/>
      <c r="H126" s="7"/>
      <c r="I126" s="4"/>
      <c r="J126" s="4"/>
      <c r="K126" s="4"/>
      <c r="L126" s="4"/>
      <c r="M126" s="4"/>
    </row>
    <row r="127" spans="2:13" ht="15" customHeight="1" x14ac:dyDescent="0.25"/>
    <row r="128" spans="2:13" ht="15" customHeight="1" x14ac:dyDescent="0.25"/>
    <row r="129" spans="2:13" ht="15" customHeight="1" x14ac:dyDescent="0.25">
      <c r="B129" s="4"/>
      <c r="C129" s="4"/>
      <c r="D129" s="4"/>
      <c r="E129" s="4"/>
      <c r="F129" s="4"/>
      <c r="G129" s="7"/>
      <c r="H129" s="7"/>
      <c r="I129" s="4"/>
      <c r="J129" s="4"/>
      <c r="K129" s="4"/>
      <c r="L129" s="4"/>
      <c r="M129" s="4"/>
    </row>
    <row r="130" spans="2:13" ht="15" customHeight="1" x14ac:dyDescent="0.25">
      <c r="B130" s="4"/>
      <c r="C130" s="4"/>
      <c r="D130" s="4"/>
      <c r="E130" s="4"/>
      <c r="F130" s="4"/>
      <c r="G130" s="7"/>
      <c r="H130" s="7"/>
      <c r="I130" s="4"/>
      <c r="J130" s="4"/>
      <c r="K130" s="4"/>
      <c r="L130" s="4"/>
      <c r="M130" s="4"/>
    </row>
    <row r="131" spans="2:13" ht="15" customHeight="1" x14ac:dyDescent="0.25">
      <c r="B131" s="4"/>
      <c r="C131" s="4"/>
      <c r="D131" s="4"/>
      <c r="E131" s="4"/>
      <c r="F131" s="4"/>
      <c r="G131" s="7"/>
      <c r="H131" s="7"/>
      <c r="I131" s="4"/>
      <c r="J131" s="4"/>
      <c r="K131" s="4"/>
      <c r="L131" s="4"/>
      <c r="M131" s="4"/>
    </row>
    <row r="132" spans="2:13" ht="15" customHeight="1" x14ac:dyDescent="0.25">
      <c r="B132" s="4"/>
      <c r="C132" s="4"/>
      <c r="D132" s="4"/>
      <c r="E132" s="4"/>
      <c r="F132" s="4"/>
      <c r="G132" s="7"/>
      <c r="H132" s="7"/>
      <c r="I132" s="4"/>
      <c r="J132" s="4"/>
      <c r="K132" s="4"/>
      <c r="L132" s="4"/>
      <c r="M132" s="4"/>
    </row>
    <row r="133" spans="2:13" ht="15" customHeight="1" x14ac:dyDescent="0.25">
      <c r="B133" s="4"/>
      <c r="C133" s="4"/>
      <c r="D133" s="4"/>
      <c r="E133" s="4"/>
      <c r="F133" s="4"/>
      <c r="G133" s="7"/>
      <c r="H133" s="7"/>
      <c r="I133" s="4"/>
      <c r="J133" s="4"/>
      <c r="K133" s="4"/>
      <c r="L133" s="4"/>
      <c r="M133" s="4"/>
    </row>
    <row r="134" spans="2:13" ht="15" customHeight="1" x14ac:dyDescent="0.25">
      <c r="B134" s="4"/>
      <c r="C134" s="4"/>
      <c r="D134" s="4"/>
      <c r="E134" s="4"/>
      <c r="F134" s="4"/>
      <c r="G134" s="7"/>
      <c r="H134" s="7"/>
      <c r="I134" s="4"/>
      <c r="J134" s="4"/>
      <c r="K134" s="4"/>
      <c r="L134" s="4"/>
      <c r="M134" s="4"/>
    </row>
    <row r="135" spans="2:13" ht="15" customHeight="1" x14ac:dyDescent="0.25">
      <c r="B135" s="4"/>
      <c r="C135" s="4"/>
      <c r="D135" s="4"/>
      <c r="E135" s="4"/>
      <c r="F135" s="4"/>
      <c r="G135" s="7"/>
      <c r="H135" s="7"/>
      <c r="I135" s="4"/>
      <c r="J135" s="4"/>
      <c r="K135" s="4"/>
      <c r="L135" s="4"/>
      <c r="M135" s="4"/>
    </row>
    <row r="136" spans="2:13" ht="15" customHeight="1" x14ac:dyDescent="0.25">
      <c r="B136" s="4"/>
      <c r="C136" s="4"/>
      <c r="D136" s="4"/>
      <c r="E136" s="4"/>
      <c r="F136" s="4"/>
      <c r="G136" s="7"/>
      <c r="H136" s="7"/>
      <c r="I136" s="4"/>
      <c r="J136" s="4"/>
      <c r="K136" s="4"/>
      <c r="L136" s="4"/>
      <c r="M136" s="4"/>
    </row>
    <row r="137" spans="2:13" ht="15" customHeight="1" x14ac:dyDescent="0.25">
      <c r="B137" s="4"/>
      <c r="C137" s="4"/>
      <c r="D137" s="4"/>
      <c r="E137" s="4"/>
      <c r="F137" s="4"/>
      <c r="G137" s="7"/>
      <c r="H137" s="7"/>
      <c r="I137" s="4"/>
      <c r="J137" s="4"/>
      <c r="K137" s="4"/>
      <c r="L137" s="4"/>
      <c r="M137" s="4"/>
    </row>
    <row r="138" spans="2:13" ht="15" customHeight="1" x14ac:dyDescent="0.25">
      <c r="B138" s="4"/>
      <c r="C138" s="4"/>
      <c r="D138" s="4"/>
      <c r="E138" s="4"/>
      <c r="F138" s="4"/>
      <c r="G138" s="7"/>
      <c r="H138" s="7"/>
      <c r="I138" s="4"/>
      <c r="J138" s="4"/>
      <c r="K138" s="4"/>
      <c r="L138" s="4"/>
      <c r="M138" s="4"/>
    </row>
    <row r="139" spans="2:13" ht="15" customHeight="1" x14ac:dyDescent="0.25">
      <c r="B139" s="4"/>
      <c r="C139" s="4"/>
      <c r="D139" s="4"/>
      <c r="E139" s="4"/>
      <c r="F139" s="4"/>
      <c r="G139" s="7"/>
      <c r="H139" s="7"/>
      <c r="I139" s="4"/>
      <c r="J139" s="4"/>
      <c r="K139" s="4"/>
      <c r="L139" s="4"/>
      <c r="M139" s="4"/>
    </row>
    <row r="140" spans="2:13" ht="15" customHeight="1" x14ac:dyDescent="0.25">
      <c r="B140" s="4"/>
      <c r="C140" s="4"/>
      <c r="D140" s="4"/>
      <c r="E140" s="4"/>
      <c r="F140" s="4"/>
      <c r="G140" s="7"/>
      <c r="H140" s="7"/>
      <c r="I140" s="4"/>
      <c r="J140" s="4"/>
      <c r="K140" s="4"/>
      <c r="L140" s="4"/>
      <c r="M140" s="4"/>
    </row>
    <row r="141" spans="2:13" ht="15" customHeight="1" x14ac:dyDescent="0.25">
      <c r="B141" s="4"/>
      <c r="C141" s="4"/>
      <c r="D141" s="4"/>
      <c r="E141" s="4"/>
      <c r="F141" s="4"/>
      <c r="G141" s="7"/>
      <c r="H141" s="7"/>
      <c r="I141" s="4"/>
      <c r="J141" s="4"/>
      <c r="K141" s="4"/>
      <c r="L141" s="4"/>
      <c r="M141" s="4"/>
    </row>
    <row r="142" spans="2:13" ht="15" customHeight="1" x14ac:dyDescent="0.25">
      <c r="B142" s="4"/>
      <c r="C142" s="4"/>
      <c r="D142" s="4"/>
      <c r="E142" s="4"/>
      <c r="F142" s="4"/>
      <c r="G142" s="7"/>
      <c r="H142" s="7"/>
      <c r="I142" s="4"/>
      <c r="J142" s="4"/>
      <c r="K142" s="4"/>
      <c r="L142" s="4"/>
      <c r="M142" s="4"/>
    </row>
    <row r="143" spans="2:13" ht="15" customHeight="1" x14ac:dyDescent="0.25">
      <c r="B143" s="4"/>
      <c r="C143" s="4"/>
      <c r="D143" s="4"/>
      <c r="E143" s="4"/>
      <c r="F143" s="4"/>
      <c r="G143" s="7"/>
      <c r="H143" s="7"/>
      <c r="I143" s="4"/>
      <c r="J143" s="4"/>
      <c r="K143" s="4"/>
      <c r="L143" s="4"/>
      <c r="M143" s="4"/>
    </row>
    <row r="144" spans="2:13" ht="15" customHeight="1" x14ac:dyDescent="0.25">
      <c r="B144" s="4"/>
      <c r="C144" s="4"/>
      <c r="D144" s="4"/>
      <c r="E144" s="4"/>
      <c r="F144" s="4"/>
      <c r="G144" s="7"/>
      <c r="H144" s="7"/>
      <c r="I144" s="4"/>
      <c r="J144" s="4"/>
      <c r="K144" s="4"/>
      <c r="L144" s="4"/>
      <c r="M144" s="4"/>
    </row>
    <row r="145" spans="2:13" ht="15" customHeight="1" x14ac:dyDescent="0.25">
      <c r="B145" s="4"/>
      <c r="C145" s="4"/>
      <c r="D145" s="4"/>
      <c r="E145" s="4"/>
      <c r="F145" s="4"/>
      <c r="G145" s="7"/>
      <c r="H145" s="7"/>
      <c r="I145" s="4"/>
      <c r="J145" s="4"/>
      <c r="K145" s="4"/>
      <c r="L145" s="4"/>
      <c r="M145" s="4"/>
    </row>
    <row r="146" spans="2:13" ht="15" customHeight="1" x14ac:dyDescent="0.25"/>
    <row r="147" spans="2:13" ht="15" customHeight="1" x14ac:dyDescent="0.25"/>
    <row r="148" spans="2:13" ht="15" customHeight="1" x14ac:dyDescent="0.25">
      <c r="B148" s="4"/>
      <c r="C148" s="4"/>
      <c r="D148" s="4"/>
      <c r="E148" s="4"/>
      <c r="F148" s="4"/>
      <c r="G148" s="7"/>
      <c r="H148" s="7"/>
      <c r="I148" s="4"/>
      <c r="J148" s="4"/>
      <c r="K148" s="4"/>
      <c r="L148" s="4"/>
      <c r="M148" s="4"/>
    </row>
    <row r="149" spans="2:13" ht="15" customHeight="1" x14ac:dyDescent="0.25">
      <c r="B149" s="4"/>
      <c r="C149" s="4"/>
      <c r="D149" s="4"/>
      <c r="E149" s="4"/>
      <c r="F149" s="4"/>
      <c r="G149" s="7"/>
      <c r="H149" s="7"/>
      <c r="I149" s="4"/>
      <c r="J149" s="4"/>
      <c r="K149" s="4"/>
      <c r="L149" s="4"/>
      <c r="M149" s="4"/>
    </row>
    <row r="150" spans="2:13" ht="15" customHeight="1" x14ac:dyDescent="0.25">
      <c r="B150" s="4"/>
      <c r="C150" s="4"/>
      <c r="D150" s="4"/>
      <c r="E150" s="4"/>
      <c r="F150" s="4"/>
      <c r="G150" s="7"/>
      <c r="H150" s="7"/>
      <c r="I150" s="4"/>
      <c r="J150" s="4"/>
      <c r="K150" s="4"/>
      <c r="L150" s="4"/>
      <c r="M150" s="4"/>
    </row>
    <row r="151" spans="2:13" ht="15" customHeight="1" x14ac:dyDescent="0.25">
      <c r="B151" s="4"/>
      <c r="C151" s="4"/>
      <c r="D151" s="4"/>
      <c r="E151" s="4"/>
      <c r="F151" s="4"/>
      <c r="G151" s="7"/>
      <c r="H151" s="7"/>
      <c r="I151" s="4"/>
      <c r="J151" s="4"/>
      <c r="K151" s="4"/>
      <c r="L151" s="4"/>
      <c r="M151" s="4"/>
    </row>
    <row r="152" spans="2:13" ht="15" customHeight="1" x14ac:dyDescent="0.25">
      <c r="B152" s="4"/>
      <c r="C152" s="4"/>
      <c r="D152" s="4"/>
      <c r="E152" s="4"/>
      <c r="F152" s="4"/>
      <c r="G152" s="7"/>
      <c r="H152" s="7"/>
      <c r="I152" s="4"/>
      <c r="J152" s="4"/>
      <c r="K152" s="4"/>
      <c r="L152" s="4"/>
      <c r="M152" s="4"/>
    </row>
    <row r="153" spans="2:13" ht="15" customHeight="1" x14ac:dyDescent="0.25">
      <c r="B153" s="4"/>
      <c r="C153" s="4"/>
      <c r="D153" s="4"/>
      <c r="E153" s="4"/>
      <c r="F153" s="4"/>
      <c r="G153" s="7"/>
      <c r="H153" s="7"/>
      <c r="I153" s="4"/>
      <c r="J153" s="4"/>
      <c r="K153" s="4"/>
      <c r="L153" s="4"/>
      <c r="M153" s="4"/>
    </row>
    <row r="154" spans="2:13" ht="15" customHeight="1" x14ac:dyDescent="0.25">
      <c r="B154" s="4"/>
      <c r="C154" s="4"/>
      <c r="D154" s="4"/>
      <c r="E154" s="4"/>
      <c r="F154" s="4"/>
      <c r="G154" s="7"/>
      <c r="H154" s="7"/>
      <c r="I154" s="4"/>
      <c r="J154" s="4"/>
      <c r="K154" s="4"/>
      <c r="L154" s="4"/>
      <c r="M154" s="4"/>
    </row>
    <row r="155" spans="2:13" ht="15" customHeight="1" x14ac:dyDescent="0.25"/>
    <row r="156" spans="2:13" ht="15" customHeight="1" x14ac:dyDescent="0.25"/>
    <row r="157" spans="2:13" ht="15" customHeight="1" x14ac:dyDescent="0.25">
      <c r="B157" s="4"/>
      <c r="C157" s="4"/>
      <c r="D157" s="5"/>
      <c r="E157" s="5"/>
      <c r="F157" s="5"/>
      <c r="G157" s="7"/>
      <c r="H157" s="7"/>
      <c r="I157" s="5"/>
      <c r="J157" s="4"/>
      <c r="K157" s="4"/>
      <c r="L157" s="4"/>
      <c r="M157" s="4"/>
    </row>
    <row r="158" spans="2:13" ht="15" customHeight="1" x14ac:dyDescent="0.25">
      <c r="B158" s="4"/>
      <c r="C158" s="4"/>
      <c r="D158" s="5"/>
      <c r="E158" s="5"/>
      <c r="F158" s="5"/>
      <c r="G158" s="7"/>
      <c r="H158" s="7"/>
      <c r="I158" s="5"/>
      <c r="J158" s="4"/>
      <c r="K158" s="4"/>
      <c r="L158" s="4"/>
      <c r="M158" s="4"/>
    </row>
    <row r="159" spans="2:13" ht="15" customHeight="1" x14ac:dyDescent="0.25">
      <c r="B159" s="4"/>
      <c r="C159" s="4"/>
      <c r="D159" s="5"/>
      <c r="E159" s="5"/>
      <c r="F159" s="5"/>
      <c r="G159" s="7"/>
      <c r="H159" s="7"/>
      <c r="I159" s="5"/>
      <c r="J159" s="4"/>
      <c r="K159" s="4"/>
      <c r="L159" s="4"/>
      <c r="M159" s="4"/>
    </row>
    <row r="160" spans="2:13" ht="15" customHeight="1" x14ac:dyDescent="0.25">
      <c r="B160" s="4"/>
      <c r="C160" s="4"/>
      <c r="D160" s="5"/>
      <c r="E160" s="5"/>
      <c r="F160" s="5"/>
      <c r="G160" s="7"/>
      <c r="H160" s="7"/>
      <c r="I160" s="5"/>
      <c r="J160" s="4"/>
      <c r="K160" s="4"/>
      <c r="L160" s="4"/>
      <c r="M160" s="4"/>
    </row>
    <row r="161" spans="2:13" ht="15" customHeight="1" x14ac:dyDescent="0.25">
      <c r="B161" s="4"/>
      <c r="C161" s="4"/>
      <c r="D161" s="5"/>
      <c r="E161" s="5"/>
      <c r="F161" s="5"/>
      <c r="G161" s="7"/>
      <c r="H161" s="7"/>
      <c r="I161" s="5"/>
      <c r="J161" s="4"/>
      <c r="K161" s="4"/>
      <c r="L161" s="4"/>
      <c r="M161" s="4"/>
    </row>
    <row r="162" spans="2:13" ht="15" customHeight="1" x14ac:dyDescent="0.25">
      <c r="B162" s="4"/>
      <c r="C162" s="4"/>
      <c r="D162" s="5"/>
      <c r="E162" s="5"/>
      <c r="F162" s="5"/>
      <c r="G162" s="7"/>
      <c r="H162" s="7"/>
      <c r="I162" s="5"/>
      <c r="J162" s="4"/>
      <c r="K162" s="4"/>
      <c r="L162" s="4"/>
      <c r="M162" s="4"/>
    </row>
    <row r="163" spans="2:13" ht="15" customHeight="1" x14ac:dyDescent="0.25">
      <c r="B163" s="4"/>
      <c r="C163" s="4"/>
      <c r="D163" s="5"/>
      <c r="E163" s="5"/>
      <c r="F163" s="5"/>
      <c r="G163" s="7"/>
      <c r="H163" s="7"/>
      <c r="I163" s="5"/>
      <c r="J163" s="4"/>
      <c r="K163" s="4"/>
      <c r="L163" s="4"/>
      <c r="M163" s="4"/>
    </row>
    <row r="164" spans="2:13" ht="15" customHeight="1" x14ac:dyDescent="0.25">
      <c r="B164" s="4"/>
      <c r="C164" s="4"/>
      <c r="D164" s="5"/>
      <c r="E164" s="5"/>
      <c r="F164" s="5"/>
      <c r="G164" s="7"/>
      <c r="H164" s="7"/>
      <c r="I164" s="5"/>
      <c r="J164" s="4"/>
      <c r="K164" s="4"/>
      <c r="L164" s="4"/>
      <c r="M164" s="4"/>
    </row>
    <row r="165" spans="2:13" ht="15" customHeight="1" x14ac:dyDescent="0.25">
      <c r="B165" s="4"/>
      <c r="C165" s="4"/>
      <c r="D165" s="5"/>
      <c r="E165" s="5"/>
      <c r="F165" s="5"/>
      <c r="G165" s="7"/>
      <c r="H165" s="7"/>
      <c r="I165" s="5"/>
      <c r="J165" s="4"/>
      <c r="K165" s="4"/>
      <c r="L165" s="4"/>
      <c r="M165" s="4"/>
    </row>
    <row r="166" spans="2:13" ht="15" customHeight="1" x14ac:dyDescent="0.25">
      <c r="B166" s="4"/>
      <c r="C166" s="4"/>
      <c r="D166" s="5"/>
      <c r="E166" s="5"/>
      <c r="F166" s="5"/>
      <c r="G166" s="7"/>
      <c r="H166" s="7"/>
      <c r="I166" s="5"/>
      <c r="J166" s="4"/>
      <c r="K166" s="4"/>
      <c r="L166" s="4"/>
      <c r="M166" s="4"/>
    </row>
    <row r="167" spans="2:13" ht="15" customHeight="1" x14ac:dyDescent="0.25">
      <c r="B167" s="4"/>
      <c r="C167" s="4"/>
      <c r="D167" s="5"/>
      <c r="E167" s="5"/>
      <c r="F167" s="5"/>
      <c r="G167" s="7"/>
      <c r="H167" s="7"/>
      <c r="I167" s="5"/>
      <c r="J167" s="4"/>
      <c r="K167" s="4"/>
      <c r="L167" s="4"/>
      <c r="M167" s="4"/>
    </row>
    <row r="168" spans="2:13" ht="15" customHeight="1" x14ac:dyDescent="0.25">
      <c r="B168" s="4"/>
      <c r="C168" s="4"/>
      <c r="D168" s="5"/>
      <c r="E168" s="5"/>
      <c r="F168" s="5"/>
      <c r="G168" s="7"/>
      <c r="H168" s="7"/>
      <c r="I168" s="5"/>
      <c r="J168" s="4"/>
      <c r="K168" s="4"/>
      <c r="L168" s="4"/>
      <c r="M168" s="4"/>
    </row>
    <row r="169" spans="2:13" ht="15" customHeight="1" x14ac:dyDescent="0.25">
      <c r="B169" s="4"/>
      <c r="C169" s="4"/>
      <c r="D169" s="5"/>
      <c r="E169" s="5"/>
      <c r="F169" s="5"/>
      <c r="G169" s="7"/>
      <c r="H169" s="7"/>
      <c r="I169" s="5"/>
      <c r="J169" s="4"/>
      <c r="K169" s="4"/>
      <c r="L169" s="4"/>
      <c r="M169" s="4"/>
    </row>
    <row r="170" spans="2:13" ht="15" customHeight="1" x14ac:dyDescent="0.25">
      <c r="B170" s="4"/>
      <c r="C170" s="4"/>
      <c r="D170" s="5"/>
      <c r="E170" s="5"/>
      <c r="F170" s="5"/>
      <c r="G170" s="7"/>
      <c r="H170" s="7"/>
      <c r="I170" s="5"/>
      <c r="J170" s="4"/>
      <c r="K170" s="4"/>
      <c r="L170" s="4"/>
      <c r="M170" s="4"/>
    </row>
    <row r="171" spans="2:13" ht="15" customHeight="1" x14ac:dyDescent="0.25">
      <c r="B171" s="4"/>
      <c r="C171" s="4"/>
      <c r="D171" s="5"/>
      <c r="E171" s="5"/>
      <c r="F171" s="5"/>
      <c r="G171" s="7"/>
      <c r="H171" s="7"/>
      <c r="I171" s="5"/>
      <c r="J171" s="4"/>
      <c r="K171" s="4"/>
      <c r="L171" s="4"/>
      <c r="M171" s="4"/>
    </row>
    <row r="172" spans="2:13" ht="15" customHeight="1" x14ac:dyDescent="0.25">
      <c r="B172" s="4"/>
      <c r="C172" s="4"/>
      <c r="D172" s="5"/>
      <c r="E172" s="5"/>
      <c r="F172" s="5"/>
      <c r="G172" s="7"/>
      <c r="H172" s="7"/>
      <c r="I172" s="5"/>
      <c r="J172" s="4"/>
      <c r="K172" s="4"/>
      <c r="L172" s="4"/>
      <c r="M172" s="4"/>
    </row>
    <row r="173" spans="2:13" ht="15" customHeight="1" x14ac:dyDescent="0.25">
      <c r="B173" s="4"/>
      <c r="C173" s="4"/>
      <c r="D173" s="5"/>
      <c r="E173" s="5"/>
      <c r="F173" s="5"/>
      <c r="G173" s="7"/>
      <c r="H173" s="7"/>
      <c r="I173" s="5"/>
      <c r="J173" s="4"/>
      <c r="K173" s="4"/>
      <c r="L173" s="4"/>
      <c r="M173" s="4"/>
    </row>
    <row r="174" spans="2:13" ht="15" customHeight="1" x14ac:dyDescent="0.25"/>
    <row r="175" spans="2:13" ht="15" customHeight="1" x14ac:dyDescent="0.25"/>
    <row r="176" spans="2:13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6331-473C-4F79-8A25-FBA05F9BA6B2}">
  <dimension ref="B2:M21"/>
  <sheetViews>
    <sheetView zoomScaleNormal="100" workbookViewId="0">
      <selection activeCell="M21" sqref="B3:M21"/>
    </sheetView>
  </sheetViews>
  <sheetFormatPr baseColWidth="10" defaultRowHeight="15" x14ac:dyDescent="0.25"/>
  <cols>
    <col min="3" max="3" width="8.28515625" customWidth="1"/>
    <col min="5" max="5" width="30.85546875" customWidth="1"/>
    <col min="7" max="7" width="14.42578125" customWidth="1"/>
    <col min="8" max="8" width="13.28515625" customWidth="1"/>
    <col min="10" max="10" width="16.140625" customWidth="1"/>
    <col min="12" max="12" width="14.7109375" customWidth="1"/>
    <col min="13" max="13" width="7.7109375" customWidth="1"/>
  </cols>
  <sheetData>
    <row r="2" spans="2:13" ht="27" customHeight="1" x14ac:dyDescent="0.25">
      <c r="B2" s="3" t="s">
        <v>31</v>
      </c>
      <c r="C2" s="3" t="s">
        <v>1</v>
      </c>
      <c r="D2" s="3" t="s">
        <v>65</v>
      </c>
      <c r="E2" s="3" t="s">
        <v>51</v>
      </c>
      <c r="F2" s="3" t="s">
        <v>17</v>
      </c>
      <c r="G2" s="3" t="s">
        <v>18</v>
      </c>
      <c r="H2" s="3" t="s">
        <v>2</v>
      </c>
      <c r="I2" s="3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64</v>
      </c>
      <c r="C3" s="8" t="s">
        <v>4</v>
      </c>
      <c r="D3" s="4" t="s">
        <v>4</v>
      </c>
      <c r="E3" s="4" t="s">
        <v>57</v>
      </c>
      <c r="F3" s="7">
        <v>0.33333333333333331</v>
      </c>
      <c r="G3" s="7">
        <v>0.43402777777777779</v>
      </c>
      <c r="H3" s="4" t="s">
        <v>16</v>
      </c>
      <c r="I3" s="4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64</v>
      </c>
      <c r="C4" s="8" t="s">
        <v>36</v>
      </c>
      <c r="D4" s="4" t="s">
        <v>47</v>
      </c>
      <c r="E4" s="4" t="s">
        <v>56</v>
      </c>
      <c r="F4" s="7">
        <v>0.43402777777777779</v>
      </c>
      <c r="G4" s="7">
        <v>0.53472222222222221</v>
      </c>
      <c r="H4" s="4" t="s">
        <v>16</v>
      </c>
      <c r="I4" s="4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64</v>
      </c>
      <c r="C5" s="4" t="s">
        <v>35</v>
      </c>
      <c r="D5" s="4" t="s">
        <v>48</v>
      </c>
      <c r="E5" s="4" t="s">
        <v>53</v>
      </c>
      <c r="F5" s="7">
        <v>0.55208333333333337</v>
      </c>
      <c r="G5" s="7">
        <v>0.61458333333333337</v>
      </c>
      <c r="H5" s="4" t="s">
        <v>16</v>
      </c>
      <c r="I5" s="4" t="s">
        <v>24</v>
      </c>
      <c r="J5" s="4"/>
      <c r="K5" s="4" t="s">
        <v>43</v>
      </c>
      <c r="L5" s="4" t="s">
        <v>61</v>
      </c>
      <c r="M5" s="4" t="s">
        <v>63</v>
      </c>
    </row>
    <row r="6" spans="2:13" ht="15" customHeight="1" x14ac:dyDescent="0.25">
      <c r="B6" s="4" t="s">
        <v>64</v>
      </c>
      <c r="C6" s="8" t="s">
        <v>4</v>
      </c>
      <c r="D6" s="4" t="s">
        <v>4</v>
      </c>
      <c r="E6" s="4" t="s">
        <v>57</v>
      </c>
      <c r="F6" s="7">
        <v>0.33333333333333331</v>
      </c>
      <c r="G6" s="7">
        <v>0.39583333333333331</v>
      </c>
      <c r="H6" s="4" t="s">
        <v>33</v>
      </c>
      <c r="I6" s="4" t="s">
        <v>24</v>
      </c>
      <c r="J6" s="4"/>
      <c r="K6" s="4" t="s">
        <v>43</v>
      </c>
      <c r="L6" s="4" t="s">
        <v>61</v>
      </c>
      <c r="M6" s="4" t="s">
        <v>63</v>
      </c>
    </row>
    <row r="7" spans="2:13" ht="15" customHeight="1" x14ac:dyDescent="0.25">
      <c r="B7" s="4" t="s">
        <v>64</v>
      </c>
      <c r="C7" s="4" t="s">
        <v>32</v>
      </c>
      <c r="D7" s="4" t="s">
        <v>23</v>
      </c>
      <c r="E7" s="4" t="s">
        <v>58</v>
      </c>
      <c r="F7" s="7">
        <v>0.40277777777777779</v>
      </c>
      <c r="G7" s="7">
        <v>0.46527777777777779</v>
      </c>
      <c r="H7" s="4" t="s">
        <v>33</v>
      </c>
      <c r="I7" s="4" t="s">
        <v>24</v>
      </c>
      <c r="J7" s="4"/>
      <c r="K7" s="4" t="s">
        <v>43</v>
      </c>
      <c r="L7" s="4" t="s">
        <v>61</v>
      </c>
      <c r="M7" s="4" t="s">
        <v>63</v>
      </c>
    </row>
    <row r="8" spans="2:13" ht="15" customHeight="1" x14ac:dyDescent="0.25">
      <c r="B8" s="4" t="s">
        <v>64</v>
      </c>
      <c r="C8" s="4" t="s">
        <v>34</v>
      </c>
      <c r="D8" s="4" t="s">
        <v>49</v>
      </c>
      <c r="E8" s="4" t="s">
        <v>34</v>
      </c>
      <c r="F8" s="7">
        <v>0.47222222222222221</v>
      </c>
      <c r="G8" s="7">
        <v>0.53472222222222221</v>
      </c>
      <c r="H8" s="4" t="s">
        <v>33</v>
      </c>
      <c r="I8" s="4" t="s">
        <v>24</v>
      </c>
      <c r="J8" s="4"/>
      <c r="K8" s="4" t="s">
        <v>43</v>
      </c>
      <c r="L8" s="4" t="s">
        <v>61</v>
      </c>
      <c r="M8" s="4" t="s">
        <v>63</v>
      </c>
    </row>
    <row r="9" spans="2:13" ht="15" customHeight="1" x14ac:dyDescent="0.25">
      <c r="B9" s="4" t="s">
        <v>64</v>
      </c>
      <c r="C9" s="8" t="s">
        <v>36</v>
      </c>
      <c r="D9" s="4" t="s">
        <v>47</v>
      </c>
      <c r="E9" s="4" t="s">
        <v>56</v>
      </c>
      <c r="F9" s="7">
        <v>0.33333333333333331</v>
      </c>
      <c r="G9" s="7">
        <v>0.39583333333333331</v>
      </c>
      <c r="H9" s="4" t="s">
        <v>38</v>
      </c>
      <c r="I9" s="4" t="s">
        <v>24</v>
      </c>
      <c r="J9" s="4"/>
      <c r="K9" s="4" t="s">
        <v>43</v>
      </c>
      <c r="L9" s="4" t="s">
        <v>61</v>
      </c>
      <c r="M9" s="4" t="s">
        <v>63</v>
      </c>
    </row>
    <row r="10" spans="2:13" ht="15" customHeight="1" x14ac:dyDescent="0.25">
      <c r="B10" s="4" t="s">
        <v>64</v>
      </c>
      <c r="C10" s="4" t="s">
        <v>34</v>
      </c>
      <c r="D10" s="4" t="s">
        <v>49</v>
      </c>
      <c r="E10" s="4" t="s">
        <v>34</v>
      </c>
      <c r="F10" s="7">
        <v>0.40277777777777779</v>
      </c>
      <c r="G10" s="7">
        <v>0.46527777777777779</v>
      </c>
      <c r="H10" s="4" t="s">
        <v>38</v>
      </c>
      <c r="I10" s="4" t="s">
        <v>24</v>
      </c>
      <c r="J10" s="4"/>
      <c r="K10" s="4" t="s">
        <v>43</v>
      </c>
      <c r="L10" s="4" t="s">
        <v>61</v>
      </c>
      <c r="M10" s="4" t="s">
        <v>63</v>
      </c>
    </row>
    <row r="11" spans="2:13" ht="15" customHeight="1" x14ac:dyDescent="0.25">
      <c r="B11" s="4" t="s">
        <v>64</v>
      </c>
      <c r="C11" s="4" t="s">
        <v>32</v>
      </c>
      <c r="D11" s="4" t="s">
        <v>23</v>
      </c>
      <c r="E11" s="4" t="s">
        <v>58</v>
      </c>
      <c r="F11" s="7">
        <v>0.47222222222222221</v>
      </c>
      <c r="G11" s="7">
        <v>0.58333333333333337</v>
      </c>
      <c r="H11" s="4" t="s">
        <v>38</v>
      </c>
      <c r="I11" s="4" t="s">
        <v>24</v>
      </c>
      <c r="J11" s="4"/>
      <c r="K11" s="4" t="s">
        <v>43</v>
      </c>
      <c r="L11" s="4" t="s">
        <v>61</v>
      </c>
      <c r="M11" s="4" t="s">
        <v>63</v>
      </c>
    </row>
    <row r="12" spans="2:13" ht="1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2:13" ht="15" customHeight="1" x14ac:dyDescent="0.25">
      <c r="B13" s="4" t="s">
        <v>64</v>
      </c>
      <c r="C13" s="4" t="s">
        <v>5</v>
      </c>
      <c r="D13" s="4" t="s">
        <v>5</v>
      </c>
      <c r="E13" s="4" t="s">
        <v>55</v>
      </c>
      <c r="F13" s="7">
        <v>0.33333333333333331</v>
      </c>
      <c r="G13" s="7">
        <v>0.43402777777777779</v>
      </c>
      <c r="H13" s="4" t="s">
        <v>25</v>
      </c>
      <c r="I13" s="4" t="s">
        <v>28</v>
      </c>
      <c r="J13" s="4" t="s">
        <v>37</v>
      </c>
      <c r="K13" s="4" t="s">
        <v>44</v>
      </c>
      <c r="L13" s="4" t="s">
        <v>61</v>
      </c>
      <c r="M13" s="4" t="s">
        <v>63</v>
      </c>
    </row>
    <row r="14" spans="2:13" ht="15" customHeight="1" x14ac:dyDescent="0.25">
      <c r="B14" s="4" t="s">
        <v>64</v>
      </c>
      <c r="C14" s="4" t="s">
        <v>3</v>
      </c>
      <c r="D14" s="4" t="s">
        <v>3</v>
      </c>
      <c r="E14" s="4" t="s">
        <v>54</v>
      </c>
      <c r="F14" s="7">
        <v>0.43402777777777779</v>
      </c>
      <c r="G14" s="7">
        <v>0.53472222222222221</v>
      </c>
      <c r="H14" s="4" t="s">
        <v>25</v>
      </c>
      <c r="I14" s="4" t="s">
        <v>28</v>
      </c>
      <c r="J14" s="4" t="s">
        <v>37</v>
      </c>
      <c r="K14" s="4" t="s">
        <v>44</v>
      </c>
      <c r="L14" s="4" t="s">
        <v>61</v>
      </c>
      <c r="M14" s="4" t="s">
        <v>63</v>
      </c>
    </row>
    <row r="15" spans="2:13" ht="15" customHeight="1" x14ac:dyDescent="0.25">
      <c r="B15" s="4" t="s">
        <v>64</v>
      </c>
      <c r="C15" s="4" t="s">
        <v>39</v>
      </c>
      <c r="D15" s="4" t="s">
        <v>39</v>
      </c>
      <c r="E15" s="4" t="s">
        <v>59</v>
      </c>
      <c r="F15" s="7">
        <v>0.33333333333333331</v>
      </c>
      <c r="G15" s="7">
        <v>0.43402777777777779</v>
      </c>
      <c r="H15" s="4" t="s">
        <v>25</v>
      </c>
      <c r="I15" s="4" t="s">
        <v>28</v>
      </c>
      <c r="J15" s="4" t="s">
        <v>40</v>
      </c>
      <c r="K15" s="4" t="s">
        <v>45</v>
      </c>
      <c r="L15" s="4" t="s">
        <v>61</v>
      </c>
      <c r="M15" s="4" t="s">
        <v>63</v>
      </c>
    </row>
    <row r="16" spans="2:13" ht="15" customHeight="1" x14ac:dyDescent="0.25">
      <c r="B16" s="4" t="s">
        <v>64</v>
      </c>
      <c r="C16" s="4" t="s">
        <v>41</v>
      </c>
      <c r="D16" s="4" t="s">
        <v>50</v>
      </c>
      <c r="E16" s="4" t="s">
        <v>52</v>
      </c>
      <c r="F16" s="7">
        <v>0.43402777777777779</v>
      </c>
      <c r="G16" s="7">
        <v>0.53472222222222221</v>
      </c>
      <c r="H16" s="4" t="s">
        <v>25</v>
      </c>
      <c r="I16" s="4" t="s">
        <v>28</v>
      </c>
      <c r="J16" s="4" t="s">
        <v>40</v>
      </c>
      <c r="K16" s="4" t="s">
        <v>45</v>
      </c>
      <c r="L16" s="4" t="s">
        <v>61</v>
      </c>
      <c r="M16" s="4" t="s">
        <v>63</v>
      </c>
    </row>
    <row r="17" spans="2:13" ht="15" customHeight="1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ht="15" customHeight="1" x14ac:dyDescent="0.25">
      <c r="B18" s="4" t="s">
        <v>64</v>
      </c>
      <c r="C18" s="4" t="s">
        <v>3</v>
      </c>
      <c r="D18" s="4" t="s">
        <v>3</v>
      </c>
      <c r="E18" s="4" t="s">
        <v>54</v>
      </c>
      <c r="F18" s="7">
        <v>0.33333333333333331</v>
      </c>
      <c r="G18" s="7">
        <v>0.43402777777777779</v>
      </c>
      <c r="H18" s="4" t="s">
        <v>27</v>
      </c>
      <c r="I18" s="4" t="s">
        <v>28</v>
      </c>
      <c r="J18" s="4" t="s">
        <v>37</v>
      </c>
      <c r="K18" s="4" t="s">
        <v>44</v>
      </c>
      <c r="L18" s="4" t="s">
        <v>61</v>
      </c>
      <c r="M18" s="4" t="s">
        <v>63</v>
      </c>
    </row>
    <row r="19" spans="2:13" ht="15" customHeight="1" x14ac:dyDescent="0.25">
      <c r="B19" s="4" t="s">
        <v>64</v>
      </c>
      <c r="C19" s="4" t="s">
        <v>5</v>
      </c>
      <c r="D19" s="4" t="s">
        <v>5</v>
      </c>
      <c r="E19" s="4" t="s">
        <v>55</v>
      </c>
      <c r="F19" s="7">
        <v>0.43402777777777779</v>
      </c>
      <c r="G19" s="7">
        <v>0.53472222222222221</v>
      </c>
      <c r="H19" s="4" t="s">
        <v>27</v>
      </c>
      <c r="I19" s="4" t="s">
        <v>28</v>
      </c>
      <c r="J19" s="4" t="s">
        <v>37</v>
      </c>
      <c r="K19" s="4" t="s">
        <v>44</v>
      </c>
      <c r="L19" s="4" t="s">
        <v>61</v>
      </c>
      <c r="M19" s="4" t="s">
        <v>63</v>
      </c>
    </row>
    <row r="20" spans="2:13" ht="15" customHeight="1" x14ac:dyDescent="0.25">
      <c r="B20" s="4" t="s">
        <v>64</v>
      </c>
      <c r="C20" s="4" t="s">
        <v>39</v>
      </c>
      <c r="D20" s="4" t="s">
        <v>39</v>
      </c>
      <c r="E20" s="4" t="s">
        <v>59</v>
      </c>
      <c r="F20" s="7">
        <v>0.33333333333333331</v>
      </c>
      <c r="G20" s="7">
        <v>0.43402777777777779</v>
      </c>
      <c r="H20" s="4" t="s">
        <v>27</v>
      </c>
      <c r="I20" s="4" t="s">
        <v>28</v>
      </c>
      <c r="J20" s="4" t="s">
        <v>40</v>
      </c>
      <c r="K20" s="4" t="s">
        <v>45</v>
      </c>
      <c r="L20" s="4" t="s">
        <v>61</v>
      </c>
      <c r="M20" s="4" t="s">
        <v>63</v>
      </c>
    </row>
    <row r="21" spans="2:13" ht="15" customHeight="1" x14ac:dyDescent="0.25">
      <c r="B21" s="4" t="s">
        <v>64</v>
      </c>
      <c r="C21" s="4" t="s">
        <v>41</v>
      </c>
      <c r="D21" s="4" t="s">
        <v>50</v>
      </c>
      <c r="E21" s="4" t="s">
        <v>52</v>
      </c>
      <c r="F21" s="7">
        <v>0.33333333333333331</v>
      </c>
      <c r="G21" s="7">
        <v>0.53472222222222221</v>
      </c>
      <c r="H21" s="4" t="s">
        <v>27</v>
      </c>
      <c r="I21" s="4" t="s">
        <v>28</v>
      </c>
      <c r="J21" s="4" t="s">
        <v>40</v>
      </c>
      <c r="K21" s="4" t="s">
        <v>45</v>
      </c>
      <c r="L21" s="4" t="s">
        <v>61</v>
      </c>
      <c r="M21" s="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9AE79-55AC-4EBC-8FC9-03B914A162A1}">
  <dimension ref="B2:M21"/>
  <sheetViews>
    <sheetView workbookViewId="0">
      <selection activeCell="M21" sqref="B3:M21"/>
    </sheetView>
  </sheetViews>
  <sheetFormatPr baseColWidth="10" defaultRowHeight="15" x14ac:dyDescent="0.25"/>
  <cols>
    <col min="4" max="4" width="15.28515625" customWidth="1"/>
    <col min="5" max="5" width="30.7109375" customWidth="1"/>
    <col min="10" max="10" width="15.85546875" customWidth="1"/>
  </cols>
  <sheetData>
    <row r="2" spans="2:13" x14ac:dyDescent="0.25">
      <c r="B2" s="1" t="s">
        <v>31</v>
      </c>
      <c r="C2" s="1" t="s">
        <v>65</v>
      </c>
      <c r="D2" s="1" t="s">
        <v>1</v>
      </c>
      <c r="E2" s="1" t="s">
        <v>51</v>
      </c>
      <c r="F2" s="1" t="s">
        <v>2</v>
      </c>
      <c r="G2" s="1" t="s">
        <v>20</v>
      </c>
      <c r="H2" s="1" t="s">
        <v>21</v>
      </c>
      <c r="I2" s="1" t="s">
        <v>42</v>
      </c>
      <c r="J2" s="1" t="s">
        <v>60</v>
      </c>
      <c r="K2" s="1" t="s">
        <v>62</v>
      </c>
      <c r="L2" s="1" t="s">
        <v>17</v>
      </c>
      <c r="M2" s="1" t="s">
        <v>18</v>
      </c>
    </row>
    <row r="3" spans="2:13" x14ac:dyDescent="0.25">
      <c r="B3" s="8" t="s">
        <v>67</v>
      </c>
      <c r="C3" s="8" t="s">
        <v>4</v>
      </c>
      <c r="D3" s="8" t="s">
        <v>4</v>
      </c>
      <c r="E3" s="8" t="s">
        <v>57</v>
      </c>
      <c r="F3" s="8" t="s">
        <v>16</v>
      </c>
      <c r="G3" s="8" t="s">
        <v>24</v>
      </c>
      <c r="H3" s="8"/>
      <c r="I3" s="8" t="s">
        <v>43</v>
      </c>
      <c r="J3" s="8" t="s">
        <v>61</v>
      </c>
      <c r="K3" s="8" t="s">
        <v>63</v>
      </c>
      <c r="L3" s="8" t="s">
        <v>10</v>
      </c>
      <c r="M3" s="8" t="s">
        <v>13</v>
      </c>
    </row>
    <row r="4" spans="2:13" x14ac:dyDescent="0.25">
      <c r="B4" s="8" t="s">
        <v>67</v>
      </c>
      <c r="C4" s="8" t="s">
        <v>4</v>
      </c>
      <c r="D4" s="8" t="s">
        <v>4</v>
      </c>
      <c r="E4" s="8" t="s">
        <v>57</v>
      </c>
      <c r="F4" s="8" t="s">
        <v>38</v>
      </c>
      <c r="G4" s="8" t="s">
        <v>24</v>
      </c>
      <c r="H4" s="8"/>
      <c r="I4" s="8" t="s">
        <v>43</v>
      </c>
      <c r="J4" s="8" t="s">
        <v>61</v>
      </c>
      <c r="K4" s="8" t="s">
        <v>63</v>
      </c>
      <c r="L4" s="8" t="s">
        <v>8</v>
      </c>
      <c r="M4" s="8" t="s">
        <v>11</v>
      </c>
    </row>
    <row r="5" spans="2:13" x14ac:dyDescent="0.25">
      <c r="B5" s="8" t="s">
        <v>67</v>
      </c>
      <c r="C5" s="4" t="s">
        <v>23</v>
      </c>
      <c r="D5" s="8" t="s">
        <v>32</v>
      </c>
      <c r="E5" s="8" t="s">
        <v>58</v>
      </c>
      <c r="F5" s="8" t="s">
        <v>16</v>
      </c>
      <c r="G5" s="8" t="s">
        <v>24</v>
      </c>
      <c r="H5" s="8"/>
      <c r="I5" s="8" t="s">
        <v>43</v>
      </c>
      <c r="J5" s="8" t="s">
        <v>61</v>
      </c>
      <c r="K5" s="8" t="s">
        <v>63</v>
      </c>
      <c r="L5" s="8" t="s">
        <v>8</v>
      </c>
      <c r="M5" s="8" t="s">
        <v>10</v>
      </c>
    </row>
    <row r="6" spans="2:13" x14ac:dyDescent="0.25">
      <c r="B6" s="8" t="s">
        <v>67</v>
      </c>
      <c r="C6" s="4" t="s">
        <v>23</v>
      </c>
      <c r="D6" s="8" t="s">
        <v>32</v>
      </c>
      <c r="E6" s="8" t="s">
        <v>58</v>
      </c>
      <c r="F6" s="8" t="s">
        <v>25</v>
      </c>
      <c r="G6" s="8" t="s">
        <v>24</v>
      </c>
      <c r="H6" s="8"/>
      <c r="I6" s="8" t="s">
        <v>43</v>
      </c>
      <c r="J6" s="8" t="s">
        <v>61</v>
      </c>
      <c r="K6" s="8" t="s">
        <v>63</v>
      </c>
      <c r="L6" s="8" t="s">
        <v>6</v>
      </c>
      <c r="M6" s="8" t="s">
        <v>8</v>
      </c>
    </row>
    <row r="7" spans="2:13" x14ac:dyDescent="0.25">
      <c r="B7" s="8" t="s">
        <v>67</v>
      </c>
      <c r="C7" s="8" t="s">
        <v>47</v>
      </c>
      <c r="D7" s="8" t="s">
        <v>66</v>
      </c>
      <c r="E7" s="8" t="s">
        <v>56</v>
      </c>
      <c r="F7" s="8" t="s">
        <v>16</v>
      </c>
      <c r="G7" s="8" t="s">
        <v>24</v>
      </c>
      <c r="H7" s="8"/>
      <c r="I7" s="8" t="s">
        <v>43</v>
      </c>
      <c r="J7" s="8" t="s">
        <v>61</v>
      </c>
      <c r="K7" s="8" t="s">
        <v>63</v>
      </c>
      <c r="L7" s="8" t="s">
        <v>6</v>
      </c>
      <c r="M7" s="8" t="s">
        <v>8</v>
      </c>
    </row>
    <row r="8" spans="2:13" x14ac:dyDescent="0.25">
      <c r="B8" s="8" t="s">
        <v>67</v>
      </c>
      <c r="C8" s="8" t="s">
        <v>47</v>
      </c>
      <c r="D8" s="8" t="s">
        <v>66</v>
      </c>
      <c r="E8" s="8" t="s">
        <v>56</v>
      </c>
      <c r="F8" s="8" t="s">
        <v>25</v>
      </c>
      <c r="G8" s="8" t="s">
        <v>24</v>
      </c>
      <c r="H8" s="8"/>
      <c r="I8" s="8" t="s">
        <v>43</v>
      </c>
      <c r="J8" s="8" t="s">
        <v>61</v>
      </c>
      <c r="K8" s="8" t="s">
        <v>63</v>
      </c>
      <c r="L8" s="8" t="s">
        <v>8</v>
      </c>
      <c r="M8" s="8" t="s">
        <v>10</v>
      </c>
    </row>
    <row r="9" spans="2:13" x14ac:dyDescent="0.25">
      <c r="B9" s="8" t="s">
        <v>67</v>
      </c>
      <c r="C9" s="8" t="s">
        <v>49</v>
      </c>
      <c r="D9" s="8" t="s">
        <v>68</v>
      </c>
      <c r="E9" s="8" t="s">
        <v>34</v>
      </c>
      <c r="F9" s="8" t="s">
        <v>25</v>
      </c>
      <c r="G9" s="8" t="s">
        <v>24</v>
      </c>
      <c r="H9" s="8"/>
      <c r="I9" s="8" t="s">
        <v>43</v>
      </c>
      <c r="J9" s="8" t="s">
        <v>61</v>
      </c>
      <c r="K9" s="8" t="s">
        <v>63</v>
      </c>
      <c r="L9" s="8" t="s">
        <v>10</v>
      </c>
      <c r="M9" s="8" t="s">
        <v>13</v>
      </c>
    </row>
    <row r="10" spans="2:13" x14ac:dyDescent="0.25">
      <c r="B10" s="8" t="s">
        <v>67</v>
      </c>
      <c r="C10" s="8" t="s">
        <v>49</v>
      </c>
      <c r="D10" s="8" t="s">
        <v>68</v>
      </c>
      <c r="E10" s="8" t="s">
        <v>34</v>
      </c>
      <c r="F10" s="8" t="s">
        <v>38</v>
      </c>
      <c r="G10" s="8" t="s">
        <v>24</v>
      </c>
      <c r="H10" s="8"/>
      <c r="I10" s="8" t="s">
        <v>43</v>
      </c>
      <c r="J10" s="8" t="s">
        <v>61</v>
      </c>
      <c r="K10" s="8" t="s">
        <v>63</v>
      </c>
      <c r="L10" s="8" t="s">
        <v>6</v>
      </c>
      <c r="M10" s="8" t="s">
        <v>8</v>
      </c>
    </row>
    <row r="11" spans="2:13" x14ac:dyDescent="0.25">
      <c r="B11" s="8" t="s">
        <v>67</v>
      </c>
      <c r="C11" s="8" t="s">
        <v>48</v>
      </c>
      <c r="D11" s="8" t="s">
        <v>30</v>
      </c>
      <c r="E11" s="8" t="s">
        <v>53</v>
      </c>
      <c r="F11" s="8" t="s">
        <v>27</v>
      </c>
      <c r="G11" s="8" t="s">
        <v>24</v>
      </c>
      <c r="H11" s="8"/>
      <c r="I11" s="8" t="s">
        <v>43</v>
      </c>
      <c r="J11" s="8" t="s">
        <v>61</v>
      </c>
      <c r="K11" s="8" t="s">
        <v>63</v>
      </c>
      <c r="L11" s="8" t="s">
        <v>12</v>
      </c>
      <c r="M11" s="9">
        <v>0.61458333333333337</v>
      </c>
    </row>
    <row r="12" spans="2:13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2:13" x14ac:dyDescent="0.25">
      <c r="B13" s="8" t="s">
        <v>67</v>
      </c>
      <c r="C13" s="8" t="s">
        <v>39</v>
      </c>
      <c r="D13" s="8" t="s">
        <v>39</v>
      </c>
      <c r="E13" s="8" t="s">
        <v>59</v>
      </c>
      <c r="F13" s="8" t="s">
        <v>27</v>
      </c>
      <c r="G13" s="8" t="s">
        <v>28</v>
      </c>
      <c r="H13" s="8" t="s">
        <v>40</v>
      </c>
      <c r="I13" s="8" t="s">
        <v>45</v>
      </c>
      <c r="J13" s="8" t="s">
        <v>61</v>
      </c>
      <c r="K13" s="8" t="s">
        <v>63</v>
      </c>
      <c r="L13" s="8" t="s">
        <v>6</v>
      </c>
      <c r="M13" s="8" t="s">
        <v>15</v>
      </c>
    </row>
    <row r="14" spans="2:13" x14ac:dyDescent="0.25">
      <c r="B14" s="8" t="s">
        <v>67</v>
      </c>
      <c r="C14" s="8" t="s">
        <v>39</v>
      </c>
      <c r="D14" s="8" t="s">
        <v>39</v>
      </c>
      <c r="E14" s="8" t="s">
        <v>59</v>
      </c>
      <c r="F14" s="8" t="s">
        <v>33</v>
      </c>
      <c r="G14" s="8" t="s">
        <v>28</v>
      </c>
      <c r="H14" s="8" t="s">
        <v>40</v>
      </c>
      <c r="I14" s="8" t="s">
        <v>45</v>
      </c>
      <c r="J14" s="8" t="s">
        <v>61</v>
      </c>
      <c r="K14" s="8" t="s">
        <v>63</v>
      </c>
      <c r="L14" s="8" t="s">
        <v>7</v>
      </c>
      <c r="M14" s="8" t="s">
        <v>11</v>
      </c>
    </row>
    <row r="15" spans="2:13" x14ac:dyDescent="0.25">
      <c r="B15" s="8" t="s">
        <v>67</v>
      </c>
      <c r="C15" s="8" t="s">
        <v>50</v>
      </c>
      <c r="D15" s="8" t="s">
        <v>41</v>
      </c>
      <c r="E15" s="8" t="s">
        <v>52</v>
      </c>
      <c r="F15" s="8" t="s">
        <v>27</v>
      </c>
      <c r="G15" s="8" t="s">
        <v>28</v>
      </c>
      <c r="H15" s="8" t="s">
        <v>40</v>
      </c>
      <c r="I15" s="8" t="s">
        <v>45</v>
      </c>
      <c r="J15" s="8" t="s">
        <v>61</v>
      </c>
      <c r="K15" s="8" t="s">
        <v>63</v>
      </c>
      <c r="L15" s="8" t="s">
        <v>9</v>
      </c>
      <c r="M15" s="8" t="s">
        <v>11</v>
      </c>
    </row>
    <row r="16" spans="2:13" x14ac:dyDescent="0.25">
      <c r="B16" s="8" t="s">
        <v>67</v>
      </c>
      <c r="C16" s="8" t="s">
        <v>50</v>
      </c>
      <c r="D16" s="8" t="s">
        <v>41</v>
      </c>
      <c r="E16" s="8" t="s">
        <v>52</v>
      </c>
      <c r="F16" s="8" t="s">
        <v>33</v>
      </c>
      <c r="G16" s="8" t="s">
        <v>28</v>
      </c>
      <c r="H16" s="8" t="s">
        <v>40</v>
      </c>
      <c r="I16" s="8" t="s">
        <v>45</v>
      </c>
      <c r="J16" s="8" t="s">
        <v>61</v>
      </c>
      <c r="K16" s="8" t="s">
        <v>63</v>
      </c>
      <c r="L16" s="8" t="s">
        <v>6</v>
      </c>
      <c r="M16" s="8" t="s">
        <v>14</v>
      </c>
    </row>
    <row r="17" spans="2:13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x14ac:dyDescent="0.25">
      <c r="B18" s="8" t="s">
        <v>67</v>
      </c>
      <c r="C18" s="8" t="s">
        <v>3</v>
      </c>
      <c r="D18" s="8" t="s">
        <v>3</v>
      </c>
      <c r="E18" s="8" t="s">
        <v>54</v>
      </c>
      <c r="F18" s="8" t="s">
        <v>27</v>
      </c>
      <c r="G18" s="8" t="s">
        <v>28</v>
      </c>
      <c r="H18" s="8" t="s">
        <v>37</v>
      </c>
      <c r="I18" s="8" t="s">
        <v>44</v>
      </c>
      <c r="J18" s="8" t="s">
        <v>61</v>
      </c>
      <c r="K18" s="8" t="s">
        <v>63</v>
      </c>
      <c r="L18" s="8" t="s">
        <v>8</v>
      </c>
      <c r="M18" s="8" t="s">
        <v>11</v>
      </c>
    </row>
    <row r="19" spans="2:13" x14ac:dyDescent="0.25">
      <c r="B19" s="8" t="s">
        <v>67</v>
      </c>
      <c r="C19" s="8" t="s">
        <v>3</v>
      </c>
      <c r="D19" s="8" t="s">
        <v>3</v>
      </c>
      <c r="E19" s="8" t="s">
        <v>54</v>
      </c>
      <c r="F19" s="8" t="s">
        <v>33</v>
      </c>
      <c r="G19" s="8" t="s">
        <v>28</v>
      </c>
      <c r="H19" s="8" t="s">
        <v>37</v>
      </c>
      <c r="I19" s="8" t="s">
        <v>44</v>
      </c>
      <c r="J19" s="8" t="s">
        <v>61</v>
      </c>
      <c r="K19" s="8" t="s">
        <v>63</v>
      </c>
      <c r="L19" s="8" t="s">
        <v>6</v>
      </c>
      <c r="M19" s="8" t="s">
        <v>8</v>
      </c>
    </row>
    <row r="20" spans="2:13" x14ac:dyDescent="0.25">
      <c r="B20" s="8" t="s">
        <v>67</v>
      </c>
      <c r="C20" s="8" t="s">
        <v>5</v>
      </c>
      <c r="D20" s="8" t="s">
        <v>5</v>
      </c>
      <c r="E20" s="8" t="s">
        <v>55</v>
      </c>
      <c r="F20" s="8" t="s">
        <v>27</v>
      </c>
      <c r="G20" s="8" t="s">
        <v>28</v>
      </c>
      <c r="H20" s="8" t="s">
        <v>37</v>
      </c>
      <c r="I20" s="8" t="s">
        <v>44</v>
      </c>
      <c r="J20" s="8" t="s">
        <v>61</v>
      </c>
      <c r="K20" s="8" t="s">
        <v>63</v>
      </c>
      <c r="L20" s="8" t="s">
        <v>6</v>
      </c>
      <c r="M20" s="8" t="s">
        <v>8</v>
      </c>
    </row>
    <row r="21" spans="2:13" x14ac:dyDescent="0.25">
      <c r="B21" s="8" t="s">
        <v>67</v>
      </c>
      <c r="C21" s="8" t="s">
        <v>5</v>
      </c>
      <c r="D21" s="8" t="s">
        <v>5</v>
      </c>
      <c r="E21" s="8" t="s">
        <v>55</v>
      </c>
      <c r="F21" s="8" t="s">
        <v>33</v>
      </c>
      <c r="G21" s="8" t="s">
        <v>28</v>
      </c>
      <c r="H21" s="8" t="s">
        <v>37</v>
      </c>
      <c r="I21" s="8" t="s">
        <v>44</v>
      </c>
      <c r="J21" s="8" t="s">
        <v>61</v>
      </c>
      <c r="K21" s="8" t="s">
        <v>63</v>
      </c>
      <c r="L21" s="8" t="s">
        <v>8</v>
      </c>
      <c r="M21" s="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50F2-FAC9-4F3D-A8E2-6C856317AB37}">
  <dimension ref="B2:M32"/>
  <sheetViews>
    <sheetView zoomScale="115" zoomScaleNormal="115" workbookViewId="0">
      <selection activeCell="B3" sqref="B3:M21"/>
    </sheetView>
  </sheetViews>
  <sheetFormatPr baseColWidth="10" defaultRowHeight="15" x14ac:dyDescent="0.25"/>
  <cols>
    <col min="5" max="5" width="30.42578125" customWidth="1"/>
    <col min="9" max="9" width="13.42578125" customWidth="1"/>
    <col min="10" max="10" width="12.5703125" customWidth="1"/>
    <col min="12" max="12" width="15.140625" customWidth="1"/>
  </cols>
  <sheetData>
    <row r="2" spans="2:13" ht="30" x14ac:dyDescent="0.25">
      <c r="B2" s="3" t="s">
        <v>31</v>
      </c>
      <c r="C2" s="3" t="s">
        <v>65</v>
      </c>
      <c r="D2" s="3" t="s">
        <v>1</v>
      </c>
      <c r="E2" s="3" t="s">
        <v>51</v>
      </c>
      <c r="F2" s="3" t="s">
        <v>2</v>
      </c>
      <c r="G2" s="3" t="s">
        <v>17</v>
      </c>
      <c r="H2" s="3" t="s">
        <v>18</v>
      </c>
      <c r="I2" s="3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69</v>
      </c>
      <c r="C3" s="4" t="s">
        <v>23</v>
      </c>
      <c r="D3" s="4" t="s">
        <v>32</v>
      </c>
      <c r="E3" s="4" t="s">
        <v>58</v>
      </c>
      <c r="F3" s="4" t="s">
        <v>16</v>
      </c>
      <c r="G3" s="7">
        <v>0.33333333333333331</v>
      </c>
      <c r="H3" s="7">
        <v>0.43402777777777779</v>
      </c>
      <c r="I3" s="4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69</v>
      </c>
      <c r="C4" s="4" t="s">
        <v>23</v>
      </c>
      <c r="D4" s="4" t="s">
        <v>32</v>
      </c>
      <c r="E4" s="4" t="s">
        <v>58</v>
      </c>
      <c r="F4" s="4" t="s">
        <v>25</v>
      </c>
      <c r="G4" s="7">
        <v>0.33333333333333331</v>
      </c>
      <c r="H4" s="7">
        <v>0.39583333333333331</v>
      </c>
      <c r="I4" s="4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69</v>
      </c>
      <c r="C5" s="4" t="s">
        <v>4</v>
      </c>
      <c r="D5" s="4" t="s">
        <v>4</v>
      </c>
      <c r="E5" s="4" t="s">
        <v>57</v>
      </c>
      <c r="F5" s="4" t="s">
        <v>27</v>
      </c>
      <c r="G5" s="7">
        <v>0.33333333333333331</v>
      </c>
      <c r="H5" s="7">
        <v>0.43402777777777779</v>
      </c>
      <c r="I5" s="4" t="s">
        <v>24</v>
      </c>
      <c r="J5" s="4"/>
      <c r="K5" s="4" t="s">
        <v>43</v>
      </c>
      <c r="L5" s="4" t="s">
        <v>61</v>
      </c>
      <c r="M5" s="4" t="s">
        <v>63</v>
      </c>
    </row>
    <row r="6" spans="2:13" ht="15" customHeight="1" x14ac:dyDescent="0.25">
      <c r="B6" s="4" t="s">
        <v>69</v>
      </c>
      <c r="C6" s="4" t="s">
        <v>49</v>
      </c>
      <c r="D6" s="4" t="s">
        <v>68</v>
      </c>
      <c r="E6" s="4" t="s">
        <v>34</v>
      </c>
      <c r="F6" s="4" t="s">
        <v>16</v>
      </c>
      <c r="G6" s="7">
        <v>0.43402777777777779</v>
      </c>
      <c r="H6" s="7">
        <v>0.53472222222222221</v>
      </c>
      <c r="I6" s="4" t="s">
        <v>24</v>
      </c>
      <c r="J6" s="4"/>
      <c r="K6" s="4" t="s">
        <v>43</v>
      </c>
      <c r="L6" s="4" t="s">
        <v>61</v>
      </c>
      <c r="M6" s="4" t="s">
        <v>63</v>
      </c>
    </row>
    <row r="7" spans="2:13" ht="15" customHeight="1" x14ac:dyDescent="0.25">
      <c r="B7" s="4" t="s">
        <v>69</v>
      </c>
      <c r="C7" s="4" t="s">
        <v>4</v>
      </c>
      <c r="D7" s="4" t="s">
        <v>4</v>
      </c>
      <c r="E7" s="4" t="s">
        <v>57</v>
      </c>
      <c r="F7" s="4" t="s">
        <v>25</v>
      </c>
      <c r="G7" s="7">
        <v>0.40277777777777779</v>
      </c>
      <c r="H7" s="7">
        <v>0.46527777777777779</v>
      </c>
      <c r="I7" s="4" t="s">
        <v>24</v>
      </c>
      <c r="J7" s="4"/>
      <c r="K7" s="4" t="s">
        <v>43</v>
      </c>
      <c r="L7" s="4" t="s">
        <v>61</v>
      </c>
      <c r="M7" s="4" t="s">
        <v>63</v>
      </c>
    </row>
    <row r="8" spans="2:13" ht="15" customHeight="1" x14ac:dyDescent="0.25">
      <c r="B8" s="4" t="s">
        <v>69</v>
      </c>
      <c r="C8" s="4" t="s">
        <v>47</v>
      </c>
      <c r="D8" s="4" t="s">
        <v>66</v>
      </c>
      <c r="E8" s="4" t="s">
        <v>56</v>
      </c>
      <c r="F8" s="4" t="s">
        <v>27</v>
      </c>
      <c r="G8" s="7">
        <v>0.43402777777777779</v>
      </c>
      <c r="H8" s="7">
        <v>0.50347222222222221</v>
      </c>
      <c r="I8" s="4" t="s">
        <v>24</v>
      </c>
      <c r="J8" s="4"/>
      <c r="K8" s="4" t="s">
        <v>43</v>
      </c>
      <c r="L8" s="4" t="s">
        <v>61</v>
      </c>
      <c r="M8" s="4" t="s">
        <v>63</v>
      </c>
    </row>
    <row r="9" spans="2:13" ht="15" customHeight="1" x14ac:dyDescent="0.25">
      <c r="B9" s="4" t="s">
        <v>69</v>
      </c>
      <c r="C9" s="4" t="s">
        <v>49</v>
      </c>
      <c r="D9" s="4" t="s">
        <v>68</v>
      </c>
      <c r="E9" s="4" t="s">
        <v>34</v>
      </c>
      <c r="F9" s="4" t="s">
        <v>27</v>
      </c>
      <c r="G9" s="7">
        <v>0.50347222222222221</v>
      </c>
      <c r="H9" s="7">
        <v>0.58333333333333337</v>
      </c>
      <c r="I9" s="4" t="s">
        <v>24</v>
      </c>
      <c r="J9" s="4"/>
      <c r="K9" s="4" t="s">
        <v>43</v>
      </c>
      <c r="L9" s="4" t="s">
        <v>61</v>
      </c>
      <c r="M9" s="4" t="s">
        <v>63</v>
      </c>
    </row>
    <row r="10" spans="2:13" ht="15" customHeight="1" x14ac:dyDescent="0.25">
      <c r="B10" s="4" t="s">
        <v>69</v>
      </c>
      <c r="C10" s="4" t="s">
        <v>47</v>
      </c>
      <c r="D10" s="4" t="s">
        <v>66</v>
      </c>
      <c r="E10" s="4" t="s">
        <v>56</v>
      </c>
      <c r="F10" s="4" t="s">
        <v>25</v>
      </c>
      <c r="G10" s="7">
        <v>0.47222222222222221</v>
      </c>
      <c r="H10" s="7">
        <v>0.58333333333333337</v>
      </c>
      <c r="I10" s="4" t="s">
        <v>24</v>
      </c>
      <c r="J10" s="4"/>
      <c r="K10" s="4" t="s">
        <v>43</v>
      </c>
      <c r="L10" s="4" t="s">
        <v>61</v>
      </c>
      <c r="M10" s="4" t="s">
        <v>63</v>
      </c>
    </row>
    <row r="11" spans="2:13" ht="15" customHeight="1" x14ac:dyDescent="0.25">
      <c r="B11" s="4" t="s">
        <v>69</v>
      </c>
      <c r="C11" s="4" t="s">
        <v>48</v>
      </c>
      <c r="D11" s="4" t="s">
        <v>30</v>
      </c>
      <c r="E11" s="4" t="s">
        <v>53</v>
      </c>
      <c r="F11" s="4" t="s">
        <v>33</v>
      </c>
      <c r="G11" s="7">
        <v>0.55208333333333337</v>
      </c>
      <c r="H11" s="7">
        <v>0.61458333333333337</v>
      </c>
      <c r="I11" s="4" t="s">
        <v>24</v>
      </c>
      <c r="J11" s="4"/>
      <c r="K11" s="4" t="s">
        <v>43</v>
      </c>
      <c r="L11" s="4" t="s">
        <v>61</v>
      </c>
      <c r="M11" s="4" t="s">
        <v>63</v>
      </c>
    </row>
    <row r="12" spans="2:13" ht="15" customHeight="1" x14ac:dyDescent="0.25">
      <c r="B12" s="4"/>
      <c r="C12" s="4"/>
      <c r="D12" s="4"/>
      <c r="E12" s="4"/>
      <c r="F12" s="4"/>
      <c r="G12" s="7"/>
      <c r="H12" s="7"/>
      <c r="I12" s="4"/>
      <c r="J12" s="4"/>
      <c r="K12" s="4"/>
      <c r="L12" s="4"/>
      <c r="M12" s="4"/>
    </row>
    <row r="13" spans="2:13" ht="15" customHeight="1" x14ac:dyDescent="0.25">
      <c r="B13" s="4" t="s">
        <v>69</v>
      </c>
      <c r="C13" s="4" t="s">
        <v>3</v>
      </c>
      <c r="D13" s="4" t="s">
        <v>3</v>
      </c>
      <c r="E13" s="4" t="s">
        <v>54</v>
      </c>
      <c r="F13" s="4" t="s">
        <v>33</v>
      </c>
      <c r="G13" s="7">
        <v>0.43402777777777779</v>
      </c>
      <c r="H13" s="7">
        <v>0.53472222222222221</v>
      </c>
      <c r="I13" s="4" t="s">
        <v>28</v>
      </c>
      <c r="J13" s="4" t="s">
        <v>37</v>
      </c>
      <c r="K13" s="4" t="s">
        <v>44</v>
      </c>
      <c r="L13" s="4" t="s">
        <v>61</v>
      </c>
      <c r="M13" s="4" t="s">
        <v>63</v>
      </c>
    </row>
    <row r="14" spans="2:13" ht="15" customHeight="1" x14ac:dyDescent="0.25">
      <c r="B14" s="4" t="s">
        <v>69</v>
      </c>
      <c r="C14" s="4" t="s">
        <v>3</v>
      </c>
      <c r="D14" s="4" t="s">
        <v>3</v>
      </c>
      <c r="E14" s="4" t="s">
        <v>54</v>
      </c>
      <c r="F14" s="4" t="s">
        <v>38</v>
      </c>
      <c r="G14" s="7">
        <v>0.33333333333333331</v>
      </c>
      <c r="H14" s="7">
        <v>0.43402777777777779</v>
      </c>
      <c r="I14" s="4" t="s">
        <v>28</v>
      </c>
      <c r="J14" s="4" t="s">
        <v>37</v>
      </c>
      <c r="K14" s="4" t="s">
        <v>44</v>
      </c>
      <c r="L14" s="4" t="s">
        <v>61</v>
      </c>
      <c r="M14" s="4" t="s">
        <v>63</v>
      </c>
    </row>
    <row r="15" spans="2:13" ht="15" customHeight="1" x14ac:dyDescent="0.25">
      <c r="B15" s="4" t="s">
        <v>69</v>
      </c>
      <c r="C15" s="4" t="s">
        <v>5</v>
      </c>
      <c r="D15" s="4" t="s">
        <v>5</v>
      </c>
      <c r="E15" s="4" t="s">
        <v>55</v>
      </c>
      <c r="F15" s="4" t="s">
        <v>33</v>
      </c>
      <c r="G15" s="7">
        <v>0.33333333333333331</v>
      </c>
      <c r="H15" s="7">
        <v>0.43402777777777779</v>
      </c>
      <c r="I15" s="4" t="s">
        <v>28</v>
      </c>
      <c r="J15" s="4" t="s">
        <v>37</v>
      </c>
      <c r="K15" s="4" t="s">
        <v>44</v>
      </c>
      <c r="L15" s="4" t="s">
        <v>61</v>
      </c>
      <c r="M15" s="4" t="s">
        <v>63</v>
      </c>
    </row>
    <row r="16" spans="2:13" ht="15" customHeight="1" x14ac:dyDescent="0.25">
      <c r="B16" s="4" t="s">
        <v>69</v>
      </c>
      <c r="C16" s="4" t="s">
        <v>5</v>
      </c>
      <c r="D16" s="4" t="s">
        <v>5</v>
      </c>
      <c r="E16" s="4" t="s">
        <v>55</v>
      </c>
      <c r="F16" s="4" t="s">
        <v>38</v>
      </c>
      <c r="G16" s="7">
        <v>0.43402777777777779</v>
      </c>
      <c r="H16" s="7">
        <v>0.53472222222222221</v>
      </c>
      <c r="I16" s="4" t="s">
        <v>28</v>
      </c>
      <c r="J16" s="4" t="s">
        <v>37</v>
      </c>
      <c r="K16" s="4" t="s">
        <v>44</v>
      </c>
      <c r="L16" s="4" t="s">
        <v>61</v>
      </c>
      <c r="M16" s="4" t="s">
        <v>63</v>
      </c>
    </row>
    <row r="17" spans="2:13" ht="15" customHeight="1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 ht="15" customHeight="1" x14ac:dyDescent="0.25">
      <c r="B18" s="4" t="s">
        <v>69</v>
      </c>
      <c r="C18" s="4" t="s">
        <v>39</v>
      </c>
      <c r="D18" s="4" t="s">
        <v>39</v>
      </c>
      <c r="E18" s="4" t="s">
        <v>59</v>
      </c>
      <c r="F18" s="4" t="s">
        <v>33</v>
      </c>
      <c r="G18" s="7">
        <v>0.33333333333333331</v>
      </c>
      <c r="H18" s="7">
        <v>0.46527777777777779</v>
      </c>
      <c r="I18" s="4" t="s">
        <v>28</v>
      </c>
      <c r="J18" s="4" t="s">
        <v>40</v>
      </c>
      <c r="K18" s="4" t="s">
        <v>45</v>
      </c>
      <c r="L18" s="4" t="s">
        <v>61</v>
      </c>
      <c r="M18" s="4" t="s">
        <v>63</v>
      </c>
    </row>
    <row r="19" spans="2:13" ht="15" customHeight="1" x14ac:dyDescent="0.25">
      <c r="B19" s="4" t="s">
        <v>69</v>
      </c>
      <c r="C19" s="4" t="s">
        <v>39</v>
      </c>
      <c r="D19" s="4" t="s">
        <v>39</v>
      </c>
      <c r="E19" s="4" t="s">
        <v>59</v>
      </c>
      <c r="F19" s="4" t="s">
        <v>38</v>
      </c>
      <c r="G19" s="7">
        <v>0.40277777777777779</v>
      </c>
      <c r="H19" s="7">
        <v>0.53472222222222221</v>
      </c>
      <c r="I19" s="4" t="s">
        <v>28</v>
      </c>
      <c r="J19" s="4" t="s">
        <v>40</v>
      </c>
      <c r="K19" s="4" t="s">
        <v>45</v>
      </c>
      <c r="L19" s="4" t="s">
        <v>61</v>
      </c>
      <c r="M19" s="4" t="s">
        <v>63</v>
      </c>
    </row>
    <row r="20" spans="2:13" ht="15" customHeight="1" x14ac:dyDescent="0.25">
      <c r="B20" s="4" t="s">
        <v>69</v>
      </c>
      <c r="C20" s="4" t="s">
        <v>50</v>
      </c>
      <c r="D20" s="4" t="s">
        <v>41</v>
      </c>
      <c r="E20" s="4" t="s">
        <v>52</v>
      </c>
      <c r="F20" s="4" t="s">
        <v>33</v>
      </c>
      <c r="G20" s="7">
        <v>0.47222222222222221</v>
      </c>
      <c r="H20" s="7">
        <v>0.53472222222222221</v>
      </c>
      <c r="I20" s="4" t="s">
        <v>28</v>
      </c>
      <c r="J20" s="4" t="s">
        <v>40</v>
      </c>
      <c r="K20" s="4" t="s">
        <v>45</v>
      </c>
      <c r="L20" s="4" t="s">
        <v>61</v>
      </c>
      <c r="M20" s="4" t="s">
        <v>63</v>
      </c>
    </row>
    <row r="21" spans="2:13" ht="15" customHeight="1" x14ac:dyDescent="0.25">
      <c r="B21" s="4" t="s">
        <v>69</v>
      </c>
      <c r="C21" s="4" t="s">
        <v>50</v>
      </c>
      <c r="D21" s="4" t="s">
        <v>41</v>
      </c>
      <c r="E21" s="4" t="s">
        <v>52</v>
      </c>
      <c r="F21" s="4" t="s">
        <v>38</v>
      </c>
      <c r="G21" s="7">
        <v>0.33333333333333331</v>
      </c>
      <c r="H21" s="7">
        <v>0.39583333333333331</v>
      </c>
      <c r="I21" s="4" t="s">
        <v>28</v>
      </c>
      <c r="J21" s="4" t="s">
        <v>40</v>
      </c>
      <c r="K21" s="4" t="s">
        <v>45</v>
      </c>
      <c r="L21" s="4" t="s">
        <v>61</v>
      </c>
      <c r="M21" s="4" t="s">
        <v>63</v>
      </c>
    </row>
    <row r="22" spans="2:13" ht="15" customHeight="1" x14ac:dyDescent="0.25"/>
    <row r="23" spans="2:13" ht="15" customHeight="1" x14ac:dyDescent="0.25"/>
    <row r="24" spans="2:13" ht="15" customHeight="1" x14ac:dyDescent="0.25"/>
    <row r="25" spans="2:13" ht="15" customHeight="1" x14ac:dyDescent="0.25"/>
    <row r="26" spans="2:13" ht="15" customHeight="1" x14ac:dyDescent="0.25"/>
    <row r="27" spans="2:13" ht="15" customHeight="1" x14ac:dyDescent="0.25"/>
    <row r="28" spans="2:13" ht="15" customHeight="1" x14ac:dyDescent="0.25"/>
    <row r="29" spans="2:13" ht="15" customHeight="1" x14ac:dyDescent="0.25"/>
    <row r="30" spans="2:13" ht="15" customHeight="1" x14ac:dyDescent="0.25"/>
    <row r="31" spans="2:13" ht="15" customHeight="1" x14ac:dyDescent="0.25"/>
    <row r="32" spans="2:13" ht="1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9622-6962-4735-83A5-82DF663DF948}">
  <dimension ref="B2:M31"/>
  <sheetViews>
    <sheetView zoomScale="55" zoomScaleNormal="55" workbookViewId="0">
      <selection activeCell="M19" sqref="B3:M19"/>
    </sheetView>
  </sheetViews>
  <sheetFormatPr baseColWidth="10" defaultRowHeight="15" x14ac:dyDescent="0.25"/>
  <cols>
    <col min="3" max="3" width="14.85546875" customWidth="1"/>
    <col min="4" max="4" width="11" customWidth="1"/>
    <col min="5" max="5" width="30.28515625" customWidth="1"/>
    <col min="9" max="9" width="12.7109375" customWidth="1"/>
    <col min="12" max="12" width="16.7109375" customWidth="1"/>
  </cols>
  <sheetData>
    <row r="2" spans="2:13" ht="15" customHeight="1" x14ac:dyDescent="0.25">
      <c r="B2" s="3" t="s">
        <v>31</v>
      </c>
      <c r="C2" s="3" t="s">
        <v>65</v>
      </c>
      <c r="D2" s="3" t="s">
        <v>1</v>
      </c>
      <c r="E2" s="3" t="s">
        <v>51</v>
      </c>
      <c r="F2" s="3" t="s">
        <v>2</v>
      </c>
      <c r="G2" s="3" t="s">
        <v>17</v>
      </c>
      <c r="H2" s="3" t="s">
        <v>18</v>
      </c>
      <c r="I2" s="3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70</v>
      </c>
      <c r="C3" s="4" t="s">
        <v>47</v>
      </c>
      <c r="D3" s="4" t="s">
        <v>66</v>
      </c>
      <c r="E3" s="4" t="s">
        <v>56</v>
      </c>
      <c r="F3" s="4" t="s">
        <v>16</v>
      </c>
      <c r="G3" s="7">
        <v>0.33333333333333331</v>
      </c>
      <c r="H3" s="7">
        <v>0.43402777777777779</v>
      </c>
      <c r="I3" s="4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70</v>
      </c>
      <c r="C4" s="4" t="s">
        <v>47</v>
      </c>
      <c r="D4" s="4" t="s">
        <v>66</v>
      </c>
      <c r="E4" s="4" t="s">
        <v>56</v>
      </c>
      <c r="F4" s="4" t="s">
        <v>38</v>
      </c>
      <c r="G4" s="7">
        <v>0.43402777777777779</v>
      </c>
      <c r="H4" s="7">
        <v>0.50347222222222221</v>
      </c>
      <c r="I4" s="4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70</v>
      </c>
      <c r="C5" s="4" t="s">
        <v>4</v>
      </c>
      <c r="D5" s="4" t="s">
        <v>4</v>
      </c>
      <c r="E5" s="4" t="s">
        <v>57</v>
      </c>
      <c r="F5" s="4" t="s">
        <v>25</v>
      </c>
      <c r="G5" s="7">
        <v>0.43402777777777779</v>
      </c>
      <c r="H5" s="7">
        <v>0.53472222222222221</v>
      </c>
      <c r="I5" s="4" t="s">
        <v>24</v>
      </c>
      <c r="J5" s="4"/>
      <c r="K5" s="4" t="s">
        <v>43</v>
      </c>
      <c r="L5" s="4" t="s">
        <v>61</v>
      </c>
      <c r="M5" s="4" t="s">
        <v>63</v>
      </c>
    </row>
    <row r="6" spans="2:13" ht="15" customHeight="1" x14ac:dyDescent="0.25">
      <c r="B6" s="4" t="s">
        <v>70</v>
      </c>
      <c r="C6" s="4" t="s">
        <v>4</v>
      </c>
      <c r="D6" s="4" t="s">
        <v>4</v>
      </c>
      <c r="E6" s="4" t="s">
        <v>57</v>
      </c>
      <c r="F6" s="4" t="s">
        <v>38</v>
      </c>
      <c r="G6" s="7">
        <v>0.50347222222222221</v>
      </c>
      <c r="H6" s="7">
        <v>0.58333333333333337</v>
      </c>
      <c r="I6" s="4" t="s">
        <v>24</v>
      </c>
      <c r="J6" s="4"/>
      <c r="K6" s="4" t="s">
        <v>43</v>
      </c>
      <c r="L6" s="4" t="s">
        <v>61</v>
      </c>
      <c r="M6" s="4" t="s">
        <v>63</v>
      </c>
    </row>
    <row r="7" spans="2:13" ht="15" customHeight="1" x14ac:dyDescent="0.25">
      <c r="B7" s="4" t="s">
        <v>70</v>
      </c>
      <c r="C7" s="4" t="s">
        <v>23</v>
      </c>
      <c r="D7" s="4" t="s">
        <v>32</v>
      </c>
      <c r="E7" s="4" t="s">
        <v>58</v>
      </c>
      <c r="F7" s="4" t="s">
        <v>25</v>
      </c>
      <c r="G7" s="7">
        <v>0.33333333333333331</v>
      </c>
      <c r="H7" s="7">
        <v>0.43402777777777779</v>
      </c>
      <c r="I7" s="4" t="s">
        <v>24</v>
      </c>
      <c r="J7" s="4"/>
      <c r="K7" s="4" t="s">
        <v>43</v>
      </c>
      <c r="L7" s="4" t="s">
        <v>61</v>
      </c>
      <c r="M7" s="4" t="s">
        <v>63</v>
      </c>
    </row>
    <row r="8" spans="2:13" ht="15" customHeight="1" x14ac:dyDescent="0.25">
      <c r="B8" s="4" t="s">
        <v>70</v>
      </c>
      <c r="C8" s="4" t="s">
        <v>23</v>
      </c>
      <c r="D8" s="4" t="s">
        <v>32</v>
      </c>
      <c r="E8" s="4" t="s">
        <v>58</v>
      </c>
      <c r="F8" s="4" t="s">
        <v>16</v>
      </c>
      <c r="G8" s="7">
        <v>0.43402777777777779</v>
      </c>
      <c r="H8" s="7">
        <v>0.50347222222222221</v>
      </c>
      <c r="I8" s="4" t="s">
        <v>24</v>
      </c>
      <c r="J8" s="4"/>
      <c r="K8" s="4" t="s">
        <v>43</v>
      </c>
      <c r="L8" s="4" t="s">
        <v>61</v>
      </c>
      <c r="M8" s="4" t="s">
        <v>63</v>
      </c>
    </row>
    <row r="9" spans="2:13" ht="15" customHeight="1" x14ac:dyDescent="0.25">
      <c r="B9" s="4" t="s">
        <v>70</v>
      </c>
      <c r="C9" s="4" t="s">
        <v>39</v>
      </c>
      <c r="D9" s="4" t="s">
        <v>39</v>
      </c>
      <c r="E9" s="4" t="s">
        <v>59</v>
      </c>
      <c r="F9" s="4" t="s">
        <v>33</v>
      </c>
      <c r="G9" s="7">
        <v>0.33333333333333331</v>
      </c>
      <c r="H9" s="7">
        <v>0.46527777777777779</v>
      </c>
      <c r="I9" s="4" t="s">
        <v>28</v>
      </c>
      <c r="J9" s="4" t="s">
        <v>40</v>
      </c>
      <c r="K9" s="4" t="s">
        <v>45</v>
      </c>
      <c r="L9" s="4" t="s">
        <v>61</v>
      </c>
      <c r="M9" s="4" t="s">
        <v>63</v>
      </c>
    </row>
    <row r="10" spans="2:13" ht="15" customHeight="1" x14ac:dyDescent="0.25">
      <c r="B10" s="4" t="s">
        <v>70</v>
      </c>
      <c r="C10" s="4" t="s">
        <v>39</v>
      </c>
      <c r="D10" s="4" t="s">
        <v>39</v>
      </c>
      <c r="E10" s="4" t="s">
        <v>59</v>
      </c>
      <c r="F10" s="4" t="s">
        <v>27</v>
      </c>
      <c r="G10" s="7">
        <v>0.40277777777777779</v>
      </c>
      <c r="H10" s="7">
        <v>0.53472222222222221</v>
      </c>
      <c r="I10" s="4" t="s">
        <v>28</v>
      </c>
      <c r="J10" s="4" t="s">
        <v>40</v>
      </c>
      <c r="K10" s="4" t="s">
        <v>45</v>
      </c>
      <c r="L10" s="4" t="s">
        <v>61</v>
      </c>
      <c r="M10" s="4" t="s">
        <v>63</v>
      </c>
    </row>
    <row r="11" spans="2:13" ht="15" customHeight="1" x14ac:dyDescent="0.25">
      <c r="B11" s="4" t="s">
        <v>70</v>
      </c>
      <c r="C11" s="4" t="s">
        <v>49</v>
      </c>
      <c r="D11" s="4" t="s">
        <v>34</v>
      </c>
      <c r="E11" s="4" t="s">
        <v>34</v>
      </c>
      <c r="F11" s="4" t="s">
        <v>38</v>
      </c>
      <c r="G11" s="7">
        <v>0.33333333333333331</v>
      </c>
      <c r="H11" s="7">
        <v>0.43402777777777779</v>
      </c>
      <c r="I11" s="4" t="s">
        <v>24</v>
      </c>
      <c r="J11" s="4"/>
      <c r="K11" s="4" t="s">
        <v>43</v>
      </c>
      <c r="L11" s="4" t="s">
        <v>61</v>
      </c>
      <c r="M11" s="4" t="s">
        <v>63</v>
      </c>
    </row>
    <row r="12" spans="2:13" ht="15" customHeight="1" x14ac:dyDescent="0.25">
      <c r="B12" s="4" t="s">
        <v>70</v>
      </c>
      <c r="C12" s="4" t="s">
        <v>49</v>
      </c>
      <c r="D12" s="4" t="s">
        <v>34</v>
      </c>
      <c r="E12" s="4" t="s">
        <v>34</v>
      </c>
      <c r="F12" s="4" t="s">
        <v>16</v>
      </c>
      <c r="G12" s="7">
        <v>0.50347222222222221</v>
      </c>
      <c r="H12" s="7">
        <v>0.58333333333333337</v>
      </c>
      <c r="I12" s="4" t="s">
        <v>24</v>
      </c>
      <c r="J12" s="4"/>
      <c r="K12" s="4" t="s">
        <v>43</v>
      </c>
      <c r="L12" s="4" t="s">
        <v>61</v>
      </c>
      <c r="M12" s="4" t="s">
        <v>63</v>
      </c>
    </row>
    <row r="13" spans="2:13" ht="15" customHeight="1" x14ac:dyDescent="0.25">
      <c r="B13" s="4" t="s">
        <v>70</v>
      </c>
      <c r="C13" s="4" t="s">
        <v>50</v>
      </c>
      <c r="D13" s="4" t="s">
        <v>41</v>
      </c>
      <c r="E13" s="4" t="s">
        <v>52</v>
      </c>
      <c r="F13" s="4" t="s">
        <v>33</v>
      </c>
      <c r="G13" s="7">
        <v>0.47222222222222221</v>
      </c>
      <c r="H13" s="7">
        <v>0.53472222222222221</v>
      </c>
      <c r="I13" s="4" t="s">
        <v>28</v>
      </c>
      <c r="J13" s="4" t="s">
        <v>40</v>
      </c>
      <c r="K13" s="4" t="s">
        <v>45</v>
      </c>
      <c r="L13" s="4" t="s">
        <v>61</v>
      </c>
      <c r="M13" s="4" t="s">
        <v>63</v>
      </c>
    </row>
    <row r="14" spans="2:13" ht="15" customHeight="1" x14ac:dyDescent="0.25">
      <c r="B14" s="4" t="s">
        <v>70</v>
      </c>
      <c r="C14" s="4" t="s">
        <v>50</v>
      </c>
      <c r="D14" s="4" t="s">
        <v>41</v>
      </c>
      <c r="E14" s="4" t="s">
        <v>52</v>
      </c>
      <c r="F14" s="4" t="s">
        <v>27</v>
      </c>
      <c r="G14" s="7">
        <v>0.33333333333333331</v>
      </c>
      <c r="H14" s="7">
        <v>0.39583333333333331</v>
      </c>
      <c r="I14" s="4" t="s">
        <v>28</v>
      </c>
      <c r="J14" s="4" t="s">
        <v>40</v>
      </c>
      <c r="K14" s="4" t="s">
        <v>45</v>
      </c>
      <c r="L14" s="4" t="s">
        <v>61</v>
      </c>
      <c r="M14" s="4" t="s">
        <v>63</v>
      </c>
    </row>
    <row r="15" spans="2:13" ht="15" customHeight="1" x14ac:dyDescent="0.25">
      <c r="B15" s="4" t="s">
        <v>70</v>
      </c>
      <c r="C15" s="4" t="s">
        <v>48</v>
      </c>
      <c r="D15" s="4" t="s">
        <v>35</v>
      </c>
      <c r="E15" s="4" t="s">
        <v>53</v>
      </c>
      <c r="F15" s="4" t="s">
        <v>33</v>
      </c>
      <c r="G15" s="7">
        <v>0.62152777777777779</v>
      </c>
      <c r="H15" s="7">
        <v>0.68402777777777779</v>
      </c>
      <c r="I15" s="4" t="s">
        <v>24</v>
      </c>
      <c r="J15" s="4"/>
      <c r="K15" s="4" t="s">
        <v>43</v>
      </c>
      <c r="L15" s="4" t="s">
        <v>61</v>
      </c>
      <c r="M15" s="4" t="s">
        <v>63</v>
      </c>
    </row>
    <row r="16" spans="2:13" ht="15" customHeight="1" x14ac:dyDescent="0.25">
      <c r="B16" s="4" t="s">
        <v>70</v>
      </c>
      <c r="C16" s="4" t="s">
        <v>3</v>
      </c>
      <c r="D16" s="4" t="s">
        <v>3</v>
      </c>
      <c r="E16" s="4" t="s">
        <v>54</v>
      </c>
      <c r="F16" s="4" t="s">
        <v>33</v>
      </c>
      <c r="G16" s="7">
        <v>0.43402777777777779</v>
      </c>
      <c r="H16" s="7">
        <v>0.53472222222222221</v>
      </c>
      <c r="I16" s="4" t="s">
        <v>28</v>
      </c>
      <c r="J16" s="4" t="s">
        <v>37</v>
      </c>
      <c r="K16" s="4" t="s">
        <v>44</v>
      </c>
      <c r="L16" s="4" t="s">
        <v>61</v>
      </c>
      <c r="M16" s="4" t="s">
        <v>63</v>
      </c>
    </row>
    <row r="17" spans="2:13" ht="15" customHeight="1" x14ac:dyDescent="0.25">
      <c r="B17" s="4" t="s">
        <v>70</v>
      </c>
      <c r="C17" s="4" t="s">
        <v>3</v>
      </c>
      <c r="D17" s="4" t="s">
        <v>3</v>
      </c>
      <c r="E17" s="4" t="s">
        <v>54</v>
      </c>
      <c r="F17" s="4" t="s">
        <v>27</v>
      </c>
      <c r="G17" s="7">
        <v>0.33333333333333331</v>
      </c>
      <c r="H17" s="7">
        <v>0.43402777777777779</v>
      </c>
      <c r="I17" s="4" t="s">
        <v>28</v>
      </c>
      <c r="J17" s="4" t="s">
        <v>37</v>
      </c>
      <c r="K17" s="4" t="s">
        <v>44</v>
      </c>
      <c r="L17" s="4" t="s">
        <v>61</v>
      </c>
      <c r="M17" s="4" t="s">
        <v>63</v>
      </c>
    </row>
    <row r="18" spans="2:13" ht="15" customHeight="1" x14ac:dyDescent="0.25">
      <c r="B18" s="4" t="s">
        <v>70</v>
      </c>
      <c r="C18" s="4" t="s">
        <v>5</v>
      </c>
      <c r="D18" s="4" t="s">
        <v>5</v>
      </c>
      <c r="E18" s="4" t="s">
        <v>55</v>
      </c>
      <c r="F18" s="4" t="s">
        <v>27</v>
      </c>
      <c r="G18" s="7">
        <v>0.43402777777777779</v>
      </c>
      <c r="H18" s="7">
        <v>0.53472222222222221</v>
      </c>
      <c r="I18" s="4" t="s">
        <v>28</v>
      </c>
      <c r="J18" s="4" t="s">
        <v>37</v>
      </c>
      <c r="K18" s="4" t="s">
        <v>44</v>
      </c>
      <c r="L18" s="4" t="s">
        <v>61</v>
      </c>
      <c r="M18" s="4" t="s">
        <v>63</v>
      </c>
    </row>
    <row r="19" spans="2:13" ht="15" customHeight="1" x14ac:dyDescent="0.25">
      <c r="B19" s="4" t="s">
        <v>70</v>
      </c>
      <c r="C19" s="4" t="s">
        <v>5</v>
      </c>
      <c r="D19" s="4" t="s">
        <v>5</v>
      </c>
      <c r="E19" s="4" t="s">
        <v>55</v>
      </c>
      <c r="F19" s="4" t="s">
        <v>33</v>
      </c>
      <c r="G19" s="7">
        <v>0.33333333333333331</v>
      </c>
      <c r="H19" s="7">
        <v>0.43402777777777779</v>
      </c>
      <c r="I19" s="4" t="s">
        <v>28</v>
      </c>
      <c r="J19" s="4" t="s">
        <v>37</v>
      </c>
      <c r="K19" s="4" t="s">
        <v>44</v>
      </c>
      <c r="L19" s="4" t="s">
        <v>61</v>
      </c>
      <c r="M19" s="4" t="s">
        <v>63</v>
      </c>
    </row>
    <row r="20" spans="2:13" ht="15" customHeight="1" x14ac:dyDescent="0.25">
      <c r="G20" t="s">
        <v>71</v>
      </c>
    </row>
    <row r="21" spans="2:13" ht="15" customHeight="1" x14ac:dyDescent="0.25"/>
    <row r="22" spans="2:13" ht="15" customHeight="1" x14ac:dyDescent="0.25"/>
    <row r="23" spans="2:13" ht="15" customHeight="1" x14ac:dyDescent="0.25"/>
    <row r="24" spans="2:13" ht="15" customHeight="1" x14ac:dyDescent="0.25"/>
    <row r="25" spans="2:13" ht="15" customHeight="1" x14ac:dyDescent="0.25"/>
    <row r="26" spans="2:13" ht="15" customHeight="1" x14ac:dyDescent="0.25"/>
    <row r="27" spans="2:13" ht="15" customHeight="1" x14ac:dyDescent="0.25"/>
    <row r="28" spans="2:13" ht="15" customHeight="1" x14ac:dyDescent="0.25"/>
    <row r="29" spans="2:13" ht="15" customHeight="1" x14ac:dyDescent="0.25"/>
    <row r="30" spans="2:13" ht="15" customHeight="1" x14ac:dyDescent="0.25"/>
    <row r="31" spans="2:13" ht="15" customHeight="1" x14ac:dyDescent="0.25"/>
  </sheetData>
  <sortState xmlns:xlrd2="http://schemas.microsoft.com/office/spreadsheetml/2017/richdata2" ref="B3:M21">
    <sortCondition ref="E3:E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3014-6CEB-4035-9FE9-1BFC67E54C50}">
  <dimension ref="B2:Z52"/>
  <sheetViews>
    <sheetView zoomScale="115" zoomScaleNormal="115" workbookViewId="0">
      <selection activeCell="B3" sqref="B3:M19"/>
    </sheetView>
  </sheetViews>
  <sheetFormatPr baseColWidth="10" defaultRowHeight="15" x14ac:dyDescent="0.25"/>
  <cols>
    <col min="3" max="3" width="15.28515625" customWidth="1"/>
    <col min="5" max="5" width="31.7109375" customWidth="1"/>
    <col min="9" max="9" width="14.42578125" customWidth="1"/>
  </cols>
  <sheetData>
    <row r="2" spans="2:13" ht="15" customHeight="1" x14ac:dyDescent="0.25">
      <c r="B2" s="3" t="s">
        <v>31</v>
      </c>
      <c r="C2" s="3" t="s">
        <v>65</v>
      </c>
      <c r="D2" s="3" t="s">
        <v>1</v>
      </c>
      <c r="E2" s="3" t="s">
        <v>51</v>
      </c>
      <c r="F2" s="3" t="s">
        <v>2</v>
      </c>
      <c r="G2" s="3" t="s">
        <v>17</v>
      </c>
      <c r="H2" s="3" t="s">
        <v>18</v>
      </c>
      <c r="I2" s="3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72</v>
      </c>
      <c r="C3" s="4" t="s">
        <v>47</v>
      </c>
      <c r="D3" s="4" t="s">
        <v>66</v>
      </c>
      <c r="E3" s="4" t="s">
        <v>56</v>
      </c>
      <c r="F3" s="4" t="s">
        <v>33</v>
      </c>
      <c r="G3" s="7">
        <v>0.50347222222222221</v>
      </c>
      <c r="H3" s="7">
        <v>0.58333333333333337</v>
      </c>
      <c r="I3" s="4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72</v>
      </c>
      <c r="C4" s="4" t="s">
        <v>47</v>
      </c>
      <c r="D4" s="4" t="s">
        <v>66</v>
      </c>
      <c r="E4" s="4" t="s">
        <v>56</v>
      </c>
      <c r="F4" s="4" t="s">
        <v>27</v>
      </c>
      <c r="G4" s="7">
        <v>0.33333333333333331</v>
      </c>
      <c r="H4" s="7">
        <v>0.43402777777777779</v>
      </c>
      <c r="I4" s="4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72</v>
      </c>
      <c r="C5" s="4" t="s">
        <v>4</v>
      </c>
      <c r="D5" s="4" t="s">
        <v>4</v>
      </c>
      <c r="E5" s="4" t="s">
        <v>57</v>
      </c>
      <c r="F5" s="4" t="s">
        <v>16</v>
      </c>
      <c r="G5" s="7">
        <v>0.43402777777777779</v>
      </c>
      <c r="H5" s="7">
        <v>0.53472222222222221</v>
      </c>
      <c r="I5" s="4" t="s">
        <v>24</v>
      </c>
      <c r="J5" s="4"/>
      <c r="K5" s="4" t="s">
        <v>43</v>
      </c>
      <c r="L5" s="4" t="s">
        <v>61</v>
      </c>
      <c r="M5" s="4" t="s">
        <v>63</v>
      </c>
    </row>
    <row r="6" spans="2:13" ht="15" customHeight="1" x14ac:dyDescent="0.25">
      <c r="B6" s="4" t="s">
        <v>72</v>
      </c>
      <c r="C6" s="4" t="s">
        <v>4</v>
      </c>
      <c r="D6" s="4" t="s">
        <v>4</v>
      </c>
      <c r="E6" s="4" t="s">
        <v>57</v>
      </c>
      <c r="F6" s="4" t="s">
        <v>27</v>
      </c>
      <c r="G6" s="7">
        <v>0.50347222222222221</v>
      </c>
      <c r="H6" s="7">
        <v>0.58333333333333337</v>
      </c>
      <c r="I6" s="4" t="s">
        <v>24</v>
      </c>
      <c r="J6" s="4"/>
      <c r="K6" s="4" t="s">
        <v>43</v>
      </c>
      <c r="L6" s="4" t="s">
        <v>61</v>
      </c>
      <c r="M6" s="4" t="s">
        <v>63</v>
      </c>
    </row>
    <row r="7" spans="2:13" ht="15" customHeight="1" x14ac:dyDescent="0.25">
      <c r="B7" s="4" t="s">
        <v>72</v>
      </c>
      <c r="C7" s="4" t="s">
        <v>23</v>
      </c>
      <c r="D7" s="4" t="s">
        <v>32</v>
      </c>
      <c r="E7" s="4" t="s">
        <v>58</v>
      </c>
      <c r="F7" s="4" t="s">
        <v>33</v>
      </c>
      <c r="G7" s="7">
        <v>0.33333333333333331</v>
      </c>
      <c r="H7" s="7">
        <v>0.43402777777777779</v>
      </c>
      <c r="I7" s="4" t="s">
        <v>24</v>
      </c>
      <c r="J7" s="4"/>
      <c r="K7" s="4" t="s">
        <v>43</v>
      </c>
      <c r="L7" s="4" t="s">
        <v>61</v>
      </c>
      <c r="M7" s="4" t="s">
        <v>63</v>
      </c>
    </row>
    <row r="8" spans="2:13" ht="15" customHeight="1" x14ac:dyDescent="0.25">
      <c r="B8" s="4" t="s">
        <v>72</v>
      </c>
      <c r="C8" s="4" t="s">
        <v>23</v>
      </c>
      <c r="D8" s="4" t="s">
        <v>32</v>
      </c>
      <c r="E8" s="4" t="s">
        <v>58</v>
      </c>
      <c r="F8" s="4" t="s">
        <v>27</v>
      </c>
      <c r="G8" s="7">
        <v>0.43402777777777779</v>
      </c>
      <c r="H8" s="7">
        <v>0.50347222222222221</v>
      </c>
      <c r="I8" s="4" t="s">
        <v>24</v>
      </c>
      <c r="J8" s="4"/>
      <c r="K8" s="4" t="s">
        <v>43</v>
      </c>
      <c r="L8" s="4" t="s">
        <v>61</v>
      </c>
      <c r="M8" s="4" t="s">
        <v>63</v>
      </c>
    </row>
    <row r="9" spans="2:13" ht="15" customHeight="1" x14ac:dyDescent="0.25">
      <c r="B9" s="4" t="s">
        <v>72</v>
      </c>
      <c r="C9" s="4" t="s">
        <v>39</v>
      </c>
      <c r="D9" s="4" t="s">
        <v>39</v>
      </c>
      <c r="E9" s="4" t="s">
        <v>59</v>
      </c>
      <c r="F9" s="4" t="s">
        <v>38</v>
      </c>
      <c r="G9" s="7">
        <v>0.33333333333333331</v>
      </c>
      <c r="H9" s="7">
        <v>0.46527777777777779</v>
      </c>
      <c r="I9" s="4" t="s">
        <v>28</v>
      </c>
      <c r="J9" s="4" t="s">
        <v>40</v>
      </c>
      <c r="K9" s="4" t="s">
        <v>45</v>
      </c>
      <c r="L9" s="4" t="s">
        <v>61</v>
      </c>
      <c r="M9" s="4" t="s">
        <v>63</v>
      </c>
    </row>
    <row r="10" spans="2:13" ht="15" customHeight="1" x14ac:dyDescent="0.25">
      <c r="B10" s="4" t="s">
        <v>72</v>
      </c>
      <c r="C10" s="4" t="s">
        <v>39</v>
      </c>
      <c r="D10" s="4" t="s">
        <v>39</v>
      </c>
      <c r="E10" s="4" t="s">
        <v>59</v>
      </c>
      <c r="F10" s="4" t="s">
        <v>25</v>
      </c>
      <c r="G10" s="7">
        <v>0.33333333333333331</v>
      </c>
      <c r="H10" s="7">
        <v>0.46527777777777779</v>
      </c>
      <c r="I10" s="4" t="s">
        <v>28</v>
      </c>
      <c r="J10" s="4" t="s">
        <v>40</v>
      </c>
      <c r="K10" s="4" t="s">
        <v>45</v>
      </c>
      <c r="L10" s="4" t="s">
        <v>61</v>
      </c>
      <c r="M10" s="4" t="s">
        <v>63</v>
      </c>
    </row>
    <row r="11" spans="2:13" ht="15" customHeight="1" x14ac:dyDescent="0.25">
      <c r="B11" s="4" t="s">
        <v>72</v>
      </c>
      <c r="C11" s="4" t="s">
        <v>49</v>
      </c>
      <c r="D11" s="4" t="s">
        <v>68</v>
      </c>
      <c r="E11" s="4" t="s">
        <v>34</v>
      </c>
      <c r="F11" s="4" t="s">
        <v>16</v>
      </c>
      <c r="G11" s="7">
        <v>0.33333333333333331</v>
      </c>
      <c r="H11" s="7">
        <v>0.43402777777777779</v>
      </c>
      <c r="I11" s="4" t="s">
        <v>24</v>
      </c>
      <c r="J11" s="4"/>
      <c r="K11" s="4" t="s">
        <v>43</v>
      </c>
      <c r="L11" s="4" t="s">
        <v>61</v>
      </c>
      <c r="M11" s="4" t="s">
        <v>63</v>
      </c>
    </row>
    <row r="12" spans="2:13" ht="15" customHeight="1" x14ac:dyDescent="0.25">
      <c r="B12" s="4" t="s">
        <v>72</v>
      </c>
      <c r="C12" s="4" t="s">
        <v>49</v>
      </c>
      <c r="D12" s="4" t="s">
        <v>68</v>
      </c>
      <c r="E12" s="4" t="s">
        <v>34</v>
      </c>
      <c r="F12" s="4" t="s">
        <v>33</v>
      </c>
      <c r="G12" s="7">
        <v>0.43402777777777779</v>
      </c>
      <c r="H12" s="7">
        <v>0.50347222222222221</v>
      </c>
      <c r="I12" s="4" t="s">
        <v>24</v>
      </c>
      <c r="J12" s="4"/>
      <c r="K12" s="4" t="s">
        <v>43</v>
      </c>
      <c r="L12" s="4" t="s">
        <v>61</v>
      </c>
      <c r="M12" s="4" t="s">
        <v>63</v>
      </c>
    </row>
    <row r="13" spans="2:13" ht="15" customHeight="1" x14ac:dyDescent="0.25">
      <c r="B13" s="4" t="s">
        <v>72</v>
      </c>
      <c r="C13" s="4" t="s">
        <v>50</v>
      </c>
      <c r="D13" s="4" t="s">
        <v>41</v>
      </c>
      <c r="E13" s="4" t="s">
        <v>52</v>
      </c>
      <c r="F13" s="4" t="s">
        <v>38</v>
      </c>
      <c r="G13" s="7">
        <v>0.47222222222222221</v>
      </c>
      <c r="H13" s="7">
        <v>0.53472222222222221</v>
      </c>
      <c r="I13" s="4" t="s">
        <v>28</v>
      </c>
      <c r="J13" s="4" t="s">
        <v>40</v>
      </c>
      <c r="K13" s="4" t="s">
        <v>45</v>
      </c>
      <c r="L13" s="4" t="s">
        <v>61</v>
      </c>
      <c r="M13" s="4" t="s">
        <v>63</v>
      </c>
    </row>
    <row r="14" spans="2:13" ht="15" customHeight="1" x14ac:dyDescent="0.25">
      <c r="B14" s="4" t="s">
        <v>72</v>
      </c>
      <c r="C14" s="4" t="s">
        <v>50</v>
      </c>
      <c r="D14" s="4" t="s">
        <v>41</v>
      </c>
      <c r="E14" s="4" t="s">
        <v>52</v>
      </c>
      <c r="F14" s="4" t="s">
        <v>25</v>
      </c>
      <c r="G14" s="7">
        <v>0.47222222222222221</v>
      </c>
      <c r="H14" s="7">
        <v>0.53472222222222221</v>
      </c>
      <c r="I14" s="4" t="s">
        <v>28</v>
      </c>
      <c r="J14" s="4" t="s">
        <v>40</v>
      </c>
      <c r="K14" s="4" t="s">
        <v>45</v>
      </c>
      <c r="L14" s="4" t="s">
        <v>61</v>
      </c>
      <c r="M14" s="4" t="s">
        <v>63</v>
      </c>
    </row>
    <row r="15" spans="2:13" ht="15" customHeight="1" x14ac:dyDescent="0.25">
      <c r="B15" s="4" t="s">
        <v>72</v>
      </c>
      <c r="C15" s="4" t="s">
        <v>48</v>
      </c>
      <c r="D15" s="4" t="s">
        <v>30</v>
      </c>
      <c r="E15" s="4" t="s">
        <v>53</v>
      </c>
      <c r="F15" s="4" t="s">
        <v>16</v>
      </c>
      <c r="G15" s="7">
        <v>0.62152777777777779</v>
      </c>
      <c r="H15" s="7">
        <v>0.68402777777777779</v>
      </c>
      <c r="I15" s="4" t="s">
        <v>24</v>
      </c>
      <c r="J15" s="4"/>
      <c r="K15" s="4" t="s">
        <v>43</v>
      </c>
      <c r="L15" s="4" t="s">
        <v>61</v>
      </c>
      <c r="M15" s="4" t="s">
        <v>63</v>
      </c>
    </row>
    <row r="16" spans="2:13" ht="15" customHeight="1" x14ac:dyDescent="0.25">
      <c r="B16" s="4" t="s">
        <v>72</v>
      </c>
      <c r="C16" s="4" t="s">
        <v>3</v>
      </c>
      <c r="D16" s="4" t="s">
        <v>3</v>
      </c>
      <c r="E16" s="4" t="s">
        <v>54</v>
      </c>
      <c r="F16" s="4" t="s">
        <v>25</v>
      </c>
      <c r="G16" s="7">
        <v>0.43402777777777779</v>
      </c>
      <c r="H16" s="7">
        <v>0.53472222222222221</v>
      </c>
      <c r="I16" s="4" t="s">
        <v>28</v>
      </c>
      <c r="J16" s="4" t="s">
        <v>37</v>
      </c>
      <c r="K16" s="4" t="s">
        <v>44</v>
      </c>
      <c r="L16" s="4" t="s">
        <v>61</v>
      </c>
      <c r="M16" s="4" t="s">
        <v>63</v>
      </c>
    </row>
    <row r="17" spans="2:13" ht="15" customHeight="1" x14ac:dyDescent="0.25">
      <c r="B17" s="4" t="s">
        <v>72</v>
      </c>
      <c r="C17" s="4" t="s">
        <v>3</v>
      </c>
      <c r="D17" s="4" t="s">
        <v>3</v>
      </c>
      <c r="E17" s="4" t="s">
        <v>54</v>
      </c>
      <c r="F17" s="4" t="s">
        <v>38</v>
      </c>
      <c r="G17" s="7">
        <v>0.33333333333333331</v>
      </c>
      <c r="H17" s="7">
        <v>0.43402777777777779</v>
      </c>
      <c r="I17" s="4" t="s">
        <v>28</v>
      </c>
      <c r="J17" s="4" t="s">
        <v>37</v>
      </c>
      <c r="K17" s="4" t="s">
        <v>44</v>
      </c>
      <c r="L17" s="4" t="s">
        <v>61</v>
      </c>
      <c r="M17" s="4" t="s">
        <v>63</v>
      </c>
    </row>
    <row r="18" spans="2:13" ht="15" customHeight="1" x14ac:dyDescent="0.25">
      <c r="B18" s="4" t="s">
        <v>72</v>
      </c>
      <c r="C18" s="4" t="s">
        <v>5</v>
      </c>
      <c r="D18" s="4" t="s">
        <v>5</v>
      </c>
      <c r="E18" s="4" t="s">
        <v>55</v>
      </c>
      <c r="F18" s="4" t="s">
        <v>25</v>
      </c>
      <c r="G18" s="7">
        <v>0.33333333333333331</v>
      </c>
      <c r="H18" s="7">
        <v>0.43402777777777779</v>
      </c>
      <c r="I18" s="4" t="s">
        <v>28</v>
      </c>
      <c r="J18" s="4" t="s">
        <v>37</v>
      </c>
      <c r="K18" s="4" t="s">
        <v>44</v>
      </c>
      <c r="L18" s="4" t="s">
        <v>61</v>
      </c>
      <c r="M18" s="4" t="s">
        <v>63</v>
      </c>
    </row>
    <row r="19" spans="2:13" ht="15" customHeight="1" x14ac:dyDescent="0.25">
      <c r="B19" s="4" t="s">
        <v>72</v>
      </c>
      <c r="C19" s="4" t="s">
        <v>5</v>
      </c>
      <c r="D19" s="4" t="s">
        <v>5</v>
      </c>
      <c r="E19" s="4" t="s">
        <v>55</v>
      </c>
      <c r="F19" s="4" t="s">
        <v>38</v>
      </c>
      <c r="G19" s="7">
        <v>0.43402777777777779</v>
      </c>
      <c r="H19" s="7">
        <v>0.53472222222222221</v>
      </c>
      <c r="I19" s="4" t="s">
        <v>28</v>
      </c>
      <c r="J19" s="4" t="s">
        <v>37</v>
      </c>
      <c r="K19" s="4" t="s">
        <v>44</v>
      </c>
      <c r="L19" s="4" t="s">
        <v>61</v>
      </c>
      <c r="M19" s="4" t="s">
        <v>63</v>
      </c>
    </row>
    <row r="20" spans="2:13" ht="15" customHeight="1" x14ac:dyDescent="0.25"/>
    <row r="21" spans="2:13" ht="15" customHeight="1" x14ac:dyDescent="0.25"/>
    <row r="22" spans="2:13" ht="15" customHeight="1" x14ac:dyDescent="0.25"/>
    <row r="23" spans="2:13" ht="15" customHeight="1" x14ac:dyDescent="0.25"/>
    <row r="24" spans="2:13" ht="15" customHeight="1" x14ac:dyDescent="0.25"/>
    <row r="25" spans="2:13" ht="15" customHeight="1" x14ac:dyDescent="0.25"/>
    <row r="26" spans="2:13" ht="15" customHeight="1" x14ac:dyDescent="0.25">
      <c r="B26" s="3"/>
      <c r="C26" s="4"/>
      <c r="D26" s="5"/>
      <c r="E26" s="5"/>
      <c r="F26" s="5"/>
      <c r="G26" s="7"/>
      <c r="H26" s="7"/>
      <c r="I26" s="5"/>
      <c r="J26" s="4"/>
      <c r="K26" s="4"/>
      <c r="L26" s="4"/>
      <c r="M26" s="4"/>
    </row>
    <row r="27" spans="2:13" ht="15" customHeight="1" x14ac:dyDescent="0.25">
      <c r="B27" s="3"/>
      <c r="C27" s="4"/>
      <c r="D27" s="5"/>
      <c r="E27" s="5"/>
      <c r="F27" s="5"/>
      <c r="G27" s="7"/>
      <c r="H27" s="7"/>
      <c r="I27" s="5"/>
      <c r="J27" s="4"/>
      <c r="K27" s="4"/>
      <c r="L27" s="4"/>
      <c r="M27" s="4"/>
    </row>
    <row r="28" spans="2:13" ht="15" customHeight="1" x14ac:dyDescent="0.25">
      <c r="B28" s="3"/>
      <c r="C28" s="4"/>
      <c r="D28" s="5"/>
      <c r="E28" s="5"/>
      <c r="F28" s="5"/>
      <c r="G28" s="7"/>
      <c r="H28" s="7"/>
      <c r="I28" s="5"/>
      <c r="J28" s="4"/>
      <c r="K28" s="4"/>
      <c r="L28" s="4"/>
      <c r="M28" s="4"/>
    </row>
    <row r="29" spans="2:13" ht="15" customHeight="1" x14ac:dyDescent="0.25">
      <c r="B29" s="3"/>
      <c r="C29" s="4"/>
      <c r="D29" s="5"/>
      <c r="E29" s="5"/>
      <c r="F29" s="5"/>
      <c r="G29" s="7"/>
      <c r="H29" s="7"/>
      <c r="I29" s="5"/>
      <c r="J29" s="4"/>
      <c r="K29" s="4"/>
      <c r="L29" s="4"/>
      <c r="M29" s="4"/>
    </row>
    <row r="30" spans="2:13" ht="15" customHeight="1" x14ac:dyDescent="0.25">
      <c r="B30" s="3"/>
      <c r="C30" s="4"/>
      <c r="D30" s="5"/>
      <c r="E30" s="5"/>
      <c r="F30" s="5"/>
      <c r="G30" s="7"/>
      <c r="H30" s="7"/>
      <c r="I30" s="5"/>
      <c r="J30" s="4"/>
      <c r="K30" s="4"/>
      <c r="L30" s="4"/>
      <c r="M30" s="4"/>
    </row>
    <row r="31" spans="2:13" ht="15" customHeight="1" x14ac:dyDescent="0.25">
      <c r="B31" s="3"/>
      <c r="C31" s="4"/>
      <c r="D31" s="5"/>
      <c r="E31" s="5"/>
      <c r="F31" s="5"/>
      <c r="G31" s="7"/>
      <c r="H31" s="7"/>
      <c r="I31" s="5"/>
      <c r="J31" s="4"/>
      <c r="K31" s="4"/>
      <c r="L31" s="4"/>
      <c r="M31" s="4"/>
    </row>
    <row r="32" spans="2:13" ht="15" customHeight="1" x14ac:dyDescent="0.25">
      <c r="B32" s="3"/>
      <c r="C32" s="4"/>
      <c r="D32" s="5"/>
      <c r="E32" s="5"/>
      <c r="F32" s="5"/>
      <c r="G32" s="7"/>
      <c r="H32" s="7"/>
      <c r="I32" s="5"/>
      <c r="J32" s="4"/>
      <c r="K32" s="4"/>
      <c r="L32" s="4"/>
      <c r="M32" s="4"/>
    </row>
    <row r="33" spans="2:26" ht="15" customHeight="1" x14ac:dyDescent="0.25">
      <c r="B33" s="3"/>
      <c r="C33" s="4"/>
      <c r="D33" s="5"/>
      <c r="E33" s="5"/>
      <c r="F33" s="5"/>
      <c r="G33" s="7"/>
      <c r="H33" s="7"/>
      <c r="I33" s="5"/>
      <c r="J33" s="4"/>
      <c r="K33" s="4"/>
      <c r="L33" s="4"/>
      <c r="M33" s="4"/>
      <c r="O33" s="3"/>
      <c r="P33" s="4"/>
      <c r="Q33" s="5"/>
      <c r="R33" s="5"/>
      <c r="S33" s="5"/>
      <c r="T33" s="7"/>
      <c r="U33" s="7"/>
      <c r="V33" s="5"/>
      <c r="W33" s="4"/>
      <c r="X33" s="4"/>
      <c r="Y33" s="4"/>
      <c r="Z33" s="4"/>
    </row>
    <row r="34" spans="2:26" ht="15" customHeight="1" x14ac:dyDescent="0.25">
      <c r="B34" s="3"/>
      <c r="C34" s="4"/>
      <c r="D34" s="5"/>
      <c r="E34" s="5"/>
      <c r="F34" s="5"/>
      <c r="G34" s="7"/>
      <c r="H34" s="7"/>
      <c r="I34" s="5"/>
      <c r="J34" s="4"/>
      <c r="K34" s="4"/>
      <c r="L34" s="4"/>
      <c r="M34" s="4"/>
    </row>
    <row r="35" spans="2:26" ht="15" customHeight="1" x14ac:dyDescent="0.25">
      <c r="B35" s="3"/>
      <c r="C35" s="4"/>
      <c r="D35" s="5"/>
      <c r="E35" s="5"/>
      <c r="F35" s="5"/>
      <c r="G35" s="7"/>
      <c r="H35" s="7"/>
      <c r="I35" s="5"/>
      <c r="J35" s="4"/>
      <c r="K35" s="4"/>
      <c r="L35" s="4"/>
      <c r="M35" s="4"/>
    </row>
    <row r="36" spans="2:26" ht="15" customHeight="1" x14ac:dyDescent="0.25"/>
    <row r="37" spans="2:26" ht="15" customHeight="1" x14ac:dyDescent="0.25"/>
    <row r="38" spans="2:26" ht="15" customHeight="1" x14ac:dyDescent="0.25">
      <c r="B38" s="3"/>
      <c r="C38" s="3"/>
      <c r="D38" s="6"/>
      <c r="E38" s="6"/>
      <c r="F38" s="6"/>
      <c r="G38" s="3"/>
      <c r="H38" s="3"/>
      <c r="I38" s="6"/>
      <c r="J38" s="3"/>
      <c r="K38" s="3"/>
      <c r="L38" s="3"/>
      <c r="M38" s="3"/>
    </row>
    <row r="39" spans="2:26" ht="15" customHeight="1" x14ac:dyDescent="0.25">
      <c r="B39" s="3"/>
      <c r="C39" s="4"/>
      <c r="D39" s="5"/>
      <c r="E39" s="5"/>
      <c r="F39" s="5"/>
      <c r="G39" s="7"/>
      <c r="H39" s="7"/>
      <c r="I39" s="5"/>
      <c r="J39" s="4"/>
      <c r="K39" s="4"/>
      <c r="L39" s="4"/>
      <c r="M39" s="4"/>
    </row>
    <row r="40" spans="2:26" x14ac:dyDescent="0.25">
      <c r="B40" s="3"/>
      <c r="C40" s="4"/>
      <c r="D40" s="5"/>
      <c r="E40" s="5"/>
      <c r="F40" s="5"/>
      <c r="G40" s="7"/>
      <c r="H40" s="7"/>
      <c r="I40" s="5"/>
      <c r="J40" s="4"/>
      <c r="K40" s="4"/>
      <c r="L40" s="4"/>
      <c r="M40" s="4"/>
    </row>
    <row r="41" spans="2:26" x14ac:dyDescent="0.25">
      <c r="B41" s="3"/>
      <c r="C41" s="4"/>
      <c r="D41" s="5"/>
      <c r="E41" s="5"/>
      <c r="F41" s="5"/>
      <c r="G41" s="7"/>
      <c r="H41" s="7"/>
      <c r="I41" s="5"/>
      <c r="J41" s="4"/>
      <c r="K41" s="4"/>
      <c r="L41" s="4"/>
      <c r="M41" s="4"/>
    </row>
    <row r="43" spans="2:26" x14ac:dyDescent="0.25">
      <c r="B43" s="3"/>
      <c r="C43" s="4"/>
      <c r="D43" s="5"/>
      <c r="E43" s="5"/>
      <c r="F43" s="5"/>
      <c r="G43" s="7"/>
      <c r="H43" s="7"/>
      <c r="I43" s="5"/>
      <c r="J43" s="4"/>
      <c r="K43" s="4"/>
      <c r="L43" s="4"/>
      <c r="M43" s="4"/>
    </row>
    <row r="44" spans="2:26" x14ac:dyDescent="0.25">
      <c r="B44" s="3"/>
      <c r="C44" s="4"/>
      <c r="D44" s="5"/>
      <c r="E44" s="5"/>
      <c r="F44" s="5"/>
      <c r="G44" s="7"/>
      <c r="H44" s="7"/>
      <c r="I44" s="5"/>
      <c r="J44" s="4"/>
      <c r="K44" s="4"/>
      <c r="L44" s="4"/>
      <c r="M44" s="4"/>
    </row>
    <row r="47" spans="2:26" x14ac:dyDescent="0.25">
      <c r="B47" s="3"/>
      <c r="C47" s="4"/>
      <c r="D47" s="5"/>
      <c r="E47" s="5"/>
      <c r="F47" s="5"/>
      <c r="G47" s="7"/>
      <c r="H47" s="7"/>
      <c r="I47" s="5"/>
      <c r="J47" s="4"/>
      <c r="K47" s="4"/>
      <c r="L47" s="4"/>
      <c r="M47" s="4"/>
    </row>
    <row r="51" spans="2:13" x14ac:dyDescent="0.25">
      <c r="B51" s="3"/>
      <c r="C51" s="4"/>
      <c r="D51" s="5"/>
      <c r="E51" s="5"/>
      <c r="F51" s="5"/>
      <c r="G51" s="7"/>
      <c r="H51" s="7"/>
      <c r="I51" s="5"/>
      <c r="J51" s="4"/>
      <c r="K51" s="4"/>
      <c r="L51" s="4"/>
      <c r="M51" s="4"/>
    </row>
    <row r="52" spans="2:13" x14ac:dyDescent="0.25">
      <c r="B52" s="3"/>
      <c r="C52" s="4"/>
      <c r="D52" s="5"/>
      <c r="E52" s="5"/>
      <c r="F52" s="5"/>
      <c r="G52" s="7"/>
      <c r="H52" s="7"/>
      <c r="I52" s="5"/>
      <c r="J52" s="4"/>
      <c r="K52" s="4"/>
      <c r="L52" s="4"/>
      <c r="M52" s="4"/>
    </row>
  </sheetData>
  <sortState xmlns:xlrd2="http://schemas.microsoft.com/office/spreadsheetml/2017/richdata2" ref="B3:M19">
    <sortCondition ref="E3:E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A431-249E-4428-BFFA-E39C20A47039}">
  <dimension ref="B2:M39"/>
  <sheetViews>
    <sheetView zoomScaleNormal="100" workbookViewId="0">
      <selection activeCell="B3" sqref="B3:M19"/>
    </sheetView>
  </sheetViews>
  <sheetFormatPr baseColWidth="10" defaultRowHeight="15" x14ac:dyDescent="0.25"/>
  <cols>
    <col min="3" max="3" width="15.42578125" customWidth="1"/>
    <col min="5" max="5" width="28.28515625" customWidth="1"/>
    <col min="9" max="9" width="13.28515625" customWidth="1"/>
    <col min="10" max="10" width="12.7109375" customWidth="1"/>
  </cols>
  <sheetData>
    <row r="2" spans="2:13" ht="15" customHeight="1" x14ac:dyDescent="0.25">
      <c r="B2" s="3" t="s">
        <v>31</v>
      </c>
      <c r="C2" s="3" t="s">
        <v>65</v>
      </c>
      <c r="D2" s="6" t="s">
        <v>1</v>
      </c>
      <c r="E2" s="6" t="s">
        <v>51</v>
      </c>
      <c r="F2" s="6" t="s">
        <v>2</v>
      </c>
      <c r="G2" s="3" t="s">
        <v>17</v>
      </c>
      <c r="H2" s="3" t="s">
        <v>18</v>
      </c>
      <c r="I2" s="6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73</v>
      </c>
      <c r="C3" s="4" t="s">
        <v>47</v>
      </c>
      <c r="D3" s="4" t="s">
        <v>66</v>
      </c>
      <c r="E3" s="4" t="s">
        <v>56</v>
      </c>
      <c r="F3" s="4" t="s">
        <v>38</v>
      </c>
      <c r="G3" s="7">
        <v>0.33333333333333331</v>
      </c>
      <c r="H3" s="7">
        <v>0.43402777777777779</v>
      </c>
      <c r="I3" s="4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73</v>
      </c>
      <c r="C4" s="4" t="s">
        <v>47</v>
      </c>
      <c r="D4" s="4" t="s">
        <v>66</v>
      </c>
      <c r="E4" s="4" t="s">
        <v>56</v>
      </c>
      <c r="F4" s="4" t="s">
        <v>27</v>
      </c>
      <c r="G4" s="7">
        <v>0.50347222222222221</v>
      </c>
      <c r="H4" s="7">
        <v>0.58333333333333337</v>
      </c>
      <c r="I4" s="4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73</v>
      </c>
      <c r="C5" s="4" t="s">
        <v>4</v>
      </c>
      <c r="D5" s="4" t="s">
        <v>4</v>
      </c>
      <c r="E5" s="4" t="s">
        <v>57</v>
      </c>
      <c r="F5" s="4" t="s">
        <v>33</v>
      </c>
      <c r="G5" s="7">
        <v>0.33333333333333331</v>
      </c>
      <c r="H5" s="7">
        <v>0.43402777777777779</v>
      </c>
      <c r="I5" s="4" t="s">
        <v>24</v>
      </c>
      <c r="J5" s="4"/>
      <c r="K5" s="4" t="s">
        <v>43</v>
      </c>
      <c r="L5" s="4" t="s">
        <v>61</v>
      </c>
      <c r="M5" s="4" t="s">
        <v>63</v>
      </c>
    </row>
    <row r="6" spans="2:13" ht="15" customHeight="1" x14ac:dyDescent="0.25">
      <c r="B6" s="4" t="s">
        <v>73</v>
      </c>
      <c r="C6" s="4" t="s">
        <v>4</v>
      </c>
      <c r="D6" s="4" t="s">
        <v>4</v>
      </c>
      <c r="E6" s="4" t="s">
        <v>57</v>
      </c>
      <c r="F6" s="4" t="s">
        <v>38</v>
      </c>
      <c r="G6" s="7">
        <v>0.50347222222222221</v>
      </c>
      <c r="H6" s="7">
        <v>0.58333333333333337</v>
      </c>
      <c r="I6" s="4" t="s">
        <v>24</v>
      </c>
      <c r="J6" s="4"/>
      <c r="K6" s="4" t="s">
        <v>43</v>
      </c>
      <c r="L6" s="4" t="s">
        <v>61</v>
      </c>
      <c r="M6" s="4" t="s">
        <v>63</v>
      </c>
    </row>
    <row r="7" spans="2:13" ht="15" customHeight="1" x14ac:dyDescent="0.25">
      <c r="B7" s="4" t="s">
        <v>73</v>
      </c>
      <c r="C7" s="4" t="s">
        <v>23</v>
      </c>
      <c r="D7" s="4" t="s">
        <v>32</v>
      </c>
      <c r="E7" s="4" t="s">
        <v>58</v>
      </c>
      <c r="F7" s="4" t="s">
        <v>27</v>
      </c>
      <c r="G7" s="7">
        <v>0.33333333333333331</v>
      </c>
      <c r="H7" s="7">
        <v>0.43402777777777779</v>
      </c>
      <c r="I7" s="4" t="s">
        <v>24</v>
      </c>
      <c r="J7" s="4"/>
      <c r="K7" s="4" t="s">
        <v>43</v>
      </c>
      <c r="L7" s="4" t="s">
        <v>61</v>
      </c>
      <c r="M7" s="4" t="s">
        <v>63</v>
      </c>
    </row>
    <row r="8" spans="2:13" ht="15" customHeight="1" x14ac:dyDescent="0.25">
      <c r="B8" s="4" t="s">
        <v>73</v>
      </c>
      <c r="C8" s="4" t="s">
        <v>23</v>
      </c>
      <c r="D8" s="4" t="s">
        <v>32</v>
      </c>
      <c r="E8" s="4" t="s">
        <v>58</v>
      </c>
      <c r="F8" s="4" t="s">
        <v>38</v>
      </c>
      <c r="G8" s="7">
        <v>0.43402777777777779</v>
      </c>
      <c r="H8" s="7">
        <v>0.53472222222222221</v>
      </c>
      <c r="I8" s="4" t="s">
        <v>24</v>
      </c>
      <c r="J8" s="4"/>
      <c r="K8" s="4" t="s">
        <v>43</v>
      </c>
      <c r="L8" s="4" t="s">
        <v>61</v>
      </c>
      <c r="M8" s="4" t="s">
        <v>63</v>
      </c>
    </row>
    <row r="9" spans="2:13" ht="15" customHeight="1" x14ac:dyDescent="0.25">
      <c r="B9" s="4" t="s">
        <v>73</v>
      </c>
      <c r="C9" s="4" t="s">
        <v>39</v>
      </c>
      <c r="D9" s="4" t="s">
        <v>39</v>
      </c>
      <c r="E9" s="4" t="s">
        <v>59</v>
      </c>
      <c r="F9" s="4" t="s">
        <v>16</v>
      </c>
      <c r="G9" s="7">
        <v>0.33333333333333331</v>
      </c>
      <c r="H9" s="7">
        <v>0.46527777777777779</v>
      </c>
      <c r="I9" s="4" t="s">
        <v>28</v>
      </c>
      <c r="J9" s="4" t="s">
        <v>40</v>
      </c>
      <c r="K9" s="4" t="s">
        <v>45</v>
      </c>
      <c r="L9" s="4" t="s">
        <v>61</v>
      </c>
      <c r="M9" s="4" t="s">
        <v>63</v>
      </c>
    </row>
    <row r="10" spans="2:13" ht="15" customHeight="1" x14ac:dyDescent="0.25">
      <c r="B10" s="4" t="s">
        <v>73</v>
      </c>
      <c r="C10" s="4" t="s">
        <v>39</v>
      </c>
      <c r="D10" s="4" t="s">
        <v>39</v>
      </c>
      <c r="E10" s="4" t="s">
        <v>59</v>
      </c>
      <c r="F10" s="4" t="s">
        <v>25</v>
      </c>
      <c r="G10" s="7">
        <v>0.40277777777777779</v>
      </c>
      <c r="H10" s="7">
        <v>0.53472222222222221</v>
      </c>
      <c r="I10" s="4" t="s">
        <v>28</v>
      </c>
      <c r="J10" s="4" t="s">
        <v>40</v>
      </c>
      <c r="K10" s="4" t="s">
        <v>45</v>
      </c>
      <c r="L10" s="4" t="s">
        <v>61</v>
      </c>
      <c r="M10" s="4" t="s">
        <v>63</v>
      </c>
    </row>
    <row r="11" spans="2:13" ht="15" customHeight="1" x14ac:dyDescent="0.25">
      <c r="B11" s="4" t="s">
        <v>73</v>
      </c>
      <c r="C11" s="4" t="s">
        <v>49</v>
      </c>
      <c r="D11" s="4" t="s">
        <v>34</v>
      </c>
      <c r="E11" s="4" t="s">
        <v>34</v>
      </c>
      <c r="F11" s="4" t="s">
        <v>33</v>
      </c>
      <c r="G11" s="7">
        <v>0.43402777777777779</v>
      </c>
      <c r="H11" s="7">
        <v>0.53472222222222221</v>
      </c>
      <c r="I11" s="4" t="s">
        <v>24</v>
      </c>
      <c r="J11" s="4"/>
      <c r="K11" s="4" t="s">
        <v>43</v>
      </c>
      <c r="L11" s="4" t="s">
        <v>61</v>
      </c>
      <c r="M11" s="4" t="s">
        <v>63</v>
      </c>
    </row>
    <row r="12" spans="2:13" ht="15" customHeight="1" x14ac:dyDescent="0.25">
      <c r="B12" s="4" t="s">
        <v>73</v>
      </c>
      <c r="C12" s="4" t="s">
        <v>49</v>
      </c>
      <c r="D12" s="4" t="s">
        <v>34</v>
      </c>
      <c r="E12" s="4" t="s">
        <v>34</v>
      </c>
      <c r="F12" s="4" t="s">
        <v>27</v>
      </c>
      <c r="G12" s="7">
        <v>0.43402777777777779</v>
      </c>
      <c r="H12" s="7">
        <v>0.50347222222222221</v>
      </c>
      <c r="I12" s="4" t="s">
        <v>24</v>
      </c>
      <c r="J12" s="4"/>
      <c r="K12" s="4" t="s">
        <v>43</v>
      </c>
      <c r="L12" s="4" t="s">
        <v>61</v>
      </c>
      <c r="M12" s="4" t="s">
        <v>63</v>
      </c>
    </row>
    <row r="13" spans="2:13" ht="15" customHeight="1" x14ac:dyDescent="0.25">
      <c r="B13" s="4" t="s">
        <v>73</v>
      </c>
      <c r="C13" s="4" t="s">
        <v>50</v>
      </c>
      <c r="D13" s="4" t="s">
        <v>41</v>
      </c>
      <c r="E13" s="4" t="s">
        <v>52</v>
      </c>
      <c r="F13" s="4" t="s">
        <v>16</v>
      </c>
      <c r="G13" s="7">
        <v>0.47222222222222221</v>
      </c>
      <c r="H13" s="7">
        <v>0.53472222222222221</v>
      </c>
      <c r="I13" s="4" t="s">
        <v>28</v>
      </c>
      <c r="J13" s="4" t="s">
        <v>40</v>
      </c>
      <c r="K13" s="4" t="s">
        <v>45</v>
      </c>
      <c r="L13" s="4" t="s">
        <v>61</v>
      </c>
      <c r="M13" s="4" t="s">
        <v>63</v>
      </c>
    </row>
    <row r="14" spans="2:13" ht="15" customHeight="1" x14ac:dyDescent="0.25">
      <c r="B14" s="4" t="s">
        <v>73</v>
      </c>
      <c r="C14" s="4" t="s">
        <v>50</v>
      </c>
      <c r="D14" s="4" t="s">
        <v>41</v>
      </c>
      <c r="E14" s="4" t="s">
        <v>52</v>
      </c>
      <c r="F14" s="4" t="s">
        <v>25</v>
      </c>
      <c r="G14" s="7">
        <v>0.33333333333333331</v>
      </c>
      <c r="H14" s="7">
        <v>0.39583333333333331</v>
      </c>
      <c r="I14" s="4" t="s">
        <v>28</v>
      </c>
      <c r="J14" s="4" t="s">
        <v>40</v>
      </c>
      <c r="K14" s="4" t="s">
        <v>45</v>
      </c>
      <c r="L14" s="4" t="s">
        <v>61</v>
      </c>
      <c r="M14" s="4" t="s">
        <v>63</v>
      </c>
    </row>
    <row r="15" spans="2:13" ht="15" customHeight="1" x14ac:dyDescent="0.25">
      <c r="B15" s="4" t="s">
        <v>73</v>
      </c>
      <c r="C15" s="4" t="s">
        <v>48</v>
      </c>
      <c r="D15" s="4" t="s">
        <v>30</v>
      </c>
      <c r="E15" s="4" t="s">
        <v>53</v>
      </c>
      <c r="F15" s="4" t="s">
        <v>27</v>
      </c>
      <c r="G15" s="7">
        <v>0.62152777777777779</v>
      </c>
      <c r="H15" s="7">
        <v>0.68402777777777779</v>
      </c>
      <c r="I15" s="4" t="s">
        <v>24</v>
      </c>
      <c r="J15" s="4"/>
      <c r="K15" s="4" t="s">
        <v>43</v>
      </c>
      <c r="L15" s="4" t="s">
        <v>61</v>
      </c>
      <c r="M15" s="4" t="s">
        <v>63</v>
      </c>
    </row>
    <row r="16" spans="2:13" ht="15" customHeight="1" x14ac:dyDescent="0.25">
      <c r="B16" s="4" t="s">
        <v>73</v>
      </c>
      <c r="C16" s="4" t="s">
        <v>3</v>
      </c>
      <c r="D16" s="4" t="s">
        <v>3</v>
      </c>
      <c r="E16" s="4" t="s">
        <v>54</v>
      </c>
      <c r="F16" s="4" t="s">
        <v>25</v>
      </c>
      <c r="G16" s="7">
        <v>0.33333333333333331</v>
      </c>
      <c r="H16" s="7">
        <v>0.43402777777777779</v>
      </c>
      <c r="I16" s="4" t="s">
        <v>28</v>
      </c>
      <c r="J16" s="4" t="s">
        <v>37</v>
      </c>
      <c r="K16" s="4" t="s">
        <v>44</v>
      </c>
      <c r="L16" s="4" t="s">
        <v>61</v>
      </c>
      <c r="M16" s="4" t="s">
        <v>63</v>
      </c>
    </row>
    <row r="17" spans="2:13" ht="15" customHeight="1" x14ac:dyDescent="0.25">
      <c r="B17" s="4" t="s">
        <v>73</v>
      </c>
      <c r="C17" s="4" t="s">
        <v>3</v>
      </c>
      <c r="D17" s="4" t="s">
        <v>3</v>
      </c>
      <c r="E17" s="4" t="s">
        <v>54</v>
      </c>
      <c r="F17" s="4" t="s">
        <v>16</v>
      </c>
      <c r="G17" s="7">
        <v>0.43402777777777779</v>
      </c>
      <c r="H17" s="7">
        <v>0.53472222222222221</v>
      </c>
      <c r="I17" s="4" t="s">
        <v>28</v>
      </c>
      <c r="J17" s="4" t="s">
        <v>37</v>
      </c>
      <c r="K17" s="4" t="s">
        <v>44</v>
      </c>
      <c r="L17" s="4" t="s">
        <v>61</v>
      </c>
      <c r="M17" s="4" t="s">
        <v>63</v>
      </c>
    </row>
    <row r="18" spans="2:13" ht="15" customHeight="1" x14ac:dyDescent="0.25">
      <c r="B18" s="4" t="s">
        <v>73</v>
      </c>
      <c r="C18" s="4" t="s">
        <v>5</v>
      </c>
      <c r="D18" s="4" t="s">
        <v>5</v>
      </c>
      <c r="E18" s="4" t="s">
        <v>55</v>
      </c>
      <c r="F18" s="4" t="s">
        <v>16</v>
      </c>
      <c r="G18" s="7">
        <v>0.33333333333333331</v>
      </c>
      <c r="H18" s="7">
        <v>0.43402777777777779</v>
      </c>
      <c r="I18" s="4" t="s">
        <v>28</v>
      </c>
      <c r="J18" s="4" t="s">
        <v>37</v>
      </c>
      <c r="K18" s="4" t="s">
        <v>44</v>
      </c>
      <c r="L18" s="4" t="s">
        <v>61</v>
      </c>
      <c r="M18" s="4" t="s">
        <v>63</v>
      </c>
    </row>
    <row r="19" spans="2:13" ht="15" customHeight="1" x14ac:dyDescent="0.25">
      <c r="B19" s="4" t="s">
        <v>73</v>
      </c>
      <c r="C19" s="4" t="s">
        <v>5</v>
      </c>
      <c r="D19" s="4" t="s">
        <v>5</v>
      </c>
      <c r="E19" s="4" t="s">
        <v>55</v>
      </c>
      <c r="F19" s="4" t="s">
        <v>25</v>
      </c>
      <c r="G19" s="7">
        <v>0.43402777777777779</v>
      </c>
      <c r="H19" s="7">
        <v>0.53472222222222221</v>
      </c>
      <c r="I19" s="4" t="s">
        <v>28</v>
      </c>
      <c r="J19" s="4" t="s">
        <v>37</v>
      </c>
      <c r="K19" s="4" t="s">
        <v>44</v>
      </c>
      <c r="L19" s="4" t="s">
        <v>61</v>
      </c>
      <c r="M19" s="4" t="s">
        <v>63</v>
      </c>
    </row>
    <row r="20" spans="2:13" ht="15" customHeight="1" x14ac:dyDescent="0.25"/>
    <row r="21" spans="2:13" ht="15" customHeight="1" x14ac:dyDescent="0.25"/>
    <row r="22" spans="2:13" ht="15" customHeight="1" x14ac:dyDescent="0.25"/>
    <row r="23" spans="2:13" ht="15" customHeight="1" x14ac:dyDescent="0.25"/>
    <row r="24" spans="2:13" ht="15" customHeight="1" x14ac:dyDescent="0.25"/>
    <row r="25" spans="2:13" ht="15" customHeight="1" x14ac:dyDescent="0.25"/>
    <row r="26" spans="2:13" ht="15" customHeight="1" x14ac:dyDescent="0.25"/>
    <row r="27" spans="2:13" ht="15" customHeight="1" x14ac:dyDescent="0.25"/>
    <row r="28" spans="2:13" ht="15" customHeight="1" x14ac:dyDescent="0.25"/>
    <row r="29" spans="2:13" ht="15" customHeight="1" x14ac:dyDescent="0.25"/>
    <row r="30" spans="2:13" ht="15" customHeight="1" x14ac:dyDescent="0.25"/>
    <row r="31" spans="2:13" ht="15" customHeight="1" x14ac:dyDescent="0.25"/>
    <row r="32" spans="2:13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</sheetData>
  <sortState xmlns:xlrd2="http://schemas.microsoft.com/office/spreadsheetml/2017/richdata2" ref="B3:M18">
    <sortCondition ref="E3:E1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DA00-E798-4E5C-81A3-B6E49027E650}">
  <dimension ref="B2:M10"/>
  <sheetViews>
    <sheetView workbookViewId="0">
      <selection activeCell="B3" sqref="B3:M9"/>
    </sheetView>
  </sheetViews>
  <sheetFormatPr baseColWidth="10" defaultRowHeight="15" x14ac:dyDescent="0.25"/>
  <cols>
    <col min="3" max="3" width="18.7109375" customWidth="1"/>
    <col min="5" max="5" width="31.5703125" customWidth="1"/>
    <col min="9" max="9" width="13.42578125" customWidth="1"/>
  </cols>
  <sheetData>
    <row r="2" spans="2:13" ht="15" customHeight="1" x14ac:dyDescent="0.25">
      <c r="B2" s="3" t="s">
        <v>31</v>
      </c>
      <c r="C2" s="3" t="s">
        <v>65</v>
      </c>
      <c r="D2" s="6" t="s">
        <v>1</v>
      </c>
      <c r="E2" s="6" t="s">
        <v>51</v>
      </c>
      <c r="F2" s="6" t="s">
        <v>2</v>
      </c>
      <c r="G2" s="3" t="s">
        <v>17</v>
      </c>
      <c r="H2" s="3" t="s">
        <v>18</v>
      </c>
      <c r="I2" s="6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74</v>
      </c>
      <c r="C3" s="4" t="s">
        <v>4</v>
      </c>
      <c r="D3" s="4" t="s">
        <v>4</v>
      </c>
      <c r="E3" s="4" t="s">
        <v>57</v>
      </c>
      <c r="F3" s="4" t="s">
        <v>16</v>
      </c>
      <c r="G3" s="7">
        <v>0.33333333333333331</v>
      </c>
      <c r="H3" s="7">
        <v>0.43402777777777779</v>
      </c>
      <c r="I3" s="4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74</v>
      </c>
      <c r="C4" s="4" t="s">
        <v>4</v>
      </c>
      <c r="D4" s="4" t="s">
        <v>4</v>
      </c>
      <c r="E4" s="4" t="s">
        <v>57</v>
      </c>
      <c r="F4" s="4" t="s">
        <v>33</v>
      </c>
      <c r="G4" s="7">
        <v>0.33333333333333331</v>
      </c>
      <c r="H4" s="7">
        <v>0.39583333333333331</v>
      </c>
      <c r="I4" s="4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74</v>
      </c>
      <c r="C5" s="4" t="s">
        <v>39</v>
      </c>
      <c r="D5" s="4" t="s">
        <v>39</v>
      </c>
      <c r="E5" s="4" t="s">
        <v>59</v>
      </c>
      <c r="F5" s="4" t="s">
        <v>25</v>
      </c>
      <c r="G5" s="7">
        <v>0.43402777777777779</v>
      </c>
      <c r="H5" s="7">
        <v>0.58333333333333337</v>
      </c>
      <c r="I5" s="4" t="s">
        <v>28</v>
      </c>
      <c r="J5" s="4" t="s">
        <v>37</v>
      </c>
      <c r="K5" s="4" t="s">
        <v>44</v>
      </c>
      <c r="L5" s="4" t="s">
        <v>61</v>
      </c>
      <c r="M5" s="4" t="s">
        <v>63</v>
      </c>
    </row>
    <row r="6" spans="2:13" ht="15" customHeight="1" x14ac:dyDescent="0.25">
      <c r="B6" s="4" t="s">
        <v>74</v>
      </c>
      <c r="C6" s="4" t="s">
        <v>39</v>
      </c>
      <c r="D6" s="4" t="s">
        <v>39</v>
      </c>
      <c r="E6" s="4" t="s">
        <v>59</v>
      </c>
      <c r="F6" s="4" t="s">
        <v>27</v>
      </c>
      <c r="G6" s="7">
        <v>0.33333333333333331</v>
      </c>
      <c r="H6" s="7">
        <v>0.46527777777777779</v>
      </c>
      <c r="I6" s="4" t="s">
        <v>28</v>
      </c>
      <c r="J6" s="4" t="s">
        <v>37</v>
      </c>
      <c r="K6" s="4" t="s">
        <v>44</v>
      </c>
      <c r="L6" s="4" t="s">
        <v>61</v>
      </c>
      <c r="M6" s="4" t="s">
        <v>63</v>
      </c>
    </row>
    <row r="7" spans="2:13" ht="15" customHeight="1" x14ac:dyDescent="0.25">
      <c r="B7" s="4" t="s">
        <v>74</v>
      </c>
      <c r="C7" s="4" t="s">
        <v>3</v>
      </c>
      <c r="D7" s="4" t="s">
        <v>3</v>
      </c>
      <c r="E7" s="4" t="s">
        <v>54</v>
      </c>
      <c r="F7" s="4" t="s">
        <v>75</v>
      </c>
      <c r="G7" s="7">
        <v>0.33333333333333331</v>
      </c>
      <c r="H7" s="7">
        <v>0.53472222222222221</v>
      </c>
      <c r="I7" s="4" t="s">
        <v>28</v>
      </c>
      <c r="J7" s="4" t="s">
        <v>40</v>
      </c>
      <c r="K7" s="4" t="s">
        <v>45</v>
      </c>
      <c r="L7" s="4" t="s">
        <v>61</v>
      </c>
      <c r="M7" s="4" t="s">
        <v>63</v>
      </c>
    </row>
    <row r="8" spans="2:13" ht="15" customHeight="1" x14ac:dyDescent="0.25">
      <c r="B8" s="4" t="s">
        <v>74</v>
      </c>
      <c r="C8" s="4" t="s">
        <v>5</v>
      </c>
      <c r="D8" s="4" t="s">
        <v>5</v>
      </c>
      <c r="E8" s="4" t="s">
        <v>55</v>
      </c>
      <c r="F8" s="4" t="s">
        <v>16</v>
      </c>
      <c r="G8" s="7">
        <v>0.76041666666666663</v>
      </c>
      <c r="H8" s="7">
        <v>0.86111111111111116</v>
      </c>
      <c r="I8" s="4" t="s">
        <v>28</v>
      </c>
      <c r="J8" s="4" t="s">
        <v>40</v>
      </c>
      <c r="K8" s="4" t="s">
        <v>45</v>
      </c>
      <c r="L8" s="4" t="s">
        <v>61</v>
      </c>
      <c r="M8" s="4" t="s">
        <v>63</v>
      </c>
    </row>
    <row r="9" spans="2:13" ht="15" customHeight="1" x14ac:dyDescent="0.25">
      <c r="B9" s="4" t="s">
        <v>74</v>
      </c>
      <c r="C9" s="4" t="s">
        <v>5</v>
      </c>
      <c r="D9" s="4" t="s">
        <v>5</v>
      </c>
      <c r="E9" s="4" t="s">
        <v>55</v>
      </c>
      <c r="F9" s="4" t="s">
        <v>33</v>
      </c>
      <c r="G9" s="7">
        <v>0.76041666666666663</v>
      </c>
      <c r="H9" s="7">
        <v>0.86111111111111116</v>
      </c>
      <c r="I9" s="4" t="s">
        <v>28</v>
      </c>
      <c r="J9" s="4" t="s">
        <v>40</v>
      </c>
      <c r="K9" s="4" t="s">
        <v>45</v>
      </c>
      <c r="L9" s="4" t="s">
        <v>61</v>
      </c>
      <c r="M9" s="4" t="s">
        <v>63</v>
      </c>
    </row>
    <row r="10" spans="2:13" ht="1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C5D6-8D40-4690-8B3B-E4C3DB410B65}">
  <dimension ref="B2:M19"/>
  <sheetViews>
    <sheetView workbookViewId="0">
      <selection activeCell="B3" sqref="B3:M19"/>
    </sheetView>
  </sheetViews>
  <sheetFormatPr baseColWidth="10" defaultRowHeight="15" x14ac:dyDescent="0.25"/>
  <cols>
    <col min="5" max="5" width="28.140625" customWidth="1"/>
  </cols>
  <sheetData>
    <row r="2" spans="2:13" ht="15" customHeight="1" x14ac:dyDescent="0.25">
      <c r="B2" s="3" t="s">
        <v>31</v>
      </c>
      <c r="C2" s="3" t="s">
        <v>65</v>
      </c>
      <c r="D2" s="6" t="s">
        <v>1</v>
      </c>
      <c r="E2" s="6" t="s">
        <v>51</v>
      </c>
      <c r="F2" s="6" t="s">
        <v>2</v>
      </c>
      <c r="G2" s="3" t="s">
        <v>17</v>
      </c>
      <c r="H2" s="3" t="s">
        <v>18</v>
      </c>
      <c r="I2" s="6" t="s">
        <v>20</v>
      </c>
      <c r="J2" s="3" t="s">
        <v>21</v>
      </c>
      <c r="K2" s="3" t="s">
        <v>42</v>
      </c>
      <c r="L2" s="3" t="s">
        <v>60</v>
      </c>
      <c r="M2" s="3" t="s">
        <v>62</v>
      </c>
    </row>
    <row r="3" spans="2:13" ht="15" customHeight="1" x14ac:dyDescent="0.25">
      <c r="B3" s="4" t="s">
        <v>76</v>
      </c>
      <c r="C3" s="4" t="s">
        <v>48</v>
      </c>
      <c r="D3" s="5" t="s">
        <v>35</v>
      </c>
      <c r="E3" s="5" t="s">
        <v>53</v>
      </c>
      <c r="F3" s="5" t="s">
        <v>16</v>
      </c>
      <c r="G3" s="7">
        <v>0.47222222222222221</v>
      </c>
      <c r="H3" s="7">
        <v>0.53472222222222221</v>
      </c>
      <c r="I3" s="5" t="s">
        <v>24</v>
      </c>
      <c r="J3" s="4"/>
      <c r="K3" s="4" t="s">
        <v>43</v>
      </c>
      <c r="L3" s="4" t="s">
        <v>61</v>
      </c>
      <c r="M3" s="4" t="s">
        <v>63</v>
      </c>
    </row>
    <row r="4" spans="2:13" ht="15" customHeight="1" x14ac:dyDescent="0.25">
      <c r="B4" s="4" t="s">
        <v>76</v>
      </c>
      <c r="C4" s="4" t="s">
        <v>23</v>
      </c>
      <c r="D4" s="5" t="s">
        <v>32</v>
      </c>
      <c r="E4" s="5" t="s">
        <v>58</v>
      </c>
      <c r="F4" s="5" t="s">
        <v>16</v>
      </c>
      <c r="G4" s="7">
        <v>0.55208333333333337</v>
      </c>
      <c r="H4" s="7">
        <v>0.65277777777777779</v>
      </c>
      <c r="I4" s="5" t="s">
        <v>24</v>
      </c>
      <c r="J4" s="4"/>
      <c r="K4" s="4" t="s">
        <v>43</v>
      </c>
      <c r="L4" s="4" t="s">
        <v>61</v>
      </c>
      <c r="M4" s="4" t="s">
        <v>63</v>
      </c>
    </row>
    <row r="5" spans="2:13" ht="15" customHeight="1" x14ac:dyDescent="0.25">
      <c r="B5" s="4" t="s">
        <v>76</v>
      </c>
      <c r="C5" s="4" t="s">
        <v>23</v>
      </c>
      <c r="D5" s="5" t="s">
        <v>32</v>
      </c>
      <c r="E5" s="5" t="s">
        <v>58</v>
      </c>
      <c r="F5" s="5" t="s">
        <v>25</v>
      </c>
      <c r="G5" s="7">
        <v>0.50347222222222221</v>
      </c>
      <c r="H5" s="7">
        <v>0.58333333333333337</v>
      </c>
      <c r="I5" s="5" t="s">
        <v>24</v>
      </c>
      <c r="J5" s="4"/>
      <c r="K5" s="4" t="s">
        <v>43</v>
      </c>
      <c r="L5" s="4" t="s">
        <v>61</v>
      </c>
      <c r="M5" s="4" t="s">
        <v>63</v>
      </c>
    </row>
    <row r="6" spans="2:13" ht="15" customHeight="1" x14ac:dyDescent="0.25">
      <c r="B6" s="4" t="s">
        <v>76</v>
      </c>
      <c r="C6" s="4" t="s">
        <v>47</v>
      </c>
      <c r="D6" s="5" t="s">
        <v>66</v>
      </c>
      <c r="E6" s="5" t="s">
        <v>56</v>
      </c>
      <c r="F6" s="5" t="s">
        <v>25</v>
      </c>
      <c r="G6" s="7">
        <v>0.58333333333333337</v>
      </c>
      <c r="H6" s="7">
        <v>0.65277777777777779</v>
      </c>
      <c r="I6" s="5" t="s">
        <v>24</v>
      </c>
      <c r="J6" s="4"/>
      <c r="K6" s="4" t="s">
        <v>43</v>
      </c>
      <c r="L6" s="4" t="s">
        <v>61</v>
      </c>
      <c r="M6" s="4" t="s">
        <v>63</v>
      </c>
    </row>
    <row r="7" spans="2:13" ht="15" customHeight="1" x14ac:dyDescent="0.25">
      <c r="B7" s="4" t="s">
        <v>76</v>
      </c>
      <c r="C7" s="4" t="s">
        <v>47</v>
      </c>
      <c r="D7" s="5" t="s">
        <v>66</v>
      </c>
      <c r="E7" s="5" t="s">
        <v>56</v>
      </c>
      <c r="F7" s="5" t="s">
        <v>38</v>
      </c>
      <c r="G7" s="7">
        <v>0.50347222222222221</v>
      </c>
      <c r="H7" s="7">
        <v>0.61458333333333337</v>
      </c>
      <c r="I7" s="5" t="s">
        <v>24</v>
      </c>
      <c r="J7" s="4"/>
      <c r="K7" s="4" t="s">
        <v>43</v>
      </c>
      <c r="L7" s="4" t="s">
        <v>61</v>
      </c>
      <c r="M7" s="4" t="s">
        <v>63</v>
      </c>
    </row>
    <row r="8" spans="2:13" ht="15" customHeight="1" x14ac:dyDescent="0.25">
      <c r="B8" s="4" t="s">
        <v>76</v>
      </c>
      <c r="C8" s="4" t="s">
        <v>49</v>
      </c>
      <c r="D8" s="5" t="s">
        <v>34</v>
      </c>
      <c r="E8" s="5" t="s">
        <v>34</v>
      </c>
      <c r="F8" s="5" t="s">
        <v>38</v>
      </c>
      <c r="G8" s="7">
        <v>0.62152777777777779</v>
      </c>
      <c r="H8" s="7">
        <v>0.68402777777777779</v>
      </c>
      <c r="I8" s="5" t="s">
        <v>24</v>
      </c>
      <c r="J8" s="4"/>
      <c r="K8" s="4" t="s">
        <v>43</v>
      </c>
      <c r="L8" s="4" t="s">
        <v>61</v>
      </c>
      <c r="M8" s="4" t="s">
        <v>63</v>
      </c>
    </row>
    <row r="9" spans="2:13" ht="15" customHeight="1" x14ac:dyDescent="0.25">
      <c r="B9" s="4" t="s">
        <v>76</v>
      </c>
      <c r="C9" s="4" t="s">
        <v>49</v>
      </c>
      <c r="D9" s="5" t="s">
        <v>34</v>
      </c>
      <c r="E9" s="5" t="s">
        <v>34</v>
      </c>
      <c r="F9" s="5" t="s">
        <v>16</v>
      </c>
      <c r="G9" s="7">
        <v>0.65277777777777779</v>
      </c>
      <c r="H9" s="7">
        <v>0.75347222222222221</v>
      </c>
      <c r="I9" s="5" t="s">
        <v>24</v>
      </c>
      <c r="J9" s="4"/>
      <c r="K9" s="4" t="s">
        <v>43</v>
      </c>
      <c r="L9" s="4" t="s">
        <v>61</v>
      </c>
      <c r="M9" s="4" t="s">
        <v>63</v>
      </c>
    </row>
    <row r="10" spans="2:13" ht="15" customHeight="1" x14ac:dyDescent="0.25">
      <c r="B10" s="4" t="s">
        <v>76</v>
      </c>
      <c r="C10" s="4" t="s">
        <v>4</v>
      </c>
      <c r="D10" s="5" t="s">
        <v>4</v>
      </c>
      <c r="E10" s="5" t="s">
        <v>57</v>
      </c>
      <c r="F10" s="5" t="s">
        <v>25</v>
      </c>
      <c r="G10" s="7">
        <v>0.65277777777777779</v>
      </c>
      <c r="H10" s="7">
        <v>0.75347222222222221</v>
      </c>
      <c r="I10" s="5" t="s">
        <v>24</v>
      </c>
      <c r="J10" s="4"/>
      <c r="K10" s="4" t="s">
        <v>43</v>
      </c>
      <c r="L10" s="4" t="s">
        <v>61</v>
      </c>
      <c r="M10" s="4" t="s">
        <v>63</v>
      </c>
    </row>
    <row r="11" spans="2:13" ht="15" customHeight="1" x14ac:dyDescent="0.25">
      <c r="B11" s="4" t="s">
        <v>76</v>
      </c>
      <c r="C11" s="4" t="s">
        <v>4</v>
      </c>
      <c r="D11" s="5" t="s">
        <v>4</v>
      </c>
      <c r="E11" s="5" t="s">
        <v>57</v>
      </c>
      <c r="F11" s="5" t="s">
        <v>38</v>
      </c>
      <c r="G11" s="7">
        <v>0.69097222222222221</v>
      </c>
      <c r="H11" s="7">
        <v>0.75347222222222221</v>
      </c>
      <c r="I11" s="5" t="s">
        <v>24</v>
      </c>
      <c r="J11" s="4"/>
      <c r="K11" s="4" t="s">
        <v>43</v>
      </c>
      <c r="L11" s="4" t="s">
        <v>61</v>
      </c>
      <c r="M11" s="4" t="s">
        <v>63</v>
      </c>
    </row>
    <row r="12" spans="2:13" ht="15" customHeight="1" x14ac:dyDescent="0.25">
      <c r="B12" s="4" t="s">
        <v>76</v>
      </c>
      <c r="C12" s="4" t="s">
        <v>5</v>
      </c>
      <c r="D12" s="5" t="s">
        <v>5</v>
      </c>
      <c r="E12" s="5" t="s">
        <v>55</v>
      </c>
      <c r="F12" s="5" t="s">
        <v>33</v>
      </c>
      <c r="G12" s="7">
        <v>0.55208333333333337</v>
      </c>
      <c r="H12" s="7">
        <v>0.65277777777777779</v>
      </c>
      <c r="I12" s="5" t="s">
        <v>28</v>
      </c>
      <c r="J12" s="4" t="s">
        <v>37</v>
      </c>
      <c r="K12" s="4" t="s">
        <v>44</v>
      </c>
      <c r="L12" s="4" t="s">
        <v>61</v>
      </c>
      <c r="M12" s="4" t="s">
        <v>63</v>
      </c>
    </row>
    <row r="13" spans="2:13" ht="15" customHeight="1" x14ac:dyDescent="0.25">
      <c r="B13" s="4" t="s">
        <v>76</v>
      </c>
      <c r="C13" s="4" t="s">
        <v>5</v>
      </c>
      <c r="D13" s="5" t="s">
        <v>5</v>
      </c>
      <c r="E13" s="5" t="s">
        <v>55</v>
      </c>
      <c r="F13" s="5" t="s">
        <v>27</v>
      </c>
      <c r="G13" s="7">
        <v>0.65277777777777779</v>
      </c>
      <c r="H13" s="7">
        <v>0.75347222222222221</v>
      </c>
      <c r="I13" s="5" t="s">
        <v>28</v>
      </c>
      <c r="J13" s="4" t="s">
        <v>37</v>
      </c>
      <c r="K13" s="4" t="s">
        <v>44</v>
      </c>
      <c r="L13" s="4" t="s">
        <v>61</v>
      </c>
      <c r="M13" s="4" t="s">
        <v>63</v>
      </c>
    </row>
    <row r="14" spans="2:13" ht="15" customHeight="1" x14ac:dyDescent="0.25">
      <c r="B14" s="4" t="s">
        <v>76</v>
      </c>
      <c r="C14" s="4" t="s">
        <v>3</v>
      </c>
      <c r="D14" s="5" t="s">
        <v>3</v>
      </c>
      <c r="E14" s="5" t="s">
        <v>54</v>
      </c>
      <c r="F14" s="5" t="s">
        <v>27</v>
      </c>
      <c r="G14" s="7">
        <v>0.55208333333333337</v>
      </c>
      <c r="H14" s="7">
        <v>0.65277777777777779</v>
      </c>
      <c r="I14" s="5" t="s">
        <v>28</v>
      </c>
      <c r="J14" s="4" t="s">
        <v>37</v>
      </c>
      <c r="K14" s="4" t="s">
        <v>44</v>
      </c>
      <c r="L14" s="4" t="s">
        <v>61</v>
      </c>
      <c r="M14" s="4" t="s">
        <v>63</v>
      </c>
    </row>
    <row r="15" spans="2:13" ht="15" customHeight="1" x14ac:dyDescent="0.25">
      <c r="B15" s="4" t="s">
        <v>76</v>
      </c>
      <c r="C15" s="4" t="s">
        <v>3</v>
      </c>
      <c r="D15" s="5" t="s">
        <v>3</v>
      </c>
      <c r="E15" s="5" t="s">
        <v>54</v>
      </c>
      <c r="F15" s="5" t="s">
        <v>33</v>
      </c>
      <c r="G15" s="7">
        <v>0.65277777777777779</v>
      </c>
      <c r="H15" s="7">
        <v>0.75347222222222221</v>
      </c>
      <c r="I15" s="5" t="s">
        <v>28</v>
      </c>
      <c r="J15" s="4" t="s">
        <v>37</v>
      </c>
      <c r="K15" s="4" t="s">
        <v>44</v>
      </c>
      <c r="L15" s="4" t="s">
        <v>61</v>
      </c>
      <c r="M15" s="4" t="s">
        <v>63</v>
      </c>
    </row>
    <row r="16" spans="2:13" ht="15" customHeight="1" x14ac:dyDescent="0.25">
      <c r="B16" s="4" t="s">
        <v>76</v>
      </c>
      <c r="C16" s="4" t="s">
        <v>39</v>
      </c>
      <c r="D16" s="5" t="s">
        <v>39</v>
      </c>
      <c r="E16" s="5" t="s">
        <v>59</v>
      </c>
      <c r="F16" s="5" t="s">
        <v>33</v>
      </c>
      <c r="G16" s="7">
        <v>0.55208333333333337</v>
      </c>
      <c r="H16" s="7">
        <v>0.68402777777777779</v>
      </c>
      <c r="I16" s="5" t="s">
        <v>28</v>
      </c>
      <c r="J16" s="4" t="s">
        <v>40</v>
      </c>
      <c r="K16" s="4" t="s">
        <v>45</v>
      </c>
      <c r="L16" s="4" t="s">
        <v>61</v>
      </c>
      <c r="M16" s="4" t="s">
        <v>63</v>
      </c>
    </row>
    <row r="17" spans="2:13" ht="15" customHeight="1" x14ac:dyDescent="0.25">
      <c r="B17" s="4" t="s">
        <v>76</v>
      </c>
      <c r="C17" s="4" t="s">
        <v>39</v>
      </c>
      <c r="D17" s="5" t="s">
        <v>39</v>
      </c>
      <c r="E17" s="5" t="s">
        <v>59</v>
      </c>
      <c r="F17" s="5" t="s">
        <v>38</v>
      </c>
      <c r="G17" s="7">
        <v>0.62152777777777779</v>
      </c>
      <c r="H17" s="7">
        <v>0.75347222222222221</v>
      </c>
      <c r="I17" s="5" t="s">
        <v>28</v>
      </c>
      <c r="J17" s="4" t="s">
        <v>40</v>
      </c>
      <c r="K17" s="4" t="s">
        <v>45</v>
      </c>
      <c r="L17" s="4" t="s">
        <v>61</v>
      </c>
      <c r="M17" s="4" t="s">
        <v>63</v>
      </c>
    </row>
    <row r="18" spans="2:13" ht="15" customHeight="1" x14ac:dyDescent="0.25">
      <c r="B18" s="4" t="s">
        <v>76</v>
      </c>
      <c r="C18" s="4" t="s">
        <v>50</v>
      </c>
      <c r="D18" s="5" t="s">
        <v>41</v>
      </c>
      <c r="E18" s="5" t="s">
        <v>52</v>
      </c>
      <c r="F18" s="5" t="s">
        <v>33</v>
      </c>
      <c r="G18" s="7">
        <v>0.69097222222222221</v>
      </c>
      <c r="H18" s="7">
        <v>0.75347222222222221</v>
      </c>
      <c r="I18" s="5" t="s">
        <v>28</v>
      </c>
      <c r="J18" s="4" t="s">
        <v>40</v>
      </c>
      <c r="K18" s="4" t="s">
        <v>45</v>
      </c>
      <c r="L18" s="4" t="s">
        <v>61</v>
      </c>
      <c r="M18" s="4" t="s">
        <v>63</v>
      </c>
    </row>
    <row r="19" spans="2:13" ht="15" customHeight="1" x14ac:dyDescent="0.25">
      <c r="B19" s="4" t="s">
        <v>76</v>
      </c>
      <c r="C19" s="4" t="s">
        <v>50</v>
      </c>
      <c r="D19" s="5" t="s">
        <v>41</v>
      </c>
      <c r="E19" s="5" t="s">
        <v>52</v>
      </c>
      <c r="F19" s="5" t="s">
        <v>27</v>
      </c>
      <c r="G19" s="7">
        <v>0.55208333333333337</v>
      </c>
      <c r="H19" s="7">
        <v>0.61458333333333337</v>
      </c>
      <c r="I19" s="5" t="s">
        <v>28</v>
      </c>
      <c r="J19" s="4" t="s">
        <v>40</v>
      </c>
      <c r="K19" s="4" t="s">
        <v>45</v>
      </c>
      <c r="L19" s="4" t="s">
        <v>61</v>
      </c>
      <c r="M19" s="4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B14B-BB63-4A20-BE48-BF62D532A1F9}">
  <dimension ref="B1:AC295"/>
  <sheetViews>
    <sheetView tabSelected="1" topLeftCell="A246" zoomScale="85" zoomScaleNormal="85" workbookViewId="0">
      <selection activeCell="J263" sqref="J263"/>
    </sheetView>
  </sheetViews>
  <sheetFormatPr baseColWidth="10" defaultRowHeight="15" x14ac:dyDescent="0.25"/>
  <cols>
    <col min="5" max="5" width="15.28515625" customWidth="1"/>
    <col min="7" max="7" width="16.140625" customWidth="1"/>
    <col min="9" max="9" width="14.140625" customWidth="1"/>
    <col min="10" max="10" width="13" customWidth="1"/>
    <col min="12" max="12" width="18.28515625" customWidth="1"/>
  </cols>
  <sheetData>
    <row r="1" spans="2:23" ht="15.75" thickBot="1" x14ac:dyDescent="0.3"/>
    <row r="2" spans="2:23" ht="15" customHeight="1" thickBot="1" x14ac:dyDescent="0.3">
      <c r="B2" s="15" t="s">
        <v>31</v>
      </c>
      <c r="C2" s="21" t="s">
        <v>77</v>
      </c>
      <c r="D2" s="21" t="s">
        <v>92</v>
      </c>
      <c r="E2" s="21" t="s">
        <v>91</v>
      </c>
      <c r="F2" s="16" t="s">
        <v>46</v>
      </c>
      <c r="G2" s="16" t="s">
        <v>1</v>
      </c>
      <c r="H2" s="16" t="s">
        <v>51</v>
      </c>
      <c r="I2" s="16" t="s">
        <v>2</v>
      </c>
      <c r="J2" s="21" t="s">
        <v>79</v>
      </c>
      <c r="K2" s="21" t="s">
        <v>78</v>
      </c>
      <c r="L2" s="21" t="s">
        <v>17</v>
      </c>
      <c r="M2" s="21" t="s">
        <v>18</v>
      </c>
      <c r="N2" s="16" t="s">
        <v>20</v>
      </c>
      <c r="O2" s="16" t="s">
        <v>42</v>
      </c>
      <c r="P2" s="16" t="s">
        <v>60</v>
      </c>
      <c r="Q2" s="16" t="s">
        <v>62</v>
      </c>
      <c r="T2" s="10" t="s">
        <v>79</v>
      </c>
      <c r="U2" s="10" t="s">
        <v>80</v>
      </c>
      <c r="V2" s="3" t="s">
        <v>81</v>
      </c>
      <c r="W2" s="3" t="s">
        <v>82</v>
      </c>
    </row>
    <row r="3" spans="2:23" ht="15" customHeight="1" thickTop="1" thickBot="1" x14ac:dyDescent="0.3">
      <c r="B3" s="19" t="s">
        <v>22</v>
      </c>
      <c r="C3" s="22">
        <v>1</v>
      </c>
      <c r="D3" s="23">
        <f>IFERROR(INDEX($V$174:$V$233,MATCH(F3,$W$174:$W$233,0)),"")</f>
        <v>3</v>
      </c>
      <c r="E3" s="24">
        <f>IF(O3="ANUAL", 0,IF(O3="CUAT1", 1,IF(O3="CUAT2", 2,"")
  )
)</f>
        <v>2</v>
      </c>
      <c r="F3" s="20" t="s">
        <v>39</v>
      </c>
      <c r="G3" s="17" t="s">
        <v>39</v>
      </c>
      <c r="H3" s="17" t="s">
        <v>59</v>
      </c>
      <c r="I3" s="19" t="s">
        <v>27</v>
      </c>
      <c r="J3" s="22" cm="1">
        <f t="array" ref="J3">INDEX(
  $T$3:$T$170,
  MATCH(
    1,
    ($U$3:$U$170 = K3)
    * ($V$3:$V$170 = L3)
    * ($W$3:$W$170 = M3),
    0
  )
)</f>
        <v>104</v>
      </c>
      <c r="K3" s="32">
        <f>MATCH(I3,{"Lunes";"Martes";"Miércoles";"Jueves";"Viernes"},0)</f>
        <v>4</v>
      </c>
      <c r="L3" s="30">
        <v>0.40277777777777779</v>
      </c>
      <c r="M3" s="33">
        <v>0.53472222222222221</v>
      </c>
      <c r="N3" s="20" t="s">
        <v>28</v>
      </c>
      <c r="O3" s="17" t="s">
        <v>45</v>
      </c>
      <c r="P3" s="17" t="s">
        <v>61</v>
      </c>
      <c r="Q3" s="17" t="s">
        <v>63</v>
      </c>
      <c r="T3">
        <v>1</v>
      </c>
      <c r="U3" s="11">
        <v>1</v>
      </c>
      <c r="V3" s="12">
        <v>0.33333333333333331</v>
      </c>
      <c r="W3" s="12">
        <v>0.43402777777777779</v>
      </c>
    </row>
    <row r="4" spans="2:23" ht="15" customHeight="1" thickBot="1" x14ac:dyDescent="0.3">
      <c r="B4" s="19" t="s">
        <v>22</v>
      </c>
      <c r="C4" s="25">
        <v>1</v>
      </c>
      <c r="D4" s="17">
        <f>IFERROR(INDEX($V$174:$V$233,MATCH(F4,$W$174:$W$233,0)),"")</f>
        <v>3</v>
      </c>
      <c r="E4" s="26">
        <f>IF(O4="ANUAL", 0,IF(O4="CUAT1", 1,IF(O4="CUAT2", 2,"")
  )
)</f>
        <v>2</v>
      </c>
      <c r="F4" s="20" t="s">
        <v>39</v>
      </c>
      <c r="G4" s="17" t="s">
        <v>39</v>
      </c>
      <c r="H4" s="17" t="s">
        <v>59</v>
      </c>
      <c r="I4" s="19" t="s">
        <v>38</v>
      </c>
      <c r="J4" s="25" cm="1">
        <f t="array" ref="J4">INDEX(
  $T$3:$T$170,
  MATCH(
    1,
    ($U$3:$U$170 = K4)
    * ($V$3:$V$170 = L4)
    * ($W$3:$W$170 = M4),
    0
  )
)</f>
        <v>135</v>
      </c>
      <c r="K4" s="11">
        <f>MATCH(I4,{"Lunes";"Martes";"Miércoles";"Jueves";"Viernes"},0)</f>
        <v>5</v>
      </c>
      <c r="L4" s="12">
        <v>0.33333333333333331</v>
      </c>
      <c r="M4" s="34">
        <v>0.46527777777777779</v>
      </c>
      <c r="N4" s="20" t="s">
        <v>28</v>
      </c>
      <c r="O4" s="17" t="s">
        <v>45</v>
      </c>
      <c r="P4" s="17" t="s">
        <v>61</v>
      </c>
      <c r="Q4" s="17" t="s">
        <v>63</v>
      </c>
      <c r="T4">
        <v>2</v>
      </c>
      <c r="U4" s="11">
        <v>1</v>
      </c>
      <c r="V4" s="12">
        <v>0.33333333333333331</v>
      </c>
      <c r="W4" s="12">
        <v>0.46527777777777779</v>
      </c>
    </row>
    <row r="5" spans="2:23" ht="15" customHeight="1" thickBot="1" x14ac:dyDescent="0.3">
      <c r="B5" s="19" t="s">
        <v>22</v>
      </c>
      <c r="C5" s="25">
        <v>1</v>
      </c>
      <c r="D5" s="17">
        <f>IFERROR(INDEX($V$174:$V$233,MATCH(F5,$W$174:$W$233,0)),"")</f>
        <v>1</v>
      </c>
      <c r="E5" s="26">
        <f>IF(O5="ANUAL", 0,IF(O5="CUAT1", 1,IF(O5="CUAT2", 2,"")
  )
)</f>
        <v>0</v>
      </c>
      <c r="F5" s="20" t="s">
        <v>4</v>
      </c>
      <c r="G5" s="17" t="s">
        <v>4</v>
      </c>
      <c r="H5" s="17" t="s">
        <v>57</v>
      </c>
      <c r="I5" s="19" t="s">
        <v>25</v>
      </c>
      <c r="J5" s="25" cm="1">
        <f t="array" ref="J5">INDEX(
  $T$3:$T$170,
  MATCH(
    1,
    ($U$3:$U$170 = K5)
    * ($V$3:$V$170 = L5)
    * ($W$3:$W$170 = M5),
    0
  )
)</f>
        <v>41</v>
      </c>
      <c r="K5" s="11">
        <f>MATCH(I5,{"Lunes";"Martes";"Miércoles";"Jueves";"Viernes"},0)</f>
        <v>2</v>
      </c>
      <c r="L5" s="12">
        <v>0.47222222222222221</v>
      </c>
      <c r="M5" s="34">
        <v>0.58333333333333337</v>
      </c>
      <c r="N5" s="20" t="s">
        <v>24</v>
      </c>
      <c r="O5" s="17" t="s">
        <v>43</v>
      </c>
      <c r="P5" s="17" t="s">
        <v>61</v>
      </c>
      <c r="Q5" s="17" t="s">
        <v>63</v>
      </c>
      <c r="T5">
        <v>3</v>
      </c>
      <c r="U5" s="11">
        <v>1</v>
      </c>
      <c r="V5" s="12">
        <v>0.33333333333333331</v>
      </c>
      <c r="W5" s="12">
        <v>0.39583333333333331</v>
      </c>
    </row>
    <row r="6" spans="2:23" ht="15" customHeight="1" thickBot="1" x14ac:dyDescent="0.3">
      <c r="B6" s="19" t="s">
        <v>22</v>
      </c>
      <c r="C6" s="25">
        <v>1</v>
      </c>
      <c r="D6" s="17">
        <f>IFERROR(INDEX($V$174:$V$233,MATCH(F6,$W$174:$W$233,0)),"")</f>
        <v>1</v>
      </c>
      <c r="E6" s="26">
        <f>IF(O6="ANUAL", 0,IF(O6="CUAT1", 1,IF(O6="CUAT2", 2,"")
  )
)</f>
        <v>0</v>
      </c>
      <c r="F6" s="20" t="s">
        <v>4</v>
      </c>
      <c r="G6" s="17" t="s">
        <v>4</v>
      </c>
      <c r="H6" s="17" t="s">
        <v>57</v>
      </c>
      <c r="I6" s="19" t="s">
        <v>33</v>
      </c>
      <c r="J6" s="25" cm="1">
        <f t="array" ref="J6">INDEX(
  $T$3:$T$170,
  MATCH(
    1,
    ($U$3:$U$170 = K6)
    * ($V$3:$V$170 = L6)
    * ($W$3:$W$170 = M6),
    0
  )
)</f>
        <v>65</v>
      </c>
      <c r="K6" s="11">
        <f>MATCH(I6,{"Lunes";"Martes";"Miércoles";"Jueves";"Viernes"},0)</f>
        <v>3</v>
      </c>
      <c r="L6" s="12">
        <v>0.33333333333333331</v>
      </c>
      <c r="M6" s="34">
        <v>0.39583333333333331</v>
      </c>
      <c r="N6" s="20" t="s">
        <v>24</v>
      </c>
      <c r="O6" s="17" t="s">
        <v>43</v>
      </c>
      <c r="P6" s="17" t="s">
        <v>61</v>
      </c>
      <c r="Q6" s="17" t="s">
        <v>63</v>
      </c>
      <c r="T6">
        <v>4</v>
      </c>
      <c r="U6" s="11">
        <v>1</v>
      </c>
      <c r="V6" s="12">
        <v>0.40277777777777779</v>
      </c>
      <c r="W6" s="12">
        <v>0.46527777777777779</v>
      </c>
    </row>
    <row r="7" spans="2:23" ht="15" customHeight="1" thickBot="1" x14ac:dyDescent="0.3">
      <c r="B7" s="19" t="s">
        <v>22</v>
      </c>
      <c r="C7" s="25">
        <v>1</v>
      </c>
      <c r="D7" s="17">
        <f>IFERROR(INDEX($V$174:$V$233,MATCH(F7,$W$174:$W$233,0)),"")</f>
        <v>9</v>
      </c>
      <c r="E7" s="26">
        <f>IF(O7="ANUAL", 0,IF(O7="CUAT1", 1,IF(O7="CUAT2", 2,"")
  )
)</f>
        <v>0</v>
      </c>
      <c r="F7" s="20" t="s">
        <v>47</v>
      </c>
      <c r="G7" s="17" t="s">
        <v>36</v>
      </c>
      <c r="H7" s="17" t="s">
        <v>56</v>
      </c>
      <c r="I7" s="19" t="s">
        <v>16</v>
      </c>
      <c r="J7" s="25" cm="1">
        <f t="array" ref="J7">INDEX(
  $T$3:$T$170,
  MATCH(
    1,
    ($U$3:$U$170 = K7)
    * ($V$3:$V$170 = L7)
    * ($W$3:$W$170 = M7),
    0
  )
)</f>
        <v>6</v>
      </c>
      <c r="K7" s="11">
        <f>MATCH(I7,{"Lunes";"Martes";"Miércoles";"Jueves";"Viernes"},0)</f>
        <v>1</v>
      </c>
      <c r="L7" s="12">
        <v>0.43402777777777779</v>
      </c>
      <c r="M7" s="34">
        <v>0.53472222222222221</v>
      </c>
      <c r="N7" s="20" t="s">
        <v>24</v>
      </c>
      <c r="O7" s="17" t="s">
        <v>43</v>
      </c>
      <c r="P7" s="17" t="s">
        <v>61</v>
      </c>
      <c r="Q7" s="17" t="s">
        <v>63</v>
      </c>
      <c r="T7">
        <v>5</v>
      </c>
      <c r="U7" s="11">
        <v>1</v>
      </c>
      <c r="V7" s="12">
        <v>0.43402777777777779</v>
      </c>
      <c r="W7" s="12">
        <v>0.50347222222222221</v>
      </c>
    </row>
    <row r="8" spans="2:23" ht="15" customHeight="1" thickBot="1" x14ac:dyDescent="0.3">
      <c r="B8" s="19" t="s">
        <v>22</v>
      </c>
      <c r="C8" s="25">
        <v>1</v>
      </c>
      <c r="D8" s="17">
        <f>IFERROR(INDEX($V$174:$V$233,MATCH(F8,$W$174:$W$233,0)),"")</f>
        <v>9</v>
      </c>
      <c r="E8" s="26">
        <f>IF(O8="ANUAL", 0,IF(O8="CUAT1", 1,IF(O8="CUAT2", 2,"")
  )
)</f>
        <v>0</v>
      </c>
      <c r="F8" s="20" t="s">
        <v>47</v>
      </c>
      <c r="G8" s="17" t="s">
        <v>36</v>
      </c>
      <c r="H8" s="17" t="s">
        <v>56</v>
      </c>
      <c r="I8" s="19" t="s">
        <v>33</v>
      </c>
      <c r="J8" s="25" cm="1">
        <f t="array" ref="J8">INDEX(
  $T$3:$T$170,
  MATCH(
    1,
    ($U$3:$U$170 = K8)
    * ($V$3:$V$170 = L8)
    * ($W$3:$W$170 = M8),
    0
  )
)</f>
        <v>77</v>
      </c>
      <c r="K8" s="11">
        <f>MATCH(I8,{"Lunes";"Martes";"Miércoles";"Jueves";"Viernes"},0)</f>
        <v>3</v>
      </c>
      <c r="L8" s="12">
        <v>0.50347222222222221</v>
      </c>
      <c r="M8" s="34">
        <v>0.58333333333333337</v>
      </c>
      <c r="N8" s="20" t="s">
        <v>24</v>
      </c>
      <c r="O8" s="17" t="s">
        <v>43</v>
      </c>
      <c r="P8" s="17" t="s">
        <v>61</v>
      </c>
      <c r="Q8" s="17" t="s">
        <v>63</v>
      </c>
      <c r="T8">
        <v>6</v>
      </c>
      <c r="U8" s="11">
        <v>1</v>
      </c>
      <c r="V8" s="12">
        <v>0.43402777777777779</v>
      </c>
      <c r="W8" s="12">
        <v>0.53472222222222221</v>
      </c>
    </row>
    <row r="9" spans="2:23" ht="15" customHeight="1" thickBot="1" x14ac:dyDescent="0.3">
      <c r="B9" s="19" t="s">
        <v>22</v>
      </c>
      <c r="C9" s="25">
        <v>1</v>
      </c>
      <c r="D9" s="17">
        <f>IFERROR(INDEX($V$174:$V$233,MATCH(F9,$W$174:$W$233,0)),"")</f>
        <v>2</v>
      </c>
      <c r="E9" s="26">
        <f>IF(O9="ANUAL", 0,IF(O9="CUAT1", 1,IF(O9="CUAT2", 2,"")
  )
)</f>
        <v>0</v>
      </c>
      <c r="F9" s="20" t="s">
        <v>23</v>
      </c>
      <c r="G9" s="17" t="s">
        <v>32</v>
      </c>
      <c r="H9" s="17" t="s">
        <v>58</v>
      </c>
      <c r="I9" s="19" t="s">
        <v>16</v>
      </c>
      <c r="J9" s="25" cm="1">
        <f t="array" ref="J9">INDEX(
  $T$3:$T$170,
  MATCH(
    1,
    ($U$3:$U$170 = K9)
    * ($V$3:$V$170 = L9)
    * ($W$3:$W$170 = M9),
    0
  )
)</f>
        <v>1</v>
      </c>
      <c r="K9" s="11">
        <f>MATCH(I9,{"Lunes";"Martes";"Miércoles";"Jueves";"Viernes"},0)</f>
        <v>1</v>
      </c>
      <c r="L9" s="12">
        <v>0.33333333333333331</v>
      </c>
      <c r="M9" s="34">
        <v>0.43402777777777779</v>
      </c>
      <c r="N9" s="20" t="s">
        <v>24</v>
      </c>
      <c r="O9" s="17" t="s">
        <v>43</v>
      </c>
      <c r="P9" s="17" t="s">
        <v>61</v>
      </c>
      <c r="Q9" s="17" t="s">
        <v>63</v>
      </c>
      <c r="T9">
        <v>7</v>
      </c>
      <c r="U9" s="11">
        <v>1</v>
      </c>
      <c r="V9" s="12">
        <v>0.43402777777777779</v>
      </c>
      <c r="W9" s="12">
        <v>0.58333333333333337</v>
      </c>
    </row>
    <row r="10" spans="2:23" ht="15" customHeight="1" thickBot="1" x14ac:dyDescent="0.3">
      <c r="B10" s="19" t="s">
        <v>22</v>
      </c>
      <c r="C10" s="25">
        <v>1</v>
      </c>
      <c r="D10" s="17">
        <f>IFERROR(INDEX($V$174:$V$233,MATCH(F10,$W$174:$W$233,0)),"")</f>
        <v>2</v>
      </c>
      <c r="E10" s="26">
        <f>IF(O10="ANUAL", 0,IF(O10="CUAT1", 1,IF(O10="CUAT2", 2,"")
  )
)</f>
        <v>0</v>
      </c>
      <c r="F10" s="20" t="s">
        <v>23</v>
      </c>
      <c r="G10" s="17" t="s">
        <v>32</v>
      </c>
      <c r="H10" s="17" t="s">
        <v>58</v>
      </c>
      <c r="I10" s="19" t="s">
        <v>25</v>
      </c>
      <c r="J10" s="25" cm="1">
        <f t="array" ref="J10">INDEX(
  $T$3:$T$170,
  MATCH(
    1,
    ($U$3:$U$170 = K10)
    * ($V$3:$V$170 = L10)
    * ($W$3:$W$170 = M10),
    0
  )
)</f>
        <v>31</v>
      </c>
      <c r="K10" s="11">
        <f>MATCH(I10,{"Lunes";"Martes";"Miércoles";"Jueves";"Viernes"},0)</f>
        <v>2</v>
      </c>
      <c r="L10" s="12">
        <v>0.33333333333333331</v>
      </c>
      <c r="M10" s="34">
        <v>0.39583333333333331</v>
      </c>
      <c r="N10" s="20" t="s">
        <v>24</v>
      </c>
      <c r="O10" s="17" t="s">
        <v>43</v>
      </c>
      <c r="P10" s="17" t="s">
        <v>61</v>
      </c>
      <c r="Q10" s="17" t="s">
        <v>63</v>
      </c>
      <c r="T10">
        <v>8</v>
      </c>
      <c r="U10" s="11">
        <v>1</v>
      </c>
      <c r="V10" s="12">
        <v>0.47222222222222221</v>
      </c>
      <c r="W10" s="12">
        <v>0.53472222222222221</v>
      </c>
    </row>
    <row r="11" spans="2:23" ht="15" customHeight="1" thickBot="1" x14ac:dyDescent="0.3">
      <c r="B11" s="19" t="s">
        <v>22</v>
      </c>
      <c r="C11" s="25">
        <v>1</v>
      </c>
      <c r="D11" s="17">
        <f>IFERROR(INDEX($V$174:$V$233,MATCH(F11,$W$174:$W$233,0)),"")</f>
        <v>4</v>
      </c>
      <c r="E11" s="26">
        <f>IF(O11="ANUAL", 0,IF(O11="CUAT1", 1,IF(O11="CUAT2", 2,"")
  )
)</f>
        <v>0</v>
      </c>
      <c r="F11" s="20" t="s">
        <v>49</v>
      </c>
      <c r="G11" s="17" t="s">
        <v>34</v>
      </c>
      <c r="H11" s="17" t="s">
        <v>34</v>
      </c>
      <c r="I11" s="19" t="s">
        <v>25</v>
      </c>
      <c r="J11" s="25" cm="1">
        <f t="array" ref="J11">INDEX(
  $T$3:$T$170,
  MATCH(
    1,
    ($U$3:$U$170 = K11)
    * ($V$3:$V$170 = L11)
    * ($W$3:$W$170 = M11),
    0
  )
)</f>
        <v>35</v>
      </c>
      <c r="K11" s="11">
        <f>MATCH(I11,{"Lunes";"Martes";"Miércoles";"Jueves";"Viernes"},0)</f>
        <v>2</v>
      </c>
      <c r="L11" s="12">
        <v>0.40277777777777779</v>
      </c>
      <c r="M11" s="34">
        <v>0.46527777777777779</v>
      </c>
      <c r="N11" s="20" t="s">
        <v>24</v>
      </c>
      <c r="O11" s="17" t="s">
        <v>43</v>
      </c>
      <c r="P11" s="17" t="s">
        <v>61</v>
      </c>
      <c r="Q11" s="17" t="s">
        <v>63</v>
      </c>
      <c r="T11">
        <v>9</v>
      </c>
      <c r="U11" s="11">
        <v>1</v>
      </c>
      <c r="V11" s="12">
        <v>0.47222222222222221</v>
      </c>
      <c r="W11" s="12">
        <v>0.58333333333333337</v>
      </c>
    </row>
    <row r="12" spans="2:23" ht="15" customHeight="1" thickBot="1" x14ac:dyDescent="0.3">
      <c r="B12" s="37" t="s">
        <v>22</v>
      </c>
      <c r="C12" s="38">
        <v>1</v>
      </c>
      <c r="D12" s="39">
        <f>IFERROR(INDEX($V$174:$V$233,MATCH(F12,$W$174:$W$233,0)),"")</f>
        <v>4</v>
      </c>
      <c r="E12" s="40">
        <f>IF(O12="ANUAL", 0,IF(O12="CUAT1", 1,IF(O12="CUAT2", 2,"")
  )
)</f>
        <v>0</v>
      </c>
      <c r="F12" s="41" t="s">
        <v>49</v>
      </c>
      <c r="G12" s="39" t="s">
        <v>34</v>
      </c>
      <c r="H12" s="39" t="s">
        <v>34</v>
      </c>
      <c r="I12" s="37" t="s">
        <v>33</v>
      </c>
      <c r="J12" s="38" cm="1">
        <f t="array" ref="J12">INDEX(
  $T$3:$T$170,
  MATCH(
    1,
    ($U$3:$U$170 = K12)
    * ($V$3:$V$170 = L12)
    * ($W$3:$W$170 = M12),
    0
  )
)</f>
        <v>70</v>
      </c>
      <c r="K12" s="42">
        <f>MATCH(I12,{"Lunes";"Martes";"Miércoles";"Jueves";"Viernes"},0)</f>
        <v>3</v>
      </c>
      <c r="L12" s="43">
        <v>0.40277777777777779</v>
      </c>
      <c r="M12" s="12">
        <v>0.50347222222222221</v>
      </c>
      <c r="N12" s="41" t="s">
        <v>24</v>
      </c>
      <c r="O12" s="39" t="s">
        <v>43</v>
      </c>
      <c r="P12" s="39" t="s">
        <v>61</v>
      </c>
      <c r="Q12" s="39" t="s">
        <v>63</v>
      </c>
      <c r="T12">
        <v>10</v>
      </c>
      <c r="U12" s="11">
        <v>1</v>
      </c>
      <c r="V12" s="12">
        <v>0.50347222222222221</v>
      </c>
      <c r="W12" s="12">
        <v>0.58333333333333337</v>
      </c>
    </row>
    <row r="13" spans="2:23" ht="15" customHeight="1" thickBot="1" x14ac:dyDescent="0.3">
      <c r="B13" s="19" t="s">
        <v>22</v>
      </c>
      <c r="C13" s="25">
        <v>1</v>
      </c>
      <c r="D13" s="17">
        <f>IFERROR(INDEX($V$174:$V$233,MATCH(F13,$W$174:$W$233,0)),"")</f>
        <v>5</v>
      </c>
      <c r="E13" s="26">
        <f>IF(O13="ANUAL", 0,IF(O13="CUAT1", 1,IF(O13="CUAT2", 2,"")
  )
)</f>
        <v>2</v>
      </c>
      <c r="F13" s="20" t="s">
        <v>50</v>
      </c>
      <c r="G13" s="17" t="s">
        <v>41</v>
      </c>
      <c r="H13" s="17" t="s">
        <v>52</v>
      </c>
      <c r="I13" s="19" t="s">
        <v>27</v>
      </c>
      <c r="J13" s="25" cm="1">
        <f t="array" ref="J13">INDEX(
  $T$3:$T$170,
  MATCH(
    1,
    ($U$3:$U$170 = K13)
    * ($V$3:$V$170 = L13)
    * ($W$3:$W$170 = M13),
    0
  )
)</f>
        <v>99</v>
      </c>
      <c r="K13" s="11">
        <f>MATCH(I13,{"Lunes";"Martes";"Miércoles";"Jueves";"Viernes"},0)</f>
        <v>4</v>
      </c>
      <c r="L13" s="12">
        <v>0.33333333333333331</v>
      </c>
      <c r="M13" s="34">
        <v>0.39583333333333331</v>
      </c>
      <c r="N13" s="20" t="s">
        <v>28</v>
      </c>
      <c r="O13" s="17" t="s">
        <v>45</v>
      </c>
      <c r="P13" s="17" t="s">
        <v>61</v>
      </c>
      <c r="Q13" s="17" t="s">
        <v>63</v>
      </c>
      <c r="T13">
        <v>11</v>
      </c>
      <c r="U13" s="11">
        <v>1</v>
      </c>
      <c r="V13" s="12">
        <v>0.50347222222222221</v>
      </c>
      <c r="W13" s="12">
        <v>0.65277777777777779</v>
      </c>
    </row>
    <row r="14" spans="2:23" ht="15" customHeight="1" thickBot="1" x14ac:dyDescent="0.3">
      <c r="B14" s="19" t="s">
        <v>22</v>
      </c>
      <c r="C14" s="25">
        <v>1</v>
      </c>
      <c r="D14" s="17">
        <f>IFERROR(INDEX($V$174:$V$233,MATCH(F14,$W$174:$W$233,0)),"")</f>
        <v>5</v>
      </c>
      <c r="E14" s="26">
        <f>IF(O14="ANUAL", 0,IF(O14="CUAT1", 1,IF(O14="CUAT2", 2,"")
  )
)</f>
        <v>2</v>
      </c>
      <c r="F14" s="20" t="s">
        <v>50</v>
      </c>
      <c r="G14" s="17" t="s">
        <v>41</v>
      </c>
      <c r="H14" s="17" t="s">
        <v>52</v>
      </c>
      <c r="I14" s="19" t="s">
        <v>38</v>
      </c>
      <c r="J14" s="25" cm="1">
        <f t="array" ref="J14">INDEX(
  $T$3:$T$170,
  MATCH(
    1,
    ($U$3:$U$170 = K14)
    * ($V$3:$V$170 = L14)
    * ($W$3:$W$170 = M14),
    0
  )
)</f>
        <v>143</v>
      </c>
      <c r="K14" s="11">
        <f>MATCH(I14,{"Lunes";"Martes";"Miércoles";"Jueves";"Viernes"},0)</f>
        <v>5</v>
      </c>
      <c r="L14" s="12">
        <v>0.47222222222222221</v>
      </c>
      <c r="M14" s="34">
        <v>0.53472222222222221</v>
      </c>
      <c r="N14" s="20" t="s">
        <v>28</v>
      </c>
      <c r="O14" s="17" t="s">
        <v>45</v>
      </c>
      <c r="P14" s="17" t="s">
        <v>61</v>
      </c>
      <c r="Q14" s="17" t="s">
        <v>63</v>
      </c>
      <c r="T14">
        <v>12</v>
      </c>
      <c r="U14" s="11">
        <v>1</v>
      </c>
      <c r="V14" s="12">
        <v>0.50347222222222221</v>
      </c>
      <c r="W14" s="12">
        <v>0.61458333333333337</v>
      </c>
    </row>
    <row r="15" spans="2:23" ht="15" customHeight="1" thickBot="1" x14ac:dyDescent="0.3">
      <c r="B15" s="19" t="s">
        <v>22</v>
      </c>
      <c r="C15" s="25">
        <v>1</v>
      </c>
      <c r="D15" s="17">
        <f>IFERROR(INDEX($V$174:$V$233,MATCH(F15,$W$174:$W$233,0)),"")</f>
        <v>6</v>
      </c>
      <c r="E15" s="26">
        <f>IF(O15="ANUAL", 0,IF(O15="CUAT1", 1,IF(O15="CUAT2", 2,"")
  )
)</f>
        <v>0</v>
      </c>
      <c r="F15" s="20" t="s">
        <v>48</v>
      </c>
      <c r="G15" s="17" t="s">
        <v>35</v>
      </c>
      <c r="H15" s="17" t="s">
        <v>53</v>
      </c>
      <c r="I15" s="19" t="s">
        <v>16</v>
      </c>
      <c r="J15" s="25" cm="1">
        <f t="array" ref="J15">INDEX(
  $T$3:$T$170,
  MATCH(
    1,
    ($U$3:$U$170 = K15)
    * ($V$3:$V$170 = L15)
    * ($W$3:$W$170 = M15),
    0
  )
)</f>
        <v>13</v>
      </c>
      <c r="K15" s="11">
        <f>MATCH(I15,{"Lunes";"Martes";"Miércoles";"Jueves";"Viernes"},0)</f>
        <v>1</v>
      </c>
      <c r="L15" s="12">
        <v>0.55208333333333337</v>
      </c>
      <c r="M15" s="34">
        <v>0.61458333333333337</v>
      </c>
      <c r="N15" s="20" t="s">
        <v>24</v>
      </c>
      <c r="O15" s="17" t="s">
        <v>43</v>
      </c>
      <c r="P15" s="17" t="s">
        <v>61</v>
      </c>
      <c r="Q15" s="17" t="s">
        <v>63</v>
      </c>
      <c r="T15">
        <v>13</v>
      </c>
      <c r="U15" s="11">
        <v>1</v>
      </c>
      <c r="V15" s="12">
        <v>0.55208333333333337</v>
      </c>
      <c r="W15" s="12">
        <v>0.61458333333333337</v>
      </c>
    </row>
    <row r="16" spans="2:23" ht="15" customHeight="1" thickBot="1" x14ac:dyDescent="0.3">
      <c r="B16" s="19" t="s">
        <v>22</v>
      </c>
      <c r="C16" s="25">
        <v>1</v>
      </c>
      <c r="D16" s="17">
        <f>IFERROR(INDEX($V$174:$V$233,MATCH(F16,$W$174:$W$233,0)),"")</f>
        <v>7</v>
      </c>
      <c r="E16" s="26">
        <f>IF(O16="ANUAL", 0,IF(O16="CUAT1", 1,IF(O16="CUAT2", 2,"")
  )
)</f>
        <v>1</v>
      </c>
      <c r="F16" s="20" t="s">
        <v>3</v>
      </c>
      <c r="G16" s="17" t="s">
        <v>3</v>
      </c>
      <c r="H16" s="17" t="s">
        <v>54</v>
      </c>
      <c r="I16" s="19" t="s">
        <v>27</v>
      </c>
      <c r="J16" s="25" cm="1">
        <f t="array" ref="J16">INDEX(
  $T$3:$T$170,
  MATCH(
    1,
    ($U$3:$U$170 = K16)
    * ($V$3:$V$170 = L16)
    * ($W$3:$W$170 = M16),
    0
  )
)</f>
        <v>100</v>
      </c>
      <c r="K16" s="11">
        <f>MATCH(I16,{"Lunes";"Martes";"Miércoles";"Jueves";"Viernes"},0)</f>
        <v>4</v>
      </c>
      <c r="L16" s="12">
        <v>0.33333333333333331</v>
      </c>
      <c r="M16" s="34">
        <v>0.43402777777777779</v>
      </c>
      <c r="N16" s="20" t="s">
        <v>28</v>
      </c>
      <c r="O16" s="17" t="s">
        <v>44</v>
      </c>
      <c r="P16" s="17" t="s">
        <v>61</v>
      </c>
      <c r="Q16" s="17" t="s">
        <v>63</v>
      </c>
      <c r="T16">
        <v>14</v>
      </c>
      <c r="U16" s="11">
        <v>1</v>
      </c>
      <c r="V16" s="12">
        <v>0.55208333333333337</v>
      </c>
      <c r="W16" s="12">
        <v>0.65277777777777779</v>
      </c>
    </row>
    <row r="17" spans="2:23" ht="15" customHeight="1" thickBot="1" x14ac:dyDescent="0.3">
      <c r="B17" s="19" t="s">
        <v>22</v>
      </c>
      <c r="C17" s="25">
        <v>1</v>
      </c>
      <c r="D17" s="17">
        <f>IFERROR(INDEX($V$174:$V$233,MATCH(F17,$W$174:$W$233,0)),"")</f>
        <v>7</v>
      </c>
      <c r="E17" s="26">
        <f>IF(O17="ANUAL", 0,IF(O17="CUAT1", 1,IF(O17="CUAT2", 2,"")
  )
)</f>
        <v>1</v>
      </c>
      <c r="F17" s="20" t="s">
        <v>3</v>
      </c>
      <c r="G17" s="17" t="s">
        <v>3</v>
      </c>
      <c r="H17" s="17" t="s">
        <v>54</v>
      </c>
      <c r="I17" s="19" t="s">
        <v>38</v>
      </c>
      <c r="J17" s="25" cm="1">
        <f t="array" ref="J17">INDEX(
  $T$3:$T$170,
  MATCH(
    1,
    ($U$3:$U$170 = K17)
    * ($V$3:$V$170 = L17)
    * ($W$3:$W$170 = M17),
    0
  )
)</f>
        <v>141</v>
      </c>
      <c r="K17" s="11">
        <f>MATCH(I17,{"Lunes";"Martes";"Miércoles";"Jueves";"Viernes"},0)</f>
        <v>5</v>
      </c>
      <c r="L17" s="12">
        <v>0.43402777777777779</v>
      </c>
      <c r="M17" s="34">
        <v>0.53472222222222221</v>
      </c>
      <c r="N17" s="20" t="s">
        <v>28</v>
      </c>
      <c r="O17" s="17" t="s">
        <v>44</v>
      </c>
      <c r="P17" s="17" t="s">
        <v>61</v>
      </c>
      <c r="Q17" s="17" t="s">
        <v>63</v>
      </c>
      <c r="T17">
        <v>15</v>
      </c>
      <c r="U17" s="11">
        <v>1</v>
      </c>
      <c r="V17" s="12">
        <v>0.58333333333333337</v>
      </c>
      <c r="W17" s="12">
        <v>0.65277777777777779</v>
      </c>
    </row>
    <row r="18" spans="2:23" ht="15" customHeight="1" thickBot="1" x14ac:dyDescent="0.3">
      <c r="B18" s="19" t="s">
        <v>22</v>
      </c>
      <c r="C18" s="25">
        <v>1</v>
      </c>
      <c r="D18" s="17">
        <f>IFERROR(INDEX($V$174:$V$233,MATCH(F18,$W$174:$W$233,0)),"")</f>
        <v>8</v>
      </c>
      <c r="E18" s="26">
        <f>IF(O18="ANUAL", 0,IF(O18="CUAT1", 1,IF(O18="CUAT2", 2,"")
  )
)</f>
        <v>1</v>
      </c>
      <c r="F18" s="20" t="s">
        <v>5</v>
      </c>
      <c r="G18" s="17" t="s">
        <v>5</v>
      </c>
      <c r="H18" s="17" t="s">
        <v>55</v>
      </c>
      <c r="I18" s="19" t="s">
        <v>27</v>
      </c>
      <c r="J18" s="25" cm="1">
        <f t="array" ref="J18">INDEX(
  $T$3:$T$170,
  MATCH(
    1,
    ($U$3:$U$170 = K18)
    * ($V$3:$V$170 = L18)
    * ($W$3:$W$170 = M18),
    0
  )
)</f>
        <v>106</v>
      </c>
      <c r="K18" s="11">
        <f>MATCH(I18,{"Lunes";"Martes";"Miércoles";"Jueves";"Viernes"},0)</f>
        <v>4</v>
      </c>
      <c r="L18" s="12">
        <v>0.43402777777777779</v>
      </c>
      <c r="M18" s="34">
        <v>0.53472222222222221</v>
      </c>
      <c r="N18" s="20" t="s">
        <v>28</v>
      </c>
      <c r="O18" s="17" t="s">
        <v>44</v>
      </c>
      <c r="P18" s="17" t="s">
        <v>61</v>
      </c>
      <c r="Q18" s="17" t="s">
        <v>63</v>
      </c>
      <c r="T18">
        <v>16</v>
      </c>
      <c r="U18" s="11">
        <v>1</v>
      </c>
      <c r="V18" s="12">
        <v>0.62152777777777779</v>
      </c>
      <c r="W18" s="12">
        <v>0.68402777777777779</v>
      </c>
    </row>
    <row r="19" spans="2:23" ht="15" customHeight="1" thickBot="1" x14ac:dyDescent="0.3">
      <c r="B19" s="19" t="s">
        <v>22</v>
      </c>
      <c r="C19" s="27">
        <v>1</v>
      </c>
      <c r="D19" s="28">
        <f>IFERROR(INDEX($V$174:$V$233,MATCH(F19,$W$174:$W$233,0)),"")</f>
        <v>8</v>
      </c>
      <c r="E19" s="29">
        <f>IF(O19="ANUAL", 0,IF(O19="CUAT1", 1,IF(O19="CUAT2", 2,"")
  )
)</f>
        <v>1</v>
      </c>
      <c r="F19" s="20" t="s">
        <v>5</v>
      </c>
      <c r="G19" s="17" t="s">
        <v>5</v>
      </c>
      <c r="H19" s="17" t="s">
        <v>55</v>
      </c>
      <c r="I19" s="19" t="s">
        <v>38</v>
      </c>
      <c r="J19" s="27" cm="1">
        <f t="array" ref="J19">INDEX(
  $T$3:$T$170,
  MATCH(
    1,
    ($U$3:$U$170 = K19)
    * ($V$3:$V$170 = L19)
    * ($W$3:$W$170 = M19),
    0
  )
)</f>
        <v>134</v>
      </c>
      <c r="K19" s="35">
        <f>MATCH(I19,{"Lunes";"Martes";"Miércoles";"Jueves";"Viernes"},0)</f>
        <v>5</v>
      </c>
      <c r="L19" s="31">
        <v>0.33333333333333331</v>
      </c>
      <c r="M19" s="36">
        <v>0.43402777777777779</v>
      </c>
      <c r="N19" s="20" t="s">
        <v>28</v>
      </c>
      <c r="O19" s="17" t="s">
        <v>44</v>
      </c>
      <c r="P19" s="17" t="s">
        <v>61</v>
      </c>
      <c r="Q19" s="17" t="s">
        <v>63</v>
      </c>
      <c r="T19">
        <v>17</v>
      </c>
      <c r="U19" s="11">
        <v>1</v>
      </c>
      <c r="V19" s="12">
        <v>0.62152777777777779</v>
      </c>
      <c r="W19" s="12">
        <v>0.75347222222222221</v>
      </c>
    </row>
    <row r="20" spans="2:23" ht="15" customHeight="1" thickBot="1" x14ac:dyDescent="0.3">
      <c r="T20">
        <v>18</v>
      </c>
      <c r="U20" s="11">
        <v>1</v>
      </c>
      <c r="V20" s="12">
        <v>0.62152777777777779</v>
      </c>
      <c r="W20" s="12">
        <v>0.72222222222222221</v>
      </c>
    </row>
    <row r="21" spans="2:23" ht="15" customHeight="1" thickBot="1" x14ac:dyDescent="0.3">
      <c r="T21">
        <v>19</v>
      </c>
      <c r="U21" s="11">
        <v>1</v>
      </c>
      <c r="V21" s="12">
        <v>0.65277777777777779</v>
      </c>
      <c r="W21" s="12">
        <v>0.75347222222222221</v>
      </c>
    </row>
    <row r="22" spans="2:23" ht="15" customHeight="1" thickBot="1" x14ac:dyDescent="0.3">
      <c r="B22" s="15" t="s">
        <v>31</v>
      </c>
      <c r="C22" s="21" t="s">
        <v>77</v>
      </c>
      <c r="D22" s="21" t="s">
        <v>92</v>
      </c>
      <c r="E22" s="21" t="s">
        <v>91</v>
      </c>
      <c r="F22" s="16" t="s">
        <v>46</v>
      </c>
      <c r="G22" s="16" t="s">
        <v>1</v>
      </c>
      <c r="H22" s="16" t="s">
        <v>51</v>
      </c>
      <c r="I22" s="16" t="s">
        <v>2</v>
      </c>
      <c r="J22" s="21" t="s">
        <v>79</v>
      </c>
      <c r="K22" s="21" t="s">
        <v>78</v>
      </c>
      <c r="L22" s="21" t="s">
        <v>17</v>
      </c>
      <c r="M22" s="21" t="s">
        <v>18</v>
      </c>
      <c r="N22" s="16" t="s">
        <v>20</v>
      </c>
      <c r="O22" s="16" t="s">
        <v>42</v>
      </c>
      <c r="P22" s="16" t="s">
        <v>60</v>
      </c>
      <c r="Q22" s="16" t="s">
        <v>62</v>
      </c>
      <c r="T22">
        <v>20</v>
      </c>
      <c r="U22" s="11">
        <v>1</v>
      </c>
      <c r="V22" s="12">
        <v>0.69097222222222221</v>
      </c>
      <c r="W22" s="12">
        <v>0.75347222222222221</v>
      </c>
    </row>
    <row r="23" spans="2:23" ht="15" customHeight="1" thickTop="1" thickBot="1" x14ac:dyDescent="0.3">
      <c r="B23" s="37" t="s">
        <v>64</v>
      </c>
      <c r="C23" s="45">
        <v>2</v>
      </c>
      <c r="D23" s="46">
        <f>IFERROR(INDEX($V$174:$V$233,MATCH(F23,$W$174:$W$233,0)),"")</f>
        <v>3</v>
      </c>
      <c r="E23" s="47">
        <f>IF(O23="ANUAL", 0,IF(O23="CUAT1", 1,IF(O23="CUAT2", 2,"")
  )
)</f>
        <v>2</v>
      </c>
      <c r="F23" s="41" t="s">
        <v>39</v>
      </c>
      <c r="G23" s="39" t="s">
        <v>39</v>
      </c>
      <c r="H23" s="39" t="s">
        <v>59</v>
      </c>
      <c r="I23" s="37" t="s">
        <v>25</v>
      </c>
      <c r="J23" s="45" cm="1">
        <f t="array" ref="J23">INDEX(
  $T$3:$T$170,
  MATCH(
    1,
    ($U$3:$U$170 = K23)
    * ($V$3:$V$170 = L23)
    * ($W$3:$W$170 = M23),
    0
  )
)</f>
        <v>33</v>
      </c>
      <c r="K23" s="48">
        <f>MATCH(I23,{"Lunes";"Martes";"Miércoles";"Jueves";"Viernes"},0)</f>
        <v>2</v>
      </c>
      <c r="L23" s="49">
        <v>0.33333333333333331</v>
      </c>
      <c r="M23" s="44">
        <v>0.46527777777777779</v>
      </c>
      <c r="N23" s="41" t="s">
        <v>28</v>
      </c>
      <c r="O23" s="39" t="s">
        <v>45</v>
      </c>
      <c r="P23" s="39" t="s">
        <v>61</v>
      </c>
      <c r="Q23" s="39" t="s">
        <v>63</v>
      </c>
      <c r="T23">
        <v>21</v>
      </c>
      <c r="U23" s="11">
        <v>1</v>
      </c>
      <c r="V23" s="12">
        <v>0.72222222222222221</v>
      </c>
      <c r="W23" s="12">
        <v>0.79166666666666663</v>
      </c>
    </row>
    <row r="24" spans="2:23" ht="15" customHeight="1" thickBot="1" x14ac:dyDescent="0.3">
      <c r="B24" s="37" t="s">
        <v>64</v>
      </c>
      <c r="C24" s="38">
        <v>2</v>
      </c>
      <c r="D24" s="39">
        <f>IFERROR(INDEX($V$174:$V$233,MATCH(F24,$W$174:$W$233,0)),"")</f>
        <v>3</v>
      </c>
      <c r="E24" s="40">
        <f>IF(O24="ANUAL", 0,IF(O24="CUAT1", 1,IF(O24="CUAT2", 2,"")
  )
)</f>
        <v>2</v>
      </c>
      <c r="F24" s="41" t="s">
        <v>39</v>
      </c>
      <c r="G24" s="39" t="s">
        <v>39</v>
      </c>
      <c r="H24" s="39" t="s">
        <v>59</v>
      </c>
      <c r="I24" s="37" t="s">
        <v>27</v>
      </c>
      <c r="J24" s="38" cm="1">
        <f t="array" ref="J24">INDEX(
  $T$3:$T$170,
  MATCH(
    1,
    ($U$3:$U$170 = K24)
    * ($V$3:$V$170 = L24)
    * ($W$3:$W$170 = M24),
    0
  )
)</f>
        <v>101</v>
      </c>
      <c r="K24" s="42">
        <f>MATCH(I24,{"Lunes";"Martes";"Miércoles";"Jueves";"Viernes"},0)</f>
        <v>4</v>
      </c>
      <c r="L24" s="43">
        <v>0.33333333333333331</v>
      </c>
      <c r="M24" s="44">
        <v>0.46527777777777779</v>
      </c>
      <c r="N24" s="41" t="s">
        <v>28</v>
      </c>
      <c r="O24" s="39" t="s">
        <v>45</v>
      </c>
      <c r="P24" s="39" t="s">
        <v>61</v>
      </c>
      <c r="Q24" s="39" t="s">
        <v>63</v>
      </c>
      <c r="T24">
        <v>22</v>
      </c>
      <c r="U24" s="11">
        <v>1</v>
      </c>
      <c r="V24" s="12">
        <v>0.72222222222222221</v>
      </c>
      <c r="W24" s="12">
        <v>0.82291666666666663</v>
      </c>
    </row>
    <row r="25" spans="2:23" ht="15" customHeight="1" thickBot="1" x14ac:dyDescent="0.3">
      <c r="B25" s="37" t="s">
        <v>64</v>
      </c>
      <c r="C25" s="38">
        <v>2</v>
      </c>
      <c r="D25" s="39">
        <f>IFERROR(INDEX($V$174:$V$233,MATCH(F25,$W$174:$W$233,0)),"")</f>
        <v>1</v>
      </c>
      <c r="E25" s="40">
        <f>IF(O25="ANUAL", 0,IF(O25="CUAT1", 1,IF(O25="CUAT2", 2,"")
  )
)</f>
        <v>0</v>
      </c>
      <c r="F25" s="41" t="s">
        <v>4</v>
      </c>
      <c r="G25" s="39" t="s">
        <v>4</v>
      </c>
      <c r="H25" s="39" t="s">
        <v>57</v>
      </c>
      <c r="I25" s="37" t="s">
        <v>16</v>
      </c>
      <c r="J25" s="38" cm="1">
        <f t="array" ref="J25">INDEX(
  $T$3:$T$170,
  MATCH(
    1,
    ($U$3:$U$170 = K25)
    * ($V$3:$V$170 = L25)
    * ($W$3:$W$170 = M25),
    0
  )
)</f>
        <v>1</v>
      </c>
      <c r="K25" s="42">
        <f>MATCH(I25,{"Lunes";"Martes";"Miércoles";"Jueves";"Viernes"},0)</f>
        <v>1</v>
      </c>
      <c r="L25" s="43">
        <v>0.33333333333333331</v>
      </c>
      <c r="M25" s="44">
        <v>0.43402777777777779</v>
      </c>
      <c r="N25" s="41" t="s">
        <v>24</v>
      </c>
      <c r="O25" s="39" t="s">
        <v>43</v>
      </c>
      <c r="P25" s="39" t="s">
        <v>61</v>
      </c>
      <c r="Q25" s="39" t="s">
        <v>63</v>
      </c>
      <c r="T25">
        <v>23</v>
      </c>
      <c r="U25" s="11">
        <v>1</v>
      </c>
      <c r="V25" s="12">
        <v>0.76041666666666663</v>
      </c>
      <c r="W25" s="12">
        <v>0.86111111111111116</v>
      </c>
    </row>
    <row r="26" spans="2:23" ht="15" customHeight="1" thickBot="1" x14ac:dyDescent="0.3">
      <c r="B26" s="37" t="s">
        <v>64</v>
      </c>
      <c r="C26" s="38">
        <v>2</v>
      </c>
      <c r="D26" s="39">
        <f>IFERROR(INDEX($V$174:$V$233,MATCH(F26,$W$174:$W$233,0)),"")</f>
        <v>1</v>
      </c>
      <c r="E26" s="40">
        <f>IF(O26="ANUAL", 0,IF(O26="CUAT1", 1,IF(O26="CUAT2", 2,"")
  )
)</f>
        <v>0</v>
      </c>
      <c r="F26" s="41" t="s">
        <v>4</v>
      </c>
      <c r="G26" s="39" t="s">
        <v>4</v>
      </c>
      <c r="H26" s="39" t="s">
        <v>57</v>
      </c>
      <c r="I26" s="37" t="s">
        <v>33</v>
      </c>
      <c r="J26" s="38" cm="1">
        <f t="array" ref="J26">INDEX(
  $T$3:$T$170,
  MATCH(
    1,
    ($U$3:$U$170 = K26)
    * ($V$3:$V$170 = L26)
    * ($W$3:$W$170 = M26),
    0
  )
)</f>
        <v>65</v>
      </c>
      <c r="K26" s="42">
        <f>MATCH(I26,{"Lunes";"Martes";"Miércoles";"Jueves";"Viernes"},0)</f>
        <v>3</v>
      </c>
      <c r="L26" s="43">
        <v>0.33333333333333331</v>
      </c>
      <c r="M26" s="44">
        <v>0.39583333333333331</v>
      </c>
      <c r="N26" s="41" t="s">
        <v>24</v>
      </c>
      <c r="O26" s="39" t="s">
        <v>43</v>
      </c>
      <c r="P26" s="39" t="s">
        <v>61</v>
      </c>
      <c r="Q26" s="39" t="s">
        <v>63</v>
      </c>
      <c r="T26">
        <v>24</v>
      </c>
      <c r="U26" s="11">
        <v>1</v>
      </c>
      <c r="V26" s="12">
        <v>0.76041666666666663</v>
      </c>
      <c r="W26" s="12">
        <v>0.89236111111111116</v>
      </c>
    </row>
    <row r="27" spans="2:23" ht="15" customHeight="1" thickBot="1" x14ac:dyDescent="0.3">
      <c r="B27" s="37" t="s">
        <v>64</v>
      </c>
      <c r="C27" s="38">
        <v>2</v>
      </c>
      <c r="D27" s="39">
        <f>IFERROR(INDEX($V$174:$V$233,MATCH(F27,$W$174:$W$233,0)),"")</f>
        <v>9</v>
      </c>
      <c r="E27" s="40">
        <f>IF(O27="ANUAL", 0,IF(O27="CUAT1", 1,IF(O27="CUAT2", 2,"")
  )
)</f>
        <v>0</v>
      </c>
      <c r="F27" s="41" t="s">
        <v>47</v>
      </c>
      <c r="G27" s="39" t="s">
        <v>36</v>
      </c>
      <c r="H27" s="39" t="s">
        <v>56</v>
      </c>
      <c r="I27" s="37" t="s">
        <v>16</v>
      </c>
      <c r="J27" s="38" cm="1">
        <f t="array" ref="J27">INDEX(
  $T$3:$T$170,
  MATCH(
    1,
    ($U$3:$U$170 = K27)
    * ($V$3:$V$170 = L27)
    * ($W$3:$W$170 = M27),
    0
  )
)</f>
        <v>6</v>
      </c>
      <c r="K27" s="42">
        <f>MATCH(I27,{"Lunes";"Martes";"Miércoles";"Jueves";"Viernes"},0)</f>
        <v>1</v>
      </c>
      <c r="L27" s="43">
        <v>0.43402777777777779</v>
      </c>
      <c r="M27" s="44">
        <v>0.53472222222222221</v>
      </c>
      <c r="N27" s="41" t="s">
        <v>24</v>
      </c>
      <c r="O27" s="39" t="s">
        <v>43</v>
      </c>
      <c r="P27" s="39" t="s">
        <v>61</v>
      </c>
      <c r="Q27" s="39" t="s">
        <v>63</v>
      </c>
      <c r="T27">
        <v>25</v>
      </c>
      <c r="U27" s="11">
        <v>1</v>
      </c>
      <c r="V27" s="12">
        <v>0.79166666666666663</v>
      </c>
      <c r="W27" s="12">
        <v>0.86111111111111116</v>
      </c>
    </row>
    <row r="28" spans="2:23" ht="15" customHeight="1" thickBot="1" x14ac:dyDescent="0.3">
      <c r="B28" s="37" t="s">
        <v>64</v>
      </c>
      <c r="C28" s="38">
        <v>2</v>
      </c>
      <c r="D28" s="39">
        <f>IFERROR(INDEX($V$174:$V$233,MATCH(F28,$W$174:$W$233,0)),"")</f>
        <v>9</v>
      </c>
      <c r="E28" s="40">
        <f>IF(O28="ANUAL", 0,IF(O28="CUAT1", 1,IF(O28="CUAT2", 2,"")
  )
)</f>
        <v>0</v>
      </c>
      <c r="F28" s="41" t="s">
        <v>47</v>
      </c>
      <c r="G28" s="39" t="s">
        <v>36</v>
      </c>
      <c r="H28" s="39" t="s">
        <v>56</v>
      </c>
      <c r="I28" s="37" t="s">
        <v>38</v>
      </c>
      <c r="J28" s="38" cm="1">
        <f t="array" ref="J28">INDEX(
  $T$3:$T$170,
  MATCH(
    1,
    ($U$3:$U$170 = K28)
    * ($V$3:$V$170 = L28)
    * ($W$3:$W$170 = M28),
    0
  )
)</f>
        <v>133</v>
      </c>
      <c r="K28" s="42">
        <f>MATCH(I28,{"Lunes";"Martes";"Miércoles";"Jueves";"Viernes"},0)</f>
        <v>5</v>
      </c>
      <c r="L28" s="43">
        <v>0.33333333333333331</v>
      </c>
      <c r="M28" s="44">
        <v>0.39583333333333331</v>
      </c>
      <c r="N28" s="41" t="s">
        <v>24</v>
      </c>
      <c r="O28" s="39" t="s">
        <v>43</v>
      </c>
      <c r="P28" s="39" t="s">
        <v>61</v>
      </c>
      <c r="Q28" s="39" t="s">
        <v>63</v>
      </c>
      <c r="T28">
        <v>26</v>
      </c>
      <c r="U28" s="11">
        <v>1</v>
      </c>
      <c r="V28" s="12">
        <v>0.82986111111111116</v>
      </c>
      <c r="W28" s="12">
        <v>0.89236111111111116</v>
      </c>
    </row>
    <row r="29" spans="2:23" ht="15" customHeight="1" thickBot="1" x14ac:dyDescent="0.3">
      <c r="B29" s="37" t="s">
        <v>64</v>
      </c>
      <c r="C29" s="38">
        <v>2</v>
      </c>
      <c r="D29" s="39">
        <f>IFERROR(INDEX($V$174:$V$233,MATCH(F29,$W$174:$W$233,0)),"")</f>
        <v>2</v>
      </c>
      <c r="E29" s="40">
        <f>IF(O29="ANUAL", 0,IF(O29="CUAT1", 1,IF(O29="CUAT2", 2,"")
  )
)</f>
        <v>0</v>
      </c>
      <c r="F29" s="41" t="s">
        <v>23</v>
      </c>
      <c r="G29" s="39" t="s">
        <v>32</v>
      </c>
      <c r="H29" s="39" t="s">
        <v>58</v>
      </c>
      <c r="I29" s="37" t="s">
        <v>33</v>
      </c>
      <c r="J29" s="38" cm="1">
        <f t="array" ref="J29">INDEX(
  $T$3:$T$170,
  MATCH(
    1,
    ($U$3:$U$170 = K29)
    * ($V$3:$V$170 = L29)
    * ($W$3:$W$170 = M29),
    0
  )
)</f>
        <v>69</v>
      </c>
      <c r="K29" s="42">
        <f>MATCH(I29,{"Lunes";"Martes";"Miércoles";"Jueves";"Viernes"},0)</f>
        <v>3</v>
      </c>
      <c r="L29" s="43">
        <v>0.40277777777777779</v>
      </c>
      <c r="M29" s="44">
        <v>0.46527777777777779</v>
      </c>
      <c r="N29" s="41" t="s">
        <v>24</v>
      </c>
      <c r="O29" s="39" t="s">
        <v>43</v>
      </c>
      <c r="P29" s="39" t="s">
        <v>61</v>
      </c>
      <c r="Q29" s="39" t="s">
        <v>63</v>
      </c>
      <c r="T29">
        <v>27</v>
      </c>
      <c r="U29" s="11">
        <v>1</v>
      </c>
      <c r="V29" s="12">
        <v>0.82986111111111116</v>
      </c>
      <c r="W29" s="12">
        <v>0.96180555555555558</v>
      </c>
    </row>
    <row r="30" spans="2:23" ht="15" customHeight="1" thickBot="1" x14ac:dyDescent="0.3">
      <c r="B30" s="37" t="s">
        <v>64</v>
      </c>
      <c r="C30" s="38">
        <v>2</v>
      </c>
      <c r="D30" s="39">
        <f>IFERROR(INDEX($V$174:$V$233,MATCH(F30,$W$174:$W$233,0)),"")</f>
        <v>2</v>
      </c>
      <c r="E30" s="40">
        <f>IF(O30="ANUAL", 0,IF(O30="CUAT1", 1,IF(O30="CUAT2", 2,"")
  )
)</f>
        <v>0</v>
      </c>
      <c r="F30" s="41" t="s">
        <v>23</v>
      </c>
      <c r="G30" s="39" t="s">
        <v>32</v>
      </c>
      <c r="H30" s="39" t="s">
        <v>58</v>
      </c>
      <c r="I30" s="37" t="s">
        <v>38</v>
      </c>
      <c r="J30" s="38" cm="1">
        <f t="array" ref="J30">INDEX(
  $T$3:$T$170,
  MATCH(
    1,
    ($U$3:$U$170 = K30)
    * ($V$3:$V$170 = L30)
    * ($W$3:$W$170 = M30),
    0
  )
)</f>
        <v>144</v>
      </c>
      <c r="K30" s="42">
        <f>MATCH(I30,{"Lunes";"Martes";"Miércoles";"Jueves";"Viernes"},0)</f>
        <v>5</v>
      </c>
      <c r="L30" s="43">
        <v>0.47222222222222221</v>
      </c>
      <c r="M30" s="44">
        <v>0.58333333333333337</v>
      </c>
      <c r="N30" s="41" t="s">
        <v>24</v>
      </c>
      <c r="O30" s="39" t="s">
        <v>43</v>
      </c>
      <c r="P30" s="39" t="s">
        <v>61</v>
      </c>
      <c r="Q30" s="39" t="s">
        <v>63</v>
      </c>
      <c r="T30">
        <v>28</v>
      </c>
      <c r="U30" s="11">
        <v>1</v>
      </c>
      <c r="V30" s="12">
        <v>0.82986111111111116</v>
      </c>
      <c r="W30" s="12">
        <v>0.93055555555555558</v>
      </c>
    </row>
    <row r="31" spans="2:23" ht="15" customHeight="1" thickBot="1" x14ac:dyDescent="0.3">
      <c r="B31" s="37" t="s">
        <v>64</v>
      </c>
      <c r="C31" s="38">
        <v>2</v>
      </c>
      <c r="D31" s="39">
        <f>IFERROR(INDEX($V$174:$V$233,MATCH(F31,$W$174:$W$233,0)),"")</f>
        <v>4</v>
      </c>
      <c r="E31" s="40">
        <f>IF(O31="ANUAL", 0,IF(O31="CUAT1", 1,IF(O31="CUAT2", 2,"")
  )
)</f>
        <v>0</v>
      </c>
      <c r="F31" s="41" t="s">
        <v>49</v>
      </c>
      <c r="G31" s="39" t="s">
        <v>34</v>
      </c>
      <c r="H31" s="39" t="s">
        <v>34</v>
      </c>
      <c r="I31" s="37" t="s">
        <v>33</v>
      </c>
      <c r="J31" s="38" cm="1">
        <f t="array" ref="J31">INDEX(
  $T$3:$T$170,
  MATCH(
    1,
    ($U$3:$U$170 = K31)
    * ($V$3:$V$170 = L31)
    * ($W$3:$W$170 = M31),
    0
  )
)</f>
        <v>76</v>
      </c>
      <c r="K31" s="42">
        <f>MATCH(I31,{"Lunes";"Martes";"Miércoles";"Jueves";"Viernes"},0)</f>
        <v>3</v>
      </c>
      <c r="L31" s="43">
        <v>0.47222222222222221</v>
      </c>
      <c r="M31" s="44">
        <v>0.58333333333333337</v>
      </c>
      <c r="N31" s="41" t="s">
        <v>24</v>
      </c>
      <c r="O31" s="39" t="s">
        <v>43</v>
      </c>
      <c r="P31" s="39" t="s">
        <v>61</v>
      </c>
      <c r="Q31" s="39" t="s">
        <v>63</v>
      </c>
      <c r="T31">
        <v>29</v>
      </c>
      <c r="U31" s="11">
        <v>1</v>
      </c>
      <c r="V31" s="12">
        <v>0.86111111111111116</v>
      </c>
      <c r="W31" s="12">
        <v>0.96180555555555558</v>
      </c>
    </row>
    <row r="32" spans="2:23" ht="15" customHeight="1" thickBot="1" x14ac:dyDescent="0.3">
      <c r="B32" s="37" t="s">
        <v>64</v>
      </c>
      <c r="C32" s="38">
        <v>2</v>
      </c>
      <c r="D32" s="39">
        <f>IFERROR(INDEX($V$174:$V$233,MATCH(F32,$W$174:$W$233,0)),"")</f>
        <v>4</v>
      </c>
      <c r="E32" s="40">
        <f>IF(O32="ANUAL", 0,IF(O32="CUAT1", 1,IF(O32="CUAT2", 2,"")
  )
)</f>
        <v>0</v>
      </c>
      <c r="F32" s="41" t="s">
        <v>49</v>
      </c>
      <c r="G32" s="39" t="s">
        <v>34</v>
      </c>
      <c r="H32" s="39" t="s">
        <v>34</v>
      </c>
      <c r="I32" s="37" t="s">
        <v>38</v>
      </c>
      <c r="J32" s="38" cm="1">
        <f t="array" ref="J32">INDEX(
  $T$3:$T$170,
  MATCH(
    1,
    ($U$3:$U$170 = K32)
    * ($V$3:$V$170 = L32)
    * ($W$3:$W$170 = M32),
    0
  )
)</f>
        <v>136</v>
      </c>
      <c r="K32" s="42">
        <f>MATCH(I32,{"Lunes";"Martes";"Miércoles";"Jueves";"Viernes"},0)</f>
        <v>5</v>
      </c>
      <c r="L32" s="43">
        <v>0.40277777777777779</v>
      </c>
      <c r="M32" s="44">
        <v>0.46527777777777779</v>
      </c>
      <c r="N32" s="41" t="s">
        <v>24</v>
      </c>
      <c r="O32" s="39" t="s">
        <v>43</v>
      </c>
      <c r="P32" s="39" t="s">
        <v>61</v>
      </c>
      <c r="Q32" s="39" t="s">
        <v>63</v>
      </c>
      <c r="T32">
        <v>30</v>
      </c>
      <c r="U32" s="11">
        <v>1</v>
      </c>
      <c r="V32" s="12">
        <v>0.89930555555555558</v>
      </c>
      <c r="W32" s="12">
        <v>0.96180555555555558</v>
      </c>
    </row>
    <row r="33" spans="2:23" ht="15" customHeight="1" thickBot="1" x14ac:dyDescent="0.3">
      <c r="B33" s="37" t="s">
        <v>64</v>
      </c>
      <c r="C33" s="38">
        <v>2</v>
      </c>
      <c r="D33" s="39">
        <f>IFERROR(INDEX($V$174:$V$233,MATCH(F33,$W$174:$W$233,0)),"")</f>
        <v>6</v>
      </c>
      <c r="E33" s="40">
        <f>IF(O33="ANUAL", 0,IF(O33="CUAT1", 1,IF(O33="CUAT2", 2,"")
  )
)</f>
        <v>0</v>
      </c>
      <c r="F33" s="41" t="s">
        <v>48</v>
      </c>
      <c r="G33" s="39" t="s">
        <v>35</v>
      </c>
      <c r="H33" s="39" t="s">
        <v>53</v>
      </c>
      <c r="I33" s="37" t="s">
        <v>16</v>
      </c>
      <c r="J33" s="38" cm="1">
        <f t="array" ref="J33">INDEX(
  $T$3:$T$170,
  MATCH(
    1,
    ($U$3:$U$170 = K33)
    * ($V$3:$V$170 = L33)
    * ($W$3:$W$170 = M33),
    0
  )
)</f>
        <v>13</v>
      </c>
      <c r="K33" s="42">
        <f>MATCH(I33,{"Lunes";"Martes";"Miércoles";"Jueves";"Viernes"},0)</f>
        <v>1</v>
      </c>
      <c r="L33" s="43">
        <v>0.55208333333333337</v>
      </c>
      <c r="M33" s="44">
        <v>0.61458333333333337</v>
      </c>
      <c r="N33" s="41" t="s">
        <v>24</v>
      </c>
      <c r="O33" s="39" t="s">
        <v>43</v>
      </c>
      <c r="P33" s="39" t="s">
        <v>61</v>
      </c>
      <c r="Q33" s="39" t="s">
        <v>63</v>
      </c>
      <c r="T33">
        <v>31</v>
      </c>
      <c r="U33" s="11">
        <v>2</v>
      </c>
      <c r="V33" s="12">
        <v>0.33333333333333331</v>
      </c>
      <c r="W33" s="12">
        <v>0.39583333333333331</v>
      </c>
    </row>
    <row r="34" spans="2:23" ht="15" customHeight="1" thickBot="1" x14ac:dyDescent="0.3">
      <c r="B34" s="37" t="s">
        <v>64</v>
      </c>
      <c r="C34" s="38">
        <v>2</v>
      </c>
      <c r="D34" s="39">
        <f>IFERROR(INDEX($V$174:$V$233,MATCH(F34,$W$174:$W$233,0)),"")</f>
        <v>5</v>
      </c>
      <c r="E34" s="40">
        <f>IF(O34="ANUAL", 0,IF(O34="CUAT1", 1,IF(O34="CUAT2", 2,"")
  )
)</f>
        <v>2</v>
      </c>
      <c r="F34" s="41" t="s">
        <v>50</v>
      </c>
      <c r="G34" s="39" t="s">
        <v>41</v>
      </c>
      <c r="H34" s="39" t="s">
        <v>52</v>
      </c>
      <c r="I34" s="37" t="s">
        <v>25</v>
      </c>
      <c r="J34" s="38" cm="1">
        <f t="array" ref="J34">INDEX(
  $T$3:$T$170,
  MATCH(
    1,
    ($U$3:$U$170 = K34)
    * ($V$3:$V$170 = L34)
    * ($W$3:$W$170 = M34),
    0
  )
)</f>
        <v>40</v>
      </c>
      <c r="K34" s="42">
        <f>MATCH(I34,{"Lunes";"Martes";"Miércoles";"Jueves";"Viernes"},0)</f>
        <v>2</v>
      </c>
      <c r="L34" s="43">
        <v>0.47222222222222221</v>
      </c>
      <c r="M34" s="44">
        <v>0.53472222222222221</v>
      </c>
      <c r="N34" s="41" t="s">
        <v>28</v>
      </c>
      <c r="O34" s="39" t="s">
        <v>45</v>
      </c>
      <c r="P34" s="39" t="s">
        <v>61</v>
      </c>
      <c r="Q34" s="39" t="s">
        <v>63</v>
      </c>
      <c r="T34">
        <v>32</v>
      </c>
      <c r="U34" s="11">
        <v>2</v>
      </c>
      <c r="V34" s="12">
        <v>0.33333333333333331</v>
      </c>
      <c r="W34" s="12">
        <v>0.43402777777777779</v>
      </c>
    </row>
    <row r="35" spans="2:23" ht="15" customHeight="1" thickBot="1" x14ac:dyDescent="0.3">
      <c r="B35" s="37" t="s">
        <v>64</v>
      </c>
      <c r="C35" s="38">
        <v>2</v>
      </c>
      <c r="D35" s="39">
        <f>IFERROR(INDEX($V$174:$V$233,MATCH(F35,$W$174:$W$233,0)),"")</f>
        <v>5</v>
      </c>
      <c r="E35" s="40">
        <f>IF(O35="ANUAL", 0,IF(O35="CUAT1", 1,IF(O35="CUAT2", 2,"")
  )
)</f>
        <v>2</v>
      </c>
      <c r="F35" s="41" t="s">
        <v>50</v>
      </c>
      <c r="G35" s="39" t="s">
        <v>41</v>
      </c>
      <c r="H35" s="39" t="s">
        <v>52</v>
      </c>
      <c r="I35" s="37" t="s">
        <v>27</v>
      </c>
      <c r="J35" s="38" cm="1">
        <f t="array" ref="J35">INDEX(
  $T$3:$T$170,
  MATCH(
    1,
    ($U$3:$U$170 = K35)
    * ($V$3:$V$170 = L35)
    * ($W$3:$W$170 = M35),
    0
  )
)</f>
        <v>108</v>
      </c>
      <c r="K35" s="42">
        <f>MATCH(I35,{"Lunes";"Martes";"Miércoles";"Jueves";"Viernes"},0)</f>
        <v>4</v>
      </c>
      <c r="L35" s="43">
        <v>0.47222222222222221</v>
      </c>
      <c r="M35" s="44">
        <v>0.53472222222222221</v>
      </c>
      <c r="N35" s="41" t="s">
        <v>28</v>
      </c>
      <c r="O35" s="39" t="s">
        <v>45</v>
      </c>
      <c r="P35" s="39" t="s">
        <v>61</v>
      </c>
      <c r="Q35" s="39" t="s">
        <v>63</v>
      </c>
      <c r="T35">
        <v>33</v>
      </c>
      <c r="U35" s="11">
        <v>2</v>
      </c>
      <c r="V35" s="12">
        <v>0.33333333333333331</v>
      </c>
      <c r="W35" s="12">
        <v>0.46527777777777779</v>
      </c>
    </row>
    <row r="36" spans="2:23" ht="15" customHeight="1" thickBot="1" x14ac:dyDescent="0.3">
      <c r="B36" s="19" t="s">
        <v>64</v>
      </c>
      <c r="C36" s="25">
        <v>2</v>
      </c>
      <c r="D36" s="17">
        <f>IFERROR(INDEX($V$174:$V$233,MATCH(F36,$W$174:$W$233,0)),"")</f>
        <v>7</v>
      </c>
      <c r="E36" s="26">
        <f>IF(O36="ANUAL", 0,IF(O36="CUAT1", 1,IF(O36="CUAT2", 2,"")
  )
)</f>
        <v>1</v>
      </c>
      <c r="F36" s="20" t="s">
        <v>3</v>
      </c>
      <c r="G36" s="17" t="s">
        <v>3</v>
      </c>
      <c r="H36" s="17" t="s">
        <v>54</v>
      </c>
      <c r="I36" s="19" t="s">
        <v>25</v>
      </c>
      <c r="J36" s="25" cm="1">
        <f t="array" ref="J36">INDEX(
  $T$3:$T$170,
  MATCH(
    1,
    ($U$3:$U$170 = K36)
    * ($V$3:$V$170 = L36)
    * ($W$3:$W$170 = M36),
    0
  )
)</f>
        <v>38</v>
      </c>
      <c r="K36" s="11">
        <f>MATCH(I36,{"Lunes";"Martes";"Miércoles";"Jueves";"Viernes"},0)</f>
        <v>2</v>
      </c>
      <c r="L36" s="12">
        <v>0.43402777777777779</v>
      </c>
      <c r="M36" s="34">
        <v>0.53472222222222221</v>
      </c>
      <c r="N36" s="20" t="s">
        <v>28</v>
      </c>
      <c r="O36" s="17" t="s">
        <v>44</v>
      </c>
      <c r="P36" s="17" t="s">
        <v>61</v>
      </c>
      <c r="Q36" s="17" t="s">
        <v>63</v>
      </c>
      <c r="T36">
        <v>34</v>
      </c>
      <c r="U36" s="11">
        <v>2</v>
      </c>
      <c r="V36" s="12">
        <v>0.33333333333333331</v>
      </c>
      <c r="W36" s="12">
        <v>0.53472222222222221</v>
      </c>
    </row>
    <row r="37" spans="2:23" ht="15" customHeight="1" thickBot="1" x14ac:dyDescent="0.3">
      <c r="B37" s="19" t="s">
        <v>64</v>
      </c>
      <c r="C37" s="25">
        <v>2</v>
      </c>
      <c r="D37" s="17">
        <f>IFERROR(INDEX($V$174:$V$233,MATCH(F37,$W$174:$W$233,0)),"")</f>
        <v>7</v>
      </c>
      <c r="E37" s="26">
        <f>IF(O37="ANUAL", 0,IF(O37="CUAT1", 1,IF(O37="CUAT2", 2,"")
  )
)</f>
        <v>1</v>
      </c>
      <c r="F37" s="20" t="s">
        <v>3</v>
      </c>
      <c r="G37" s="17" t="s">
        <v>3</v>
      </c>
      <c r="H37" s="17" t="s">
        <v>54</v>
      </c>
      <c r="I37" s="19" t="s">
        <v>27</v>
      </c>
      <c r="J37" s="25" cm="1">
        <f t="array" ref="J37">INDEX(
  $T$3:$T$170,
  MATCH(
    1,
    ($U$3:$U$170 = K37)
    * ($V$3:$V$170 = L37)
    * ($W$3:$W$170 = M37),
    0
  )
)</f>
        <v>100</v>
      </c>
      <c r="K37" s="11">
        <f>MATCH(I37,{"Lunes";"Martes";"Miércoles";"Jueves";"Viernes"},0)</f>
        <v>4</v>
      </c>
      <c r="L37" s="12">
        <v>0.33333333333333331</v>
      </c>
      <c r="M37" s="34">
        <v>0.43402777777777779</v>
      </c>
      <c r="N37" s="20" t="s">
        <v>28</v>
      </c>
      <c r="O37" s="17" t="s">
        <v>44</v>
      </c>
      <c r="P37" s="17" t="s">
        <v>61</v>
      </c>
      <c r="Q37" s="17" t="s">
        <v>63</v>
      </c>
      <c r="T37">
        <v>35</v>
      </c>
      <c r="U37" s="11">
        <v>2</v>
      </c>
      <c r="V37" s="12">
        <v>0.40277777777777779</v>
      </c>
      <c r="W37" s="12">
        <v>0.46527777777777779</v>
      </c>
    </row>
    <row r="38" spans="2:23" ht="15" customHeight="1" thickBot="1" x14ac:dyDescent="0.3">
      <c r="B38" s="19" t="s">
        <v>64</v>
      </c>
      <c r="C38" s="25">
        <v>2</v>
      </c>
      <c r="D38" s="17">
        <f>IFERROR(INDEX($V$174:$V$233,MATCH(F38,$W$174:$W$233,0)),"")</f>
        <v>8</v>
      </c>
      <c r="E38" s="26">
        <f>IF(O38="ANUAL", 0,IF(O38="CUAT1", 1,IF(O38="CUAT2", 2,"")
  )
)</f>
        <v>1</v>
      </c>
      <c r="F38" s="20" t="s">
        <v>5</v>
      </c>
      <c r="G38" s="17" t="s">
        <v>5</v>
      </c>
      <c r="H38" s="17" t="s">
        <v>55</v>
      </c>
      <c r="I38" s="19" t="s">
        <v>25</v>
      </c>
      <c r="J38" s="25" cm="1">
        <f t="array" ref="J38">INDEX(
  $T$3:$T$170,
  MATCH(
    1,
    ($U$3:$U$170 = K38)
    * ($V$3:$V$170 = L38)
    * ($W$3:$W$170 = M38),
    0
  )
)</f>
        <v>32</v>
      </c>
      <c r="K38" s="11">
        <f>MATCH(I38,{"Lunes";"Martes";"Miércoles";"Jueves";"Viernes"},0)</f>
        <v>2</v>
      </c>
      <c r="L38" s="12">
        <v>0.33333333333333331</v>
      </c>
      <c r="M38" s="34">
        <v>0.43402777777777779</v>
      </c>
      <c r="N38" s="20" t="s">
        <v>28</v>
      </c>
      <c r="O38" s="17" t="s">
        <v>44</v>
      </c>
      <c r="P38" s="17" t="s">
        <v>61</v>
      </c>
      <c r="Q38" s="17" t="s">
        <v>63</v>
      </c>
      <c r="T38">
        <v>36</v>
      </c>
      <c r="U38" s="11">
        <v>2</v>
      </c>
      <c r="V38" s="12">
        <v>0.40277777777777779</v>
      </c>
      <c r="W38" s="12">
        <v>0.53472222222222221</v>
      </c>
    </row>
    <row r="39" spans="2:23" ht="15" customHeight="1" thickBot="1" x14ac:dyDescent="0.3">
      <c r="B39" s="19" t="s">
        <v>64</v>
      </c>
      <c r="C39" s="27">
        <v>2</v>
      </c>
      <c r="D39" s="28">
        <f>IFERROR(INDEX($V$174:$V$233,MATCH(F39,$W$174:$W$233,0)),"")</f>
        <v>8</v>
      </c>
      <c r="E39" s="29">
        <f>IF(O39="ANUAL", 0,IF(O39="CUAT1", 1,IF(O39="CUAT2", 2,"")
  )
)</f>
        <v>1</v>
      </c>
      <c r="F39" s="20" t="s">
        <v>5</v>
      </c>
      <c r="G39" s="17" t="s">
        <v>5</v>
      </c>
      <c r="H39" s="17" t="s">
        <v>55</v>
      </c>
      <c r="I39" s="19" t="s">
        <v>27</v>
      </c>
      <c r="J39" s="27" cm="1">
        <f t="array" ref="J39">INDEX(
  $T$3:$T$170,
  MATCH(
    1,
    ($U$3:$U$170 = K39)
    * ($V$3:$V$170 = L39)
    * ($W$3:$W$170 = M39),
    0
  )
)</f>
        <v>106</v>
      </c>
      <c r="K39" s="35">
        <f>MATCH(I39,{"Lunes";"Martes";"Miércoles";"Jueves";"Viernes"},0)</f>
        <v>4</v>
      </c>
      <c r="L39" s="31">
        <v>0.43402777777777779</v>
      </c>
      <c r="M39" s="36">
        <v>0.53472222222222221</v>
      </c>
      <c r="N39" s="20" t="s">
        <v>28</v>
      </c>
      <c r="O39" s="17" t="s">
        <v>44</v>
      </c>
      <c r="P39" s="17" t="s">
        <v>61</v>
      </c>
      <c r="Q39" s="17" t="s">
        <v>63</v>
      </c>
      <c r="T39">
        <v>37</v>
      </c>
      <c r="U39" s="11">
        <v>2</v>
      </c>
      <c r="V39" s="12">
        <v>0.43402777777777779</v>
      </c>
      <c r="W39" s="12">
        <v>0.50347222222222221</v>
      </c>
    </row>
    <row r="40" spans="2:23" ht="15" customHeight="1" thickBot="1" x14ac:dyDescent="0.3">
      <c r="T40">
        <v>38</v>
      </c>
      <c r="U40" s="11">
        <v>2</v>
      </c>
      <c r="V40" s="12">
        <v>0.43402777777777779</v>
      </c>
      <c r="W40" s="12">
        <v>0.53472222222222221</v>
      </c>
    </row>
    <row r="41" spans="2:23" ht="15" customHeight="1" thickBot="1" x14ac:dyDescent="0.3">
      <c r="T41">
        <v>39</v>
      </c>
      <c r="U41" s="11">
        <v>2</v>
      </c>
      <c r="V41" s="12">
        <v>0.43402777777777779</v>
      </c>
      <c r="W41" s="12">
        <v>0.58333333333333337</v>
      </c>
    </row>
    <row r="42" spans="2:23" ht="15" customHeight="1" thickBot="1" x14ac:dyDescent="0.3">
      <c r="B42" s="15" t="s">
        <v>31</v>
      </c>
      <c r="C42" s="21" t="s">
        <v>77</v>
      </c>
      <c r="D42" s="21" t="s">
        <v>92</v>
      </c>
      <c r="E42" s="21" t="s">
        <v>91</v>
      </c>
      <c r="F42" s="16" t="s">
        <v>46</v>
      </c>
      <c r="G42" s="16" t="s">
        <v>1</v>
      </c>
      <c r="H42" s="16" t="s">
        <v>51</v>
      </c>
      <c r="I42" s="16" t="s">
        <v>2</v>
      </c>
      <c r="J42" s="21" t="s">
        <v>79</v>
      </c>
      <c r="K42" s="21" t="s">
        <v>78</v>
      </c>
      <c r="L42" s="21" t="s">
        <v>17</v>
      </c>
      <c r="M42" s="21" t="s">
        <v>18</v>
      </c>
      <c r="N42" s="16" t="s">
        <v>20</v>
      </c>
      <c r="O42" s="16" t="s">
        <v>42</v>
      </c>
      <c r="P42" s="16" t="s">
        <v>60</v>
      </c>
      <c r="Q42" s="16" t="s">
        <v>62</v>
      </c>
      <c r="T42">
        <v>40</v>
      </c>
      <c r="U42" s="11">
        <v>2</v>
      </c>
      <c r="V42" s="12">
        <v>0.47222222222222221</v>
      </c>
      <c r="W42" s="12">
        <v>0.53472222222222221</v>
      </c>
    </row>
    <row r="43" spans="2:23" ht="15" customHeight="1" thickTop="1" thickBot="1" x14ac:dyDescent="0.3">
      <c r="B43" s="19" t="s">
        <v>67</v>
      </c>
      <c r="C43" s="22">
        <v>3</v>
      </c>
      <c r="D43" s="23">
        <f>IFERROR(INDEX($V$174:$V$233,MATCH(F43,$W$174:$W$233,0)),"")</f>
        <v>3</v>
      </c>
      <c r="E43" s="24">
        <f>IF(O43="ANUAL", 0,IF(O43="CUAT1", 1,IF(O43="CUAT2", 2,"")
  )
)</f>
        <v>2</v>
      </c>
      <c r="F43" s="20" t="s">
        <v>39</v>
      </c>
      <c r="G43" s="17" t="s">
        <v>39</v>
      </c>
      <c r="H43" s="17" t="s">
        <v>59</v>
      </c>
      <c r="I43" s="19" t="s">
        <v>33</v>
      </c>
      <c r="J43" s="22" cm="1">
        <f t="array" ref="J43">INDEX(
  $T$3:$T$170,
  MATCH(
    1,
    ($U$3:$U$170 = K43)
    * ($V$3:$V$170 = L43)
    * ($W$3:$W$170 = M43),
    0
  )
)</f>
        <v>71</v>
      </c>
      <c r="K43" s="32">
        <f>MATCH(I43,{"Lunes";"Martes";"Miércoles";"Jueves";"Viernes"},0)</f>
        <v>3</v>
      </c>
      <c r="L43" s="30">
        <v>0.40277777777777779</v>
      </c>
      <c r="M43" s="33">
        <v>0.53472222222222221</v>
      </c>
      <c r="N43" s="20" t="s">
        <v>28</v>
      </c>
      <c r="O43" s="17" t="s">
        <v>45</v>
      </c>
      <c r="P43" s="17" t="s">
        <v>61</v>
      </c>
      <c r="Q43" s="17" t="s">
        <v>63</v>
      </c>
      <c r="T43">
        <v>41</v>
      </c>
      <c r="U43" s="11">
        <v>2</v>
      </c>
      <c r="V43" s="12">
        <v>0.47222222222222221</v>
      </c>
      <c r="W43" s="12">
        <v>0.58333333333333337</v>
      </c>
    </row>
    <row r="44" spans="2:23" ht="15" customHeight="1" thickBot="1" x14ac:dyDescent="0.3">
      <c r="B44" s="19" t="s">
        <v>67</v>
      </c>
      <c r="C44" s="25">
        <v>3</v>
      </c>
      <c r="D44" s="17">
        <f>IFERROR(INDEX($V$174:$V$233,MATCH(F44,$W$174:$W$233,0)),"")</f>
        <v>3</v>
      </c>
      <c r="E44" s="26">
        <f>IF(O44="ANUAL", 0,IF(O44="CUAT1", 1,IF(O44="CUAT2", 2,"")
  )
)</f>
        <v>2</v>
      </c>
      <c r="F44" s="20" t="s">
        <v>39</v>
      </c>
      <c r="G44" s="17" t="s">
        <v>39</v>
      </c>
      <c r="H44" s="17" t="s">
        <v>59</v>
      </c>
      <c r="I44" s="19" t="s">
        <v>27</v>
      </c>
      <c r="J44" s="25" cm="1">
        <f t="array" ref="J44">INDEX(
  $T$3:$T$170,
  MATCH(
    1,
    ($U$3:$U$170 = K44)
    * ($V$3:$V$170 = L44)
    * ($W$3:$W$170 = M44),
    0
  )
)</f>
        <v>101</v>
      </c>
      <c r="K44" s="11">
        <f>MATCH(I44,{"Lunes";"Martes";"Miércoles";"Jueves";"Viernes"},0)</f>
        <v>4</v>
      </c>
      <c r="L44" s="12">
        <v>0.33333333333333331</v>
      </c>
      <c r="M44" s="34">
        <v>0.46527777777777779</v>
      </c>
      <c r="N44" s="20" t="s">
        <v>28</v>
      </c>
      <c r="O44" s="17" t="s">
        <v>45</v>
      </c>
      <c r="P44" s="17" t="s">
        <v>61</v>
      </c>
      <c r="Q44" s="17" t="s">
        <v>63</v>
      </c>
      <c r="T44">
        <v>42</v>
      </c>
      <c r="U44" s="11">
        <v>2</v>
      </c>
      <c r="V44" s="12">
        <v>0.50347222222222221</v>
      </c>
      <c r="W44" s="12">
        <v>0.58333333333333337</v>
      </c>
    </row>
    <row r="45" spans="2:23" ht="15" customHeight="1" thickBot="1" x14ac:dyDescent="0.3">
      <c r="B45" s="19" t="s">
        <v>67</v>
      </c>
      <c r="C45" s="25">
        <v>3</v>
      </c>
      <c r="D45" s="17">
        <f>IFERROR(INDEX($V$174:$V$233,MATCH(F45,$W$174:$W$233,0)),"")</f>
        <v>1</v>
      </c>
      <c r="E45" s="26">
        <f>IF(O45="ANUAL", 0,IF(O45="CUAT1", 1,IF(O45="CUAT2", 2,"")
  )
)</f>
        <v>0</v>
      </c>
      <c r="F45" s="20" t="s">
        <v>4</v>
      </c>
      <c r="G45" s="17" t="s">
        <v>4</v>
      </c>
      <c r="H45" s="17" t="s">
        <v>57</v>
      </c>
      <c r="I45" s="19" t="s">
        <v>16</v>
      </c>
      <c r="J45" s="25" cm="1">
        <f t="array" ref="J45">INDEX(
  $T$3:$T$170,
  MATCH(
    1,
    ($U$3:$U$170 = K45)
    * ($V$3:$V$170 = L45)
    * ($W$3:$W$170 = M45),
    0
  )
)</f>
        <v>10</v>
      </c>
      <c r="K45" s="11">
        <f>MATCH(I45,{"Lunes";"Martes";"Miércoles";"Jueves";"Viernes"},0)</f>
        <v>1</v>
      </c>
      <c r="L45" s="12">
        <v>0.50347222222222221</v>
      </c>
      <c r="M45" s="34">
        <v>0.58333333333333337</v>
      </c>
      <c r="N45" s="20" t="s">
        <v>24</v>
      </c>
      <c r="O45" s="17" t="s">
        <v>43</v>
      </c>
      <c r="P45" s="17" t="s">
        <v>61</v>
      </c>
      <c r="Q45" s="17" t="s">
        <v>63</v>
      </c>
      <c r="T45">
        <v>43</v>
      </c>
      <c r="U45" s="11">
        <v>2</v>
      </c>
      <c r="V45" s="12">
        <v>0.50347222222222221</v>
      </c>
      <c r="W45" s="12">
        <v>0.61458333333333337</v>
      </c>
    </row>
    <row r="46" spans="2:23" ht="15" customHeight="1" thickBot="1" x14ac:dyDescent="0.3">
      <c r="B46" s="19" t="s">
        <v>67</v>
      </c>
      <c r="C46" s="25">
        <v>3</v>
      </c>
      <c r="D46" s="17">
        <f>IFERROR(INDEX($V$174:$V$233,MATCH(F46,$W$174:$W$233,0)),"")</f>
        <v>1</v>
      </c>
      <c r="E46" s="26">
        <f>IF(O46="ANUAL", 0,IF(O46="CUAT1", 1,IF(O46="CUAT2", 2,"")
  )
)</f>
        <v>0</v>
      </c>
      <c r="F46" s="20" t="s">
        <v>4</v>
      </c>
      <c r="G46" s="17" t="s">
        <v>4</v>
      </c>
      <c r="H46" s="17" t="s">
        <v>57</v>
      </c>
      <c r="I46" s="19" t="s">
        <v>38</v>
      </c>
      <c r="J46" s="25" cm="1">
        <f t="array" ref="J46">INDEX(
  $T$3:$T$170,
  MATCH(
    1,
    ($U$3:$U$170 = K46)
    * ($V$3:$V$170 = L46)
    * ($W$3:$W$170 = M46),
    0
  )
)</f>
        <v>141</v>
      </c>
      <c r="K46" s="11">
        <f>MATCH(I46,{"Lunes";"Martes";"Miércoles";"Jueves";"Viernes"},0)</f>
        <v>5</v>
      </c>
      <c r="L46" s="12">
        <v>0.43402777777777779</v>
      </c>
      <c r="M46" s="34">
        <v>0.53472222222222221</v>
      </c>
      <c r="N46" s="20" t="s">
        <v>24</v>
      </c>
      <c r="O46" s="17" t="s">
        <v>43</v>
      </c>
      <c r="P46" s="17" t="s">
        <v>61</v>
      </c>
      <c r="Q46" s="17" t="s">
        <v>63</v>
      </c>
      <c r="T46">
        <v>44</v>
      </c>
      <c r="U46" s="11">
        <v>2</v>
      </c>
      <c r="V46" s="12">
        <v>0.50347222222222221</v>
      </c>
      <c r="W46" s="12">
        <v>0.65277777777777779</v>
      </c>
    </row>
    <row r="47" spans="2:23" ht="15" customHeight="1" thickBot="1" x14ac:dyDescent="0.3">
      <c r="B47" s="19" t="s">
        <v>67</v>
      </c>
      <c r="C47" s="25">
        <v>3</v>
      </c>
      <c r="D47" s="17">
        <f>IFERROR(INDEX($V$174:$V$233,MATCH(F47,$W$174:$W$233,0)),"")</f>
        <v>9</v>
      </c>
      <c r="E47" s="26">
        <f>IF(O47="ANUAL", 0,IF(O47="CUAT1", 1,IF(O47="CUAT2", 2,"")
  )
)</f>
        <v>0</v>
      </c>
      <c r="F47" s="20" t="s">
        <v>47</v>
      </c>
      <c r="G47" s="17" t="s">
        <v>66</v>
      </c>
      <c r="H47" s="17" t="s">
        <v>56</v>
      </c>
      <c r="I47" s="19" t="s">
        <v>16</v>
      </c>
      <c r="J47" s="25" cm="1">
        <f t="array" ref="J47">INDEX(
  $T$3:$T$170,
  MATCH(
    1,
    ($U$3:$U$170 = K47)
    * ($V$3:$V$170 = L47)
    * ($W$3:$W$170 = M47),
    0
  )
)</f>
        <v>1</v>
      </c>
      <c r="K47" s="11">
        <f>MATCH(I47,{"Lunes";"Martes";"Miércoles";"Jueves";"Viernes"},0)</f>
        <v>1</v>
      </c>
      <c r="L47" s="12">
        <v>0.33333333333333331</v>
      </c>
      <c r="M47" s="34">
        <v>0.43402777777777779</v>
      </c>
      <c r="N47" s="20" t="s">
        <v>24</v>
      </c>
      <c r="O47" s="17" t="s">
        <v>43</v>
      </c>
      <c r="P47" s="17" t="s">
        <v>61</v>
      </c>
      <c r="Q47" s="17" t="s">
        <v>63</v>
      </c>
      <c r="T47">
        <v>45</v>
      </c>
      <c r="U47" s="11">
        <v>2</v>
      </c>
      <c r="V47" s="12">
        <v>0.50347222222222221</v>
      </c>
      <c r="W47" s="12">
        <v>0.68402777777777779</v>
      </c>
    </row>
    <row r="48" spans="2:23" ht="15" customHeight="1" thickBot="1" x14ac:dyDescent="0.3">
      <c r="B48" s="19" t="s">
        <v>67</v>
      </c>
      <c r="C48" s="25">
        <v>3</v>
      </c>
      <c r="D48" s="17">
        <f>IFERROR(INDEX($V$174:$V$233,MATCH(F48,$W$174:$W$233,0)),"")</f>
        <v>9</v>
      </c>
      <c r="E48" s="26">
        <f>IF(O48="ANUAL", 0,IF(O48="CUAT1", 1,IF(O48="CUAT2", 2,"")
  )
)</f>
        <v>0</v>
      </c>
      <c r="F48" s="20" t="s">
        <v>47</v>
      </c>
      <c r="G48" s="17" t="s">
        <v>66</v>
      </c>
      <c r="H48" s="17" t="s">
        <v>56</v>
      </c>
      <c r="I48" s="19" t="s">
        <v>25</v>
      </c>
      <c r="J48" s="25" cm="1">
        <f t="array" ref="J48">INDEX(
  $T$3:$T$170,
  MATCH(
    1,
    ($U$3:$U$170 = K48)
    * ($V$3:$V$170 = L48)
    * ($W$3:$W$170 = M48),
    0
  )
)</f>
        <v>37</v>
      </c>
      <c r="K48" s="11">
        <f>MATCH(I48,{"Lunes";"Martes";"Miércoles";"Jueves";"Viernes"},0)</f>
        <v>2</v>
      </c>
      <c r="L48" s="12">
        <v>0.43402777777777779</v>
      </c>
      <c r="M48" s="34">
        <v>0.50347222222222221</v>
      </c>
      <c r="N48" s="20" t="s">
        <v>24</v>
      </c>
      <c r="O48" s="17" t="s">
        <v>43</v>
      </c>
      <c r="P48" s="17" t="s">
        <v>61</v>
      </c>
      <c r="Q48" s="17" t="s">
        <v>63</v>
      </c>
      <c r="T48">
        <v>46</v>
      </c>
      <c r="U48" s="11">
        <v>2</v>
      </c>
      <c r="V48" s="12">
        <v>0.55208333333333337</v>
      </c>
      <c r="W48" s="12">
        <v>0.61458333333333337</v>
      </c>
    </row>
    <row r="49" spans="2:23" ht="15" customHeight="1" thickBot="1" x14ac:dyDescent="0.3">
      <c r="B49" s="19" t="s">
        <v>67</v>
      </c>
      <c r="C49" s="25">
        <v>3</v>
      </c>
      <c r="D49" s="17">
        <f>IFERROR(INDEX($V$174:$V$233,MATCH(F49,$W$174:$W$233,0)),"")</f>
        <v>2</v>
      </c>
      <c r="E49" s="26">
        <f>IF(O49="ANUAL", 0,IF(O49="CUAT1", 1,IF(O49="CUAT2", 2,"")
  )
)</f>
        <v>0</v>
      </c>
      <c r="F49" s="20" t="s">
        <v>23</v>
      </c>
      <c r="G49" s="17" t="s">
        <v>32</v>
      </c>
      <c r="H49" s="17" t="s">
        <v>58</v>
      </c>
      <c r="I49" s="19" t="s">
        <v>16</v>
      </c>
      <c r="J49" s="25" cm="1">
        <f t="array" ref="J49">INDEX(
  $T$3:$T$170,
  MATCH(
    1,
    ($U$3:$U$170 = K49)
    * ($V$3:$V$170 = L49)
    * ($W$3:$W$170 = M49),
    0
  )
)</f>
        <v>5</v>
      </c>
      <c r="K49" s="11">
        <f>MATCH(I49,{"Lunes";"Martes";"Miércoles";"Jueves";"Viernes"},0)</f>
        <v>1</v>
      </c>
      <c r="L49" s="12">
        <v>0.43402777777777779</v>
      </c>
      <c r="M49" s="34">
        <v>0.50347222222222221</v>
      </c>
      <c r="N49" s="20" t="s">
        <v>24</v>
      </c>
      <c r="O49" s="17" t="s">
        <v>43</v>
      </c>
      <c r="P49" s="17" t="s">
        <v>61</v>
      </c>
      <c r="Q49" s="17" t="s">
        <v>63</v>
      </c>
      <c r="T49">
        <v>47</v>
      </c>
      <c r="U49" s="11">
        <v>2</v>
      </c>
      <c r="V49" s="12">
        <v>0.55208333333333337</v>
      </c>
      <c r="W49" s="12">
        <v>0.75347222222222221</v>
      </c>
    </row>
    <row r="50" spans="2:23" ht="15" customHeight="1" thickBot="1" x14ac:dyDescent="0.3">
      <c r="B50" s="19" t="s">
        <v>67</v>
      </c>
      <c r="C50" s="25">
        <v>3</v>
      </c>
      <c r="D50" s="17">
        <f>IFERROR(INDEX($V$174:$V$233,MATCH(F50,$W$174:$W$233,0)),"")</f>
        <v>2</v>
      </c>
      <c r="E50" s="26">
        <f>IF(O50="ANUAL", 0,IF(O50="CUAT1", 1,IF(O50="CUAT2", 2,"")
  )
)</f>
        <v>0</v>
      </c>
      <c r="F50" s="20" t="s">
        <v>23</v>
      </c>
      <c r="G50" s="17" t="s">
        <v>32</v>
      </c>
      <c r="H50" s="17" t="s">
        <v>58</v>
      </c>
      <c r="I50" s="19" t="s">
        <v>25</v>
      </c>
      <c r="J50" s="25" cm="1">
        <f t="array" ref="J50">INDEX(
  $T$3:$T$170,
  MATCH(
    1,
    ($U$3:$U$170 = K50)
    * ($V$3:$V$170 = L50)
    * ($W$3:$W$170 = M50),
    0
  )
)</f>
        <v>32</v>
      </c>
      <c r="K50" s="11">
        <f>MATCH(I50,{"Lunes";"Martes";"Miércoles";"Jueves";"Viernes"},0)</f>
        <v>2</v>
      </c>
      <c r="L50" s="12">
        <v>0.33333333333333331</v>
      </c>
      <c r="M50" s="34">
        <v>0.43402777777777779</v>
      </c>
      <c r="N50" s="20" t="s">
        <v>24</v>
      </c>
      <c r="O50" s="17" t="s">
        <v>43</v>
      </c>
      <c r="P50" s="17" t="s">
        <v>61</v>
      </c>
      <c r="Q50" s="17" t="s">
        <v>63</v>
      </c>
      <c r="T50">
        <v>48</v>
      </c>
      <c r="U50" s="11">
        <v>2</v>
      </c>
      <c r="V50" s="12">
        <v>0.58333333333333337</v>
      </c>
      <c r="W50" s="12">
        <v>0.65277777777777779</v>
      </c>
    </row>
    <row r="51" spans="2:23" ht="15" customHeight="1" thickBot="1" x14ac:dyDescent="0.3">
      <c r="B51" s="19" t="s">
        <v>67</v>
      </c>
      <c r="C51" s="25">
        <v>3</v>
      </c>
      <c r="D51" s="17">
        <f>IFERROR(INDEX($V$174:$V$233,MATCH(F51,$W$174:$W$233,0)),"")</f>
        <v>4</v>
      </c>
      <c r="E51" s="26">
        <f>IF(O51="ANUAL", 0,IF(O51="CUAT1", 1,IF(O51="CUAT2", 2,"")
  )
)</f>
        <v>0</v>
      </c>
      <c r="F51" s="20" t="s">
        <v>49</v>
      </c>
      <c r="G51" s="17" t="s">
        <v>68</v>
      </c>
      <c r="H51" s="17" t="s">
        <v>34</v>
      </c>
      <c r="I51" s="19" t="s">
        <v>25</v>
      </c>
      <c r="J51" s="25" cm="1">
        <f t="array" ref="J51">INDEX(
  $T$3:$T$170,
  MATCH(
    1,
    ($U$3:$U$170 = K51)
    * ($V$3:$V$170 = L51)
    * ($W$3:$W$170 = M51),
    0
  )
)</f>
        <v>42</v>
      </c>
      <c r="K51" s="11">
        <f>MATCH(I51,{"Lunes";"Martes";"Miércoles";"Jueves";"Viernes"},0)</f>
        <v>2</v>
      </c>
      <c r="L51" s="12">
        <v>0.50347222222222221</v>
      </c>
      <c r="M51" s="34">
        <v>0.58333333333333337</v>
      </c>
      <c r="N51" s="20" t="s">
        <v>24</v>
      </c>
      <c r="O51" s="17" t="s">
        <v>43</v>
      </c>
      <c r="P51" s="17" t="s">
        <v>61</v>
      </c>
      <c r="Q51" s="17" t="s">
        <v>63</v>
      </c>
      <c r="T51">
        <v>49</v>
      </c>
      <c r="U51" s="11">
        <v>2</v>
      </c>
      <c r="V51" s="12">
        <v>0.58333333333333337</v>
      </c>
      <c r="W51" s="12">
        <v>0.66666666666666663</v>
      </c>
    </row>
    <row r="52" spans="2:23" ht="15" customHeight="1" thickBot="1" x14ac:dyDescent="0.3">
      <c r="B52" s="19" t="s">
        <v>67</v>
      </c>
      <c r="C52" s="25">
        <v>3</v>
      </c>
      <c r="D52" s="17">
        <f>IFERROR(INDEX($V$174:$V$233,MATCH(F52,$W$174:$W$233,0)),"")</f>
        <v>4</v>
      </c>
      <c r="E52" s="26">
        <f>IF(O52="ANUAL", 0,IF(O52="CUAT1", 1,IF(O52="CUAT2", 2,"")
  )
)</f>
        <v>0</v>
      </c>
      <c r="F52" s="20" t="s">
        <v>49</v>
      </c>
      <c r="G52" s="17" t="s">
        <v>68</v>
      </c>
      <c r="H52" s="17" t="s">
        <v>34</v>
      </c>
      <c r="I52" s="19" t="s">
        <v>38</v>
      </c>
      <c r="J52" s="25" cm="1">
        <f t="array" ref="J52">INDEX(
  $T$3:$T$170,
  MATCH(
    1,
    ($U$3:$U$170 = K52)
    * ($V$3:$V$170 = L52)
    * ($W$3:$W$170 = M52),
    0
  )
)</f>
        <v>134</v>
      </c>
      <c r="K52" s="11">
        <f>MATCH(I52,{"Lunes";"Martes";"Miércoles";"Jueves";"Viernes"},0)</f>
        <v>5</v>
      </c>
      <c r="L52" s="12">
        <v>0.33333333333333331</v>
      </c>
      <c r="M52" s="34">
        <v>0.43402777777777779</v>
      </c>
      <c r="N52" s="20" t="s">
        <v>24</v>
      </c>
      <c r="O52" s="17" t="s">
        <v>43</v>
      </c>
      <c r="P52" s="17" t="s">
        <v>61</v>
      </c>
      <c r="Q52" s="17" t="s">
        <v>63</v>
      </c>
      <c r="T52">
        <v>50</v>
      </c>
      <c r="U52" s="11">
        <v>2</v>
      </c>
      <c r="V52" s="12">
        <v>0.62152777777777779</v>
      </c>
      <c r="W52" s="12">
        <v>0.68402777777777779</v>
      </c>
    </row>
    <row r="53" spans="2:23" ht="15" customHeight="1" thickBot="1" x14ac:dyDescent="0.3">
      <c r="B53" s="19" t="s">
        <v>67</v>
      </c>
      <c r="C53" s="25">
        <v>3</v>
      </c>
      <c r="D53" s="17">
        <f>IFERROR(INDEX($V$174:$V$233,MATCH(F53,$W$174:$W$233,0)),"")</f>
        <v>6</v>
      </c>
      <c r="E53" s="26">
        <f>IF(O53="ANUAL", 0,IF(O53="CUAT1", 1,IF(O53="CUAT2", 2,"")
  )
)</f>
        <v>0</v>
      </c>
      <c r="F53" s="20" t="s">
        <v>48</v>
      </c>
      <c r="G53" s="17" t="s">
        <v>30</v>
      </c>
      <c r="H53" s="17" t="s">
        <v>53</v>
      </c>
      <c r="I53" s="19" t="s">
        <v>27</v>
      </c>
      <c r="J53" s="25" cm="1">
        <f t="array" ref="J53">INDEX(
  $T$3:$T$170,
  MATCH(
    1,
    ($U$3:$U$170 = K53)
    * ($V$3:$V$170 = L53)
    * ($W$3:$W$170 = M53),
    0
  )
)</f>
        <v>113</v>
      </c>
      <c r="K53" s="11">
        <f>MATCH(I53,{"Lunes";"Martes";"Miércoles";"Jueves";"Viernes"},0)</f>
        <v>4</v>
      </c>
      <c r="L53" s="12">
        <v>0.55208333333333337</v>
      </c>
      <c r="M53" s="34">
        <v>0.61458333333333337</v>
      </c>
      <c r="N53" s="20" t="s">
        <v>24</v>
      </c>
      <c r="O53" s="17" t="s">
        <v>43</v>
      </c>
      <c r="P53" s="17" t="s">
        <v>61</v>
      </c>
      <c r="Q53" s="17" t="s">
        <v>63</v>
      </c>
      <c r="T53">
        <v>51</v>
      </c>
      <c r="U53" s="11">
        <v>2</v>
      </c>
      <c r="V53" s="12">
        <v>0.62152777777777779</v>
      </c>
      <c r="W53" s="12">
        <v>0.75347222222222221</v>
      </c>
    </row>
    <row r="54" spans="2:23" ht="15" customHeight="1" thickBot="1" x14ac:dyDescent="0.3">
      <c r="B54" s="19" t="s">
        <v>67</v>
      </c>
      <c r="C54" s="25">
        <v>3</v>
      </c>
      <c r="D54" s="17">
        <f>IFERROR(INDEX($V$174:$V$233,MATCH(F54,$W$174:$W$233,0)),"")</f>
        <v>5</v>
      </c>
      <c r="E54" s="26">
        <f>IF(O54="ANUAL", 0,IF(O54="CUAT1", 1,IF(O54="CUAT2", 2,"")
  )
)</f>
        <v>2</v>
      </c>
      <c r="F54" s="20" t="s">
        <v>50</v>
      </c>
      <c r="G54" s="17" t="s">
        <v>41</v>
      </c>
      <c r="H54" s="17" t="s">
        <v>52</v>
      </c>
      <c r="I54" s="19" t="s">
        <v>33</v>
      </c>
      <c r="J54" s="25" cm="1">
        <f t="array" ref="J54">INDEX(
  $T$3:$T$170,
  MATCH(
    1,
    ($U$3:$U$170 = K54)
    * ($V$3:$V$170 = L54)
    * ($W$3:$W$170 = M54),
    0
  )
)</f>
        <v>65</v>
      </c>
      <c r="K54" s="11">
        <f>MATCH(I54,{"Lunes";"Martes";"Miércoles";"Jueves";"Viernes"},0)</f>
        <v>3</v>
      </c>
      <c r="L54" s="12">
        <v>0.33333333333333331</v>
      </c>
      <c r="M54" s="34">
        <v>0.39583333333333331</v>
      </c>
      <c r="N54" s="20" t="s">
        <v>28</v>
      </c>
      <c r="O54" s="17" t="s">
        <v>45</v>
      </c>
      <c r="P54" s="17" t="s">
        <v>61</v>
      </c>
      <c r="Q54" s="17" t="s">
        <v>63</v>
      </c>
      <c r="T54">
        <v>52</v>
      </c>
      <c r="U54" s="11">
        <v>2</v>
      </c>
      <c r="V54" s="12">
        <v>0.65277777777777779</v>
      </c>
      <c r="W54" s="12">
        <v>0.75347222222222221</v>
      </c>
    </row>
    <row r="55" spans="2:23" ht="15" customHeight="1" thickBot="1" x14ac:dyDescent="0.3">
      <c r="B55" s="19" t="s">
        <v>67</v>
      </c>
      <c r="C55" s="25">
        <v>3</v>
      </c>
      <c r="D55" s="17">
        <f>IFERROR(INDEX($V$174:$V$233,MATCH(F55,$W$174:$W$233,0)),"")</f>
        <v>5</v>
      </c>
      <c r="E55" s="26">
        <f>IF(O55="ANUAL", 0,IF(O55="CUAT1", 1,IF(O55="CUAT2", 2,"")
  )
)</f>
        <v>2</v>
      </c>
      <c r="F55" s="20" t="s">
        <v>50</v>
      </c>
      <c r="G55" s="17" t="s">
        <v>41</v>
      </c>
      <c r="H55" s="17" t="s">
        <v>52</v>
      </c>
      <c r="I55" s="19" t="s">
        <v>27</v>
      </c>
      <c r="J55" s="25" cm="1">
        <f t="array" ref="J55">INDEX(
  $T$3:$T$170,
  MATCH(
    1,
    ($U$3:$U$170 = K55)
    * ($V$3:$V$170 = L55)
    * ($W$3:$W$170 = M55),
    0
  )
)</f>
        <v>108</v>
      </c>
      <c r="K55" s="11">
        <f>MATCH(I55,{"Lunes";"Martes";"Miércoles";"Jueves";"Viernes"},0)</f>
        <v>4</v>
      </c>
      <c r="L55" s="12">
        <v>0.47222222222222221</v>
      </c>
      <c r="M55" s="34">
        <v>0.53472222222222221</v>
      </c>
      <c r="N55" s="20" t="s">
        <v>28</v>
      </c>
      <c r="O55" s="17" t="s">
        <v>45</v>
      </c>
      <c r="P55" s="17" t="s">
        <v>61</v>
      </c>
      <c r="Q55" s="17" t="s">
        <v>63</v>
      </c>
      <c r="T55">
        <v>53</v>
      </c>
      <c r="U55" s="11">
        <v>2</v>
      </c>
      <c r="V55" s="12">
        <v>0.66666666666666663</v>
      </c>
      <c r="W55" s="12">
        <v>0.75</v>
      </c>
    </row>
    <row r="56" spans="2:23" ht="15" customHeight="1" thickBot="1" x14ac:dyDescent="0.3">
      <c r="B56" s="19" t="s">
        <v>67</v>
      </c>
      <c r="C56" s="25">
        <v>3</v>
      </c>
      <c r="D56" s="17">
        <f>IFERROR(INDEX($V$174:$V$233,MATCH(F56,$W$174:$W$233,0)),"")</f>
        <v>7</v>
      </c>
      <c r="E56" s="26">
        <f>IF(O56="ANUAL", 0,IF(O56="CUAT1", 1,IF(O56="CUAT2", 2,"")
  )
)</f>
        <v>1</v>
      </c>
      <c r="F56" s="20" t="s">
        <v>3</v>
      </c>
      <c r="G56" s="17" t="s">
        <v>3</v>
      </c>
      <c r="H56" s="17" t="s">
        <v>54</v>
      </c>
      <c r="I56" s="19" t="s">
        <v>33</v>
      </c>
      <c r="J56" s="25" cm="1">
        <f t="array" ref="J56">INDEX(
  $T$3:$T$170,
  MATCH(
    1,
    ($U$3:$U$170 = K56)
    * ($V$3:$V$170 = L56)
    * ($W$3:$W$170 = M56),
    0
  )
)</f>
        <v>66</v>
      </c>
      <c r="K56" s="11">
        <f>MATCH(I56,{"Lunes";"Martes";"Miércoles";"Jueves";"Viernes"},0)</f>
        <v>3</v>
      </c>
      <c r="L56" s="12">
        <v>0.33333333333333331</v>
      </c>
      <c r="M56" s="34">
        <v>0.43402777777777779</v>
      </c>
      <c r="N56" s="20" t="s">
        <v>28</v>
      </c>
      <c r="O56" s="17" t="s">
        <v>44</v>
      </c>
      <c r="P56" s="17" t="s">
        <v>61</v>
      </c>
      <c r="Q56" s="17" t="s">
        <v>63</v>
      </c>
      <c r="T56">
        <v>54</v>
      </c>
      <c r="U56" s="11">
        <v>2</v>
      </c>
      <c r="V56" s="12">
        <v>0.69097222222222221</v>
      </c>
      <c r="W56" s="12">
        <v>0.75347222222222221</v>
      </c>
    </row>
    <row r="57" spans="2:23" ht="15" customHeight="1" thickBot="1" x14ac:dyDescent="0.3">
      <c r="B57" s="19" t="s">
        <v>67</v>
      </c>
      <c r="C57" s="25">
        <v>3</v>
      </c>
      <c r="D57" s="17">
        <f>IFERROR(INDEX($V$174:$V$233,MATCH(F57,$W$174:$W$233,0)),"")</f>
        <v>7</v>
      </c>
      <c r="E57" s="26">
        <f>IF(O57="ANUAL", 0,IF(O57="CUAT1", 1,IF(O57="CUAT2", 2,"")
  )
)</f>
        <v>1</v>
      </c>
      <c r="F57" s="20" t="s">
        <v>3</v>
      </c>
      <c r="G57" s="17" t="s">
        <v>3</v>
      </c>
      <c r="H57" s="17" t="s">
        <v>54</v>
      </c>
      <c r="I57" s="19" t="s">
        <v>27</v>
      </c>
      <c r="J57" s="25" cm="1">
        <f t="array" ref="J57">INDEX(
  $T$3:$T$170,
  MATCH(
    1,
    ($U$3:$U$170 = K57)
    * ($V$3:$V$170 = L57)
    * ($W$3:$W$170 = M57),
    0
  )
)</f>
        <v>106</v>
      </c>
      <c r="K57" s="11">
        <f>MATCH(I57,{"Lunes";"Martes";"Miércoles";"Jueves";"Viernes"},0)</f>
        <v>4</v>
      </c>
      <c r="L57" s="12">
        <v>0.43402777777777779</v>
      </c>
      <c r="M57" s="34">
        <v>0.53472222222222221</v>
      </c>
      <c r="N57" s="20" t="s">
        <v>28</v>
      </c>
      <c r="O57" s="17" t="s">
        <v>44</v>
      </c>
      <c r="P57" s="17" t="s">
        <v>61</v>
      </c>
      <c r="Q57" s="17" t="s">
        <v>63</v>
      </c>
      <c r="T57">
        <v>55</v>
      </c>
      <c r="U57" s="11">
        <v>2</v>
      </c>
      <c r="V57" s="12">
        <v>0.72222222222222221</v>
      </c>
      <c r="W57" s="12">
        <v>0.86111111111111116</v>
      </c>
    </row>
    <row r="58" spans="2:23" ht="15" customHeight="1" thickBot="1" x14ac:dyDescent="0.3">
      <c r="B58" s="19" t="s">
        <v>67</v>
      </c>
      <c r="C58" s="25">
        <v>3</v>
      </c>
      <c r="D58" s="17">
        <f>IFERROR(INDEX($V$174:$V$233,MATCH(F58,$W$174:$W$233,0)),"")</f>
        <v>8</v>
      </c>
      <c r="E58" s="26">
        <f>IF(O58="ANUAL", 0,IF(O58="CUAT1", 1,IF(O58="CUAT2", 2,"")
  )
)</f>
        <v>1</v>
      </c>
      <c r="F58" s="20" t="s">
        <v>5</v>
      </c>
      <c r="G58" s="17" t="s">
        <v>5</v>
      </c>
      <c r="H58" s="17" t="s">
        <v>55</v>
      </c>
      <c r="I58" s="19" t="s">
        <v>33</v>
      </c>
      <c r="J58" s="25" cm="1">
        <f t="array" ref="J58">INDEX(
  $T$3:$T$170,
  MATCH(
    1,
    ($U$3:$U$170 = K58)
    * ($V$3:$V$170 = L58)
    * ($W$3:$W$170 = M58),
    0
  )
)</f>
        <v>73</v>
      </c>
      <c r="K58" s="11">
        <f>MATCH(I58,{"Lunes";"Martes";"Miércoles";"Jueves";"Viernes"},0)</f>
        <v>3</v>
      </c>
      <c r="L58" s="12">
        <v>0.43402777777777779</v>
      </c>
      <c r="M58" s="34">
        <v>0.53472222222222221</v>
      </c>
      <c r="N58" s="20" t="s">
        <v>28</v>
      </c>
      <c r="O58" s="17" t="s">
        <v>44</v>
      </c>
      <c r="P58" s="17" t="s">
        <v>61</v>
      </c>
      <c r="Q58" s="17" t="s">
        <v>63</v>
      </c>
      <c r="T58">
        <v>56</v>
      </c>
      <c r="U58" s="11">
        <v>2</v>
      </c>
      <c r="V58" s="12">
        <v>0.72222222222222221</v>
      </c>
      <c r="W58" s="12">
        <v>0.82291666666666663</v>
      </c>
    </row>
    <row r="59" spans="2:23" ht="15" customHeight="1" thickBot="1" x14ac:dyDescent="0.3">
      <c r="B59" s="19" t="s">
        <v>67</v>
      </c>
      <c r="C59" s="27">
        <v>3</v>
      </c>
      <c r="D59" s="28">
        <f>IFERROR(INDEX($V$174:$V$233,MATCH(F59,$W$174:$W$233,0)),"")</f>
        <v>8</v>
      </c>
      <c r="E59" s="29">
        <f>IF(O59="ANUAL", 0,IF(O59="CUAT1", 1,IF(O59="CUAT2", 2,"")
  )
)</f>
        <v>1</v>
      </c>
      <c r="F59" s="20" t="s">
        <v>5</v>
      </c>
      <c r="G59" s="17" t="s">
        <v>5</v>
      </c>
      <c r="H59" s="17" t="s">
        <v>55</v>
      </c>
      <c r="I59" s="19" t="s">
        <v>27</v>
      </c>
      <c r="J59" s="27" cm="1">
        <f t="array" ref="J59">INDEX(
  $T$3:$T$170,
  MATCH(
    1,
    ($U$3:$U$170 = K59)
    * ($V$3:$V$170 = L59)
    * ($W$3:$W$170 = M59),
    0
  )
)</f>
        <v>100</v>
      </c>
      <c r="K59" s="35">
        <f>MATCH(I59,{"Lunes";"Martes";"Miércoles";"Jueves";"Viernes"},0)</f>
        <v>4</v>
      </c>
      <c r="L59" s="31">
        <v>0.33333333333333331</v>
      </c>
      <c r="M59" s="36">
        <v>0.43402777777777779</v>
      </c>
      <c r="N59" s="20" t="s">
        <v>28</v>
      </c>
      <c r="O59" s="17" t="s">
        <v>44</v>
      </c>
      <c r="P59" s="17" t="s">
        <v>61</v>
      </c>
      <c r="Q59" s="17" t="s">
        <v>63</v>
      </c>
      <c r="T59">
        <v>57</v>
      </c>
      <c r="U59" s="11">
        <v>2</v>
      </c>
      <c r="V59" s="12">
        <v>0.75347222222222221</v>
      </c>
      <c r="W59" s="12">
        <v>0.86111111111111116</v>
      </c>
    </row>
    <row r="60" spans="2:23" ht="15" customHeight="1" thickBot="1" x14ac:dyDescent="0.3">
      <c r="T60">
        <v>58</v>
      </c>
      <c r="U60" s="11">
        <v>2</v>
      </c>
      <c r="V60" s="12">
        <v>0.76041666666666663</v>
      </c>
      <c r="W60" s="12">
        <v>0.86111111111111116</v>
      </c>
    </row>
    <row r="61" spans="2:23" ht="15" customHeight="1" thickBot="1" x14ac:dyDescent="0.3">
      <c r="T61">
        <v>59</v>
      </c>
      <c r="U61" s="11">
        <v>2</v>
      </c>
      <c r="V61" s="12">
        <v>0.76041666666666663</v>
      </c>
      <c r="W61" s="12">
        <v>0.89236111111111116</v>
      </c>
    </row>
    <row r="62" spans="2:23" ht="15" customHeight="1" thickBot="1" x14ac:dyDescent="0.3">
      <c r="B62" s="15" t="s">
        <v>31</v>
      </c>
      <c r="C62" s="21" t="s">
        <v>77</v>
      </c>
      <c r="D62" s="21" t="s">
        <v>92</v>
      </c>
      <c r="E62" s="21" t="s">
        <v>91</v>
      </c>
      <c r="F62" s="16" t="s">
        <v>46</v>
      </c>
      <c r="G62" s="16" t="s">
        <v>1</v>
      </c>
      <c r="H62" s="16" t="s">
        <v>51</v>
      </c>
      <c r="I62" s="16" t="s">
        <v>2</v>
      </c>
      <c r="J62" s="21" t="s">
        <v>79</v>
      </c>
      <c r="K62" s="21" t="s">
        <v>78</v>
      </c>
      <c r="L62" s="21" t="s">
        <v>17</v>
      </c>
      <c r="M62" s="21" t="s">
        <v>18</v>
      </c>
      <c r="N62" s="16" t="s">
        <v>20</v>
      </c>
      <c r="O62" s="16" t="s">
        <v>42</v>
      </c>
      <c r="P62" s="16" t="s">
        <v>60</v>
      </c>
      <c r="Q62" s="16" t="s">
        <v>62</v>
      </c>
      <c r="T62">
        <v>60</v>
      </c>
      <c r="U62" s="11">
        <v>2</v>
      </c>
      <c r="V62" s="12">
        <v>0.76041666666666663</v>
      </c>
      <c r="W62" s="12">
        <v>0.96180555555555558</v>
      </c>
    </row>
    <row r="63" spans="2:23" ht="15" customHeight="1" thickTop="1" thickBot="1" x14ac:dyDescent="0.3">
      <c r="B63" s="19" t="s">
        <v>69</v>
      </c>
      <c r="C63" s="22">
        <v>4</v>
      </c>
      <c r="D63" s="23">
        <f>IFERROR(INDEX($V$174:$V$233,MATCH(F63,$W$174:$W$233,0)),"")</f>
        <v>3</v>
      </c>
      <c r="E63" s="24">
        <f>IF(O63="ANUAL", 0,IF(O63="CUAT1", 1,IF(O63="CUAT2", 2,"")
  )
)</f>
        <v>2</v>
      </c>
      <c r="F63" s="20" t="s">
        <v>39</v>
      </c>
      <c r="G63" s="17" t="s">
        <v>39</v>
      </c>
      <c r="H63" s="17" t="s">
        <v>59</v>
      </c>
      <c r="I63" s="19" t="s">
        <v>33</v>
      </c>
      <c r="J63" s="22" cm="1">
        <f t="array" ref="J63">INDEX(
  $T$3:$T$170,
  MATCH(
    1,
    ($U$3:$U$170 = K63)
    * ($V$3:$V$170 = L63)
    * ($W$3:$W$170 = M63),
    0
  )
)</f>
        <v>67</v>
      </c>
      <c r="K63" s="32">
        <f>MATCH(I63,{"Lunes";"Martes";"Miércoles";"Jueves";"Viernes"},0)</f>
        <v>3</v>
      </c>
      <c r="L63" s="30">
        <v>0.33333333333333331</v>
      </c>
      <c r="M63" s="33">
        <v>0.46527777777777779</v>
      </c>
      <c r="N63" s="20" t="s">
        <v>28</v>
      </c>
      <c r="O63" s="17" t="s">
        <v>45</v>
      </c>
      <c r="P63" s="17" t="s">
        <v>61</v>
      </c>
      <c r="Q63" s="17" t="s">
        <v>63</v>
      </c>
      <c r="T63">
        <v>61</v>
      </c>
      <c r="U63" s="11">
        <v>2</v>
      </c>
      <c r="V63" s="12">
        <v>0.82986111111111116</v>
      </c>
      <c r="W63" s="12">
        <v>0.93055555555555558</v>
      </c>
    </row>
    <row r="64" spans="2:23" ht="15" customHeight="1" thickBot="1" x14ac:dyDescent="0.3">
      <c r="B64" s="19" t="s">
        <v>69</v>
      </c>
      <c r="C64" s="25">
        <v>4</v>
      </c>
      <c r="D64" s="17">
        <f>IFERROR(INDEX($V$174:$V$233,MATCH(F64,$W$174:$W$233,0)),"")</f>
        <v>3</v>
      </c>
      <c r="E64" s="26">
        <f>IF(O64="ANUAL", 0,IF(O64="CUAT1", 1,IF(O64="CUAT2", 2,"")
  )
)</f>
        <v>2</v>
      </c>
      <c r="F64" s="20" t="s">
        <v>39</v>
      </c>
      <c r="G64" s="17" t="s">
        <v>39</v>
      </c>
      <c r="H64" s="17" t="s">
        <v>59</v>
      </c>
      <c r="I64" s="19" t="s">
        <v>38</v>
      </c>
      <c r="J64" s="25" cm="1">
        <f t="array" ref="J64">INDEX(
  $T$3:$T$170,
  MATCH(
    1,
    ($U$3:$U$170 = K64)
    * ($V$3:$V$170 = L64)
    * ($W$3:$W$170 = M64),
    0
  )
)</f>
        <v>137</v>
      </c>
      <c r="K64" s="11">
        <f>MATCH(I64,{"Lunes";"Martes";"Miércoles";"Jueves";"Viernes"},0)</f>
        <v>5</v>
      </c>
      <c r="L64" s="12">
        <v>0.40277777777777779</v>
      </c>
      <c r="M64" s="34">
        <v>0.53472222222222221</v>
      </c>
      <c r="N64" s="20" t="s">
        <v>28</v>
      </c>
      <c r="O64" s="17" t="s">
        <v>45</v>
      </c>
      <c r="P64" s="17" t="s">
        <v>61</v>
      </c>
      <c r="Q64" s="17" t="s">
        <v>63</v>
      </c>
      <c r="T64">
        <v>62</v>
      </c>
      <c r="U64" s="11">
        <v>2</v>
      </c>
      <c r="V64" s="12">
        <v>0.82986111111111116</v>
      </c>
      <c r="W64" s="12">
        <v>0.96180555555555558</v>
      </c>
    </row>
    <row r="65" spans="2:23" ht="15" customHeight="1" thickBot="1" x14ac:dyDescent="0.3">
      <c r="B65" s="19" t="s">
        <v>69</v>
      </c>
      <c r="C65" s="25">
        <v>4</v>
      </c>
      <c r="D65" s="17">
        <f>IFERROR(INDEX($V$174:$V$233,MATCH(F65,$W$174:$W$233,0)),"")</f>
        <v>1</v>
      </c>
      <c r="E65" s="26">
        <f>IF(O65="ANUAL", 0,IF(O65="CUAT1", 1,IF(O65="CUAT2", 2,"")
  )
)</f>
        <v>0</v>
      </c>
      <c r="F65" s="20" t="s">
        <v>4</v>
      </c>
      <c r="G65" s="17" t="s">
        <v>4</v>
      </c>
      <c r="H65" s="17" t="s">
        <v>57</v>
      </c>
      <c r="I65" s="19" t="s">
        <v>25</v>
      </c>
      <c r="J65" s="25" cm="1">
        <f t="array" ref="J65">INDEX(
  $T$3:$T$170,
  MATCH(
    1,
    ($U$3:$U$170 = K65)
    * ($V$3:$V$170 = L65)
    * ($W$3:$W$170 = M65),
    0
  )
)</f>
        <v>35</v>
      </c>
      <c r="K65" s="11">
        <f>MATCH(I65,{"Lunes";"Martes";"Miércoles";"Jueves";"Viernes"},0)</f>
        <v>2</v>
      </c>
      <c r="L65" s="12">
        <v>0.40277777777777779</v>
      </c>
      <c r="M65" s="34">
        <v>0.46527777777777779</v>
      </c>
      <c r="N65" s="20" t="s">
        <v>24</v>
      </c>
      <c r="O65" s="17" t="s">
        <v>43</v>
      </c>
      <c r="P65" s="17" t="s">
        <v>61</v>
      </c>
      <c r="Q65" s="17" t="s">
        <v>63</v>
      </c>
      <c r="T65">
        <v>63</v>
      </c>
      <c r="U65" s="11">
        <v>2</v>
      </c>
      <c r="V65" s="12">
        <v>0.86111111111111116</v>
      </c>
      <c r="W65" s="12">
        <v>0.96180555555555558</v>
      </c>
    </row>
    <row r="66" spans="2:23" ht="15" customHeight="1" thickBot="1" x14ac:dyDescent="0.3">
      <c r="B66" s="19" t="s">
        <v>69</v>
      </c>
      <c r="C66" s="25">
        <v>4</v>
      </c>
      <c r="D66" s="17">
        <f>IFERROR(INDEX($V$174:$V$233,MATCH(F66,$W$174:$W$233,0)),"")</f>
        <v>1</v>
      </c>
      <c r="E66" s="26">
        <f>IF(O66="ANUAL", 0,IF(O66="CUAT1", 1,IF(O66="CUAT2", 2,"")
  )
)</f>
        <v>0</v>
      </c>
      <c r="F66" s="20" t="s">
        <v>4</v>
      </c>
      <c r="G66" s="17" t="s">
        <v>4</v>
      </c>
      <c r="H66" s="17" t="s">
        <v>57</v>
      </c>
      <c r="I66" s="19" t="s">
        <v>27</v>
      </c>
      <c r="J66" s="25" cm="1">
        <f t="array" ref="J66">INDEX(
  $T$3:$T$170,
  MATCH(
    1,
    ($U$3:$U$170 = K66)
    * ($V$3:$V$170 = L66)
    * ($W$3:$W$170 = M66),
    0
  )
)</f>
        <v>100</v>
      </c>
      <c r="K66" s="11">
        <f>MATCH(I66,{"Lunes";"Martes";"Miércoles";"Jueves";"Viernes"},0)</f>
        <v>4</v>
      </c>
      <c r="L66" s="12">
        <v>0.33333333333333331</v>
      </c>
      <c r="M66" s="34">
        <v>0.43402777777777779</v>
      </c>
      <c r="N66" s="20" t="s">
        <v>24</v>
      </c>
      <c r="O66" s="17" t="s">
        <v>43</v>
      </c>
      <c r="P66" s="17" t="s">
        <v>61</v>
      </c>
      <c r="Q66" s="17" t="s">
        <v>63</v>
      </c>
      <c r="T66">
        <v>64</v>
      </c>
      <c r="U66" s="11">
        <v>2</v>
      </c>
      <c r="V66" s="12">
        <v>0.89930555555555558</v>
      </c>
      <c r="W66" s="12">
        <v>0.96180555555555558</v>
      </c>
    </row>
    <row r="67" spans="2:23" ht="15" customHeight="1" thickBot="1" x14ac:dyDescent="0.3">
      <c r="B67" s="19" t="s">
        <v>69</v>
      </c>
      <c r="C67" s="25">
        <v>4</v>
      </c>
      <c r="D67" s="17">
        <f>IFERROR(INDEX($V$174:$V$233,MATCH(F67,$W$174:$W$233,0)),"")</f>
        <v>9</v>
      </c>
      <c r="E67" s="26">
        <f>IF(O67="ANUAL", 0,IF(O67="CUAT1", 1,IF(O67="CUAT2", 2,"")
  )
)</f>
        <v>0</v>
      </c>
      <c r="F67" s="20" t="s">
        <v>47</v>
      </c>
      <c r="G67" s="17" t="s">
        <v>66</v>
      </c>
      <c r="H67" s="17" t="s">
        <v>56</v>
      </c>
      <c r="I67" s="19" t="s">
        <v>25</v>
      </c>
      <c r="J67" s="25" cm="1">
        <f t="array" ref="J67">INDEX(
  $T$3:$T$170,
  MATCH(
    1,
    ($U$3:$U$170 = K67)
    * ($V$3:$V$170 = L67)
    * ($W$3:$W$170 = M67),
    0
  )
)</f>
        <v>41</v>
      </c>
      <c r="K67" s="11">
        <f>MATCH(I67,{"Lunes";"Martes";"Miércoles";"Jueves";"Viernes"},0)</f>
        <v>2</v>
      </c>
      <c r="L67" s="12">
        <v>0.47222222222222221</v>
      </c>
      <c r="M67" s="34">
        <v>0.58333333333333337</v>
      </c>
      <c r="N67" s="20" t="s">
        <v>24</v>
      </c>
      <c r="O67" s="17" t="s">
        <v>43</v>
      </c>
      <c r="P67" s="17" t="s">
        <v>61</v>
      </c>
      <c r="Q67" s="17" t="s">
        <v>63</v>
      </c>
      <c r="T67">
        <v>65</v>
      </c>
      <c r="U67" s="11">
        <v>3</v>
      </c>
      <c r="V67" s="12">
        <v>0.33333333333333331</v>
      </c>
      <c r="W67" s="12">
        <v>0.39583333333333331</v>
      </c>
    </row>
    <row r="68" spans="2:23" ht="15" customHeight="1" thickBot="1" x14ac:dyDescent="0.3">
      <c r="B68" s="19" t="s">
        <v>69</v>
      </c>
      <c r="C68" s="25">
        <v>4</v>
      </c>
      <c r="D68" s="17">
        <f>IFERROR(INDEX($V$174:$V$233,MATCH(F68,$W$174:$W$233,0)),"")</f>
        <v>9</v>
      </c>
      <c r="E68" s="26">
        <f>IF(O68="ANUAL", 0,IF(O68="CUAT1", 1,IF(O68="CUAT2", 2,"")
  )
)</f>
        <v>0</v>
      </c>
      <c r="F68" s="20" t="s">
        <v>47</v>
      </c>
      <c r="G68" s="17" t="s">
        <v>66</v>
      </c>
      <c r="H68" s="17" t="s">
        <v>56</v>
      </c>
      <c r="I68" s="19" t="s">
        <v>27</v>
      </c>
      <c r="J68" s="25" cm="1">
        <f t="array" ref="J68">INDEX(
  $T$3:$T$170,
  MATCH(
    1,
    ($U$3:$U$170 = K68)
    * ($V$3:$V$170 = L68)
    * ($W$3:$W$170 = M68),
    0
  )
)</f>
        <v>105</v>
      </c>
      <c r="K68" s="11">
        <f>MATCH(I68,{"Lunes";"Martes";"Miércoles";"Jueves";"Viernes"},0)</f>
        <v>4</v>
      </c>
      <c r="L68" s="12">
        <v>0.43402777777777779</v>
      </c>
      <c r="M68" s="34">
        <v>0.50347222222222221</v>
      </c>
      <c r="N68" s="20" t="s">
        <v>24</v>
      </c>
      <c r="O68" s="17" t="s">
        <v>43</v>
      </c>
      <c r="P68" s="17" t="s">
        <v>61</v>
      </c>
      <c r="Q68" s="17" t="s">
        <v>63</v>
      </c>
      <c r="T68">
        <v>66</v>
      </c>
      <c r="U68" s="11">
        <v>3</v>
      </c>
      <c r="V68" s="12">
        <v>0.33333333333333331</v>
      </c>
      <c r="W68" s="12">
        <v>0.43402777777777779</v>
      </c>
    </row>
    <row r="69" spans="2:23" ht="15" customHeight="1" thickBot="1" x14ac:dyDescent="0.3">
      <c r="B69" s="19" t="s">
        <v>69</v>
      </c>
      <c r="C69" s="25">
        <v>4</v>
      </c>
      <c r="D69" s="17">
        <f>IFERROR(INDEX($V$174:$V$233,MATCH(F69,$W$174:$W$233,0)),"")</f>
        <v>2</v>
      </c>
      <c r="E69" s="26">
        <f>IF(O69="ANUAL", 0,IF(O69="CUAT1", 1,IF(O69="CUAT2", 2,"")
  )
)</f>
        <v>0</v>
      </c>
      <c r="F69" s="20" t="s">
        <v>23</v>
      </c>
      <c r="G69" s="17" t="s">
        <v>32</v>
      </c>
      <c r="H69" s="17" t="s">
        <v>58</v>
      </c>
      <c r="I69" s="19" t="s">
        <v>16</v>
      </c>
      <c r="J69" s="25" cm="1">
        <f t="array" ref="J69">INDEX(
  $T$3:$T$170,
  MATCH(
    1,
    ($U$3:$U$170 = K69)
    * ($V$3:$V$170 = L69)
    * ($W$3:$W$170 = M69),
    0
  )
)</f>
        <v>1</v>
      </c>
      <c r="K69" s="11">
        <f>MATCH(I69,{"Lunes";"Martes";"Miércoles";"Jueves";"Viernes"},0)</f>
        <v>1</v>
      </c>
      <c r="L69" s="12">
        <v>0.33333333333333331</v>
      </c>
      <c r="M69" s="34">
        <v>0.43402777777777779</v>
      </c>
      <c r="N69" s="20" t="s">
        <v>24</v>
      </c>
      <c r="O69" s="17" t="s">
        <v>43</v>
      </c>
      <c r="P69" s="17" t="s">
        <v>61</v>
      </c>
      <c r="Q69" s="17" t="s">
        <v>63</v>
      </c>
      <c r="T69">
        <v>67</v>
      </c>
      <c r="U69" s="11">
        <v>3</v>
      </c>
      <c r="V69" s="12">
        <v>0.33333333333333331</v>
      </c>
      <c r="W69" s="12">
        <v>0.46527777777777779</v>
      </c>
    </row>
    <row r="70" spans="2:23" ht="15" customHeight="1" thickBot="1" x14ac:dyDescent="0.3">
      <c r="B70" s="19" t="s">
        <v>69</v>
      </c>
      <c r="C70" s="25">
        <v>4</v>
      </c>
      <c r="D70" s="17">
        <f>IFERROR(INDEX($V$174:$V$233,MATCH(F70,$W$174:$W$233,0)),"")</f>
        <v>2</v>
      </c>
      <c r="E70" s="26">
        <f>IF(O70="ANUAL", 0,IF(O70="CUAT1", 1,IF(O70="CUAT2", 2,"")
  )
)</f>
        <v>0</v>
      </c>
      <c r="F70" s="20" t="s">
        <v>23</v>
      </c>
      <c r="G70" s="17" t="s">
        <v>32</v>
      </c>
      <c r="H70" s="17" t="s">
        <v>58</v>
      </c>
      <c r="I70" s="19" t="s">
        <v>25</v>
      </c>
      <c r="J70" s="25" cm="1">
        <f t="array" ref="J70">INDEX(
  $T$3:$T$170,
  MATCH(
    1,
    ($U$3:$U$170 = K70)
    * ($V$3:$V$170 = L70)
    * ($W$3:$W$170 = M70),
    0
  )
)</f>
        <v>31</v>
      </c>
      <c r="K70" s="11">
        <f>MATCH(I70,{"Lunes";"Martes";"Miércoles";"Jueves";"Viernes"},0)</f>
        <v>2</v>
      </c>
      <c r="L70" s="12">
        <v>0.33333333333333331</v>
      </c>
      <c r="M70" s="34">
        <v>0.39583333333333331</v>
      </c>
      <c r="N70" s="20" t="s">
        <v>24</v>
      </c>
      <c r="O70" s="17" t="s">
        <v>43</v>
      </c>
      <c r="P70" s="17" t="s">
        <v>61</v>
      </c>
      <c r="Q70" s="17" t="s">
        <v>63</v>
      </c>
      <c r="T70">
        <v>68</v>
      </c>
      <c r="U70" s="11">
        <v>3</v>
      </c>
      <c r="V70" s="12">
        <v>0.33333333333333331</v>
      </c>
      <c r="W70" s="12">
        <v>0.36458333333333331</v>
      </c>
    </row>
    <row r="71" spans="2:23" ht="15" customHeight="1" thickBot="1" x14ac:dyDescent="0.3">
      <c r="B71" s="19" t="s">
        <v>69</v>
      </c>
      <c r="C71" s="25">
        <v>4</v>
      </c>
      <c r="D71" s="17">
        <f>IFERROR(INDEX($V$174:$V$233,MATCH(F71,$W$174:$W$233,0)),"")</f>
        <v>4</v>
      </c>
      <c r="E71" s="26">
        <f>IF(O71="ANUAL", 0,IF(O71="CUAT1", 1,IF(O71="CUAT2", 2,"")
  )
)</f>
        <v>0</v>
      </c>
      <c r="F71" s="20" t="s">
        <v>49</v>
      </c>
      <c r="G71" s="17" t="s">
        <v>68</v>
      </c>
      <c r="H71" s="17" t="s">
        <v>34</v>
      </c>
      <c r="I71" s="19" t="s">
        <v>16</v>
      </c>
      <c r="J71" s="25" cm="1">
        <f t="array" ref="J71">INDEX(
  $T$3:$T$170,
  MATCH(
    1,
    ($U$3:$U$170 = K71)
    * ($V$3:$V$170 = L71)
    * ($W$3:$W$170 = M71),
    0
  )
)</f>
        <v>6</v>
      </c>
      <c r="K71" s="11">
        <f>MATCH(I71,{"Lunes";"Martes";"Miércoles";"Jueves";"Viernes"},0)</f>
        <v>1</v>
      </c>
      <c r="L71" s="12">
        <v>0.43402777777777779</v>
      </c>
      <c r="M71" s="34">
        <v>0.53472222222222221</v>
      </c>
      <c r="N71" s="20" t="s">
        <v>24</v>
      </c>
      <c r="O71" s="17" t="s">
        <v>43</v>
      </c>
      <c r="P71" s="17" t="s">
        <v>61</v>
      </c>
      <c r="Q71" s="17" t="s">
        <v>63</v>
      </c>
      <c r="T71">
        <v>69</v>
      </c>
      <c r="U71" s="11">
        <v>3</v>
      </c>
      <c r="V71" s="12">
        <v>0.40277777777777779</v>
      </c>
      <c r="W71" s="12">
        <v>0.46527777777777779</v>
      </c>
    </row>
    <row r="72" spans="2:23" ht="15" customHeight="1" thickBot="1" x14ac:dyDescent="0.3">
      <c r="B72" s="19" t="s">
        <v>69</v>
      </c>
      <c r="C72" s="25">
        <v>4</v>
      </c>
      <c r="D72" s="17">
        <f>IFERROR(INDEX($V$174:$V$233,MATCH(F72,$W$174:$W$233,0)),"")</f>
        <v>4</v>
      </c>
      <c r="E72" s="26">
        <f>IF(O72="ANUAL", 0,IF(O72="CUAT1", 1,IF(O72="CUAT2", 2,"")
  )
)</f>
        <v>0</v>
      </c>
      <c r="F72" s="20" t="s">
        <v>49</v>
      </c>
      <c r="G72" s="17" t="s">
        <v>68</v>
      </c>
      <c r="H72" s="17" t="s">
        <v>34</v>
      </c>
      <c r="I72" s="19" t="s">
        <v>27</v>
      </c>
      <c r="J72" s="25" cm="1">
        <f t="array" ref="J72">INDEX(
  $T$3:$T$170,
  MATCH(
    1,
    ($U$3:$U$170 = K72)
    * ($V$3:$V$170 = L72)
    * ($W$3:$W$170 = M72),
    0
  )
)</f>
        <v>110</v>
      </c>
      <c r="K72" s="11">
        <f>MATCH(I72,{"Lunes";"Martes";"Miércoles";"Jueves";"Viernes"},0)</f>
        <v>4</v>
      </c>
      <c r="L72" s="12">
        <v>0.50347222222222221</v>
      </c>
      <c r="M72" s="34">
        <v>0.58333333333333337</v>
      </c>
      <c r="N72" s="20" t="s">
        <v>24</v>
      </c>
      <c r="O72" s="17" t="s">
        <v>43</v>
      </c>
      <c r="P72" s="17" t="s">
        <v>61</v>
      </c>
      <c r="Q72" s="17" t="s">
        <v>63</v>
      </c>
      <c r="T72">
        <v>70</v>
      </c>
      <c r="U72" s="11">
        <v>3</v>
      </c>
      <c r="V72" s="12">
        <v>0.40277777777777779</v>
      </c>
      <c r="W72" s="12">
        <v>0.50347222222222221</v>
      </c>
    </row>
    <row r="73" spans="2:23" ht="15" customHeight="1" thickBot="1" x14ac:dyDescent="0.3">
      <c r="B73" s="19" t="s">
        <v>69</v>
      </c>
      <c r="C73" s="25">
        <v>4</v>
      </c>
      <c r="D73" s="17">
        <f>IFERROR(INDEX($V$174:$V$233,MATCH(F73,$W$174:$W$233,0)),"")</f>
        <v>5</v>
      </c>
      <c r="E73" s="26">
        <f>IF(O73="ANUAL", 0,IF(O73="CUAT1", 1,IF(O73="CUAT2", 2,"")
  )
)</f>
        <v>2</v>
      </c>
      <c r="F73" s="20" t="s">
        <v>50</v>
      </c>
      <c r="G73" s="17" t="s">
        <v>41</v>
      </c>
      <c r="H73" s="17" t="s">
        <v>52</v>
      </c>
      <c r="I73" s="19" t="s">
        <v>33</v>
      </c>
      <c r="J73" s="25" cm="1">
        <f t="array" ref="J73">INDEX(
  $T$3:$T$170,
  MATCH(
    1,
    ($U$3:$U$170 = K73)
    * ($V$3:$V$170 = L73)
    * ($W$3:$W$170 = M73),
    0
  )
)</f>
        <v>75</v>
      </c>
      <c r="K73" s="11">
        <f>MATCH(I73,{"Lunes";"Martes";"Miércoles";"Jueves";"Viernes"},0)</f>
        <v>3</v>
      </c>
      <c r="L73" s="12">
        <v>0.47222222222222221</v>
      </c>
      <c r="M73" s="34">
        <v>0.53472222222222221</v>
      </c>
      <c r="N73" s="20" t="s">
        <v>28</v>
      </c>
      <c r="O73" s="17" t="s">
        <v>45</v>
      </c>
      <c r="P73" s="17" t="s">
        <v>61</v>
      </c>
      <c r="Q73" s="17" t="s">
        <v>63</v>
      </c>
      <c r="T73">
        <v>71</v>
      </c>
      <c r="U73" s="11">
        <v>3</v>
      </c>
      <c r="V73" s="12">
        <v>0.40277777777777779</v>
      </c>
      <c r="W73" s="12">
        <v>0.53472222222222221</v>
      </c>
    </row>
    <row r="74" spans="2:23" ht="15" customHeight="1" thickBot="1" x14ac:dyDescent="0.3">
      <c r="B74" s="19" t="s">
        <v>69</v>
      </c>
      <c r="C74" s="25">
        <v>4</v>
      </c>
      <c r="D74" s="17">
        <f>IFERROR(INDEX($V$174:$V$233,MATCH(F74,$W$174:$W$233,0)),"")</f>
        <v>5</v>
      </c>
      <c r="E74" s="26">
        <f>IF(O74="ANUAL", 0,IF(O74="CUAT1", 1,IF(O74="CUAT2", 2,"")
  )
)</f>
        <v>2</v>
      </c>
      <c r="F74" s="20" t="s">
        <v>50</v>
      </c>
      <c r="G74" s="17" t="s">
        <v>41</v>
      </c>
      <c r="H74" s="17" t="s">
        <v>52</v>
      </c>
      <c r="I74" s="19" t="s">
        <v>38</v>
      </c>
      <c r="J74" s="25" cm="1">
        <f t="array" ref="J74">INDEX(
  $T$3:$T$170,
  MATCH(
    1,
    ($U$3:$U$170 = K74)
    * ($V$3:$V$170 = L74)
    * ($W$3:$W$170 = M74),
    0
  )
)</f>
        <v>133</v>
      </c>
      <c r="K74" s="11">
        <f>MATCH(I74,{"Lunes";"Martes";"Miércoles";"Jueves";"Viernes"},0)</f>
        <v>5</v>
      </c>
      <c r="L74" s="12">
        <v>0.33333333333333331</v>
      </c>
      <c r="M74" s="34">
        <v>0.39583333333333331</v>
      </c>
      <c r="N74" s="20" t="s">
        <v>28</v>
      </c>
      <c r="O74" s="17" t="s">
        <v>45</v>
      </c>
      <c r="P74" s="17" t="s">
        <v>61</v>
      </c>
      <c r="Q74" s="17" t="s">
        <v>63</v>
      </c>
      <c r="T74">
        <v>72</v>
      </c>
      <c r="U74" s="11">
        <v>3</v>
      </c>
      <c r="V74" s="12">
        <v>0.43402777777777779</v>
      </c>
      <c r="W74" s="12">
        <v>0.50347222222222221</v>
      </c>
    </row>
    <row r="75" spans="2:23" ht="15" customHeight="1" thickBot="1" x14ac:dyDescent="0.3">
      <c r="B75" s="19" t="s">
        <v>69</v>
      </c>
      <c r="C75" s="25">
        <v>4</v>
      </c>
      <c r="D75" s="17">
        <f>IFERROR(INDEX($V$174:$V$233,MATCH(F75,$W$174:$W$233,0)),"")</f>
        <v>6</v>
      </c>
      <c r="E75" s="26">
        <f>IF(O75="ANUAL", 0,IF(O75="CUAT1", 1,IF(O75="CUAT2", 2,"")
  )
)</f>
        <v>0</v>
      </c>
      <c r="F75" s="20" t="s">
        <v>48</v>
      </c>
      <c r="G75" s="17" t="s">
        <v>30</v>
      </c>
      <c r="H75" s="17" t="s">
        <v>53</v>
      </c>
      <c r="I75" s="19" t="s">
        <v>33</v>
      </c>
      <c r="J75" s="25" cm="1">
        <f t="array" ref="J75">INDEX(
  $T$3:$T$170,
  MATCH(
    1,
    ($U$3:$U$170 = K75)
    * ($V$3:$V$170 = L75)
    * ($W$3:$W$170 = M75),
    0
  )
)</f>
        <v>80</v>
      </c>
      <c r="K75" s="11">
        <f>MATCH(I75,{"Lunes";"Martes";"Miércoles";"Jueves";"Viernes"},0)</f>
        <v>3</v>
      </c>
      <c r="L75" s="12">
        <v>0.55208333333333337</v>
      </c>
      <c r="M75" s="34">
        <v>0.61458333333333337</v>
      </c>
      <c r="N75" s="20" t="s">
        <v>24</v>
      </c>
      <c r="O75" s="17" t="s">
        <v>43</v>
      </c>
      <c r="P75" s="17" t="s">
        <v>61</v>
      </c>
      <c r="Q75" s="17" t="s">
        <v>63</v>
      </c>
      <c r="T75">
        <v>73</v>
      </c>
      <c r="U75" s="11">
        <v>3</v>
      </c>
      <c r="V75" s="12">
        <v>0.43402777777777779</v>
      </c>
      <c r="W75" s="12">
        <v>0.53472222222222221</v>
      </c>
    </row>
    <row r="76" spans="2:23" ht="15" customHeight="1" thickBot="1" x14ac:dyDescent="0.3">
      <c r="B76" s="19" t="s">
        <v>69</v>
      </c>
      <c r="C76" s="25">
        <v>4</v>
      </c>
      <c r="D76" s="17">
        <f>IFERROR(INDEX($V$174:$V$233,MATCH(F76,$W$174:$W$233,0)),"")</f>
        <v>7</v>
      </c>
      <c r="E76" s="26">
        <f>IF(O76="ANUAL", 0,IF(O76="CUAT1", 1,IF(O76="CUAT2", 2,"")
  )
)</f>
        <v>1</v>
      </c>
      <c r="F76" s="20" t="s">
        <v>3</v>
      </c>
      <c r="G76" s="17" t="s">
        <v>3</v>
      </c>
      <c r="H76" s="17" t="s">
        <v>54</v>
      </c>
      <c r="I76" s="19" t="s">
        <v>33</v>
      </c>
      <c r="J76" s="25" cm="1">
        <f t="array" ref="J76">INDEX(
  $T$3:$T$170,
  MATCH(
    1,
    ($U$3:$U$170 = K76)
    * ($V$3:$V$170 = L76)
    * ($W$3:$W$170 = M76),
    0
  )
)</f>
        <v>73</v>
      </c>
      <c r="K76" s="11">
        <f>MATCH(I76,{"Lunes";"Martes";"Miércoles";"Jueves";"Viernes"},0)</f>
        <v>3</v>
      </c>
      <c r="L76" s="12">
        <v>0.43402777777777779</v>
      </c>
      <c r="M76" s="34">
        <v>0.53472222222222221</v>
      </c>
      <c r="N76" s="20" t="s">
        <v>28</v>
      </c>
      <c r="O76" s="17" t="s">
        <v>44</v>
      </c>
      <c r="P76" s="17" t="s">
        <v>61</v>
      </c>
      <c r="Q76" s="17" t="s">
        <v>63</v>
      </c>
      <c r="T76">
        <v>74</v>
      </c>
      <c r="U76" s="11">
        <v>3</v>
      </c>
      <c r="V76" s="12">
        <v>0.43402777777777779</v>
      </c>
      <c r="W76" s="12">
        <v>0.58333333333333337</v>
      </c>
    </row>
    <row r="77" spans="2:23" ht="15" customHeight="1" thickBot="1" x14ac:dyDescent="0.3">
      <c r="B77" s="19" t="s">
        <v>69</v>
      </c>
      <c r="C77" s="25">
        <v>4</v>
      </c>
      <c r="D77" s="17">
        <f>IFERROR(INDEX($V$174:$V$233,MATCH(F77,$W$174:$W$233,0)),"")</f>
        <v>7</v>
      </c>
      <c r="E77" s="26">
        <f>IF(O77="ANUAL", 0,IF(O77="CUAT1", 1,IF(O77="CUAT2", 2,"")
  )
)</f>
        <v>1</v>
      </c>
      <c r="F77" s="20" t="s">
        <v>3</v>
      </c>
      <c r="G77" s="17" t="s">
        <v>3</v>
      </c>
      <c r="H77" s="17" t="s">
        <v>54</v>
      </c>
      <c r="I77" s="19" t="s">
        <v>38</v>
      </c>
      <c r="J77" s="25" cm="1">
        <f t="array" ref="J77">INDEX(
  $T$3:$T$170,
  MATCH(
    1,
    ($U$3:$U$170 = K77)
    * ($V$3:$V$170 = L77)
    * ($W$3:$W$170 = M77),
    0
  )
)</f>
        <v>134</v>
      </c>
      <c r="K77" s="11">
        <f>MATCH(I77,{"Lunes";"Martes";"Miércoles";"Jueves";"Viernes"},0)</f>
        <v>5</v>
      </c>
      <c r="L77" s="12">
        <v>0.33333333333333331</v>
      </c>
      <c r="M77" s="34">
        <v>0.43402777777777779</v>
      </c>
      <c r="N77" s="20" t="s">
        <v>28</v>
      </c>
      <c r="O77" s="17" t="s">
        <v>44</v>
      </c>
      <c r="P77" s="17" t="s">
        <v>61</v>
      </c>
      <c r="Q77" s="17" t="s">
        <v>63</v>
      </c>
      <c r="T77">
        <v>75</v>
      </c>
      <c r="U77" s="11">
        <v>3</v>
      </c>
      <c r="V77" s="12">
        <v>0.47222222222222221</v>
      </c>
      <c r="W77" s="12">
        <v>0.53472222222222221</v>
      </c>
    </row>
    <row r="78" spans="2:23" ht="15" customHeight="1" thickBot="1" x14ac:dyDescent="0.3">
      <c r="B78" s="19" t="s">
        <v>69</v>
      </c>
      <c r="C78" s="25">
        <v>4</v>
      </c>
      <c r="D78" s="17">
        <f>IFERROR(INDEX($V$174:$V$233,MATCH(F78,$W$174:$W$233,0)),"")</f>
        <v>8</v>
      </c>
      <c r="E78" s="26">
        <f>IF(O78="ANUAL", 0,IF(O78="CUAT1", 1,IF(O78="CUAT2", 2,"")
  )
)</f>
        <v>1</v>
      </c>
      <c r="F78" s="20" t="s">
        <v>5</v>
      </c>
      <c r="G78" s="17" t="s">
        <v>5</v>
      </c>
      <c r="H78" s="17" t="s">
        <v>55</v>
      </c>
      <c r="I78" s="19" t="s">
        <v>33</v>
      </c>
      <c r="J78" s="25" cm="1">
        <f t="array" ref="J78">INDEX(
  $T$3:$T$170,
  MATCH(
    1,
    ($U$3:$U$170 = K78)
    * ($V$3:$V$170 = L78)
    * ($W$3:$W$170 = M78),
    0
  )
)</f>
        <v>66</v>
      </c>
      <c r="K78" s="11">
        <f>MATCH(I78,{"Lunes";"Martes";"Miércoles";"Jueves";"Viernes"},0)</f>
        <v>3</v>
      </c>
      <c r="L78" s="12">
        <v>0.33333333333333331</v>
      </c>
      <c r="M78" s="34">
        <v>0.43402777777777779</v>
      </c>
      <c r="N78" s="20" t="s">
        <v>28</v>
      </c>
      <c r="O78" s="17" t="s">
        <v>44</v>
      </c>
      <c r="P78" s="17" t="s">
        <v>61</v>
      </c>
      <c r="Q78" s="17" t="s">
        <v>63</v>
      </c>
      <c r="T78">
        <v>76</v>
      </c>
      <c r="U78" s="11">
        <v>3</v>
      </c>
      <c r="V78" s="12">
        <v>0.47222222222222221</v>
      </c>
      <c r="W78" s="12">
        <v>0.58333333333333337</v>
      </c>
    </row>
    <row r="79" spans="2:23" ht="15" customHeight="1" thickBot="1" x14ac:dyDescent="0.3">
      <c r="B79" s="19" t="s">
        <v>69</v>
      </c>
      <c r="C79" s="27">
        <v>4</v>
      </c>
      <c r="D79" s="28">
        <f>IFERROR(INDEX($V$174:$V$233,MATCH(F79,$W$174:$W$233,0)),"")</f>
        <v>8</v>
      </c>
      <c r="E79" s="29">
        <f>IF(O79="ANUAL", 0,IF(O79="CUAT1", 1,IF(O79="CUAT2", 2,"")
  )
)</f>
        <v>1</v>
      </c>
      <c r="F79" s="20" t="s">
        <v>5</v>
      </c>
      <c r="G79" s="17" t="s">
        <v>5</v>
      </c>
      <c r="H79" s="17" t="s">
        <v>55</v>
      </c>
      <c r="I79" s="19" t="s">
        <v>38</v>
      </c>
      <c r="J79" s="27" cm="1">
        <f t="array" ref="J79">INDEX(
  $T$3:$T$170,
  MATCH(
    1,
    ($U$3:$U$170 = K79)
    * ($V$3:$V$170 = L79)
    * ($W$3:$W$170 = M79),
    0
  )
)</f>
        <v>141</v>
      </c>
      <c r="K79" s="35">
        <f>MATCH(I79,{"Lunes";"Martes";"Miércoles";"Jueves";"Viernes"},0)</f>
        <v>5</v>
      </c>
      <c r="L79" s="31">
        <v>0.43402777777777779</v>
      </c>
      <c r="M79" s="36">
        <v>0.53472222222222221</v>
      </c>
      <c r="N79" s="20" t="s">
        <v>28</v>
      </c>
      <c r="O79" s="17" t="s">
        <v>44</v>
      </c>
      <c r="P79" s="17" t="s">
        <v>61</v>
      </c>
      <c r="Q79" s="17" t="s">
        <v>63</v>
      </c>
      <c r="T79">
        <v>77</v>
      </c>
      <c r="U79" s="11">
        <v>3</v>
      </c>
      <c r="V79" s="12">
        <v>0.50347222222222221</v>
      </c>
      <c r="W79" s="12">
        <v>0.58333333333333337</v>
      </c>
    </row>
    <row r="80" spans="2:23" ht="15" customHeight="1" thickBot="1" x14ac:dyDescent="0.3">
      <c r="T80">
        <v>78</v>
      </c>
      <c r="U80" s="11">
        <v>3</v>
      </c>
      <c r="V80" s="12">
        <v>0.50347222222222221</v>
      </c>
      <c r="W80" s="12">
        <v>0.61458333333333337</v>
      </c>
    </row>
    <row r="81" spans="2:23" ht="15" customHeight="1" thickBot="1" x14ac:dyDescent="0.3">
      <c r="T81">
        <v>79</v>
      </c>
      <c r="U81" s="11">
        <v>3</v>
      </c>
      <c r="V81" s="12">
        <v>0.50347222222222221</v>
      </c>
      <c r="W81" s="12">
        <v>0.65277777777777779</v>
      </c>
    </row>
    <row r="82" spans="2:23" ht="15" customHeight="1" thickBot="1" x14ac:dyDescent="0.3">
      <c r="B82" s="15" t="s">
        <v>31</v>
      </c>
      <c r="C82" s="21" t="s">
        <v>77</v>
      </c>
      <c r="D82" s="21" t="s">
        <v>92</v>
      </c>
      <c r="E82" s="21" t="s">
        <v>91</v>
      </c>
      <c r="F82" s="16" t="s">
        <v>46</v>
      </c>
      <c r="G82" s="16" t="s">
        <v>1</v>
      </c>
      <c r="H82" s="16" t="s">
        <v>51</v>
      </c>
      <c r="I82" s="16" t="s">
        <v>2</v>
      </c>
      <c r="J82" s="21" t="s">
        <v>79</v>
      </c>
      <c r="K82" s="21" t="s">
        <v>78</v>
      </c>
      <c r="L82" s="21" t="s">
        <v>17</v>
      </c>
      <c r="M82" s="21" t="s">
        <v>18</v>
      </c>
      <c r="N82" s="16" t="s">
        <v>20</v>
      </c>
      <c r="O82" s="16" t="s">
        <v>42</v>
      </c>
      <c r="P82" s="16" t="s">
        <v>60</v>
      </c>
      <c r="Q82" s="16" t="s">
        <v>62</v>
      </c>
      <c r="T82">
        <v>80</v>
      </c>
      <c r="U82" s="11">
        <v>3</v>
      </c>
      <c r="V82" s="12">
        <v>0.55208333333333337</v>
      </c>
      <c r="W82" s="12">
        <v>0.61458333333333337</v>
      </c>
    </row>
    <row r="83" spans="2:23" ht="15" customHeight="1" thickTop="1" thickBot="1" x14ac:dyDescent="0.3">
      <c r="B83" s="19" t="s">
        <v>70</v>
      </c>
      <c r="C83" s="22">
        <v>5</v>
      </c>
      <c r="D83" s="23">
        <f>IFERROR(INDEX($V$174:$V$233,MATCH(F83,$W$174:$W$233,0)),"")</f>
        <v>3</v>
      </c>
      <c r="E83" s="24">
        <f>IF(O83="ANUAL", 0,IF(O83="CUAT1", 1,IF(O83="CUAT2", 2,"")
  )
)</f>
        <v>2</v>
      </c>
      <c r="F83" s="20" t="s">
        <v>39</v>
      </c>
      <c r="G83" s="17" t="s">
        <v>39</v>
      </c>
      <c r="H83" s="17" t="s">
        <v>59</v>
      </c>
      <c r="I83" s="19" t="s">
        <v>33</v>
      </c>
      <c r="J83" s="22" cm="1">
        <f t="array" ref="J83">INDEX(
  $T$3:$T$170,
  MATCH(
    1,
    ($U$3:$U$170 = K83)
    * ($V$3:$V$170 = L83)
    * ($W$3:$W$170 = M83),
    0
  )
)</f>
        <v>67</v>
      </c>
      <c r="K83" s="32">
        <f>MATCH(I83,{"Lunes";"Martes";"Miércoles";"Jueves";"Viernes"},0)</f>
        <v>3</v>
      </c>
      <c r="L83" s="30">
        <v>0.33333333333333331</v>
      </c>
      <c r="M83" s="33">
        <v>0.46527777777777779</v>
      </c>
      <c r="N83" s="20" t="s">
        <v>28</v>
      </c>
      <c r="O83" s="17" t="s">
        <v>45</v>
      </c>
      <c r="P83" s="17" t="s">
        <v>61</v>
      </c>
      <c r="Q83" s="17" t="s">
        <v>63</v>
      </c>
      <c r="T83">
        <v>81</v>
      </c>
      <c r="U83" s="11">
        <v>3</v>
      </c>
      <c r="V83" s="12">
        <v>0.55208333333333337</v>
      </c>
      <c r="W83" s="12">
        <v>0.65277777777777779</v>
      </c>
    </row>
    <row r="84" spans="2:23" ht="15" customHeight="1" thickBot="1" x14ac:dyDescent="0.3">
      <c r="B84" s="19" t="s">
        <v>70</v>
      </c>
      <c r="C84" s="25">
        <v>5</v>
      </c>
      <c r="D84" s="17">
        <f>IFERROR(INDEX($V$174:$V$233,MATCH(F84,$W$174:$W$233,0)),"")</f>
        <v>3</v>
      </c>
      <c r="E84" s="26">
        <f>IF(O84="ANUAL", 0,IF(O84="CUAT1", 1,IF(O84="CUAT2", 2,"")
  )
)</f>
        <v>2</v>
      </c>
      <c r="F84" s="20" t="s">
        <v>39</v>
      </c>
      <c r="G84" s="17" t="s">
        <v>39</v>
      </c>
      <c r="H84" s="17" t="s">
        <v>59</v>
      </c>
      <c r="I84" s="19" t="s">
        <v>27</v>
      </c>
      <c r="J84" s="25" cm="1">
        <f t="array" ref="J84">INDEX(
  $T$3:$T$170,
  MATCH(
    1,
    ($U$3:$U$170 = K84)
    * ($V$3:$V$170 = L84)
    * ($W$3:$W$170 = M84),
    0
  )
)</f>
        <v>104</v>
      </c>
      <c r="K84" s="11">
        <f>MATCH(I84,{"Lunes";"Martes";"Miércoles";"Jueves";"Viernes"},0)</f>
        <v>4</v>
      </c>
      <c r="L84" s="12">
        <v>0.40277777777777779</v>
      </c>
      <c r="M84" s="34">
        <v>0.53472222222222221</v>
      </c>
      <c r="N84" s="20" t="s">
        <v>28</v>
      </c>
      <c r="O84" s="17" t="s">
        <v>45</v>
      </c>
      <c r="P84" s="17" t="s">
        <v>61</v>
      </c>
      <c r="Q84" s="17" t="s">
        <v>63</v>
      </c>
      <c r="T84">
        <v>82</v>
      </c>
      <c r="U84" s="11">
        <v>3</v>
      </c>
      <c r="V84" s="12">
        <v>0.55208333333333337</v>
      </c>
      <c r="W84" s="12">
        <v>0.68402777777777779</v>
      </c>
    </row>
    <row r="85" spans="2:23" ht="15" customHeight="1" thickBot="1" x14ac:dyDescent="0.3">
      <c r="B85" s="19" t="s">
        <v>70</v>
      </c>
      <c r="C85" s="25">
        <v>5</v>
      </c>
      <c r="D85" s="17">
        <f>IFERROR(INDEX($V$174:$V$233,MATCH(F85,$W$174:$W$233,0)),"")</f>
        <v>1</v>
      </c>
      <c r="E85" s="26">
        <f>IF(O85="ANUAL", 0,IF(O85="CUAT1", 1,IF(O85="CUAT2", 2,"")
  )
)</f>
        <v>0</v>
      </c>
      <c r="F85" s="20" t="s">
        <v>4</v>
      </c>
      <c r="G85" s="17" t="s">
        <v>4</v>
      </c>
      <c r="H85" s="17" t="s">
        <v>57</v>
      </c>
      <c r="I85" s="19" t="s">
        <v>25</v>
      </c>
      <c r="J85" s="25" cm="1">
        <f t="array" ref="J85">INDEX(
  $T$3:$T$170,
  MATCH(
    1,
    ($U$3:$U$170 = K85)
    * ($V$3:$V$170 = L85)
    * ($W$3:$W$170 = M85),
    0
  )
)</f>
        <v>38</v>
      </c>
      <c r="K85" s="11">
        <f>MATCH(I85,{"Lunes";"Martes";"Miércoles";"Jueves";"Viernes"},0)</f>
        <v>2</v>
      </c>
      <c r="L85" s="12">
        <v>0.43402777777777779</v>
      </c>
      <c r="M85" s="34">
        <v>0.53472222222222221</v>
      </c>
      <c r="N85" s="20" t="s">
        <v>24</v>
      </c>
      <c r="O85" s="17" t="s">
        <v>43</v>
      </c>
      <c r="P85" s="17" t="s">
        <v>61</v>
      </c>
      <c r="Q85" s="17" t="s">
        <v>63</v>
      </c>
      <c r="T85">
        <v>83</v>
      </c>
      <c r="U85" s="11">
        <v>3</v>
      </c>
      <c r="V85" s="12">
        <v>0.58333333333333337</v>
      </c>
      <c r="W85" s="12">
        <v>0.68402777777777779</v>
      </c>
    </row>
    <row r="86" spans="2:23" ht="15" customHeight="1" thickBot="1" x14ac:dyDescent="0.3">
      <c r="B86" s="19" t="s">
        <v>70</v>
      </c>
      <c r="C86" s="25">
        <v>5</v>
      </c>
      <c r="D86" s="17">
        <f>IFERROR(INDEX($V$174:$V$233,MATCH(F86,$W$174:$W$233,0)),"")</f>
        <v>1</v>
      </c>
      <c r="E86" s="26">
        <f>IF(O86="ANUAL", 0,IF(O86="CUAT1", 1,IF(O86="CUAT2", 2,"")
  )
)</f>
        <v>0</v>
      </c>
      <c r="F86" s="20" t="s">
        <v>4</v>
      </c>
      <c r="G86" s="17" t="s">
        <v>4</v>
      </c>
      <c r="H86" s="17" t="s">
        <v>57</v>
      </c>
      <c r="I86" s="19" t="s">
        <v>38</v>
      </c>
      <c r="J86" s="25" cm="1">
        <f t="array" ref="J86">INDEX(
  $T$3:$T$170,
  MATCH(
    1,
    ($U$3:$U$170 = K86)
    * ($V$3:$V$170 = L86)
    * ($W$3:$W$170 = M86),
    0
  )
)</f>
        <v>145</v>
      </c>
      <c r="K86" s="11">
        <f>MATCH(I86,{"Lunes";"Martes";"Miércoles";"Jueves";"Viernes"},0)</f>
        <v>5</v>
      </c>
      <c r="L86" s="12">
        <v>0.50347222222222221</v>
      </c>
      <c r="M86" s="34">
        <v>0.58333333333333337</v>
      </c>
      <c r="N86" s="20" t="s">
        <v>24</v>
      </c>
      <c r="O86" s="17" t="s">
        <v>43</v>
      </c>
      <c r="P86" s="17" t="s">
        <v>61</v>
      </c>
      <c r="Q86" s="17" t="s">
        <v>63</v>
      </c>
      <c r="T86">
        <v>84</v>
      </c>
      <c r="U86" s="11">
        <v>3</v>
      </c>
      <c r="V86" s="12">
        <v>0.62152777777777779</v>
      </c>
      <c r="W86" s="12">
        <v>0.68402777777777779</v>
      </c>
    </row>
    <row r="87" spans="2:23" ht="15" customHeight="1" thickBot="1" x14ac:dyDescent="0.3">
      <c r="B87" s="19" t="s">
        <v>70</v>
      </c>
      <c r="C87" s="25">
        <v>5</v>
      </c>
      <c r="D87" s="17">
        <f>IFERROR(INDEX($V$174:$V$233,MATCH(F87,$W$174:$W$233,0)),"")</f>
        <v>9</v>
      </c>
      <c r="E87" s="26">
        <f>IF(O87="ANUAL", 0,IF(O87="CUAT1", 1,IF(O87="CUAT2", 2,"")
  )
)</f>
        <v>0</v>
      </c>
      <c r="F87" s="20" t="s">
        <v>47</v>
      </c>
      <c r="G87" s="17" t="s">
        <v>66</v>
      </c>
      <c r="H87" s="17" t="s">
        <v>56</v>
      </c>
      <c r="I87" s="19" t="s">
        <v>16</v>
      </c>
      <c r="J87" s="25" cm="1">
        <f t="array" ref="J87">INDEX(
  $T$3:$T$170,
  MATCH(
    1,
    ($U$3:$U$170 = K87)
    * ($V$3:$V$170 = L87)
    * ($W$3:$W$170 = M87),
    0
  )
)</f>
        <v>1</v>
      </c>
      <c r="K87" s="11">
        <f>MATCH(I87,{"Lunes";"Martes";"Miércoles";"Jueves";"Viernes"},0)</f>
        <v>1</v>
      </c>
      <c r="L87" s="12">
        <v>0.33333333333333331</v>
      </c>
      <c r="M87" s="34">
        <v>0.43402777777777779</v>
      </c>
      <c r="N87" s="20" t="s">
        <v>24</v>
      </c>
      <c r="O87" s="17" t="s">
        <v>43</v>
      </c>
      <c r="P87" s="17" t="s">
        <v>61</v>
      </c>
      <c r="Q87" s="17" t="s">
        <v>63</v>
      </c>
      <c r="T87">
        <v>85</v>
      </c>
      <c r="U87" s="11">
        <v>3</v>
      </c>
      <c r="V87" s="12">
        <v>0.62152777777777779</v>
      </c>
      <c r="W87" s="12">
        <v>0.75347222222222221</v>
      </c>
    </row>
    <row r="88" spans="2:23" ht="15" customHeight="1" thickBot="1" x14ac:dyDescent="0.3">
      <c r="B88" s="19" t="s">
        <v>70</v>
      </c>
      <c r="C88" s="25">
        <v>5</v>
      </c>
      <c r="D88" s="17">
        <f>IFERROR(INDEX($V$174:$V$233,MATCH(F88,$W$174:$W$233,0)),"")</f>
        <v>9</v>
      </c>
      <c r="E88" s="26">
        <f>IF(O88="ANUAL", 0,IF(O88="CUAT1", 1,IF(O88="CUAT2", 2,"")
  )
)</f>
        <v>0</v>
      </c>
      <c r="F88" s="20" t="s">
        <v>47</v>
      </c>
      <c r="G88" s="17" t="s">
        <v>66</v>
      </c>
      <c r="H88" s="17" t="s">
        <v>56</v>
      </c>
      <c r="I88" s="19" t="s">
        <v>38</v>
      </c>
      <c r="J88" s="25" cm="1">
        <f t="array" ref="J88">INDEX(
  $T$3:$T$170,
  MATCH(
    1,
    ($U$3:$U$170 = K88)
    * ($V$3:$V$170 = L88)
    * ($W$3:$W$170 = M88),
    0
  )
)</f>
        <v>140</v>
      </c>
      <c r="K88" s="11">
        <f>MATCH(I88,{"Lunes";"Martes";"Miércoles";"Jueves";"Viernes"},0)</f>
        <v>5</v>
      </c>
      <c r="L88" s="12">
        <v>0.43402777777777779</v>
      </c>
      <c r="M88" s="34">
        <v>0.50347222222222221</v>
      </c>
      <c r="N88" s="20" t="s">
        <v>24</v>
      </c>
      <c r="O88" s="17" t="s">
        <v>43</v>
      </c>
      <c r="P88" s="17" t="s">
        <v>61</v>
      </c>
      <c r="Q88" s="17" t="s">
        <v>63</v>
      </c>
      <c r="T88">
        <v>86</v>
      </c>
      <c r="U88" s="11">
        <v>3</v>
      </c>
      <c r="V88" s="12">
        <v>0.65277777777777779</v>
      </c>
      <c r="W88" s="12">
        <v>0.72222222222222221</v>
      </c>
    </row>
    <row r="89" spans="2:23" ht="15" customHeight="1" thickBot="1" x14ac:dyDescent="0.3">
      <c r="B89" s="19" t="s">
        <v>70</v>
      </c>
      <c r="C89" s="25">
        <v>5</v>
      </c>
      <c r="D89" s="17">
        <f>IFERROR(INDEX($V$174:$V$233,MATCH(F89,$W$174:$W$233,0)),"")</f>
        <v>2</v>
      </c>
      <c r="E89" s="26">
        <f>IF(O89="ANUAL", 0,IF(O89="CUAT1", 1,IF(O89="CUAT2", 2,"")
  )
)</f>
        <v>0</v>
      </c>
      <c r="F89" s="20" t="s">
        <v>23</v>
      </c>
      <c r="G89" s="17" t="s">
        <v>32</v>
      </c>
      <c r="H89" s="17" t="s">
        <v>58</v>
      </c>
      <c r="I89" s="19" t="s">
        <v>16</v>
      </c>
      <c r="J89" s="25" cm="1">
        <f t="array" ref="J89">INDEX(
  $T$3:$T$170,
  MATCH(
    1,
    ($U$3:$U$170 = K89)
    * ($V$3:$V$170 = L89)
    * ($W$3:$W$170 = M89),
    0
  )
)</f>
        <v>5</v>
      </c>
      <c r="K89" s="11">
        <f>MATCH(I89,{"Lunes";"Martes";"Miércoles";"Jueves";"Viernes"},0)</f>
        <v>1</v>
      </c>
      <c r="L89" s="12">
        <v>0.43402777777777779</v>
      </c>
      <c r="M89" s="34">
        <v>0.50347222222222221</v>
      </c>
      <c r="N89" s="20" t="s">
        <v>24</v>
      </c>
      <c r="O89" s="17" t="s">
        <v>43</v>
      </c>
      <c r="P89" s="17" t="s">
        <v>61</v>
      </c>
      <c r="Q89" s="17" t="s">
        <v>63</v>
      </c>
      <c r="T89">
        <v>87</v>
      </c>
      <c r="U89" s="11">
        <v>3</v>
      </c>
      <c r="V89" s="12">
        <v>0.65277777777777779</v>
      </c>
      <c r="W89" s="12">
        <v>0.75347222222222221</v>
      </c>
    </row>
    <row r="90" spans="2:23" ht="15" customHeight="1" thickBot="1" x14ac:dyDescent="0.3">
      <c r="B90" s="19" t="s">
        <v>70</v>
      </c>
      <c r="C90" s="25">
        <v>5</v>
      </c>
      <c r="D90" s="17">
        <f>IFERROR(INDEX($V$174:$V$233,MATCH(F90,$W$174:$W$233,0)),"")</f>
        <v>2</v>
      </c>
      <c r="E90" s="26">
        <f>IF(O90="ANUAL", 0,IF(O90="CUAT1", 1,IF(O90="CUAT2", 2,"")
  )
)</f>
        <v>0</v>
      </c>
      <c r="F90" s="20" t="s">
        <v>23</v>
      </c>
      <c r="G90" s="17" t="s">
        <v>32</v>
      </c>
      <c r="H90" s="17" t="s">
        <v>58</v>
      </c>
      <c r="I90" s="19" t="s">
        <v>25</v>
      </c>
      <c r="J90" s="25" cm="1">
        <f t="array" ref="J90">INDEX(
  $T$3:$T$170,
  MATCH(
    1,
    ($U$3:$U$170 = K90)
    * ($V$3:$V$170 = L90)
    * ($W$3:$W$170 = M90),
    0
  )
)</f>
        <v>32</v>
      </c>
      <c r="K90" s="11">
        <f>MATCH(I90,{"Lunes";"Martes";"Miércoles";"Jueves";"Viernes"},0)</f>
        <v>2</v>
      </c>
      <c r="L90" s="12">
        <v>0.33333333333333331</v>
      </c>
      <c r="M90" s="34">
        <v>0.43402777777777779</v>
      </c>
      <c r="N90" s="20" t="s">
        <v>24</v>
      </c>
      <c r="O90" s="17" t="s">
        <v>43</v>
      </c>
      <c r="P90" s="17" t="s">
        <v>61</v>
      </c>
      <c r="Q90" s="17" t="s">
        <v>63</v>
      </c>
      <c r="T90">
        <v>88</v>
      </c>
      <c r="U90" s="11">
        <v>3</v>
      </c>
      <c r="V90" s="12">
        <v>0.69097222222222221</v>
      </c>
      <c r="W90" s="12">
        <v>0.75347222222222221</v>
      </c>
    </row>
    <row r="91" spans="2:23" ht="15" customHeight="1" thickBot="1" x14ac:dyDescent="0.3">
      <c r="B91" s="19" t="s">
        <v>70</v>
      </c>
      <c r="C91" s="25">
        <v>5</v>
      </c>
      <c r="D91" s="17">
        <f>IFERROR(INDEX($V$174:$V$233,MATCH(F91,$W$174:$W$233,0)),"")</f>
        <v>4</v>
      </c>
      <c r="E91" s="26">
        <f>IF(O91="ANUAL", 0,IF(O91="CUAT1", 1,IF(O91="CUAT2", 2,"")
  )
)</f>
        <v>0</v>
      </c>
      <c r="F91" s="20" t="s">
        <v>49</v>
      </c>
      <c r="G91" s="17" t="s">
        <v>34</v>
      </c>
      <c r="H91" s="17" t="s">
        <v>34</v>
      </c>
      <c r="I91" s="19" t="s">
        <v>16</v>
      </c>
      <c r="J91" s="25" cm="1">
        <f t="array" ref="J91">INDEX(
  $T$3:$T$170,
  MATCH(
    1,
    ($U$3:$U$170 = K91)
    * ($V$3:$V$170 = L91)
    * ($W$3:$W$170 = M91),
    0
  )
)</f>
        <v>10</v>
      </c>
      <c r="K91" s="11">
        <f>MATCH(I91,{"Lunes";"Martes";"Miércoles";"Jueves";"Viernes"},0)</f>
        <v>1</v>
      </c>
      <c r="L91" s="12">
        <v>0.50347222222222221</v>
      </c>
      <c r="M91" s="34">
        <v>0.58333333333333337</v>
      </c>
      <c r="N91" s="20" t="s">
        <v>24</v>
      </c>
      <c r="O91" s="17" t="s">
        <v>43</v>
      </c>
      <c r="P91" s="17" t="s">
        <v>61</v>
      </c>
      <c r="Q91" s="17" t="s">
        <v>63</v>
      </c>
      <c r="T91">
        <v>89</v>
      </c>
      <c r="U91" s="11">
        <v>3</v>
      </c>
      <c r="V91" s="12">
        <v>0.72222222222222221</v>
      </c>
      <c r="W91" s="12">
        <v>0.79166666666666663</v>
      </c>
    </row>
    <row r="92" spans="2:23" ht="15" customHeight="1" thickBot="1" x14ac:dyDescent="0.3">
      <c r="B92" s="19" t="s">
        <v>70</v>
      </c>
      <c r="C92" s="25">
        <v>5</v>
      </c>
      <c r="D92" s="17">
        <f>IFERROR(INDEX($V$174:$V$233,MATCH(F92,$W$174:$W$233,0)),"")</f>
        <v>4</v>
      </c>
      <c r="E92" s="26">
        <f>IF(O92="ANUAL", 0,IF(O92="CUAT1", 1,IF(O92="CUAT2", 2,"")
  )
)</f>
        <v>0</v>
      </c>
      <c r="F92" s="20" t="s">
        <v>49</v>
      </c>
      <c r="G92" s="17" t="s">
        <v>34</v>
      </c>
      <c r="H92" s="17" t="s">
        <v>34</v>
      </c>
      <c r="I92" s="19" t="s">
        <v>38</v>
      </c>
      <c r="J92" s="25" cm="1">
        <f t="array" ref="J92">INDEX(
  $T$3:$T$170,
  MATCH(
    1,
    ($U$3:$U$170 = K92)
    * ($V$3:$V$170 = L92)
    * ($W$3:$W$170 = M92),
    0
  )
)</f>
        <v>134</v>
      </c>
      <c r="K92" s="11">
        <f>MATCH(I92,{"Lunes";"Martes";"Miércoles";"Jueves";"Viernes"},0)</f>
        <v>5</v>
      </c>
      <c r="L92" s="12">
        <v>0.33333333333333331</v>
      </c>
      <c r="M92" s="34">
        <v>0.43402777777777779</v>
      </c>
      <c r="N92" s="20" t="s">
        <v>24</v>
      </c>
      <c r="O92" s="17" t="s">
        <v>43</v>
      </c>
      <c r="P92" s="17" t="s">
        <v>61</v>
      </c>
      <c r="Q92" s="17" t="s">
        <v>63</v>
      </c>
      <c r="T92">
        <v>90</v>
      </c>
      <c r="U92" s="11">
        <v>3</v>
      </c>
      <c r="V92" s="12">
        <v>0.72222222222222221</v>
      </c>
      <c r="W92" s="12">
        <v>0.82291666666666663</v>
      </c>
    </row>
    <row r="93" spans="2:23" ht="15" customHeight="1" thickBot="1" x14ac:dyDescent="0.3">
      <c r="B93" s="19" t="s">
        <v>70</v>
      </c>
      <c r="C93" s="25">
        <v>5</v>
      </c>
      <c r="D93" s="17">
        <f>IFERROR(INDEX($V$174:$V$233,MATCH(F93,$W$174:$W$233,0)),"")</f>
        <v>6</v>
      </c>
      <c r="E93" s="26">
        <f>IF(O93="ANUAL", 0,IF(O93="CUAT1", 1,IF(O93="CUAT2", 2,"")
  )
)</f>
        <v>0</v>
      </c>
      <c r="F93" s="20" t="s">
        <v>48</v>
      </c>
      <c r="G93" s="17" t="s">
        <v>35</v>
      </c>
      <c r="H93" s="17" t="s">
        <v>53</v>
      </c>
      <c r="I93" s="19" t="s">
        <v>33</v>
      </c>
      <c r="J93" s="25" cm="1">
        <f t="array" ref="J93">INDEX(
  $T$3:$T$170,
  MATCH(
    1,
    ($U$3:$U$170 = K93)
    * ($V$3:$V$170 = L93)
    * ($W$3:$W$170 = M93),
    0
  )
)</f>
        <v>84</v>
      </c>
      <c r="K93" s="11">
        <f>MATCH(I93,{"Lunes";"Martes";"Miércoles";"Jueves";"Viernes"},0)</f>
        <v>3</v>
      </c>
      <c r="L93" s="12">
        <v>0.62152777777777779</v>
      </c>
      <c r="M93" s="34">
        <v>0.68402777777777779</v>
      </c>
      <c r="N93" s="20" t="s">
        <v>24</v>
      </c>
      <c r="O93" s="17" t="s">
        <v>43</v>
      </c>
      <c r="P93" s="17" t="s">
        <v>61</v>
      </c>
      <c r="Q93" s="17" t="s">
        <v>63</v>
      </c>
      <c r="T93">
        <v>91</v>
      </c>
      <c r="U93" s="11">
        <v>3</v>
      </c>
      <c r="V93" s="12">
        <v>0.76041666666666663</v>
      </c>
      <c r="W93" s="12">
        <v>0.86111111111111116</v>
      </c>
    </row>
    <row r="94" spans="2:23" ht="15" customHeight="1" thickBot="1" x14ac:dyDescent="0.3">
      <c r="B94" s="19" t="s">
        <v>70</v>
      </c>
      <c r="C94" s="25">
        <v>5</v>
      </c>
      <c r="D94" s="17">
        <f>IFERROR(INDEX($V$174:$V$233,MATCH(F94,$W$174:$W$233,0)),"")</f>
        <v>5</v>
      </c>
      <c r="E94" s="26">
        <f>IF(O94="ANUAL", 0,IF(O94="CUAT1", 1,IF(O94="CUAT2", 2,"")
  )
)</f>
        <v>2</v>
      </c>
      <c r="F94" s="20" t="s">
        <v>50</v>
      </c>
      <c r="G94" s="17" t="s">
        <v>41</v>
      </c>
      <c r="H94" s="17" t="s">
        <v>52</v>
      </c>
      <c r="I94" s="19" t="s">
        <v>33</v>
      </c>
      <c r="J94" s="25" cm="1">
        <f t="array" ref="J94">INDEX(
  $T$3:$T$170,
  MATCH(
    1,
    ($U$3:$U$170 = K94)
    * ($V$3:$V$170 = L94)
    * ($W$3:$W$170 = M94),
    0
  )
)</f>
        <v>75</v>
      </c>
      <c r="K94" s="11">
        <f>MATCH(I94,{"Lunes";"Martes";"Miércoles";"Jueves";"Viernes"},0)</f>
        <v>3</v>
      </c>
      <c r="L94" s="12">
        <v>0.47222222222222221</v>
      </c>
      <c r="M94" s="34">
        <v>0.53472222222222221</v>
      </c>
      <c r="N94" s="20" t="s">
        <v>28</v>
      </c>
      <c r="O94" s="17" t="s">
        <v>45</v>
      </c>
      <c r="P94" s="17" t="s">
        <v>61</v>
      </c>
      <c r="Q94" s="17" t="s">
        <v>63</v>
      </c>
      <c r="T94">
        <v>92</v>
      </c>
      <c r="U94" s="11">
        <v>3</v>
      </c>
      <c r="V94" s="12">
        <v>0.76041666666666663</v>
      </c>
      <c r="W94" s="12">
        <v>0.82291666666666663</v>
      </c>
    </row>
    <row r="95" spans="2:23" ht="15" customHeight="1" thickBot="1" x14ac:dyDescent="0.3">
      <c r="B95" s="19" t="s">
        <v>70</v>
      </c>
      <c r="C95" s="25">
        <v>5</v>
      </c>
      <c r="D95" s="17">
        <f>IFERROR(INDEX($V$174:$V$233,MATCH(F95,$W$174:$W$233,0)),"")</f>
        <v>5</v>
      </c>
      <c r="E95" s="26">
        <f>IF(O95="ANUAL", 0,IF(O95="CUAT1", 1,IF(O95="CUAT2", 2,"")
  )
)</f>
        <v>2</v>
      </c>
      <c r="F95" s="20" t="s">
        <v>50</v>
      </c>
      <c r="G95" s="17" t="s">
        <v>41</v>
      </c>
      <c r="H95" s="17" t="s">
        <v>52</v>
      </c>
      <c r="I95" s="19" t="s">
        <v>27</v>
      </c>
      <c r="J95" s="25" cm="1">
        <f t="array" ref="J95">INDEX(
  $T$3:$T$170,
  MATCH(
    1,
    ($U$3:$U$170 = K95)
    * ($V$3:$V$170 = L95)
    * ($W$3:$W$170 = M95),
    0
  )
)</f>
        <v>99</v>
      </c>
      <c r="K95" s="11">
        <f>MATCH(I95,{"Lunes";"Martes";"Miércoles";"Jueves";"Viernes"},0)</f>
        <v>4</v>
      </c>
      <c r="L95" s="12">
        <v>0.33333333333333331</v>
      </c>
      <c r="M95" s="34">
        <v>0.39583333333333331</v>
      </c>
      <c r="N95" s="20" t="s">
        <v>28</v>
      </c>
      <c r="O95" s="17" t="s">
        <v>45</v>
      </c>
      <c r="P95" s="17" t="s">
        <v>61</v>
      </c>
      <c r="Q95" s="17" t="s">
        <v>63</v>
      </c>
      <c r="T95">
        <v>93</v>
      </c>
      <c r="U95" s="11">
        <v>3</v>
      </c>
      <c r="V95" s="12">
        <v>0.79166666666666663</v>
      </c>
      <c r="W95" s="12">
        <v>0.86111111111111116</v>
      </c>
    </row>
    <row r="96" spans="2:23" ht="15" customHeight="1" thickBot="1" x14ac:dyDescent="0.3">
      <c r="B96" s="19" t="s">
        <v>70</v>
      </c>
      <c r="C96" s="25">
        <v>5</v>
      </c>
      <c r="D96" s="17">
        <f>IFERROR(INDEX($V$174:$V$233,MATCH(F96,$W$174:$W$233,0)),"")</f>
        <v>7</v>
      </c>
      <c r="E96" s="26">
        <f>IF(O96="ANUAL", 0,IF(O96="CUAT1", 1,IF(O96="CUAT2", 2,"")
  )
)</f>
        <v>1</v>
      </c>
      <c r="F96" s="20" t="s">
        <v>3</v>
      </c>
      <c r="G96" s="17" t="s">
        <v>3</v>
      </c>
      <c r="H96" s="17" t="s">
        <v>54</v>
      </c>
      <c r="I96" s="19" t="s">
        <v>33</v>
      </c>
      <c r="J96" s="25" cm="1">
        <f t="array" ref="J96">INDEX(
  $T$3:$T$170,
  MATCH(
    1,
    ($U$3:$U$170 = K96)
    * ($V$3:$V$170 = L96)
    * ($W$3:$W$170 = M96),
    0
  )
)</f>
        <v>73</v>
      </c>
      <c r="K96" s="11">
        <f>MATCH(I96,{"Lunes";"Martes";"Miércoles";"Jueves";"Viernes"},0)</f>
        <v>3</v>
      </c>
      <c r="L96" s="12">
        <v>0.43402777777777779</v>
      </c>
      <c r="M96" s="34">
        <v>0.53472222222222221</v>
      </c>
      <c r="N96" s="20" t="s">
        <v>28</v>
      </c>
      <c r="O96" s="17" t="s">
        <v>44</v>
      </c>
      <c r="P96" s="17" t="s">
        <v>61</v>
      </c>
      <c r="Q96" s="17" t="s">
        <v>63</v>
      </c>
      <c r="T96">
        <v>94</v>
      </c>
      <c r="U96" s="11">
        <v>3</v>
      </c>
      <c r="V96" s="12">
        <v>0.82986111111111116</v>
      </c>
      <c r="W96" s="12">
        <v>0.89236111111111116</v>
      </c>
    </row>
    <row r="97" spans="2:23" ht="15" customHeight="1" thickBot="1" x14ac:dyDescent="0.3">
      <c r="B97" s="19" t="s">
        <v>70</v>
      </c>
      <c r="C97" s="25">
        <v>5</v>
      </c>
      <c r="D97" s="17">
        <f>IFERROR(INDEX($V$174:$V$233,MATCH(F97,$W$174:$W$233,0)),"")</f>
        <v>7</v>
      </c>
      <c r="E97" s="26">
        <f>IF(O97="ANUAL", 0,IF(O97="CUAT1", 1,IF(O97="CUAT2", 2,"")
  )
)</f>
        <v>1</v>
      </c>
      <c r="F97" s="20" t="s">
        <v>3</v>
      </c>
      <c r="G97" s="17" t="s">
        <v>3</v>
      </c>
      <c r="H97" s="17" t="s">
        <v>54</v>
      </c>
      <c r="I97" s="19" t="s">
        <v>27</v>
      </c>
      <c r="J97" s="25" cm="1">
        <f t="array" ref="J97">INDEX(
  $T$3:$T$170,
  MATCH(
    1,
    ($U$3:$U$170 = K97)
    * ($V$3:$V$170 = L97)
    * ($W$3:$W$170 = M97),
    0
  )
)</f>
        <v>100</v>
      </c>
      <c r="K97" s="11">
        <f>MATCH(I97,{"Lunes";"Martes";"Miércoles";"Jueves";"Viernes"},0)</f>
        <v>4</v>
      </c>
      <c r="L97" s="12">
        <v>0.33333333333333331</v>
      </c>
      <c r="M97" s="34">
        <v>0.43402777777777779</v>
      </c>
      <c r="N97" s="20" t="s">
        <v>28</v>
      </c>
      <c r="O97" s="17" t="s">
        <v>44</v>
      </c>
      <c r="P97" s="17" t="s">
        <v>61</v>
      </c>
      <c r="Q97" s="17" t="s">
        <v>63</v>
      </c>
      <c r="T97">
        <v>95</v>
      </c>
      <c r="U97" s="11">
        <v>3</v>
      </c>
      <c r="V97" s="12">
        <v>0.82986111111111116</v>
      </c>
      <c r="W97" s="12">
        <v>0.96180555555555558</v>
      </c>
    </row>
    <row r="98" spans="2:23" ht="15" customHeight="1" thickBot="1" x14ac:dyDescent="0.3">
      <c r="B98" s="19" t="s">
        <v>70</v>
      </c>
      <c r="C98" s="25">
        <v>5</v>
      </c>
      <c r="D98" s="17">
        <f>IFERROR(INDEX($V$174:$V$233,MATCH(F98,$W$174:$W$233,0)),"")</f>
        <v>8</v>
      </c>
      <c r="E98" s="26">
        <f>IF(O98="ANUAL", 0,IF(O98="CUAT1", 1,IF(O98="CUAT2", 2,"")
  )
)</f>
        <v>1</v>
      </c>
      <c r="F98" s="20" t="s">
        <v>5</v>
      </c>
      <c r="G98" s="17" t="s">
        <v>5</v>
      </c>
      <c r="H98" s="17" t="s">
        <v>55</v>
      </c>
      <c r="I98" s="19" t="s">
        <v>33</v>
      </c>
      <c r="J98" s="25" cm="1">
        <f t="array" ref="J98">INDEX(
  $T$3:$T$170,
  MATCH(
    1,
    ($U$3:$U$170 = K98)
    * ($V$3:$V$170 = L98)
    * ($W$3:$W$170 = M98),
    0
  )
)</f>
        <v>66</v>
      </c>
      <c r="K98" s="11">
        <f>MATCH(I98,{"Lunes";"Martes";"Miércoles";"Jueves";"Viernes"},0)</f>
        <v>3</v>
      </c>
      <c r="L98" s="12">
        <v>0.33333333333333331</v>
      </c>
      <c r="M98" s="34">
        <v>0.43402777777777779</v>
      </c>
      <c r="N98" s="20" t="s">
        <v>28</v>
      </c>
      <c r="O98" s="17" t="s">
        <v>44</v>
      </c>
      <c r="P98" s="17" t="s">
        <v>61</v>
      </c>
      <c r="Q98" s="17" t="s">
        <v>63</v>
      </c>
      <c r="T98">
        <v>96</v>
      </c>
      <c r="U98" s="11">
        <v>3</v>
      </c>
      <c r="V98" s="12">
        <v>0.82986111111111116</v>
      </c>
      <c r="W98" s="12">
        <v>0.93055555555555558</v>
      </c>
    </row>
    <row r="99" spans="2:23" ht="15" customHeight="1" thickBot="1" x14ac:dyDescent="0.3">
      <c r="B99" s="19" t="s">
        <v>70</v>
      </c>
      <c r="C99" s="27">
        <v>5</v>
      </c>
      <c r="D99" s="28">
        <f>IFERROR(INDEX($V$174:$V$233,MATCH(F99,$W$174:$W$233,0)),"")</f>
        <v>8</v>
      </c>
      <c r="E99" s="29">
        <f>IF(O99="ANUAL", 0,IF(O99="CUAT1", 1,IF(O99="CUAT2", 2,"")
  )
)</f>
        <v>1</v>
      </c>
      <c r="F99" s="20" t="s">
        <v>5</v>
      </c>
      <c r="G99" s="17" t="s">
        <v>5</v>
      </c>
      <c r="H99" s="17" t="s">
        <v>55</v>
      </c>
      <c r="I99" s="19" t="s">
        <v>27</v>
      </c>
      <c r="J99" s="27" cm="1">
        <f t="array" ref="J99">INDEX(
  $T$3:$T$170,
  MATCH(
    1,
    ($U$3:$U$170 = K99)
    * ($V$3:$V$170 = L99)
    * ($W$3:$W$170 = M99),
    0
  )
)</f>
        <v>106</v>
      </c>
      <c r="K99" s="35">
        <f>MATCH(I99,{"Lunes";"Martes";"Miércoles";"Jueves";"Viernes"},0)</f>
        <v>4</v>
      </c>
      <c r="L99" s="31">
        <v>0.43402777777777779</v>
      </c>
      <c r="M99" s="36">
        <v>0.53472222222222221</v>
      </c>
      <c r="N99" s="20" t="s">
        <v>28</v>
      </c>
      <c r="O99" s="17" t="s">
        <v>44</v>
      </c>
      <c r="P99" s="17" t="s">
        <v>61</v>
      </c>
      <c r="Q99" s="17" t="s">
        <v>63</v>
      </c>
      <c r="T99">
        <v>97</v>
      </c>
      <c r="U99" s="11">
        <v>3</v>
      </c>
      <c r="V99" s="12">
        <v>0.86111111111111116</v>
      </c>
      <c r="W99" s="12">
        <v>0.96180555555555558</v>
      </c>
    </row>
    <row r="100" spans="2:23" ht="15" customHeight="1" thickBot="1" x14ac:dyDescent="0.3">
      <c r="T100">
        <v>98</v>
      </c>
      <c r="U100" s="11">
        <v>3</v>
      </c>
      <c r="V100" s="12">
        <v>0.89930555555555558</v>
      </c>
      <c r="W100" s="12">
        <v>0.96180555555555558</v>
      </c>
    </row>
    <row r="101" spans="2:23" ht="15" customHeight="1" thickBot="1" x14ac:dyDescent="0.3">
      <c r="T101">
        <v>99</v>
      </c>
      <c r="U101" s="11">
        <v>4</v>
      </c>
      <c r="V101" s="12">
        <v>0.33333333333333331</v>
      </c>
      <c r="W101" s="12">
        <v>0.39583333333333331</v>
      </c>
    </row>
    <row r="102" spans="2:23" ht="15" customHeight="1" thickBot="1" x14ac:dyDescent="0.3">
      <c r="B102" s="15" t="s">
        <v>31</v>
      </c>
      <c r="C102" s="21" t="s">
        <v>77</v>
      </c>
      <c r="D102" s="21" t="s">
        <v>92</v>
      </c>
      <c r="E102" s="21" t="s">
        <v>91</v>
      </c>
      <c r="F102" s="16" t="s">
        <v>46</v>
      </c>
      <c r="G102" s="16" t="s">
        <v>1</v>
      </c>
      <c r="H102" s="16" t="s">
        <v>51</v>
      </c>
      <c r="I102" s="16" t="s">
        <v>2</v>
      </c>
      <c r="J102" s="21" t="s">
        <v>79</v>
      </c>
      <c r="K102" s="21" t="s">
        <v>78</v>
      </c>
      <c r="L102" s="21" t="s">
        <v>17</v>
      </c>
      <c r="M102" s="21" t="s">
        <v>18</v>
      </c>
      <c r="N102" s="16" t="s">
        <v>20</v>
      </c>
      <c r="O102" s="16" t="s">
        <v>42</v>
      </c>
      <c r="P102" s="16" t="s">
        <v>60</v>
      </c>
      <c r="Q102" s="16" t="s">
        <v>62</v>
      </c>
      <c r="T102">
        <v>100</v>
      </c>
      <c r="U102" s="11">
        <v>4</v>
      </c>
      <c r="V102" s="12">
        <v>0.33333333333333331</v>
      </c>
      <c r="W102" s="12">
        <v>0.43402777777777779</v>
      </c>
    </row>
    <row r="103" spans="2:23" ht="15" customHeight="1" thickTop="1" thickBot="1" x14ac:dyDescent="0.3">
      <c r="B103" s="19" t="s">
        <v>72</v>
      </c>
      <c r="C103" s="22">
        <v>6</v>
      </c>
      <c r="D103" s="23">
        <f>IFERROR(INDEX($V$174:$V$233,MATCH(F103,$W$174:$W$233,0)),"")</f>
        <v>3</v>
      </c>
      <c r="E103" s="24">
        <f>IF(O103="ANUAL", 0,IF(O103="CUAT1", 1,IF(O103="CUAT2", 2,"")
  )
)</f>
        <v>2</v>
      </c>
      <c r="F103" s="20" t="s">
        <v>39</v>
      </c>
      <c r="G103" s="17" t="s">
        <v>39</v>
      </c>
      <c r="H103" s="17" t="s">
        <v>59</v>
      </c>
      <c r="I103" s="19" t="s">
        <v>25</v>
      </c>
      <c r="J103" s="22" cm="1">
        <f t="array" ref="J103">INDEX(
  $T$3:$T$170,
  MATCH(
    1,
    ($U$3:$U$170 = K103)
    * ($V$3:$V$170 = L103)
    * ($W$3:$W$170 = M103),
    0
  )
)</f>
        <v>33</v>
      </c>
      <c r="K103" s="32">
        <f>MATCH(I103,{"Lunes";"Martes";"Miércoles";"Jueves";"Viernes"},0)</f>
        <v>2</v>
      </c>
      <c r="L103" s="30">
        <v>0.33333333333333331</v>
      </c>
      <c r="M103" s="33">
        <v>0.46527777777777779</v>
      </c>
      <c r="N103" s="20" t="s">
        <v>28</v>
      </c>
      <c r="O103" s="17" t="s">
        <v>45</v>
      </c>
      <c r="P103" s="17" t="s">
        <v>61</v>
      </c>
      <c r="Q103" s="17" t="s">
        <v>63</v>
      </c>
      <c r="T103">
        <v>101</v>
      </c>
      <c r="U103" s="11">
        <v>4</v>
      </c>
      <c r="V103" s="12">
        <v>0.33333333333333331</v>
      </c>
      <c r="W103" s="12">
        <v>0.46527777777777779</v>
      </c>
    </row>
    <row r="104" spans="2:23" ht="15" customHeight="1" thickBot="1" x14ac:dyDescent="0.3">
      <c r="B104" s="19" t="s">
        <v>72</v>
      </c>
      <c r="C104" s="25">
        <v>6</v>
      </c>
      <c r="D104" s="17">
        <f>IFERROR(INDEX($V$174:$V$233,MATCH(F104,$W$174:$W$233,0)),"")</f>
        <v>3</v>
      </c>
      <c r="E104" s="26">
        <f>IF(O104="ANUAL", 0,IF(O104="CUAT1", 1,IF(O104="CUAT2", 2,"")
  )
)</f>
        <v>2</v>
      </c>
      <c r="F104" s="20" t="s">
        <v>39</v>
      </c>
      <c r="G104" s="17" t="s">
        <v>39</v>
      </c>
      <c r="H104" s="17" t="s">
        <v>59</v>
      </c>
      <c r="I104" s="19" t="s">
        <v>38</v>
      </c>
      <c r="J104" s="25" cm="1">
        <f t="array" ref="J104">INDEX(
  $T$3:$T$170,
  MATCH(
    1,
    ($U$3:$U$170 = K104)
    * ($V$3:$V$170 = L104)
    * ($W$3:$W$170 = M104),
    0
  )
)</f>
        <v>135</v>
      </c>
      <c r="K104" s="11">
        <f>MATCH(I104,{"Lunes";"Martes";"Miércoles";"Jueves";"Viernes"},0)</f>
        <v>5</v>
      </c>
      <c r="L104" s="12">
        <v>0.33333333333333331</v>
      </c>
      <c r="M104" s="34">
        <v>0.46527777777777779</v>
      </c>
      <c r="N104" s="20" t="s">
        <v>28</v>
      </c>
      <c r="O104" s="17" t="s">
        <v>45</v>
      </c>
      <c r="P104" s="17" t="s">
        <v>61</v>
      </c>
      <c r="Q104" s="17" t="s">
        <v>63</v>
      </c>
      <c r="T104">
        <v>102</v>
      </c>
      <c r="U104" s="11">
        <v>4</v>
      </c>
      <c r="V104" s="12">
        <v>0.33333333333333331</v>
      </c>
      <c r="W104" s="12">
        <v>0.53472222222222221</v>
      </c>
    </row>
    <row r="105" spans="2:23" ht="15" customHeight="1" thickBot="1" x14ac:dyDescent="0.3">
      <c r="B105" s="19" t="s">
        <v>72</v>
      </c>
      <c r="C105" s="25">
        <v>6</v>
      </c>
      <c r="D105" s="17">
        <f>IFERROR(INDEX($V$174:$V$233,MATCH(F105,$W$174:$W$233,0)),"")</f>
        <v>1</v>
      </c>
      <c r="E105" s="26">
        <f>IF(O105="ANUAL", 0,IF(O105="CUAT1", 1,IF(O105="CUAT2", 2,"")
  )
)</f>
        <v>0</v>
      </c>
      <c r="F105" s="20" t="s">
        <v>4</v>
      </c>
      <c r="G105" s="17" t="s">
        <v>4</v>
      </c>
      <c r="H105" s="17" t="s">
        <v>57</v>
      </c>
      <c r="I105" s="19" t="s">
        <v>16</v>
      </c>
      <c r="J105" s="25" cm="1">
        <f t="array" ref="J105">INDEX(
  $T$3:$T$170,
  MATCH(
    1,
    ($U$3:$U$170 = K105)
    * ($V$3:$V$170 = L105)
    * ($W$3:$W$170 = M105),
    0
  )
)</f>
        <v>6</v>
      </c>
      <c r="K105" s="11">
        <f>MATCH(I105,{"Lunes";"Martes";"Miércoles";"Jueves";"Viernes"},0)</f>
        <v>1</v>
      </c>
      <c r="L105" s="12">
        <v>0.43402777777777779</v>
      </c>
      <c r="M105" s="34">
        <v>0.53472222222222221</v>
      </c>
      <c r="N105" s="20" t="s">
        <v>24</v>
      </c>
      <c r="O105" s="17" t="s">
        <v>43</v>
      </c>
      <c r="P105" s="17" t="s">
        <v>61</v>
      </c>
      <c r="Q105" s="17" t="s">
        <v>63</v>
      </c>
      <c r="T105">
        <v>103</v>
      </c>
      <c r="U105" s="11">
        <v>4</v>
      </c>
      <c r="V105" s="12">
        <v>0.40277777777777779</v>
      </c>
      <c r="W105" s="12">
        <v>0.46527777777777779</v>
      </c>
    </row>
    <row r="106" spans="2:23" ht="15" customHeight="1" thickBot="1" x14ac:dyDescent="0.3">
      <c r="B106" s="19" t="s">
        <v>72</v>
      </c>
      <c r="C106" s="25">
        <v>6</v>
      </c>
      <c r="D106" s="17">
        <f>IFERROR(INDEX($V$174:$V$233,MATCH(F106,$W$174:$W$233,0)),"")</f>
        <v>1</v>
      </c>
      <c r="E106" s="26">
        <f>IF(O106="ANUAL", 0,IF(O106="CUAT1", 1,IF(O106="CUAT2", 2,"")
  )
)</f>
        <v>0</v>
      </c>
      <c r="F106" s="20" t="s">
        <v>4</v>
      </c>
      <c r="G106" s="17" t="s">
        <v>4</v>
      </c>
      <c r="H106" s="17" t="s">
        <v>57</v>
      </c>
      <c r="I106" s="19" t="s">
        <v>27</v>
      </c>
      <c r="J106" s="25" cm="1">
        <f t="array" ref="J106">INDEX(
  $T$3:$T$170,
  MATCH(
    1,
    ($U$3:$U$170 = K106)
    * ($V$3:$V$170 = L106)
    * ($W$3:$W$170 = M106),
    0
  )
)</f>
        <v>110</v>
      </c>
      <c r="K106" s="11">
        <f>MATCH(I106,{"Lunes";"Martes";"Miércoles";"Jueves";"Viernes"},0)</f>
        <v>4</v>
      </c>
      <c r="L106" s="12">
        <v>0.50347222222222221</v>
      </c>
      <c r="M106" s="34">
        <v>0.58333333333333337</v>
      </c>
      <c r="N106" s="20" t="s">
        <v>24</v>
      </c>
      <c r="O106" s="17" t="s">
        <v>43</v>
      </c>
      <c r="P106" s="17" t="s">
        <v>61</v>
      </c>
      <c r="Q106" s="17" t="s">
        <v>63</v>
      </c>
      <c r="T106">
        <v>104</v>
      </c>
      <c r="U106" s="11">
        <v>4</v>
      </c>
      <c r="V106" s="12">
        <v>0.40277777777777779</v>
      </c>
      <c r="W106" s="12">
        <v>0.53472222222222221</v>
      </c>
    </row>
    <row r="107" spans="2:23" ht="15" customHeight="1" thickBot="1" x14ac:dyDescent="0.3">
      <c r="B107" s="19" t="s">
        <v>72</v>
      </c>
      <c r="C107" s="25">
        <v>6</v>
      </c>
      <c r="D107" s="17">
        <f>IFERROR(INDEX($V$174:$V$233,MATCH(F107,$W$174:$W$233,0)),"")</f>
        <v>9</v>
      </c>
      <c r="E107" s="26">
        <f>IF(O107="ANUAL", 0,IF(O107="CUAT1", 1,IF(O107="CUAT2", 2,"")
  )
)</f>
        <v>0</v>
      </c>
      <c r="F107" s="20" t="s">
        <v>47</v>
      </c>
      <c r="G107" s="17" t="s">
        <v>66</v>
      </c>
      <c r="H107" s="17" t="s">
        <v>56</v>
      </c>
      <c r="I107" s="19" t="s">
        <v>33</v>
      </c>
      <c r="J107" s="25" cm="1">
        <f t="array" ref="J107">INDEX(
  $T$3:$T$170,
  MATCH(
    1,
    ($U$3:$U$170 = K107)
    * ($V$3:$V$170 = L107)
    * ($W$3:$W$170 = M107),
    0
  )
)</f>
        <v>77</v>
      </c>
      <c r="K107" s="11">
        <f>MATCH(I107,{"Lunes";"Martes";"Miércoles";"Jueves";"Viernes"},0)</f>
        <v>3</v>
      </c>
      <c r="L107" s="12">
        <v>0.50347222222222221</v>
      </c>
      <c r="M107" s="34">
        <v>0.58333333333333337</v>
      </c>
      <c r="N107" s="20" t="s">
        <v>24</v>
      </c>
      <c r="O107" s="17" t="s">
        <v>43</v>
      </c>
      <c r="P107" s="17" t="s">
        <v>61</v>
      </c>
      <c r="Q107" s="17" t="s">
        <v>63</v>
      </c>
      <c r="T107">
        <v>105</v>
      </c>
      <c r="U107" s="11">
        <v>4</v>
      </c>
      <c r="V107" s="12">
        <v>0.43402777777777779</v>
      </c>
      <c r="W107" s="12">
        <v>0.50347222222222221</v>
      </c>
    </row>
    <row r="108" spans="2:23" ht="15" customHeight="1" thickBot="1" x14ac:dyDescent="0.3">
      <c r="B108" s="19" t="s">
        <v>72</v>
      </c>
      <c r="C108" s="25">
        <v>6</v>
      </c>
      <c r="D108" s="17">
        <f>IFERROR(INDEX($V$174:$V$233,MATCH(F108,$W$174:$W$233,0)),"")</f>
        <v>9</v>
      </c>
      <c r="E108" s="26">
        <f>IF(O108="ANUAL", 0,IF(O108="CUAT1", 1,IF(O108="CUAT2", 2,"")
  )
)</f>
        <v>0</v>
      </c>
      <c r="F108" s="20" t="s">
        <v>47</v>
      </c>
      <c r="G108" s="17" t="s">
        <v>66</v>
      </c>
      <c r="H108" s="17" t="s">
        <v>56</v>
      </c>
      <c r="I108" s="19" t="s">
        <v>27</v>
      </c>
      <c r="J108" s="25" cm="1">
        <f t="array" ref="J108">INDEX(
  $T$3:$T$170,
  MATCH(
    1,
    ($U$3:$U$170 = K108)
    * ($V$3:$V$170 = L108)
    * ($W$3:$W$170 = M108),
    0
  )
)</f>
        <v>100</v>
      </c>
      <c r="K108" s="11">
        <f>MATCH(I108,{"Lunes";"Martes";"Miércoles";"Jueves";"Viernes"},0)</f>
        <v>4</v>
      </c>
      <c r="L108" s="12">
        <v>0.33333333333333331</v>
      </c>
      <c r="M108" s="34">
        <v>0.43402777777777779</v>
      </c>
      <c r="N108" s="20" t="s">
        <v>24</v>
      </c>
      <c r="O108" s="17" t="s">
        <v>43</v>
      </c>
      <c r="P108" s="17" t="s">
        <v>61</v>
      </c>
      <c r="Q108" s="17" t="s">
        <v>63</v>
      </c>
      <c r="T108">
        <v>106</v>
      </c>
      <c r="U108" s="11">
        <v>4</v>
      </c>
      <c r="V108" s="12">
        <v>0.43402777777777779</v>
      </c>
      <c r="W108" s="12">
        <v>0.53472222222222221</v>
      </c>
    </row>
    <row r="109" spans="2:23" ht="15" customHeight="1" thickBot="1" x14ac:dyDescent="0.3">
      <c r="B109" s="19" t="s">
        <v>72</v>
      </c>
      <c r="C109" s="25">
        <v>6</v>
      </c>
      <c r="D109" s="17">
        <f>IFERROR(INDEX($V$174:$V$233,MATCH(F109,$W$174:$W$233,0)),"")</f>
        <v>2</v>
      </c>
      <c r="E109" s="26">
        <f>IF(O109="ANUAL", 0,IF(O109="CUAT1", 1,IF(O109="CUAT2", 2,"")
  )
)</f>
        <v>0</v>
      </c>
      <c r="F109" s="20" t="s">
        <v>23</v>
      </c>
      <c r="G109" s="17" t="s">
        <v>32</v>
      </c>
      <c r="H109" s="17" t="s">
        <v>58</v>
      </c>
      <c r="I109" s="19" t="s">
        <v>33</v>
      </c>
      <c r="J109" s="25" cm="1">
        <f t="array" ref="J109">INDEX(
  $T$3:$T$170,
  MATCH(
    1,
    ($U$3:$U$170 = K109)
    * ($V$3:$V$170 = L109)
    * ($W$3:$W$170 = M109),
    0
  )
)</f>
        <v>66</v>
      </c>
      <c r="K109" s="11">
        <f>MATCH(I109,{"Lunes";"Martes";"Miércoles";"Jueves";"Viernes"},0)</f>
        <v>3</v>
      </c>
      <c r="L109" s="12">
        <v>0.33333333333333331</v>
      </c>
      <c r="M109" s="34">
        <v>0.43402777777777779</v>
      </c>
      <c r="N109" s="20" t="s">
        <v>24</v>
      </c>
      <c r="O109" s="17" t="s">
        <v>43</v>
      </c>
      <c r="P109" s="17" t="s">
        <v>61</v>
      </c>
      <c r="Q109" s="17" t="s">
        <v>63</v>
      </c>
      <c r="T109">
        <v>107</v>
      </c>
      <c r="U109" s="13">
        <v>4</v>
      </c>
      <c r="V109" s="14">
        <v>0.43402777777777779</v>
      </c>
      <c r="W109" s="14">
        <v>0.58333333333333337</v>
      </c>
    </row>
    <row r="110" spans="2:23" ht="15" customHeight="1" thickBot="1" x14ac:dyDescent="0.3">
      <c r="B110" s="19" t="s">
        <v>72</v>
      </c>
      <c r="C110" s="25">
        <v>6</v>
      </c>
      <c r="D110" s="17">
        <f>IFERROR(INDEX($V$174:$V$233,MATCH(F110,$W$174:$W$233,0)),"")</f>
        <v>2</v>
      </c>
      <c r="E110" s="26">
        <f>IF(O110="ANUAL", 0,IF(O110="CUAT1", 1,IF(O110="CUAT2", 2,"")
  )
)</f>
        <v>0</v>
      </c>
      <c r="F110" s="20" t="s">
        <v>23</v>
      </c>
      <c r="G110" s="17" t="s">
        <v>32</v>
      </c>
      <c r="H110" s="17" t="s">
        <v>58</v>
      </c>
      <c r="I110" s="19" t="s">
        <v>27</v>
      </c>
      <c r="J110" s="25" cm="1">
        <f t="array" ref="J110">INDEX(
  $T$3:$T$170,
  MATCH(
    1,
    ($U$3:$U$170 = K110)
    * ($V$3:$V$170 = L110)
    * ($W$3:$W$170 = M110),
    0
  )
)</f>
        <v>105</v>
      </c>
      <c r="K110" s="11">
        <f>MATCH(I110,{"Lunes";"Martes";"Miércoles";"Jueves";"Viernes"},0)</f>
        <v>4</v>
      </c>
      <c r="L110" s="12">
        <v>0.43402777777777779</v>
      </c>
      <c r="M110" s="34">
        <v>0.50347222222222221</v>
      </c>
      <c r="N110" s="20" t="s">
        <v>24</v>
      </c>
      <c r="O110" s="17" t="s">
        <v>43</v>
      </c>
      <c r="P110" s="17" t="s">
        <v>61</v>
      </c>
      <c r="Q110" s="17" t="s">
        <v>63</v>
      </c>
      <c r="T110">
        <v>108</v>
      </c>
      <c r="U110" s="11">
        <v>4</v>
      </c>
      <c r="V110" s="12">
        <v>0.47222222222222221</v>
      </c>
      <c r="W110" s="12">
        <v>0.53472222222222221</v>
      </c>
    </row>
    <row r="111" spans="2:23" ht="15" customHeight="1" thickBot="1" x14ac:dyDescent="0.3">
      <c r="B111" s="19" t="s">
        <v>72</v>
      </c>
      <c r="C111" s="25">
        <v>6</v>
      </c>
      <c r="D111" s="17">
        <f>IFERROR(INDEX($V$174:$V$233,MATCH(F111,$W$174:$W$233,0)),"")</f>
        <v>4</v>
      </c>
      <c r="E111" s="26">
        <f>IF(O111="ANUAL", 0,IF(O111="CUAT1", 1,IF(O111="CUAT2", 2,"")
  )
)</f>
        <v>0</v>
      </c>
      <c r="F111" s="20" t="s">
        <v>49</v>
      </c>
      <c r="G111" s="17" t="s">
        <v>68</v>
      </c>
      <c r="H111" s="17" t="s">
        <v>34</v>
      </c>
      <c r="I111" s="19" t="s">
        <v>16</v>
      </c>
      <c r="J111" s="25" cm="1">
        <f t="array" ref="J111">INDEX(
  $T$3:$T$170,
  MATCH(
    1,
    ($U$3:$U$170 = K111)
    * ($V$3:$V$170 = L111)
    * ($W$3:$W$170 = M111),
    0
  )
)</f>
        <v>1</v>
      </c>
      <c r="K111" s="11">
        <f>MATCH(I111,{"Lunes";"Martes";"Miércoles";"Jueves";"Viernes"},0)</f>
        <v>1</v>
      </c>
      <c r="L111" s="12">
        <v>0.33333333333333331</v>
      </c>
      <c r="M111" s="34">
        <v>0.43402777777777779</v>
      </c>
      <c r="N111" s="20" t="s">
        <v>24</v>
      </c>
      <c r="O111" s="17" t="s">
        <v>43</v>
      </c>
      <c r="P111" s="17" t="s">
        <v>61</v>
      </c>
      <c r="Q111" s="17" t="s">
        <v>63</v>
      </c>
      <c r="T111">
        <v>109</v>
      </c>
      <c r="U111" s="11">
        <v>4</v>
      </c>
      <c r="V111" s="12">
        <v>0.47222222222222221</v>
      </c>
      <c r="W111" s="12">
        <v>0.58333333333333337</v>
      </c>
    </row>
    <row r="112" spans="2:23" ht="15" customHeight="1" thickBot="1" x14ac:dyDescent="0.3">
      <c r="B112" s="19" t="s">
        <v>72</v>
      </c>
      <c r="C112" s="25">
        <v>6</v>
      </c>
      <c r="D112" s="17">
        <f>IFERROR(INDEX($V$174:$V$233,MATCH(F112,$W$174:$W$233,0)),"")</f>
        <v>4</v>
      </c>
      <c r="E112" s="26">
        <f>IF(O112="ANUAL", 0,IF(O112="CUAT1", 1,IF(O112="CUAT2", 2,"")
  )
)</f>
        <v>0</v>
      </c>
      <c r="F112" s="20" t="s">
        <v>49</v>
      </c>
      <c r="G112" s="17" t="s">
        <v>68</v>
      </c>
      <c r="H112" s="17" t="s">
        <v>34</v>
      </c>
      <c r="I112" s="19" t="s">
        <v>33</v>
      </c>
      <c r="J112" s="25" cm="1">
        <f t="array" ref="J112">INDEX(
  $T$3:$T$170,
  MATCH(
    1,
    ($U$3:$U$170 = K112)
    * ($V$3:$V$170 = L112)
    * ($W$3:$W$170 = M112),
    0
  )
)</f>
        <v>72</v>
      </c>
      <c r="K112" s="11">
        <f>MATCH(I112,{"Lunes";"Martes";"Miércoles";"Jueves";"Viernes"},0)</f>
        <v>3</v>
      </c>
      <c r="L112" s="12">
        <v>0.43402777777777779</v>
      </c>
      <c r="M112" s="34">
        <v>0.50347222222222221</v>
      </c>
      <c r="N112" s="20" t="s">
        <v>24</v>
      </c>
      <c r="O112" s="17" t="s">
        <v>43</v>
      </c>
      <c r="P112" s="17" t="s">
        <v>61</v>
      </c>
      <c r="Q112" s="17" t="s">
        <v>63</v>
      </c>
      <c r="T112">
        <v>110</v>
      </c>
      <c r="U112" s="11">
        <v>4</v>
      </c>
      <c r="V112" s="12">
        <v>0.50347222222222221</v>
      </c>
      <c r="W112" s="12">
        <v>0.58333333333333337</v>
      </c>
    </row>
    <row r="113" spans="2:23" ht="15" customHeight="1" thickBot="1" x14ac:dyDescent="0.3">
      <c r="B113" s="19" t="s">
        <v>72</v>
      </c>
      <c r="C113" s="25">
        <v>6</v>
      </c>
      <c r="D113" s="17">
        <f>IFERROR(INDEX($V$174:$V$233,MATCH(F113,$W$174:$W$233,0)),"")</f>
        <v>6</v>
      </c>
      <c r="E113" s="26">
        <f>IF(O113="ANUAL", 0,IF(O113="CUAT1", 1,IF(O113="CUAT2", 2,"")
  )
)</f>
        <v>0</v>
      </c>
      <c r="F113" s="20" t="s">
        <v>48</v>
      </c>
      <c r="G113" s="17" t="s">
        <v>30</v>
      </c>
      <c r="H113" s="17" t="s">
        <v>53</v>
      </c>
      <c r="I113" s="19" t="s">
        <v>16</v>
      </c>
      <c r="J113" s="25" cm="1">
        <f t="array" ref="J113">INDEX(
  $T$3:$T$170,
  MATCH(
    1,
    ($U$3:$U$170 = K113)
    * ($V$3:$V$170 = L113)
    * ($W$3:$W$170 = M113),
    0
  )
)</f>
        <v>16</v>
      </c>
      <c r="K113" s="11">
        <f>MATCH(I113,{"Lunes";"Martes";"Miércoles";"Jueves";"Viernes"},0)</f>
        <v>1</v>
      </c>
      <c r="L113" s="12">
        <v>0.62152777777777779</v>
      </c>
      <c r="M113" s="34">
        <v>0.68402777777777779</v>
      </c>
      <c r="N113" s="20" t="s">
        <v>24</v>
      </c>
      <c r="O113" s="17" t="s">
        <v>43</v>
      </c>
      <c r="P113" s="17" t="s">
        <v>61</v>
      </c>
      <c r="Q113" s="17" t="s">
        <v>63</v>
      </c>
      <c r="T113">
        <v>111</v>
      </c>
      <c r="U113" s="11">
        <v>4</v>
      </c>
      <c r="V113" s="12">
        <v>0.50347222222222221</v>
      </c>
      <c r="W113" s="12">
        <v>0.61458333333333337</v>
      </c>
    </row>
    <row r="114" spans="2:23" ht="15" customHeight="1" thickBot="1" x14ac:dyDescent="0.3">
      <c r="B114" s="19" t="s">
        <v>72</v>
      </c>
      <c r="C114" s="25">
        <v>6</v>
      </c>
      <c r="D114" s="17">
        <f>IFERROR(INDEX($V$174:$V$233,MATCH(F114,$W$174:$W$233,0)),"")</f>
        <v>5</v>
      </c>
      <c r="E114" s="26">
        <f>IF(O114="ANUAL", 0,IF(O114="CUAT1", 1,IF(O114="CUAT2", 2,"")
  )
)</f>
        <v>2</v>
      </c>
      <c r="F114" s="20" t="s">
        <v>50</v>
      </c>
      <c r="G114" s="17" t="s">
        <v>41</v>
      </c>
      <c r="H114" s="17" t="s">
        <v>52</v>
      </c>
      <c r="I114" s="19" t="s">
        <v>25</v>
      </c>
      <c r="J114" s="25" cm="1">
        <f t="array" ref="J114">INDEX(
  $T$3:$T$170,
  MATCH(
    1,
    ($U$3:$U$170 = K114)
    * ($V$3:$V$170 = L114)
    * ($W$3:$W$170 = M114),
    0
  )
)</f>
        <v>40</v>
      </c>
      <c r="K114" s="11">
        <f>MATCH(I114,{"Lunes";"Martes";"Miércoles";"Jueves";"Viernes"},0)</f>
        <v>2</v>
      </c>
      <c r="L114" s="12">
        <v>0.47222222222222221</v>
      </c>
      <c r="M114" s="34">
        <v>0.53472222222222221</v>
      </c>
      <c r="N114" s="20" t="s">
        <v>28</v>
      </c>
      <c r="O114" s="17" t="s">
        <v>45</v>
      </c>
      <c r="P114" s="17" t="s">
        <v>61</v>
      </c>
      <c r="Q114" s="17" t="s">
        <v>63</v>
      </c>
      <c r="T114">
        <v>112</v>
      </c>
      <c r="U114" s="11">
        <v>4</v>
      </c>
      <c r="V114" s="12">
        <v>0.50347222222222221</v>
      </c>
      <c r="W114" s="12">
        <v>0.65277777777777779</v>
      </c>
    </row>
    <row r="115" spans="2:23" ht="15" customHeight="1" thickBot="1" x14ac:dyDescent="0.3">
      <c r="B115" s="19" t="s">
        <v>72</v>
      </c>
      <c r="C115" s="25">
        <v>6</v>
      </c>
      <c r="D115" s="17">
        <f>IFERROR(INDEX($V$174:$V$233,MATCH(F115,$W$174:$W$233,0)),"")</f>
        <v>5</v>
      </c>
      <c r="E115" s="26">
        <f>IF(O115="ANUAL", 0,IF(O115="CUAT1", 1,IF(O115="CUAT2", 2,"")
  )
)</f>
        <v>2</v>
      </c>
      <c r="F115" s="20" t="s">
        <v>50</v>
      </c>
      <c r="G115" s="17" t="s">
        <v>41</v>
      </c>
      <c r="H115" s="17" t="s">
        <v>52</v>
      </c>
      <c r="I115" s="19" t="s">
        <v>38</v>
      </c>
      <c r="J115" s="25" cm="1">
        <f t="array" ref="J115">INDEX(
  $T$3:$T$170,
  MATCH(
    1,
    ($U$3:$U$170 = K115)
    * ($V$3:$V$170 = L115)
    * ($W$3:$W$170 = M115),
    0
  )
)</f>
        <v>143</v>
      </c>
      <c r="K115" s="11">
        <f>MATCH(I115,{"Lunes";"Martes";"Miércoles";"Jueves";"Viernes"},0)</f>
        <v>5</v>
      </c>
      <c r="L115" s="12">
        <v>0.47222222222222221</v>
      </c>
      <c r="M115" s="34">
        <v>0.53472222222222221</v>
      </c>
      <c r="N115" s="20" t="s">
        <v>28</v>
      </c>
      <c r="O115" s="17" t="s">
        <v>45</v>
      </c>
      <c r="P115" s="17" t="s">
        <v>61</v>
      </c>
      <c r="Q115" s="17" t="s">
        <v>63</v>
      </c>
      <c r="T115">
        <v>113</v>
      </c>
      <c r="U115" s="11">
        <v>4</v>
      </c>
      <c r="V115" s="12">
        <v>0.55208333333333337</v>
      </c>
      <c r="W115" s="12">
        <v>0.61458333333333337</v>
      </c>
    </row>
    <row r="116" spans="2:23" ht="15" customHeight="1" thickBot="1" x14ac:dyDescent="0.3">
      <c r="B116" s="19" t="s">
        <v>72</v>
      </c>
      <c r="C116" s="25">
        <v>6</v>
      </c>
      <c r="D116" s="17">
        <f>IFERROR(INDEX($V$174:$V$233,MATCH(F116,$W$174:$W$233,0)),"")</f>
        <v>7</v>
      </c>
      <c r="E116" s="26">
        <f>IF(O116="ANUAL", 0,IF(O116="CUAT1", 1,IF(O116="CUAT2", 2,"")
  )
)</f>
        <v>1</v>
      </c>
      <c r="F116" s="20" t="s">
        <v>3</v>
      </c>
      <c r="G116" s="17" t="s">
        <v>3</v>
      </c>
      <c r="H116" s="17" t="s">
        <v>54</v>
      </c>
      <c r="I116" s="19" t="s">
        <v>25</v>
      </c>
      <c r="J116" s="25" cm="1">
        <f t="array" ref="J116">INDEX(
  $T$3:$T$170,
  MATCH(
    1,
    ($U$3:$U$170 = K116)
    * ($V$3:$V$170 = L116)
    * ($W$3:$W$170 = M116),
    0
  )
)</f>
        <v>38</v>
      </c>
      <c r="K116" s="11">
        <f>MATCH(I116,{"Lunes";"Martes";"Miércoles";"Jueves";"Viernes"},0)</f>
        <v>2</v>
      </c>
      <c r="L116" s="12">
        <v>0.43402777777777779</v>
      </c>
      <c r="M116" s="34">
        <v>0.53472222222222221</v>
      </c>
      <c r="N116" s="20" t="s">
        <v>28</v>
      </c>
      <c r="O116" s="17" t="s">
        <v>44</v>
      </c>
      <c r="P116" s="17" t="s">
        <v>61</v>
      </c>
      <c r="Q116" s="17" t="s">
        <v>63</v>
      </c>
      <c r="T116">
        <v>114</v>
      </c>
      <c r="U116" s="11">
        <v>4</v>
      </c>
      <c r="V116" s="12">
        <v>0.55208333333333337</v>
      </c>
      <c r="W116" s="12">
        <v>0.65277777777777779</v>
      </c>
    </row>
    <row r="117" spans="2:23" ht="15" customHeight="1" thickBot="1" x14ac:dyDescent="0.3">
      <c r="B117" s="19" t="s">
        <v>72</v>
      </c>
      <c r="C117" s="25">
        <v>6</v>
      </c>
      <c r="D117" s="17">
        <f>IFERROR(INDEX($V$174:$V$233,MATCH(F117,$W$174:$W$233,0)),"")</f>
        <v>7</v>
      </c>
      <c r="E117" s="26">
        <f>IF(O117="ANUAL", 0,IF(O117="CUAT1", 1,IF(O117="CUAT2", 2,"")
  )
)</f>
        <v>1</v>
      </c>
      <c r="F117" s="20" t="s">
        <v>3</v>
      </c>
      <c r="G117" s="17" t="s">
        <v>3</v>
      </c>
      <c r="H117" s="17" t="s">
        <v>54</v>
      </c>
      <c r="I117" s="19" t="s">
        <v>38</v>
      </c>
      <c r="J117" s="25" cm="1">
        <f t="array" ref="J117">INDEX(
  $T$3:$T$170,
  MATCH(
    1,
    ($U$3:$U$170 = K117)
    * ($V$3:$V$170 = L117)
    * ($W$3:$W$170 = M117),
    0
  )
)</f>
        <v>134</v>
      </c>
      <c r="K117" s="11">
        <f>MATCH(I117,{"Lunes";"Martes";"Miércoles";"Jueves";"Viernes"},0)</f>
        <v>5</v>
      </c>
      <c r="L117" s="12">
        <v>0.33333333333333331</v>
      </c>
      <c r="M117" s="34">
        <v>0.43402777777777779</v>
      </c>
      <c r="N117" s="20" t="s">
        <v>28</v>
      </c>
      <c r="O117" s="17" t="s">
        <v>44</v>
      </c>
      <c r="P117" s="17" t="s">
        <v>61</v>
      </c>
      <c r="Q117" s="17" t="s">
        <v>63</v>
      </c>
      <c r="T117">
        <v>115</v>
      </c>
      <c r="U117" s="11">
        <v>4</v>
      </c>
      <c r="V117" s="12">
        <v>0.55208333333333337</v>
      </c>
      <c r="W117" s="12">
        <v>0.68402777777777779</v>
      </c>
    </row>
    <row r="118" spans="2:23" ht="15" customHeight="1" thickBot="1" x14ac:dyDescent="0.3">
      <c r="B118" s="19" t="s">
        <v>72</v>
      </c>
      <c r="C118" s="25">
        <v>6</v>
      </c>
      <c r="D118" s="17">
        <f>IFERROR(INDEX($V$174:$V$233,MATCH(F118,$W$174:$W$233,0)),"")</f>
        <v>8</v>
      </c>
      <c r="E118" s="26">
        <f>IF(O118="ANUAL", 0,IF(O118="CUAT1", 1,IF(O118="CUAT2", 2,"")
  )
)</f>
        <v>1</v>
      </c>
      <c r="F118" s="20" t="s">
        <v>5</v>
      </c>
      <c r="G118" s="17" t="s">
        <v>5</v>
      </c>
      <c r="H118" s="17" t="s">
        <v>55</v>
      </c>
      <c r="I118" s="19" t="s">
        <v>25</v>
      </c>
      <c r="J118" s="25" cm="1">
        <f t="array" ref="J118">INDEX(
  $T$3:$T$170,
  MATCH(
    1,
    ($U$3:$U$170 = K118)
    * ($V$3:$V$170 = L118)
    * ($W$3:$W$170 = M118),
    0
  )
)</f>
        <v>32</v>
      </c>
      <c r="K118" s="11">
        <f>MATCH(I118,{"Lunes";"Martes";"Miércoles";"Jueves";"Viernes"},0)</f>
        <v>2</v>
      </c>
      <c r="L118" s="12">
        <v>0.33333333333333331</v>
      </c>
      <c r="M118" s="34">
        <v>0.43402777777777779</v>
      </c>
      <c r="N118" s="20" t="s">
        <v>28</v>
      </c>
      <c r="O118" s="17" t="s">
        <v>44</v>
      </c>
      <c r="P118" s="17" t="s">
        <v>61</v>
      </c>
      <c r="Q118" s="17" t="s">
        <v>63</v>
      </c>
      <c r="T118">
        <v>116</v>
      </c>
      <c r="U118" s="11">
        <v>4</v>
      </c>
      <c r="V118" s="12">
        <v>0.58333333333333337</v>
      </c>
      <c r="W118" s="12">
        <v>0.65277777777777779</v>
      </c>
    </row>
    <row r="119" spans="2:23" ht="15" customHeight="1" thickBot="1" x14ac:dyDescent="0.3">
      <c r="B119" s="19" t="s">
        <v>72</v>
      </c>
      <c r="C119" s="27">
        <v>6</v>
      </c>
      <c r="D119" s="28">
        <f>IFERROR(INDEX($V$174:$V$233,MATCH(F119,$W$174:$W$233,0)),"")</f>
        <v>8</v>
      </c>
      <c r="E119" s="29">
        <f>IF(O119="ANUAL", 0,IF(O119="CUAT1", 1,IF(O119="CUAT2", 2,"")
  )
)</f>
        <v>1</v>
      </c>
      <c r="F119" s="20" t="s">
        <v>5</v>
      </c>
      <c r="G119" s="17" t="s">
        <v>5</v>
      </c>
      <c r="H119" s="17" t="s">
        <v>55</v>
      </c>
      <c r="I119" s="19" t="s">
        <v>38</v>
      </c>
      <c r="J119" s="27" cm="1">
        <f t="array" ref="J119">INDEX(
  $T$3:$T$170,
  MATCH(
    1,
    ($U$3:$U$170 = K119)
    * ($V$3:$V$170 = L119)
    * ($W$3:$W$170 = M119),
    0
  )
)</f>
        <v>141</v>
      </c>
      <c r="K119" s="35">
        <f>MATCH(I119,{"Lunes";"Martes";"Miércoles";"Jueves";"Viernes"},0)</f>
        <v>5</v>
      </c>
      <c r="L119" s="31">
        <v>0.43402777777777779</v>
      </c>
      <c r="M119" s="36">
        <v>0.53472222222222221</v>
      </c>
      <c r="N119" s="20" t="s">
        <v>28</v>
      </c>
      <c r="O119" s="17" t="s">
        <v>44</v>
      </c>
      <c r="P119" s="17" t="s">
        <v>61</v>
      </c>
      <c r="Q119" s="17" t="s">
        <v>63</v>
      </c>
      <c r="T119">
        <v>117</v>
      </c>
      <c r="U119" s="11">
        <v>4</v>
      </c>
      <c r="V119" s="12">
        <v>0.62152777777777779</v>
      </c>
      <c r="W119" s="12">
        <v>0.68402777777777779</v>
      </c>
    </row>
    <row r="120" spans="2:23" ht="15" customHeight="1" thickBot="1" x14ac:dyDescent="0.3">
      <c r="T120">
        <v>118</v>
      </c>
      <c r="U120" s="11">
        <v>4</v>
      </c>
      <c r="V120" s="12">
        <v>0.62152777777777779</v>
      </c>
      <c r="W120" s="12">
        <v>0.75347222222222221</v>
      </c>
    </row>
    <row r="121" spans="2:23" ht="15" customHeight="1" thickBot="1" x14ac:dyDescent="0.3">
      <c r="T121">
        <v>119</v>
      </c>
      <c r="U121" s="11">
        <v>4</v>
      </c>
      <c r="V121" s="12">
        <v>0.65277777777777779</v>
      </c>
      <c r="W121" s="12">
        <v>0.75347222222222221</v>
      </c>
    </row>
    <row r="122" spans="2:23" ht="15" customHeight="1" thickBot="1" x14ac:dyDescent="0.3">
      <c r="B122" s="15" t="s">
        <v>31</v>
      </c>
      <c r="C122" s="21" t="s">
        <v>77</v>
      </c>
      <c r="D122" s="21" t="s">
        <v>92</v>
      </c>
      <c r="E122" s="21" t="s">
        <v>91</v>
      </c>
      <c r="F122" s="16" t="s">
        <v>46</v>
      </c>
      <c r="G122" s="16" t="s">
        <v>1</v>
      </c>
      <c r="H122" s="16" t="s">
        <v>51</v>
      </c>
      <c r="I122" s="16" t="s">
        <v>2</v>
      </c>
      <c r="J122" s="21" t="s">
        <v>79</v>
      </c>
      <c r="K122" s="21" t="s">
        <v>78</v>
      </c>
      <c r="L122" s="21" t="s">
        <v>17</v>
      </c>
      <c r="M122" s="21" t="s">
        <v>18</v>
      </c>
      <c r="N122" s="16" t="s">
        <v>20</v>
      </c>
      <c r="O122" s="16" t="s">
        <v>42</v>
      </c>
      <c r="P122" s="16" t="s">
        <v>60</v>
      </c>
      <c r="Q122" s="16" t="s">
        <v>62</v>
      </c>
      <c r="T122">
        <v>120</v>
      </c>
      <c r="U122" s="11">
        <v>4</v>
      </c>
      <c r="V122" s="12">
        <v>0.69097222222222221</v>
      </c>
      <c r="W122" s="12">
        <v>0.75347222222222221</v>
      </c>
    </row>
    <row r="123" spans="2:23" ht="15" customHeight="1" thickTop="1" thickBot="1" x14ac:dyDescent="0.3">
      <c r="B123" s="19" t="s">
        <v>73</v>
      </c>
      <c r="C123" s="22">
        <v>7</v>
      </c>
      <c r="D123" s="23">
        <f>IFERROR(INDEX($V$174:$V$233,MATCH(F123,$W$174:$W$233,0)),"")</f>
        <v>3</v>
      </c>
      <c r="E123" s="24">
        <f>IF(O123="ANUAL", 0,IF(O123="CUAT1", 1,IF(O123="CUAT2", 2,"")
  )
)</f>
        <v>2</v>
      </c>
      <c r="F123" s="20" t="s">
        <v>39</v>
      </c>
      <c r="G123" s="17" t="s">
        <v>39</v>
      </c>
      <c r="H123" s="17" t="s">
        <v>59</v>
      </c>
      <c r="I123" s="19" t="s">
        <v>16</v>
      </c>
      <c r="J123" s="22" cm="1">
        <f t="array" ref="J123">INDEX(
  $T$3:$T$170,
  MATCH(
    1,
    ($U$3:$U$170 = K123)
    * ($V$3:$V$170 = L123)
    * ($W$3:$W$170 = M123),
    0
  )
)</f>
        <v>2</v>
      </c>
      <c r="K123" s="32">
        <f>MATCH(I123,{"Lunes";"Martes";"Miércoles";"Jueves";"Viernes"},0)</f>
        <v>1</v>
      </c>
      <c r="L123" s="30">
        <v>0.33333333333333331</v>
      </c>
      <c r="M123" s="33">
        <v>0.46527777777777779</v>
      </c>
      <c r="N123" s="20" t="s">
        <v>28</v>
      </c>
      <c r="O123" s="17" t="s">
        <v>45</v>
      </c>
      <c r="P123" s="17" t="s">
        <v>61</v>
      </c>
      <c r="Q123" s="17" t="s">
        <v>63</v>
      </c>
      <c r="T123">
        <v>121</v>
      </c>
      <c r="U123" s="11">
        <v>4</v>
      </c>
      <c r="V123" s="12">
        <v>0.72222222222222221</v>
      </c>
      <c r="W123" s="12">
        <v>0.82291666666666663</v>
      </c>
    </row>
    <row r="124" spans="2:23" ht="15" customHeight="1" thickBot="1" x14ac:dyDescent="0.3">
      <c r="B124" s="19" t="s">
        <v>73</v>
      </c>
      <c r="C124" s="25">
        <v>7</v>
      </c>
      <c r="D124" s="17">
        <f>IFERROR(INDEX($V$174:$V$233,MATCH(F124,$W$174:$W$233,0)),"")</f>
        <v>3</v>
      </c>
      <c r="E124" s="26">
        <f>IF(O124="ANUAL", 0,IF(O124="CUAT1", 1,IF(O124="CUAT2", 2,"")
  )
)</f>
        <v>2</v>
      </c>
      <c r="F124" s="20" t="s">
        <v>39</v>
      </c>
      <c r="G124" s="17" t="s">
        <v>39</v>
      </c>
      <c r="H124" s="17" t="s">
        <v>59</v>
      </c>
      <c r="I124" s="19" t="s">
        <v>25</v>
      </c>
      <c r="J124" s="25" cm="1">
        <f t="array" ref="J124">INDEX(
  $T$3:$T$170,
  MATCH(
    1,
    ($U$3:$U$170 = K124)
    * ($V$3:$V$170 = L124)
    * ($W$3:$W$170 = M124),
    0
  )
)</f>
        <v>36</v>
      </c>
      <c r="K124" s="11">
        <f>MATCH(I124,{"Lunes";"Martes";"Miércoles";"Jueves";"Viernes"},0)</f>
        <v>2</v>
      </c>
      <c r="L124" s="12">
        <v>0.40277777777777779</v>
      </c>
      <c r="M124" s="34">
        <v>0.53472222222222221</v>
      </c>
      <c r="N124" s="20" t="s">
        <v>28</v>
      </c>
      <c r="O124" s="17" t="s">
        <v>45</v>
      </c>
      <c r="P124" s="17" t="s">
        <v>61</v>
      </c>
      <c r="Q124" s="17" t="s">
        <v>63</v>
      </c>
      <c r="T124">
        <v>122</v>
      </c>
      <c r="U124" s="11">
        <v>4</v>
      </c>
      <c r="V124" s="12">
        <v>0.72222222222222221</v>
      </c>
      <c r="W124" s="12">
        <v>0.86111111111111116</v>
      </c>
    </row>
    <row r="125" spans="2:23" ht="15" customHeight="1" thickBot="1" x14ac:dyDescent="0.3">
      <c r="B125" s="19" t="s">
        <v>73</v>
      </c>
      <c r="C125" s="25">
        <v>7</v>
      </c>
      <c r="D125" s="17">
        <f>IFERROR(INDEX($V$174:$V$233,MATCH(F125,$W$174:$W$233,0)),"")</f>
        <v>1</v>
      </c>
      <c r="E125" s="26">
        <f>IF(O125="ANUAL", 0,IF(O125="CUAT1", 1,IF(O125="CUAT2", 2,"")
  )
)</f>
        <v>0</v>
      </c>
      <c r="F125" s="20" t="s">
        <v>4</v>
      </c>
      <c r="G125" s="17" t="s">
        <v>4</v>
      </c>
      <c r="H125" s="17" t="s">
        <v>57</v>
      </c>
      <c r="I125" s="19" t="s">
        <v>33</v>
      </c>
      <c r="J125" s="25" cm="1">
        <f t="array" ref="J125">INDEX(
  $T$3:$T$170,
  MATCH(
    1,
    ($U$3:$U$170 = K125)
    * ($V$3:$V$170 = L125)
    * ($W$3:$W$170 = M125),
    0
  )
)</f>
        <v>66</v>
      </c>
      <c r="K125" s="11">
        <f>MATCH(I125,{"Lunes";"Martes";"Miércoles";"Jueves";"Viernes"},0)</f>
        <v>3</v>
      </c>
      <c r="L125" s="12">
        <v>0.33333333333333331</v>
      </c>
      <c r="M125" s="34">
        <v>0.43402777777777779</v>
      </c>
      <c r="N125" s="20" t="s">
        <v>24</v>
      </c>
      <c r="O125" s="17" t="s">
        <v>43</v>
      </c>
      <c r="P125" s="17" t="s">
        <v>61</v>
      </c>
      <c r="Q125" s="17" t="s">
        <v>63</v>
      </c>
      <c r="T125">
        <v>123</v>
      </c>
      <c r="U125" s="11">
        <v>4</v>
      </c>
      <c r="V125" s="12">
        <v>0.72222222222222221</v>
      </c>
      <c r="W125" s="12">
        <v>0.79166666666666663</v>
      </c>
    </row>
    <row r="126" spans="2:23" ht="15" customHeight="1" thickBot="1" x14ac:dyDescent="0.3">
      <c r="B126" s="19" t="s">
        <v>73</v>
      </c>
      <c r="C126" s="25">
        <v>7</v>
      </c>
      <c r="D126" s="17">
        <f>IFERROR(INDEX($V$174:$V$233,MATCH(F126,$W$174:$W$233,0)),"")</f>
        <v>1</v>
      </c>
      <c r="E126" s="26">
        <f>IF(O126="ANUAL", 0,IF(O126="CUAT1", 1,IF(O126="CUAT2", 2,"")
  )
)</f>
        <v>0</v>
      </c>
      <c r="F126" s="20" t="s">
        <v>4</v>
      </c>
      <c r="G126" s="17" t="s">
        <v>4</v>
      </c>
      <c r="H126" s="17" t="s">
        <v>57</v>
      </c>
      <c r="I126" s="19" t="s">
        <v>38</v>
      </c>
      <c r="J126" s="25" cm="1">
        <f t="array" ref="J126">INDEX(
  $T$3:$T$170,
  MATCH(
    1,
    ($U$3:$U$170 = K126)
    * ($V$3:$V$170 = L126)
    * ($W$3:$W$170 = M126),
    0
  )
)</f>
        <v>145</v>
      </c>
      <c r="K126" s="11">
        <f>MATCH(I126,{"Lunes";"Martes";"Miércoles";"Jueves";"Viernes"},0)</f>
        <v>5</v>
      </c>
      <c r="L126" s="12">
        <v>0.50347222222222221</v>
      </c>
      <c r="M126" s="34">
        <v>0.58333333333333337</v>
      </c>
      <c r="N126" s="20" t="s">
        <v>24</v>
      </c>
      <c r="O126" s="17" t="s">
        <v>43</v>
      </c>
      <c r="P126" s="17" t="s">
        <v>61</v>
      </c>
      <c r="Q126" s="17" t="s">
        <v>63</v>
      </c>
      <c r="T126">
        <v>124</v>
      </c>
      <c r="U126" s="11">
        <v>4</v>
      </c>
      <c r="V126" s="12">
        <v>0.76041666666666663</v>
      </c>
      <c r="W126" s="12">
        <v>0.86111111111111116</v>
      </c>
    </row>
    <row r="127" spans="2:23" ht="15" customHeight="1" thickBot="1" x14ac:dyDescent="0.3">
      <c r="B127" s="19" t="s">
        <v>73</v>
      </c>
      <c r="C127" s="25">
        <v>7</v>
      </c>
      <c r="D127" s="17">
        <f>IFERROR(INDEX($V$174:$V$233,MATCH(F127,$W$174:$W$233,0)),"")</f>
        <v>9</v>
      </c>
      <c r="E127" s="26">
        <f>IF(O127="ANUAL", 0,IF(O127="CUAT1", 1,IF(O127="CUAT2", 2,"")
  )
)</f>
        <v>0</v>
      </c>
      <c r="F127" s="20" t="s">
        <v>47</v>
      </c>
      <c r="G127" s="17" t="s">
        <v>66</v>
      </c>
      <c r="H127" s="17" t="s">
        <v>56</v>
      </c>
      <c r="I127" s="19" t="s">
        <v>27</v>
      </c>
      <c r="J127" s="25" cm="1">
        <f t="array" ref="J127">INDEX(
  $T$3:$T$170,
  MATCH(
    1,
    ($U$3:$U$170 = K127)
    * ($V$3:$V$170 = L127)
    * ($W$3:$W$170 = M127),
    0
  )
)</f>
        <v>110</v>
      </c>
      <c r="K127" s="11">
        <f>MATCH(I127,{"Lunes";"Martes";"Miércoles";"Jueves";"Viernes"},0)</f>
        <v>4</v>
      </c>
      <c r="L127" s="12">
        <v>0.50347222222222221</v>
      </c>
      <c r="M127" s="34">
        <v>0.58333333333333337</v>
      </c>
      <c r="N127" s="20" t="s">
        <v>24</v>
      </c>
      <c r="O127" s="17" t="s">
        <v>43</v>
      </c>
      <c r="P127" s="17" t="s">
        <v>61</v>
      </c>
      <c r="Q127" s="17" t="s">
        <v>63</v>
      </c>
      <c r="T127">
        <v>125</v>
      </c>
      <c r="U127" s="11">
        <v>4</v>
      </c>
      <c r="V127" s="12">
        <v>0.76041666666666663</v>
      </c>
      <c r="W127" s="12">
        <v>0.89236111111111116</v>
      </c>
    </row>
    <row r="128" spans="2:23" ht="15" customHeight="1" thickBot="1" x14ac:dyDescent="0.3">
      <c r="B128" s="19" t="s">
        <v>73</v>
      </c>
      <c r="C128" s="25">
        <v>7</v>
      </c>
      <c r="D128" s="17">
        <f>IFERROR(INDEX($V$174:$V$233,MATCH(F128,$W$174:$W$233,0)),"")</f>
        <v>9</v>
      </c>
      <c r="E128" s="26">
        <f>IF(O128="ANUAL", 0,IF(O128="CUAT1", 1,IF(O128="CUAT2", 2,"")
  )
)</f>
        <v>0</v>
      </c>
      <c r="F128" s="20" t="s">
        <v>47</v>
      </c>
      <c r="G128" s="17" t="s">
        <v>66</v>
      </c>
      <c r="H128" s="17" t="s">
        <v>56</v>
      </c>
      <c r="I128" s="19" t="s">
        <v>38</v>
      </c>
      <c r="J128" s="25" cm="1">
        <f t="array" ref="J128">INDEX(
  $T$3:$T$170,
  MATCH(
    1,
    ($U$3:$U$170 = K128)
    * ($V$3:$V$170 = L128)
    * ($W$3:$W$170 = M128),
    0
  )
)</f>
        <v>134</v>
      </c>
      <c r="K128" s="11">
        <f>MATCH(I128,{"Lunes";"Martes";"Miércoles";"Jueves";"Viernes"},0)</f>
        <v>5</v>
      </c>
      <c r="L128" s="12">
        <v>0.33333333333333331</v>
      </c>
      <c r="M128" s="34">
        <v>0.43402777777777779</v>
      </c>
      <c r="N128" s="20" t="s">
        <v>24</v>
      </c>
      <c r="O128" s="17" t="s">
        <v>43</v>
      </c>
      <c r="P128" s="17" t="s">
        <v>61</v>
      </c>
      <c r="Q128" s="17" t="s">
        <v>63</v>
      </c>
      <c r="T128">
        <v>126</v>
      </c>
      <c r="U128" s="11">
        <v>4</v>
      </c>
      <c r="V128" s="12">
        <v>0.76041666666666663</v>
      </c>
      <c r="W128" s="12">
        <v>0.82291666666666663</v>
      </c>
    </row>
    <row r="129" spans="2:29" ht="15" customHeight="1" thickBot="1" x14ac:dyDescent="0.3">
      <c r="B129" s="19" t="s">
        <v>73</v>
      </c>
      <c r="C129" s="25">
        <v>7</v>
      </c>
      <c r="D129" s="17">
        <f>IFERROR(INDEX($V$174:$V$233,MATCH(F129,$W$174:$W$233,0)),"")</f>
        <v>2</v>
      </c>
      <c r="E129" s="26">
        <f>IF(O129="ANUAL", 0,IF(O129="CUAT1", 1,IF(O129="CUAT2", 2,"")
  )
)</f>
        <v>0</v>
      </c>
      <c r="F129" s="20" t="s">
        <v>23</v>
      </c>
      <c r="G129" s="17" t="s">
        <v>32</v>
      </c>
      <c r="H129" s="17" t="s">
        <v>58</v>
      </c>
      <c r="I129" s="19" t="s">
        <v>27</v>
      </c>
      <c r="J129" s="25" cm="1">
        <f t="array" ref="J129">INDEX(
  $T$3:$T$170,
  MATCH(
    1,
    ($U$3:$U$170 = K129)
    * ($V$3:$V$170 = L129)
    * ($W$3:$W$170 = M129),
    0
  )
)</f>
        <v>100</v>
      </c>
      <c r="K129" s="11">
        <f>MATCH(I129,{"Lunes";"Martes";"Miércoles";"Jueves";"Viernes"},0)</f>
        <v>4</v>
      </c>
      <c r="L129" s="12">
        <v>0.33333333333333331</v>
      </c>
      <c r="M129" s="34">
        <v>0.43402777777777779</v>
      </c>
      <c r="N129" s="20" t="s">
        <v>24</v>
      </c>
      <c r="O129" s="17" t="s">
        <v>43</v>
      </c>
      <c r="P129" s="17" t="s">
        <v>61</v>
      </c>
      <c r="Q129" s="17" t="s">
        <v>63</v>
      </c>
      <c r="T129">
        <v>127</v>
      </c>
      <c r="U129" s="11">
        <v>4</v>
      </c>
      <c r="V129" s="12">
        <v>0.79166666666666663</v>
      </c>
      <c r="W129" s="12">
        <v>0.86111111111111116</v>
      </c>
    </row>
    <row r="130" spans="2:29" ht="15" customHeight="1" thickBot="1" x14ac:dyDescent="0.3">
      <c r="B130" s="19" t="s">
        <v>73</v>
      </c>
      <c r="C130" s="25">
        <v>7</v>
      </c>
      <c r="D130" s="17">
        <f>IFERROR(INDEX($V$174:$V$233,MATCH(F130,$W$174:$W$233,0)),"")</f>
        <v>2</v>
      </c>
      <c r="E130" s="26">
        <f>IF(O130="ANUAL", 0,IF(O130="CUAT1", 1,IF(O130="CUAT2", 2,"")
  )
)</f>
        <v>0</v>
      </c>
      <c r="F130" s="20" t="s">
        <v>23</v>
      </c>
      <c r="G130" s="17" t="s">
        <v>32</v>
      </c>
      <c r="H130" s="17" t="s">
        <v>58</v>
      </c>
      <c r="I130" s="19" t="s">
        <v>38</v>
      </c>
      <c r="J130" s="25" cm="1">
        <f t="array" ref="J130">INDEX(
  $T$3:$T$170,
  MATCH(
    1,
    ($U$3:$U$170 = K130)
    * ($V$3:$V$170 = L130)
    * ($W$3:$W$170 = M130),
    0
  )
)</f>
        <v>141</v>
      </c>
      <c r="K130" s="11">
        <f>MATCH(I130,{"Lunes";"Martes";"Miércoles";"Jueves";"Viernes"},0)</f>
        <v>5</v>
      </c>
      <c r="L130" s="12">
        <v>0.43402777777777779</v>
      </c>
      <c r="M130" s="34">
        <v>0.53472222222222221</v>
      </c>
      <c r="N130" s="20" t="s">
        <v>24</v>
      </c>
      <c r="O130" s="17" t="s">
        <v>43</v>
      </c>
      <c r="P130" s="17" t="s">
        <v>61</v>
      </c>
      <c r="Q130" s="17" t="s">
        <v>63</v>
      </c>
      <c r="T130">
        <v>128</v>
      </c>
      <c r="U130" s="11">
        <v>4</v>
      </c>
      <c r="V130" s="12">
        <v>0.82986111111111116</v>
      </c>
      <c r="W130" s="12">
        <v>0.89236111111111116</v>
      </c>
    </row>
    <row r="131" spans="2:29" ht="15" customHeight="1" thickBot="1" x14ac:dyDescent="0.3">
      <c r="B131" s="19" t="s">
        <v>73</v>
      </c>
      <c r="C131" s="25">
        <v>7</v>
      </c>
      <c r="D131" s="17">
        <f>IFERROR(INDEX($V$174:$V$233,MATCH(F131,$W$174:$W$233,0)),"")</f>
        <v>4</v>
      </c>
      <c r="E131" s="26">
        <f>IF(O131="ANUAL", 0,IF(O131="CUAT1", 1,IF(O131="CUAT2", 2,"")
  )
)</f>
        <v>0</v>
      </c>
      <c r="F131" s="20" t="s">
        <v>49</v>
      </c>
      <c r="G131" s="17" t="s">
        <v>34</v>
      </c>
      <c r="H131" s="17" t="s">
        <v>34</v>
      </c>
      <c r="I131" s="19" t="s">
        <v>33</v>
      </c>
      <c r="J131" s="25" cm="1">
        <f t="array" ref="J131">INDEX(
  $T$3:$T$170,
  MATCH(
    1,
    ($U$3:$U$170 = K131)
    * ($V$3:$V$170 = L131)
    * ($W$3:$W$170 = M131),
    0
  )
)</f>
        <v>73</v>
      </c>
      <c r="K131" s="11">
        <f>MATCH(I131,{"Lunes";"Martes";"Miércoles";"Jueves";"Viernes"},0)</f>
        <v>3</v>
      </c>
      <c r="L131" s="12">
        <v>0.43402777777777779</v>
      </c>
      <c r="M131" s="34">
        <v>0.53472222222222221</v>
      </c>
      <c r="N131" s="20" t="s">
        <v>24</v>
      </c>
      <c r="O131" s="17" t="s">
        <v>43</v>
      </c>
      <c r="P131" s="17" t="s">
        <v>61</v>
      </c>
      <c r="Q131" s="17" t="s">
        <v>63</v>
      </c>
      <c r="T131">
        <v>129</v>
      </c>
      <c r="U131" s="11">
        <v>4</v>
      </c>
      <c r="V131" s="12">
        <v>0.82986111111111116</v>
      </c>
      <c r="W131" s="12">
        <v>0.93055555555555558</v>
      </c>
    </row>
    <row r="132" spans="2:29" ht="15" customHeight="1" thickBot="1" x14ac:dyDescent="0.3">
      <c r="B132" s="19" t="s">
        <v>73</v>
      </c>
      <c r="C132" s="25">
        <v>7</v>
      </c>
      <c r="D132" s="17">
        <f>IFERROR(INDEX($V$174:$V$233,MATCH(F132,$W$174:$W$233,0)),"")</f>
        <v>4</v>
      </c>
      <c r="E132" s="26">
        <f>IF(O132="ANUAL", 0,IF(O132="CUAT1", 1,IF(O132="CUAT2", 2,"")
  )
)</f>
        <v>0</v>
      </c>
      <c r="F132" s="20" t="s">
        <v>49</v>
      </c>
      <c r="G132" s="17" t="s">
        <v>34</v>
      </c>
      <c r="H132" s="17" t="s">
        <v>34</v>
      </c>
      <c r="I132" s="19" t="s">
        <v>27</v>
      </c>
      <c r="J132" s="25" cm="1">
        <f t="array" ref="J132">INDEX(
  $T$3:$T$170,
  MATCH(
    1,
    ($U$3:$U$170 = K132)
    * ($V$3:$V$170 = L132)
    * ($W$3:$W$170 = M132),
    0
  )
)</f>
        <v>105</v>
      </c>
      <c r="K132" s="11">
        <f>MATCH(I132,{"Lunes";"Martes";"Miércoles";"Jueves";"Viernes"},0)</f>
        <v>4</v>
      </c>
      <c r="L132" s="12">
        <v>0.43402777777777779</v>
      </c>
      <c r="M132" s="34">
        <v>0.50347222222222221</v>
      </c>
      <c r="N132" s="20" t="s">
        <v>24</v>
      </c>
      <c r="O132" s="17" t="s">
        <v>43</v>
      </c>
      <c r="P132" s="17" t="s">
        <v>61</v>
      </c>
      <c r="Q132" s="17" t="s">
        <v>63</v>
      </c>
      <c r="T132">
        <v>130</v>
      </c>
      <c r="U132" s="11">
        <v>4</v>
      </c>
      <c r="V132" s="12">
        <v>0.82986111111111116</v>
      </c>
      <c r="W132" s="12">
        <v>0.96180555555555558</v>
      </c>
    </row>
    <row r="133" spans="2:29" ht="15" customHeight="1" thickBot="1" x14ac:dyDescent="0.3">
      <c r="B133" s="19" t="s">
        <v>73</v>
      </c>
      <c r="C133" s="25">
        <v>7</v>
      </c>
      <c r="D133" s="17">
        <f>IFERROR(INDEX($V$174:$V$233,MATCH(F133,$W$174:$W$233,0)),"")</f>
        <v>6</v>
      </c>
      <c r="E133" s="26">
        <f>IF(O133="ANUAL", 0,IF(O133="CUAT1", 1,IF(O133="CUAT2", 2,"")
  )
)</f>
        <v>0</v>
      </c>
      <c r="F133" s="20" t="s">
        <v>48</v>
      </c>
      <c r="G133" s="17" t="s">
        <v>30</v>
      </c>
      <c r="H133" s="17" t="s">
        <v>53</v>
      </c>
      <c r="I133" s="19" t="s">
        <v>27</v>
      </c>
      <c r="J133" s="25" cm="1">
        <f t="array" ref="J133">INDEX(
  $T$3:$T$170,
  MATCH(
    1,
    ($U$3:$U$170 = K133)
    * ($V$3:$V$170 = L133)
    * ($W$3:$W$170 = M133),
    0
  )
)</f>
        <v>117</v>
      </c>
      <c r="K133" s="11">
        <f>MATCH(I133,{"Lunes";"Martes";"Miércoles";"Jueves";"Viernes"},0)</f>
        <v>4</v>
      </c>
      <c r="L133" s="12">
        <v>0.62152777777777779</v>
      </c>
      <c r="M133" s="34">
        <v>0.68402777777777779</v>
      </c>
      <c r="N133" s="20" t="s">
        <v>24</v>
      </c>
      <c r="O133" s="17" t="s">
        <v>43</v>
      </c>
      <c r="P133" s="17" t="s">
        <v>61</v>
      </c>
      <c r="Q133" s="17" t="s">
        <v>63</v>
      </c>
      <c r="T133">
        <v>131</v>
      </c>
      <c r="U133" s="11">
        <v>4</v>
      </c>
      <c r="V133" s="12">
        <v>0.86111111111111116</v>
      </c>
      <c r="W133" s="12">
        <v>0.96180555555555558</v>
      </c>
    </row>
    <row r="134" spans="2:29" ht="15" customHeight="1" thickBot="1" x14ac:dyDescent="0.3">
      <c r="B134" s="19" t="s">
        <v>73</v>
      </c>
      <c r="C134" s="25">
        <v>7</v>
      </c>
      <c r="D134" s="17">
        <f>IFERROR(INDEX($V$174:$V$233,MATCH(F134,$W$174:$W$233,0)),"")</f>
        <v>5</v>
      </c>
      <c r="E134" s="26">
        <f>IF(O134="ANUAL", 0,IF(O134="CUAT1", 1,IF(O134="CUAT2", 2,"")
  )
)</f>
        <v>2</v>
      </c>
      <c r="F134" s="20" t="s">
        <v>50</v>
      </c>
      <c r="G134" s="17" t="s">
        <v>41</v>
      </c>
      <c r="H134" s="17" t="s">
        <v>52</v>
      </c>
      <c r="I134" s="19" t="s">
        <v>16</v>
      </c>
      <c r="J134" s="25" cm="1">
        <f t="array" ref="J134">INDEX(
  $T$3:$T$170,
  MATCH(
    1,
    ($U$3:$U$170 = K134)
    * ($V$3:$V$170 = L134)
    * ($W$3:$W$170 = M134),
    0
  )
)</f>
        <v>8</v>
      </c>
      <c r="K134" s="11">
        <f>MATCH(I134,{"Lunes";"Martes";"Miércoles";"Jueves";"Viernes"},0)</f>
        <v>1</v>
      </c>
      <c r="L134" s="12">
        <v>0.47222222222222221</v>
      </c>
      <c r="M134" s="34">
        <v>0.53472222222222221</v>
      </c>
      <c r="N134" s="20" t="s">
        <v>28</v>
      </c>
      <c r="O134" s="17" t="s">
        <v>45</v>
      </c>
      <c r="P134" s="17" t="s">
        <v>61</v>
      </c>
      <c r="Q134" s="17" t="s">
        <v>63</v>
      </c>
      <c r="T134">
        <v>132</v>
      </c>
      <c r="U134" s="11">
        <v>4</v>
      </c>
      <c r="V134" s="12">
        <v>0.89930555555555558</v>
      </c>
      <c r="W134" s="12">
        <v>0.96180555555555558</v>
      </c>
    </row>
    <row r="135" spans="2:29" ht="15" customHeight="1" thickBot="1" x14ac:dyDescent="0.3">
      <c r="B135" s="19" t="s">
        <v>73</v>
      </c>
      <c r="C135" s="25">
        <v>7</v>
      </c>
      <c r="D135" s="17">
        <f>IFERROR(INDEX($V$174:$V$233,MATCH(F135,$W$174:$W$233,0)),"")</f>
        <v>5</v>
      </c>
      <c r="E135" s="26">
        <f>IF(O135="ANUAL", 0,IF(O135="CUAT1", 1,IF(O135="CUAT2", 2,"")
  )
)</f>
        <v>2</v>
      </c>
      <c r="F135" s="20" t="s">
        <v>50</v>
      </c>
      <c r="G135" s="17" t="s">
        <v>41</v>
      </c>
      <c r="H135" s="17" t="s">
        <v>52</v>
      </c>
      <c r="I135" s="19" t="s">
        <v>25</v>
      </c>
      <c r="J135" s="25" cm="1">
        <f t="array" ref="J135">INDEX(
  $T$3:$T$170,
  MATCH(
    1,
    ($U$3:$U$170 = K135)
    * ($V$3:$V$170 = L135)
    * ($W$3:$W$170 = M135),
    0
  )
)</f>
        <v>31</v>
      </c>
      <c r="K135" s="11">
        <f>MATCH(I135,{"Lunes";"Martes";"Miércoles";"Jueves";"Viernes"},0)</f>
        <v>2</v>
      </c>
      <c r="L135" s="12">
        <v>0.33333333333333331</v>
      </c>
      <c r="M135" s="34">
        <v>0.39583333333333331</v>
      </c>
      <c r="N135" s="20" t="s">
        <v>28</v>
      </c>
      <c r="O135" s="17" t="s">
        <v>45</v>
      </c>
      <c r="P135" s="17" t="s">
        <v>61</v>
      </c>
      <c r="Q135" s="17" t="s">
        <v>63</v>
      </c>
      <c r="T135">
        <v>133</v>
      </c>
      <c r="U135" s="11">
        <v>5</v>
      </c>
      <c r="V135" s="12">
        <v>0.33333333333333331</v>
      </c>
      <c r="W135" s="12">
        <v>0.39583333333333331</v>
      </c>
    </row>
    <row r="136" spans="2:29" ht="15" customHeight="1" thickBot="1" x14ac:dyDescent="0.3">
      <c r="B136" s="19" t="s">
        <v>73</v>
      </c>
      <c r="C136" s="25">
        <v>7</v>
      </c>
      <c r="D136" s="17">
        <f>IFERROR(INDEX($V$174:$V$233,MATCH(F136,$W$174:$W$233,0)),"")</f>
        <v>7</v>
      </c>
      <c r="E136" s="26">
        <f>IF(O136="ANUAL", 0,IF(O136="CUAT1", 1,IF(O136="CUAT2", 2,"")
  )
)</f>
        <v>1</v>
      </c>
      <c r="F136" s="20" t="s">
        <v>3</v>
      </c>
      <c r="G136" s="17" t="s">
        <v>3</v>
      </c>
      <c r="H136" s="17" t="s">
        <v>54</v>
      </c>
      <c r="I136" s="19" t="s">
        <v>16</v>
      </c>
      <c r="J136" s="25" cm="1">
        <f t="array" ref="J136">INDEX(
  $T$3:$T$170,
  MATCH(
    1,
    ($U$3:$U$170 = K136)
    * ($V$3:$V$170 = L136)
    * ($W$3:$W$170 = M136),
    0
  )
)</f>
        <v>6</v>
      </c>
      <c r="K136" s="11">
        <f>MATCH(I136,{"Lunes";"Martes";"Miércoles";"Jueves";"Viernes"},0)</f>
        <v>1</v>
      </c>
      <c r="L136" s="12">
        <v>0.43402777777777779</v>
      </c>
      <c r="M136" s="34">
        <v>0.53472222222222221</v>
      </c>
      <c r="N136" s="20" t="s">
        <v>28</v>
      </c>
      <c r="O136" s="17" t="s">
        <v>44</v>
      </c>
      <c r="P136" s="17" t="s">
        <v>61</v>
      </c>
      <c r="Q136" s="17" t="s">
        <v>63</v>
      </c>
      <c r="T136">
        <v>134</v>
      </c>
      <c r="U136" s="11">
        <v>5</v>
      </c>
      <c r="V136" s="12">
        <v>0.33333333333333331</v>
      </c>
      <c r="W136" s="12">
        <v>0.43402777777777779</v>
      </c>
    </row>
    <row r="137" spans="2:29" ht="15" customHeight="1" thickBot="1" x14ac:dyDescent="0.3">
      <c r="B137" s="19" t="s">
        <v>73</v>
      </c>
      <c r="C137" s="25">
        <v>7</v>
      </c>
      <c r="D137" s="17">
        <f>IFERROR(INDEX($V$174:$V$233,MATCH(F137,$W$174:$W$233,0)),"")</f>
        <v>7</v>
      </c>
      <c r="E137" s="26">
        <f>IF(O137="ANUAL", 0,IF(O137="CUAT1", 1,IF(O137="CUAT2", 2,"")
  )
)</f>
        <v>1</v>
      </c>
      <c r="F137" s="20" t="s">
        <v>3</v>
      </c>
      <c r="G137" s="17" t="s">
        <v>3</v>
      </c>
      <c r="H137" s="17" t="s">
        <v>54</v>
      </c>
      <c r="I137" s="19" t="s">
        <v>25</v>
      </c>
      <c r="J137" s="25" cm="1">
        <f t="array" ref="J137">INDEX(
  $T$3:$T$170,
  MATCH(
    1,
    ($U$3:$U$170 = K137)
    * ($V$3:$V$170 = L137)
    * ($W$3:$W$170 = M137),
    0
  )
)</f>
        <v>32</v>
      </c>
      <c r="K137" s="11">
        <f>MATCH(I137,{"Lunes";"Martes";"Miércoles";"Jueves";"Viernes"},0)</f>
        <v>2</v>
      </c>
      <c r="L137" s="12">
        <v>0.33333333333333331</v>
      </c>
      <c r="M137" s="34">
        <v>0.43402777777777779</v>
      </c>
      <c r="N137" s="20" t="s">
        <v>28</v>
      </c>
      <c r="O137" s="17" t="s">
        <v>44</v>
      </c>
      <c r="P137" s="17" t="s">
        <v>61</v>
      </c>
      <c r="Q137" s="17" t="s">
        <v>63</v>
      </c>
      <c r="T137">
        <v>135</v>
      </c>
      <c r="U137" s="11">
        <v>5</v>
      </c>
      <c r="V137" s="12">
        <v>0.33333333333333331</v>
      </c>
      <c r="W137" s="12">
        <v>0.46527777777777779</v>
      </c>
    </row>
    <row r="138" spans="2:29" ht="15" customHeight="1" thickBot="1" x14ac:dyDescent="0.3">
      <c r="B138" s="19" t="s">
        <v>73</v>
      </c>
      <c r="C138" s="25">
        <v>7</v>
      </c>
      <c r="D138" s="17">
        <f>IFERROR(INDEX($V$174:$V$233,MATCH(F138,$W$174:$W$233,0)),"")</f>
        <v>8</v>
      </c>
      <c r="E138" s="26">
        <f>IF(O138="ANUAL", 0,IF(O138="CUAT1", 1,IF(O138="CUAT2", 2,"")
  )
)</f>
        <v>1</v>
      </c>
      <c r="F138" s="20" t="s">
        <v>5</v>
      </c>
      <c r="G138" s="17" t="s">
        <v>5</v>
      </c>
      <c r="H138" s="17" t="s">
        <v>55</v>
      </c>
      <c r="I138" s="19" t="s">
        <v>16</v>
      </c>
      <c r="J138" s="25" cm="1">
        <f t="array" ref="J138">INDEX(
  $T$3:$T$170,
  MATCH(
    1,
    ($U$3:$U$170 = K138)
    * ($V$3:$V$170 = L138)
    * ($W$3:$W$170 = M138),
    0
  )
)</f>
        <v>1</v>
      </c>
      <c r="K138" s="11">
        <f>MATCH(I138,{"Lunes";"Martes";"Miércoles";"Jueves";"Viernes"},0)</f>
        <v>1</v>
      </c>
      <c r="L138" s="12">
        <v>0.33333333333333331</v>
      </c>
      <c r="M138" s="34">
        <v>0.43402777777777779</v>
      </c>
      <c r="N138" s="20" t="s">
        <v>28</v>
      </c>
      <c r="O138" s="17" t="s">
        <v>44</v>
      </c>
      <c r="P138" s="17" t="s">
        <v>61</v>
      </c>
      <c r="Q138" s="17" t="s">
        <v>63</v>
      </c>
      <c r="T138">
        <v>136</v>
      </c>
      <c r="U138" s="11">
        <v>5</v>
      </c>
      <c r="V138" s="12">
        <v>0.40277777777777779</v>
      </c>
      <c r="W138" s="12">
        <v>0.46527777777777779</v>
      </c>
    </row>
    <row r="139" spans="2:29" ht="15" customHeight="1" thickBot="1" x14ac:dyDescent="0.3">
      <c r="B139" s="19" t="s">
        <v>73</v>
      </c>
      <c r="C139" s="27">
        <v>7</v>
      </c>
      <c r="D139" s="28">
        <f>IFERROR(INDEX($V$174:$V$233,MATCH(F139,$W$174:$W$233,0)),"")</f>
        <v>8</v>
      </c>
      <c r="E139" s="29">
        <f>IF(O139="ANUAL", 0,IF(O139="CUAT1", 1,IF(O139="CUAT2", 2,"")
  )
)</f>
        <v>1</v>
      </c>
      <c r="F139" s="20" t="s">
        <v>5</v>
      </c>
      <c r="G139" s="17" t="s">
        <v>5</v>
      </c>
      <c r="H139" s="17" t="s">
        <v>55</v>
      </c>
      <c r="I139" s="19" t="s">
        <v>25</v>
      </c>
      <c r="J139" s="27" cm="1">
        <f t="array" ref="J139">INDEX(
  $T$3:$T$170,
  MATCH(
    1,
    ($U$3:$U$170 = K139)
    * ($V$3:$V$170 = L139)
    * ($W$3:$W$170 = M139),
    0
  )
)</f>
        <v>38</v>
      </c>
      <c r="K139" s="35">
        <f>MATCH(I139,{"Lunes";"Martes";"Miércoles";"Jueves";"Viernes"},0)</f>
        <v>2</v>
      </c>
      <c r="L139" s="31">
        <v>0.43402777777777779</v>
      </c>
      <c r="M139" s="36">
        <v>0.53472222222222221</v>
      </c>
      <c r="N139" s="20" t="s">
        <v>28</v>
      </c>
      <c r="O139" s="17" t="s">
        <v>44</v>
      </c>
      <c r="P139" s="17" t="s">
        <v>61</v>
      </c>
      <c r="Q139" s="17" t="s">
        <v>63</v>
      </c>
      <c r="T139">
        <v>137</v>
      </c>
      <c r="U139" s="11">
        <v>5</v>
      </c>
      <c r="V139" s="12">
        <v>0.40277777777777779</v>
      </c>
      <c r="W139" s="12">
        <v>0.53472222222222221</v>
      </c>
    </row>
    <row r="140" spans="2:29" ht="15" customHeight="1" thickBot="1" x14ac:dyDescent="0.3">
      <c r="T140">
        <v>138</v>
      </c>
      <c r="U140" s="11">
        <v>5</v>
      </c>
      <c r="V140" s="12">
        <v>0.40277777777777779</v>
      </c>
      <c r="W140" s="12">
        <v>0.50347222222222221</v>
      </c>
    </row>
    <row r="141" spans="2:29" ht="15" customHeight="1" thickBot="1" x14ac:dyDescent="0.3">
      <c r="T141">
        <v>139</v>
      </c>
      <c r="U141" s="11">
        <v>5</v>
      </c>
      <c r="V141" s="12">
        <v>0.40277777777777779</v>
      </c>
      <c r="W141" s="12">
        <v>0.43402777777777779</v>
      </c>
    </row>
    <row r="142" spans="2:29" ht="15" customHeight="1" thickBot="1" x14ac:dyDescent="0.3">
      <c r="B142" s="15" t="s">
        <v>31</v>
      </c>
      <c r="C142" s="21" t="s">
        <v>77</v>
      </c>
      <c r="D142" s="21" t="s">
        <v>92</v>
      </c>
      <c r="E142" s="21" t="s">
        <v>91</v>
      </c>
      <c r="F142" s="16" t="s">
        <v>46</v>
      </c>
      <c r="G142" s="16" t="s">
        <v>1</v>
      </c>
      <c r="H142" s="16" t="s">
        <v>51</v>
      </c>
      <c r="I142" s="16" t="s">
        <v>2</v>
      </c>
      <c r="J142" s="21" t="s">
        <v>79</v>
      </c>
      <c r="K142" s="21" t="s">
        <v>78</v>
      </c>
      <c r="L142" s="21" t="s">
        <v>17</v>
      </c>
      <c r="M142" s="21" t="s">
        <v>18</v>
      </c>
      <c r="N142" s="16" t="s">
        <v>20</v>
      </c>
      <c r="O142" s="16" t="s">
        <v>42</v>
      </c>
      <c r="P142" s="16" t="s">
        <v>60</v>
      </c>
      <c r="Q142" s="16" t="s">
        <v>62</v>
      </c>
      <c r="T142">
        <v>140</v>
      </c>
      <c r="U142" s="11">
        <v>5</v>
      </c>
      <c r="V142" s="12">
        <v>0.43402777777777779</v>
      </c>
      <c r="W142" s="12">
        <v>0.50347222222222221</v>
      </c>
      <c r="AC142">
        <f>IF(O174="ANUAL", 0,IF(O174="CUAT1", 1,IF(O174="CUAT2", 2,"")
  )
)</f>
        <v>2</v>
      </c>
    </row>
    <row r="143" spans="2:29" ht="15" customHeight="1" thickTop="1" thickBot="1" x14ac:dyDescent="0.3">
      <c r="B143" s="19" t="s">
        <v>74</v>
      </c>
      <c r="C143" s="22">
        <v>8</v>
      </c>
      <c r="D143" s="23">
        <f>IFERROR(INDEX($V$174:$V$233,MATCH(F143,$W$174:$W$233,0)),"")</f>
        <v>1</v>
      </c>
      <c r="E143" s="24">
        <f t="shared" ref="E132:E169" si="0">IF(O143="ANUAL", 0,IF(O143="CUAT1", 1,IF(O143="CUAT2", 2,"")
  )
)</f>
        <v>0</v>
      </c>
      <c r="F143" s="20" t="s">
        <v>4</v>
      </c>
      <c r="G143" s="17" t="s">
        <v>4</v>
      </c>
      <c r="H143" s="17" t="s">
        <v>57</v>
      </c>
      <c r="I143" s="19" t="s">
        <v>16</v>
      </c>
      <c r="J143" s="22" cm="1">
        <f t="array" ref="J143">INDEX(
  $T$3:$T$170,
  MATCH(
    1,
    ($U$3:$U$170 = K143)
    * ($V$3:$V$170 = L143)
    * ($W$3:$W$170 = M143),
    0
  )
)</f>
        <v>1</v>
      </c>
      <c r="K143" s="32">
        <f>MATCH(I143,{"Lunes";"Martes";"Miércoles";"Jueves";"Viernes"},0)</f>
        <v>1</v>
      </c>
      <c r="L143" s="30">
        <v>0.33333333333333331</v>
      </c>
      <c r="M143" s="33">
        <v>0.43402777777777779</v>
      </c>
      <c r="N143" s="20" t="s">
        <v>24</v>
      </c>
      <c r="O143" s="17" t="s">
        <v>43</v>
      </c>
      <c r="P143" s="17" t="s">
        <v>61</v>
      </c>
      <c r="Q143" s="17" t="s">
        <v>63</v>
      </c>
      <c r="T143">
        <v>141</v>
      </c>
      <c r="U143" s="11">
        <v>5</v>
      </c>
      <c r="V143" s="12">
        <v>0.43402777777777779</v>
      </c>
      <c r="W143" s="12">
        <v>0.53472222222222221</v>
      </c>
    </row>
    <row r="144" spans="2:29" ht="15" customHeight="1" thickBot="1" x14ac:dyDescent="0.3">
      <c r="B144" s="19" t="s">
        <v>74</v>
      </c>
      <c r="C144" s="25">
        <v>8</v>
      </c>
      <c r="D144" s="17">
        <f t="shared" ref="D144:D149" si="1">IFERROR(INDEX($V$174:$V$233,MATCH(F144,$W$174:$W$233,0)),"")</f>
        <v>1</v>
      </c>
      <c r="E144" s="26">
        <f t="shared" si="0"/>
        <v>0</v>
      </c>
      <c r="F144" s="20" t="s">
        <v>4</v>
      </c>
      <c r="G144" s="17" t="s">
        <v>4</v>
      </c>
      <c r="H144" s="17" t="s">
        <v>57</v>
      </c>
      <c r="I144" s="19" t="s">
        <v>33</v>
      </c>
      <c r="J144" s="25" cm="1">
        <f t="array" ref="J144">INDEX(
  $T$3:$T$170,
  MATCH(
    1,
    ($U$3:$U$170 = K144)
    * ($V$3:$V$170 = L144)
    * ($W$3:$W$170 = M144),
    0
  )
)</f>
        <v>65</v>
      </c>
      <c r="K144" s="11">
        <f>MATCH(I144,{"Lunes";"Martes";"Miércoles";"Jueves";"Viernes"},0)</f>
        <v>3</v>
      </c>
      <c r="L144" s="12">
        <v>0.33333333333333331</v>
      </c>
      <c r="M144" s="34">
        <v>0.39583333333333331</v>
      </c>
      <c r="N144" s="20" t="s">
        <v>24</v>
      </c>
      <c r="O144" s="17" t="s">
        <v>43</v>
      </c>
      <c r="P144" s="17" t="s">
        <v>61</v>
      </c>
      <c r="Q144" s="17" t="s">
        <v>63</v>
      </c>
      <c r="T144">
        <v>142</v>
      </c>
      <c r="U144" s="11">
        <v>5</v>
      </c>
      <c r="V144" s="12">
        <v>0.43402777777777779</v>
      </c>
      <c r="W144" s="12">
        <v>0.58333333333333337</v>
      </c>
    </row>
    <row r="145" spans="2:23" ht="15" customHeight="1" thickBot="1" x14ac:dyDescent="0.3">
      <c r="B145" s="19" t="s">
        <v>74</v>
      </c>
      <c r="C145" s="25">
        <v>8</v>
      </c>
      <c r="D145" s="17">
        <f t="shared" si="1"/>
        <v>3</v>
      </c>
      <c r="E145" s="26">
        <f t="shared" si="0"/>
        <v>1</v>
      </c>
      <c r="F145" s="20" t="s">
        <v>39</v>
      </c>
      <c r="G145" s="17" t="s">
        <v>39</v>
      </c>
      <c r="H145" s="17" t="s">
        <v>59</v>
      </c>
      <c r="I145" s="19" t="s">
        <v>25</v>
      </c>
      <c r="J145" s="25" cm="1">
        <f t="array" ref="J145">INDEX(
  $T$3:$T$170,
  MATCH(
    1,
    ($U$3:$U$170 = K145)
    * ($V$3:$V$170 = L145)
    * ($W$3:$W$170 = M145),
    0
  )
)</f>
        <v>39</v>
      </c>
      <c r="K145" s="11">
        <f>MATCH(I145,{"Lunes";"Martes";"Miércoles";"Jueves";"Viernes"},0)</f>
        <v>2</v>
      </c>
      <c r="L145" s="12">
        <v>0.43402777777777779</v>
      </c>
      <c r="M145" s="34">
        <v>0.58333333333333337</v>
      </c>
      <c r="N145" s="20" t="s">
        <v>28</v>
      </c>
      <c r="O145" s="17" t="s">
        <v>44</v>
      </c>
      <c r="P145" s="17" t="s">
        <v>61</v>
      </c>
      <c r="Q145" s="17" t="s">
        <v>63</v>
      </c>
      <c r="T145">
        <v>143</v>
      </c>
      <c r="U145" s="11">
        <v>5</v>
      </c>
      <c r="V145" s="12">
        <v>0.47222222222222221</v>
      </c>
      <c r="W145" s="12">
        <v>0.53472222222222221</v>
      </c>
    </row>
    <row r="146" spans="2:23" ht="15" customHeight="1" thickBot="1" x14ac:dyDescent="0.3">
      <c r="B146" s="19" t="s">
        <v>74</v>
      </c>
      <c r="C146" s="25">
        <v>8</v>
      </c>
      <c r="D146" s="17">
        <f t="shared" si="1"/>
        <v>3</v>
      </c>
      <c r="E146" s="26">
        <f t="shared" si="0"/>
        <v>1</v>
      </c>
      <c r="F146" s="20" t="s">
        <v>39</v>
      </c>
      <c r="G146" s="17" t="s">
        <v>39</v>
      </c>
      <c r="H146" s="17" t="s">
        <v>59</v>
      </c>
      <c r="I146" s="19" t="s">
        <v>27</v>
      </c>
      <c r="J146" s="25" cm="1">
        <f t="array" ref="J146">INDEX(
  $T$3:$T$170,
  MATCH(
    1,
    ($U$3:$U$170 = K146)
    * ($V$3:$V$170 = L146)
    * ($W$3:$W$170 = M146),
    0
  )
)</f>
        <v>101</v>
      </c>
      <c r="K146" s="11">
        <f>MATCH(I146,{"Lunes";"Martes";"Miércoles";"Jueves";"Viernes"},0)</f>
        <v>4</v>
      </c>
      <c r="L146" s="12">
        <v>0.33333333333333331</v>
      </c>
      <c r="M146" s="34">
        <v>0.46527777777777779</v>
      </c>
      <c r="N146" s="20" t="s">
        <v>28</v>
      </c>
      <c r="O146" s="17" t="s">
        <v>44</v>
      </c>
      <c r="P146" s="17" t="s">
        <v>61</v>
      </c>
      <c r="Q146" s="17" t="s">
        <v>63</v>
      </c>
      <c r="T146">
        <v>144</v>
      </c>
      <c r="U146" s="11">
        <v>5</v>
      </c>
      <c r="V146" s="12">
        <v>0.47222222222222221</v>
      </c>
      <c r="W146" s="12">
        <v>0.58333333333333337</v>
      </c>
    </row>
    <row r="147" spans="2:23" ht="15" customHeight="1" thickBot="1" x14ac:dyDescent="0.3">
      <c r="B147" s="19" t="s">
        <v>74</v>
      </c>
      <c r="C147" s="25">
        <v>8</v>
      </c>
      <c r="D147" s="17">
        <f t="shared" si="1"/>
        <v>7</v>
      </c>
      <c r="E147" s="26">
        <f t="shared" si="0"/>
        <v>2</v>
      </c>
      <c r="F147" s="20" t="s">
        <v>3</v>
      </c>
      <c r="G147" s="17" t="s">
        <v>3</v>
      </c>
      <c r="H147" s="17" t="s">
        <v>54</v>
      </c>
      <c r="I147" s="19" t="s">
        <v>75</v>
      </c>
      <c r="J147" s="25" cm="1">
        <f t="array" ref="J147">INDEX(
  $T$3:$T$170,
  MATCH(
    1,
    ($U$3:$U$170 = K147)
    * ($V$3:$V$170 = L147)
    * ($W$3:$W$170 = M147),
    0
  )
)</f>
        <v>166</v>
      </c>
      <c r="K147" s="11">
        <f>MATCH(I147,{"Lunes";"Martes";"Miércoles";"Jueves";"Viernes";"Sábado"},0)</f>
        <v>6</v>
      </c>
      <c r="L147" s="12">
        <v>0.33333333333333331</v>
      </c>
      <c r="M147" s="34">
        <v>0.53472222222222221</v>
      </c>
      <c r="N147" s="20" t="s">
        <v>28</v>
      </c>
      <c r="O147" s="17" t="s">
        <v>45</v>
      </c>
      <c r="P147" s="17" t="s">
        <v>61</v>
      </c>
      <c r="Q147" s="17" t="s">
        <v>63</v>
      </c>
      <c r="T147">
        <v>145</v>
      </c>
      <c r="U147" s="11">
        <v>5</v>
      </c>
      <c r="V147" s="12">
        <v>0.50347222222222221</v>
      </c>
      <c r="W147" s="12">
        <v>0.58333333333333337</v>
      </c>
    </row>
    <row r="148" spans="2:23" ht="15" customHeight="1" thickBot="1" x14ac:dyDescent="0.3">
      <c r="B148" s="19" t="s">
        <v>74</v>
      </c>
      <c r="C148" s="25">
        <v>8</v>
      </c>
      <c r="D148" s="17">
        <f t="shared" si="1"/>
        <v>8</v>
      </c>
      <c r="E148" s="26">
        <f t="shared" si="0"/>
        <v>2</v>
      </c>
      <c r="F148" s="20" t="s">
        <v>5</v>
      </c>
      <c r="G148" s="17" t="s">
        <v>5</v>
      </c>
      <c r="H148" s="17" t="s">
        <v>55</v>
      </c>
      <c r="I148" s="19" t="s">
        <v>16</v>
      </c>
      <c r="J148" s="25" cm="1">
        <f t="array" ref="J148">INDEX(
  $T$3:$T$170,
  MATCH(
    1,
    ($U$3:$U$170 = K148)
    * ($V$3:$V$170 = L148)
    * ($W$3:$W$170 = M148),
    0
  )
)</f>
        <v>23</v>
      </c>
      <c r="K148" s="11">
        <f>MATCH(I148,{"Lunes";"Martes";"Miércoles";"Jueves";"Viernes"},0)</f>
        <v>1</v>
      </c>
      <c r="L148" s="12">
        <v>0.76041666666666663</v>
      </c>
      <c r="M148" s="34">
        <v>0.86111111111111116</v>
      </c>
      <c r="N148" s="20" t="s">
        <v>28</v>
      </c>
      <c r="O148" s="17" t="s">
        <v>45</v>
      </c>
      <c r="P148" s="17" t="s">
        <v>61</v>
      </c>
      <c r="Q148" s="17" t="s">
        <v>63</v>
      </c>
      <c r="T148">
        <v>146</v>
      </c>
      <c r="U148" s="11">
        <v>5</v>
      </c>
      <c r="V148" s="12">
        <v>0.50347222222222221</v>
      </c>
      <c r="W148" s="12">
        <v>0.61458333333333337</v>
      </c>
    </row>
    <row r="149" spans="2:23" ht="15" customHeight="1" thickBot="1" x14ac:dyDescent="0.3">
      <c r="B149" s="19" t="s">
        <v>74</v>
      </c>
      <c r="C149" s="25">
        <v>8</v>
      </c>
      <c r="D149" s="17">
        <f t="shared" si="1"/>
        <v>8</v>
      </c>
      <c r="E149" s="26">
        <f t="shared" si="0"/>
        <v>2</v>
      </c>
      <c r="F149" s="20" t="s">
        <v>5</v>
      </c>
      <c r="G149" s="17" t="s">
        <v>5</v>
      </c>
      <c r="H149" s="17" t="s">
        <v>55</v>
      </c>
      <c r="I149" s="19" t="s">
        <v>33</v>
      </c>
      <c r="J149" s="27" cm="1">
        <f t="array" ref="J149">INDEX(
  $T$3:$T$170,
  MATCH(
    1,
    ($U$3:$U$170 = K149)
    * ($V$3:$V$170 = L149)
    * ($W$3:$W$170 = M149),
    0
  )
)</f>
        <v>91</v>
      </c>
      <c r="K149" s="35">
        <f>MATCH(I149,{"Lunes";"Martes";"Miércoles";"Jueves";"Viernes"},0)</f>
        <v>3</v>
      </c>
      <c r="L149" s="31">
        <v>0.76041666666666663</v>
      </c>
      <c r="M149" s="36">
        <v>0.86111111111111116</v>
      </c>
      <c r="N149" s="20" t="s">
        <v>28</v>
      </c>
      <c r="O149" s="17" t="s">
        <v>45</v>
      </c>
      <c r="P149" s="17" t="s">
        <v>61</v>
      </c>
      <c r="Q149" s="17" t="s">
        <v>63</v>
      </c>
      <c r="T149">
        <v>147</v>
      </c>
      <c r="U149" s="11">
        <v>5</v>
      </c>
      <c r="V149" s="12">
        <v>0.55208333333333337</v>
      </c>
      <c r="W149" s="12">
        <v>0.68402777777777779</v>
      </c>
    </row>
    <row r="150" spans="2:23" ht="15" customHeight="1" thickBot="1" x14ac:dyDescent="0.3">
      <c r="T150">
        <v>148</v>
      </c>
      <c r="U150" s="11">
        <v>5</v>
      </c>
      <c r="V150" s="12">
        <v>0.55208333333333337</v>
      </c>
      <c r="W150" s="12">
        <v>0.65277777777777779</v>
      </c>
    </row>
    <row r="151" spans="2:23" ht="15" customHeight="1" thickBot="1" x14ac:dyDescent="0.3">
      <c r="T151">
        <v>149</v>
      </c>
      <c r="U151" s="11">
        <v>5</v>
      </c>
      <c r="V151" s="12">
        <v>0.58333333333333337</v>
      </c>
      <c r="W151" s="12">
        <v>0.66666666666666663</v>
      </c>
    </row>
    <row r="152" spans="2:23" ht="15" customHeight="1" thickBot="1" x14ac:dyDescent="0.3">
      <c r="B152" s="15" t="s">
        <v>31</v>
      </c>
      <c r="C152" s="21" t="s">
        <v>77</v>
      </c>
      <c r="D152" s="21" t="s">
        <v>92</v>
      </c>
      <c r="E152" s="21" t="s">
        <v>91</v>
      </c>
      <c r="F152" s="16" t="s">
        <v>46</v>
      </c>
      <c r="G152" s="16" t="s">
        <v>1</v>
      </c>
      <c r="H152" s="16" t="s">
        <v>51</v>
      </c>
      <c r="I152" s="16" t="s">
        <v>2</v>
      </c>
      <c r="J152" s="21" t="s">
        <v>79</v>
      </c>
      <c r="K152" s="21" t="s">
        <v>78</v>
      </c>
      <c r="L152" s="21" t="s">
        <v>17</v>
      </c>
      <c r="M152" s="21" t="s">
        <v>18</v>
      </c>
      <c r="N152" s="16" t="s">
        <v>20</v>
      </c>
      <c r="O152" s="16" t="s">
        <v>42</v>
      </c>
      <c r="P152" s="16" t="s">
        <v>60</v>
      </c>
      <c r="Q152" s="16" t="s">
        <v>62</v>
      </c>
      <c r="T152">
        <v>150</v>
      </c>
      <c r="U152" s="11">
        <v>5</v>
      </c>
      <c r="V152" s="12">
        <v>0.58333333333333337</v>
      </c>
      <c r="W152" s="12">
        <v>0.68402777777777779</v>
      </c>
    </row>
    <row r="153" spans="2:23" ht="15" customHeight="1" thickTop="1" thickBot="1" x14ac:dyDescent="0.3">
      <c r="B153" s="19" t="s">
        <v>76</v>
      </c>
      <c r="C153" s="22">
        <v>9</v>
      </c>
      <c r="D153" s="23">
        <f>IFERROR(INDEX($V$174:$V$233,MATCH(F153,$W$174:$W$233,0)),"")</f>
        <v>3</v>
      </c>
      <c r="E153" s="24">
        <f>IF(O153="ANUAL", 0,IF(O153="CUAT1", 1,IF(O153="CUAT2", 2,"")
  )
)</f>
        <v>2</v>
      </c>
      <c r="F153" s="20" t="s">
        <v>39</v>
      </c>
      <c r="G153" s="17" t="s">
        <v>39</v>
      </c>
      <c r="H153" s="17" t="s">
        <v>59</v>
      </c>
      <c r="I153" s="19" t="s">
        <v>33</v>
      </c>
      <c r="J153" s="22" cm="1">
        <f t="array" ref="J153">INDEX(
  $T$3:$T$170,
  MATCH(
    1,
    ($U$3:$U$170 = K153)
    * ($V$3:$V$170 = L153)
    * ($W$3:$W$170 = M153),
    0
  )
)</f>
        <v>82</v>
      </c>
      <c r="K153" s="32">
        <f>MATCH(I153,{"Lunes";"Martes";"Miércoles";"Jueves";"Viernes"},0)</f>
        <v>3</v>
      </c>
      <c r="L153" s="30">
        <v>0.55208333333333337</v>
      </c>
      <c r="M153" s="33">
        <v>0.68402777777777779</v>
      </c>
      <c r="N153" s="20" t="s">
        <v>28</v>
      </c>
      <c r="O153" s="17" t="s">
        <v>45</v>
      </c>
      <c r="P153" s="17" t="s">
        <v>61</v>
      </c>
      <c r="Q153" s="17" t="s">
        <v>63</v>
      </c>
      <c r="T153">
        <v>151</v>
      </c>
      <c r="U153" s="11">
        <v>5</v>
      </c>
      <c r="V153" s="12">
        <v>0.62152777777777779</v>
      </c>
      <c r="W153" s="12">
        <v>0.68402777777777779</v>
      </c>
    </row>
    <row r="154" spans="2:23" ht="15" customHeight="1" thickBot="1" x14ac:dyDescent="0.3">
      <c r="B154" s="37" t="s">
        <v>76</v>
      </c>
      <c r="C154" s="38">
        <v>9</v>
      </c>
      <c r="D154" s="39">
        <f>IFERROR(INDEX($V$174:$V$233,MATCH(F154,$W$174:$W$233,0)),"")</f>
        <v>3</v>
      </c>
      <c r="E154" s="40">
        <f>IF(O154="ANUAL", 0,IF(O154="CUAT1", 1,IF(O154="CUAT2", 2,"")
  )
)</f>
        <v>2</v>
      </c>
      <c r="F154" s="41" t="s">
        <v>39</v>
      </c>
      <c r="G154" s="39" t="s">
        <v>39</v>
      </c>
      <c r="H154" s="39" t="s">
        <v>59</v>
      </c>
      <c r="I154" s="37" t="s">
        <v>27</v>
      </c>
      <c r="J154" s="38" cm="1">
        <f t="array" ref="J154">INDEX(
  $T$3:$T$170,
  MATCH(
    1,
    ($U$3:$U$170 = K154)
    * ($V$3:$V$170 = L154)
    * ($W$3:$W$170 = M154),
    0
  )
)</f>
        <v>118</v>
      </c>
      <c r="K154" s="42">
        <f>MATCH(I154,{"Lunes";"Martes";"Miércoles";"Jueves";"Viernes"},0)</f>
        <v>4</v>
      </c>
      <c r="L154" s="43">
        <v>0.62152777777777779</v>
      </c>
      <c r="M154" s="44">
        <v>0.75347222222222221</v>
      </c>
      <c r="N154" s="41" t="s">
        <v>28</v>
      </c>
      <c r="O154" s="39" t="s">
        <v>45</v>
      </c>
      <c r="P154" s="39" t="s">
        <v>61</v>
      </c>
      <c r="Q154" s="39" t="s">
        <v>63</v>
      </c>
      <c r="T154">
        <v>152</v>
      </c>
      <c r="U154" s="11">
        <v>5</v>
      </c>
      <c r="V154" s="12">
        <v>0.62152777777777779</v>
      </c>
      <c r="W154" s="12">
        <v>0.75347222222222221</v>
      </c>
    </row>
    <row r="155" spans="2:23" ht="15" customHeight="1" thickBot="1" x14ac:dyDescent="0.3">
      <c r="B155" s="19" t="s">
        <v>76</v>
      </c>
      <c r="C155" s="25">
        <v>9</v>
      </c>
      <c r="D155" s="17">
        <f>IFERROR(INDEX($V$174:$V$233,MATCH(F155,$W$174:$W$233,0)),"")</f>
        <v>1</v>
      </c>
      <c r="E155" s="26">
        <f>IF(O155="ANUAL", 0,IF(O155="CUAT1", 1,IF(O155="CUAT2", 2,"")
  )
)</f>
        <v>0</v>
      </c>
      <c r="F155" s="20" t="s">
        <v>4</v>
      </c>
      <c r="G155" s="17" t="s">
        <v>4</v>
      </c>
      <c r="H155" s="17" t="s">
        <v>57</v>
      </c>
      <c r="I155" s="19" t="s">
        <v>25</v>
      </c>
      <c r="J155" s="25" cm="1">
        <f t="array" ref="J155">INDEX(
  $T$3:$T$170,
  MATCH(
    1,
    ($U$3:$U$170 = K155)
    * ($V$3:$V$170 = L155)
    * ($W$3:$W$170 = M155),
    0
  )
)</f>
        <v>52</v>
      </c>
      <c r="K155" s="11">
        <f>MATCH(I155,{"Lunes";"Martes";"Miércoles";"Jueves";"Viernes"},0)</f>
        <v>2</v>
      </c>
      <c r="L155" s="12">
        <v>0.65277777777777779</v>
      </c>
      <c r="M155" s="34">
        <v>0.75347222222222221</v>
      </c>
      <c r="N155" s="20" t="s">
        <v>24</v>
      </c>
      <c r="O155" s="17" t="s">
        <v>43</v>
      </c>
      <c r="P155" s="17" t="s">
        <v>61</v>
      </c>
      <c r="Q155" s="17" t="s">
        <v>63</v>
      </c>
      <c r="T155">
        <v>153</v>
      </c>
      <c r="U155" s="11">
        <v>5</v>
      </c>
      <c r="V155" s="12">
        <v>0.65277777777777779</v>
      </c>
      <c r="W155" s="12">
        <v>0.75347222222222221</v>
      </c>
    </row>
    <row r="156" spans="2:23" ht="15" customHeight="1" thickBot="1" x14ac:dyDescent="0.3">
      <c r="B156" s="19" t="s">
        <v>76</v>
      </c>
      <c r="C156" s="25">
        <v>9</v>
      </c>
      <c r="D156" s="17">
        <f>IFERROR(INDEX($V$174:$V$233,MATCH(F156,$W$174:$W$233,0)),"")</f>
        <v>1</v>
      </c>
      <c r="E156" s="26">
        <f>IF(O156="ANUAL", 0,IF(O156="CUAT1", 1,IF(O156="CUAT2", 2,"")
  )
)</f>
        <v>0</v>
      </c>
      <c r="F156" s="20" t="s">
        <v>4</v>
      </c>
      <c r="G156" s="17" t="s">
        <v>4</v>
      </c>
      <c r="H156" s="17" t="s">
        <v>57</v>
      </c>
      <c r="I156" s="19" t="s">
        <v>38</v>
      </c>
      <c r="J156" s="25" cm="1">
        <f t="array" ref="J156">INDEX(
  $T$3:$T$170,
  MATCH(
    1,
    ($U$3:$U$170 = K156)
    * ($V$3:$V$170 = L156)
    * ($W$3:$W$170 = M156),
    0
  )
)</f>
        <v>155</v>
      </c>
      <c r="K156" s="11">
        <f>MATCH(I156,{"Lunes";"Martes";"Miércoles";"Jueves";"Viernes"},0)</f>
        <v>5</v>
      </c>
      <c r="L156" s="12">
        <v>0.69097222222222221</v>
      </c>
      <c r="M156" s="34">
        <v>0.75347222222222221</v>
      </c>
      <c r="N156" s="20" t="s">
        <v>24</v>
      </c>
      <c r="O156" s="17" t="s">
        <v>43</v>
      </c>
      <c r="P156" s="17" t="s">
        <v>61</v>
      </c>
      <c r="Q156" s="17" t="s">
        <v>63</v>
      </c>
      <c r="T156">
        <v>154</v>
      </c>
      <c r="U156" s="11">
        <v>5</v>
      </c>
      <c r="V156" s="12">
        <v>0.66666666666666663</v>
      </c>
      <c r="W156" s="12">
        <v>0.75</v>
      </c>
    </row>
    <row r="157" spans="2:23" ht="15" customHeight="1" thickBot="1" x14ac:dyDescent="0.3">
      <c r="B157" s="19" t="s">
        <v>76</v>
      </c>
      <c r="C157" s="25">
        <v>9</v>
      </c>
      <c r="D157" s="17">
        <f>IFERROR(INDEX($V$174:$V$233,MATCH(F157,$W$174:$W$233,0)),"")</f>
        <v>9</v>
      </c>
      <c r="E157" s="26">
        <f>IF(O157="ANUAL", 0,IF(O157="CUAT1", 1,IF(O157="CUAT2", 2,"")
  )
)</f>
        <v>0</v>
      </c>
      <c r="F157" s="20" t="s">
        <v>47</v>
      </c>
      <c r="G157" s="17" t="s">
        <v>66</v>
      </c>
      <c r="H157" s="17" t="s">
        <v>56</v>
      </c>
      <c r="I157" s="19" t="s">
        <v>25</v>
      </c>
      <c r="J157" s="25" cm="1">
        <f t="array" ref="J157">INDEX(
  $T$3:$T$170,
  MATCH(
    1,
    ($U$3:$U$170 = K157)
    * ($V$3:$V$170 = L157)
    * ($W$3:$W$170 = M157),
    0
  )
)</f>
        <v>48</v>
      </c>
      <c r="K157" s="11">
        <f>MATCH(I157,{"Lunes";"Martes";"Miércoles";"Jueves";"Viernes"},0)</f>
        <v>2</v>
      </c>
      <c r="L157" s="12">
        <v>0.58333333333333337</v>
      </c>
      <c r="M157" s="34">
        <v>0.65277777777777779</v>
      </c>
      <c r="N157" s="20" t="s">
        <v>24</v>
      </c>
      <c r="O157" s="17" t="s">
        <v>43</v>
      </c>
      <c r="P157" s="17" t="s">
        <v>61</v>
      </c>
      <c r="Q157" s="17" t="s">
        <v>63</v>
      </c>
      <c r="T157">
        <v>155</v>
      </c>
      <c r="U157" s="11">
        <v>5</v>
      </c>
      <c r="V157" s="12">
        <v>0.69097222222222221</v>
      </c>
      <c r="W157" s="12">
        <v>0.75347222222222221</v>
      </c>
    </row>
    <row r="158" spans="2:23" ht="15" customHeight="1" thickBot="1" x14ac:dyDescent="0.3">
      <c r="B158" s="19" t="s">
        <v>76</v>
      </c>
      <c r="C158" s="25">
        <v>9</v>
      </c>
      <c r="D158" s="17">
        <f>IFERROR(INDEX($V$174:$V$233,MATCH(F158,$W$174:$W$233,0)),"")</f>
        <v>9</v>
      </c>
      <c r="E158" s="26">
        <f>IF(O158="ANUAL", 0,IF(O158="CUAT1", 1,IF(O158="CUAT2", 2,"")
  )
)</f>
        <v>0</v>
      </c>
      <c r="F158" s="20" t="s">
        <v>47</v>
      </c>
      <c r="G158" s="17" t="s">
        <v>66</v>
      </c>
      <c r="H158" s="17" t="s">
        <v>56</v>
      </c>
      <c r="I158" s="19" t="s">
        <v>38</v>
      </c>
      <c r="J158" s="25" cm="1">
        <f t="array" ref="J158">INDEX(
  $T$3:$T$170,
  MATCH(
    1,
    ($U$3:$U$170 = K158)
    * ($V$3:$V$170 = L158)
    * ($W$3:$W$170 = M158),
    0
  )
)</f>
        <v>146</v>
      </c>
      <c r="K158" s="11">
        <f>MATCH(I158,{"Lunes";"Martes";"Miércoles";"Jueves";"Viernes"},0)</f>
        <v>5</v>
      </c>
      <c r="L158" s="12">
        <v>0.50347222222222221</v>
      </c>
      <c r="M158" s="34">
        <v>0.61458333333333337</v>
      </c>
      <c r="N158" s="20" t="s">
        <v>24</v>
      </c>
      <c r="O158" s="17" t="s">
        <v>43</v>
      </c>
      <c r="P158" s="17" t="s">
        <v>61</v>
      </c>
      <c r="Q158" s="17" t="s">
        <v>63</v>
      </c>
      <c r="T158">
        <v>156</v>
      </c>
      <c r="U158" s="11">
        <v>5</v>
      </c>
      <c r="V158" s="12">
        <v>0.72222222222222221</v>
      </c>
      <c r="W158" s="12">
        <v>0.82291666666666663</v>
      </c>
    </row>
    <row r="159" spans="2:23" ht="15" customHeight="1" thickBot="1" x14ac:dyDescent="0.3">
      <c r="B159" s="19" t="s">
        <v>76</v>
      </c>
      <c r="C159" s="25">
        <v>9</v>
      </c>
      <c r="D159" s="17">
        <f>IFERROR(INDEX($V$174:$V$233,MATCH(F159,$W$174:$W$233,0)),"")</f>
        <v>2</v>
      </c>
      <c r="E159" s="26">
        <f>IF(O159="ANUAL", 0,IF(O159="CUAT1", 1,IF(O159="CUAT2", 2,"")
  )
)</f>
        <v>0</v>
      </c>
      <c r="F159" s="20" t="s">
        <v>23</v>
      </c>
      <c r="G159" s="17" t="s">
        <v>32</v>
      </c>
      <c r="H159" s="17" t="s">
        <v>58</v>
      </c>
      <c r="I159" s="19" t="s">
        <v>16</v>
      </c>
      <c r="J159" s="25" cm="1">
        <f t="array" ref="J159">INDEX(
  $T$3:$T$170,
  MATCH(
    1,
    ($U$3:$U$170 = K159)
    * ($V$3:$V$170 = L159)
    * ($W$3:$W$170 = M159),
    0
  )
)</f>
        <v>14</v>
      </c>
      <c r="K159" s="11">
        <f>MATCH(I159,{"Lunes";"Martes";"Miércoles";"Jueves";"Viernes"},0)</f>
        <v>1</v>
      </c>
      <c r="L159" s="12">
        <v>0.55208333333333337</v>
      </c>
      <c r="M159" s="34">
        <v>0.65277777777777779</v>
      </c>
      <c r="N159" s="20" t="s">
        <v>24</v>
      </c>
      <c r="O159" s="17" t="s">
        <v>43</v>
      </c>
      <c r="P159" s="17" t="s">
        <v>61</v>
      </c>
      <c r="Q159" s="17" t="s">
        <v>63</v>
      </c>
      <c r="T159">
        <v>157</v>
      </c>
      <c r="U159" s="11">
        <v>5</v>
      </c>
      <c r="V159" s="12">
        <v>0.72222222222222221</v>
      </c>
      <c r="W159" s="12">
        <v>0.79166666666666663</v>
      </c>
    </row>
    <row r="160" spans="2:23" ht="15" customHeight="1" thickBot="1" x14ac:dyDescent="0.3">
      <c r="B160" s="19" t="s">
        <v>76</v>
      </c>
      <c r="C160" s="25">
        <v>9</v>
      </c>
      <c r="D160" s="17">
        <f>IFERROR(INDEX($V$174:$V$233,MATCH(F160,$W$174:$W$233,0)),"")</f>
        <v>2</v>
      </c>
      <c r="E160" s="26">
        <f>IF(O160="ANUAL", 0,IF(O160="CUAT1", 1,IF(O160="CUAT2", 2,"")
  )
)</f>
        <v>0</v>
      </c>
      <c r="F160" s="20" t="s">
        <v>23</v>
      </c>
      <c r="G160" s="17" t="s">
        <v>32</v>
      </c>
      <c r="H160" s="17" t="s">
        <v>58</v>
      </c>
      <c r="I160" s="19" t="s">
        <v>25</v>
      </c>
      <c r="J160" s="25" cm="1">
        <f t="array" ref="J160">INDEX(
  $T$3:$T$170,
  MATCH(
    1,
    ($U$3:$U$170 = K160)
    * ($V$3:$V$170 = L160)
    * ($W$3:$W$170 = M160),
    0
  )
)</f>
        <v>42</v>
      </c>
      <c r="K160" s="11">
        <f>MATCH(I160,{"Lunes";"Martes";"Miércoles";"Jueves";"Viernes"},0)</f>
        <v>2</v>
      </c>
      <c r="L160" s="12">
        <v>0.50347222222222221</v>
      </c>
      <c r="M160" s="34">
        <v>0.58333333333333337</v>
      </c>
      <c r="N160" s="20" t="s">
        <v>24</v>
      </c>
      <c r="O160" s="17" t="s">
        <v>43</v>
      </c>
      <c r="P160" s="17" t="s">
        <v>61</v>
      </c>
      <c r="Q160" s="17" t="s">
        <v>63</v>
      </c>
      <c r="T160">
        <v>158</v>
      </c>
      <c r="U160" s="11">
        <v>5</v>
      </c>
      <c r="V160" s="12">
        <v>0.76041666666666663</v>
      </c>
      <c r="W160" s="12">
        <v>0.86111111111111116</v>
      </c>
    </row>
    <row r="161" spans="2:26" ht="15" customHeight="1" thickBot="1" x14ac:dyDescent="0.3">
      <c r="B161" s="19" t="s">
        <v>76</v>
      </c>
      <c r="C161" s="25">
        <v>9</v>
      </c>
      <c r="D161" s="17">
        <f>IFERROR(INDEX($V$174:$V$233,MATCH(F161,$W$174:$W$233,0)),"")</f>
        <v>4</v>
      </c>
      <c r="E161" s="26">
        <f>IF(O161="ANUAL", 0,IF(O161="CUAT1", 1,IF(O161="CUAT2", 2,"")
  )
)</f>
        <v>0</v>
      </c>
      <c r="F161" s="20" t="s">
        <v>49</v>
      </c>
      <c r="G161" s="17" t="s">
        <v>34</v>
      </c>
      <c r="H161" s="17" t="s">
        <v>34</v>
      </c>
      <c r="I161" s="19" t="s">
        <v>16</v>
      </c>
      <c r="J161" s="25" cm="1">
        <f t="array" ref="J161">INDEX(
  $T$3:$T$170,
  MATCH(
    1,
    ($U$3:$U$170 = K161)
    * ($V$3:$V$170 = L161)
    * ($W$3:$W$170 = M161),
    0
  )
)</f>
        <v>19</v>
      </c>
      <c r="K161" s="11">
        <f>MATCH(I161,{"Lunes";"Martes";"Miércoles";"Jueves";"Viernes"},0)</f>
        <v>1</v>
      </c>
      <c r="L161" s="12">
        <v>0.65277777777777779</v>
      </c>
      <c r="M161" s="34">
        <v>0.75347222222222221</v>
      </c>
      <c r="N161" s="20" t="s">
        <v>24</v>
      </c>
      <c r="O161" s="17" t="s">
        <v>43</v>
      </c>
      <c r="P161" s="17" t="s">
        <v>61</v>
      </c>
      <c r="Q161" s="17" t="s">
        <v>63</v>
      </c>
      <c r="T161">
        <v>159</v>
      </c>
      <c r="U161" s="11">
        <v>5</v>
      </c>
      <c r="V161" s="12">
        <v>0.76041666666666663</v>
      </c>
      <c r="W161" s="12">
        <v>0.89236111111111116</v>
      </c>
    </row>
    <row r="162" spans="2:26" ht="15" customHeight="1" thickBot="1" x14ac:dyDescent="0.3">
      <c r="B162" s="19" t="s">
        <v>76</v>
      </c>
      <c r="C162" s="25">
        <v>9</v>
      </c>
      <c r="D162" s="17">
        <f>IFERROR(INDEX($V$174:$V$233,MATCH(F162,$W$174:$W$233,0)),"")</f>
        <v>4</v>
      </c>
      <c r="E162" s="26">
        <f>IF(O162="ANUAL", 0,IF(O162="CUAT1", 1,IF(O162="CUAT2", 2,"")
  )
)</f>
        <v>0</v>
      </c>
      <c r="F162" s="20" t="s">
        <v>49</v>
      </c>
      <c r="G162" s="17" t="s">
        <v>34</v>
      </c>
      <c r="H162" s="17" t="s">
        <v>34</v>
      </c>
      <c r="I162" s="19" t="s">
        <v>38</v>
      </c>
      <c r="J162" s="25" cm="1">
        <f t="array" ref="J162">INDEX(
  $T$3:$T$170,
  MATCH(
    1,
    ($U$3:$U$170 = K162)
    * ($V$3:$V$170 = L162)
    * ($W$3:$W$170 = M162),
    0
  )
)</f>
        <v>151</v>
      </c>
      <c r="K162" s="11">
        <f>MATCH(I162,{"Lunes";"Martes";"Miércoles";"Jueves";"Viernes"},0)</f>
        <v>5</v>
      </c>
      <c r="L162" s="12">
        <v>0.62152777777777779</v>
      </c>
      <c r="M162" s="34">
        <v>0.68402777777777779</v>
      </c>
      <c r="N162" s="20" t="s">
        <v>24</v>
      </c>
      <c r="O162" s="17" t="s">
        <v>43</v>
      </c>
      <c r="P162" s="17" t="s">
        <v>61</v>
      </c>
      <c r="Q162" s="17" t="s">
        <v>63</v>
      </c>
      <c r="T162">
        <v>160</v>
      </c>
      <c r="U162" s="11">
        <v>5</v>
      </c>
      <c r="V162" s="12">
        <v>0.79166666666666663</v>
      </c>
      <c r="W162" s="12">
        <v>0.86111111111111116</v>
      </c>
    </row>
    <row r="163" spans="2:26" ht="15" customHeight="1" thickBot="1" x14ac:dyDescent="0.3">
      <c r="B163" s="19" t="s">
        <v>76</v>
      </c>
      <c r="C163" s="25">
        <v>9</v>
      </c>
      <c r="D163" s="17">
        <f>IFERROR(INDEX($V$174:$V$233,MATCH(F163,$W$174:$W$233,0)),"")</f>
        <v>6</v>
      </c>
      <c r="E163" s="26">
        <f>IF(O163="ANUAL", 0,IF(O163="CUAT1", 1,IF(O163="CUAT2", 2,"")
  )
)</f>
        <v>0</v>
      </c>
      <c r="F163" s="20" t="s">
        <v>48</v>
      </c>
      <c r="G163" s="17" t="s">
        <v>35</v>
      </c>
      <c r="H163" s="17" t="s">
        <v>53</v>
      </c>
      <c r="I163" s="19" t="s">
        <v>16</v>
      </c>
      <c r="J163" s="25" cm="1">
        <f t="array" ref="J163">INDEX(
  $T$3:$T$170,
  MATCH(
    1,
    ($U$3:$U$170 = K163)
    * ($V$3:$V$170 = L163)
    * ($W$3:$W$170 = M163),
    0
  )
)</f>
        <v>8</v>
      </c>
      <c r="K163" s="11">
        <f>MATCH(I163,{"Lunes";"Martes";"Miércoles";"Jueves";"Viernes"},0)</f>
        <v>1</v>
      </c>
      <c r="L163" s="12">
        <v>0.47222222222222221</v>
      </c>
      <c r="M163" s="34">
        <v>0.53472222222222221</v>
      </c>
      <c r="N163" s="20" t="s">
        <v>24</v>
      </c>
      <c r="O163" s="17" t="s">
        <v>43</v>
      </c>
      <c r="P163" s="17" t="s">
        <v>61</v>
      </c>
      <c r="Q163" s="17" t="s">
        <v>63</v>
      </c>
      <c r="T163">
        <v>161</v>
      </c>
      <c r="U163" s="11">
        <v>5</v>
      </c>
      <c r="V163" s="12">
        <v>0.79166666666666663</v>
      </c>
      <c r="W163" s="12">
        <v>0.89236111111111116</v>
      </c>
    </row>
    <row r="164" spans="2:26" ht="15" customHeight="1" thickBot="1" x14ac:dyDescent="0.3">
      <c r="B164" s="19" t="s">
        <v>76</v>
      </c>
      <c r="C164" s="25">
        <v>9</v>
      </c>
      <c r="D164" s="17">
        <f>IFERROR(INDEX($V$174:$V$233,MATCH(F164,$W$174:$W$233,0)),"")</f>
        <v>5</v>
      </c>
      <c r="E164" s="26">
        <f>IF(O164="ANUAL", 0,IF(O164="CUAT1", 1,IF(O164="CUAT2", 2,"")
  )
)</f>
        <v>2</v>
      </c>
      <c r="F164" s="20" t="s">
        <v>50</v>
      </c>
      <c r="G164" s="17" t="s">
        <v>41</v>
      </c>
      <c r="H164" s="17" t="s">
        <v>52</v>
      </c>
      <c r="I164" s="19" t="s">
        <v>33</v>
      </c>
      <c r="J164" s="25" cm="1">
        <f t="array" ref="J164">INDEX(
  $T$3:$T$170,
  MATCH(
    1,
    ($U$3:$U$170 = K164)
    * ($V$3:$V$170 = L164)
    * ($W$3:$W$170 = M164),
    0
  )
)</f>
        <v>88</v>
      </c>
      <c r="K164" s="11">
        <f>MATCH(I164,{"Lunes";"Martes";"Miércoles";"Jueves";"Viernes"},0)</f>
        <v>3</v>
      </c>
      <c r="L164" s="12">
        <v>0.69097222222222221</v>
      </c>
      <c r="M164" s="34">
        <v>0.75347222222222221</v>
      </c>
      <c r="N164" s="20" t="s">
        <v>28</v>
      </c>
      <c r="O164" s="17" t="s">
        <v>45</v>
      </c>
      <c r="P164" s="17" t="s">
        <v>61</v>
      </c>
      <c r="Q164" s="17" t="s">
        <v>63</v>
      </c>
      <c r="T164">
        <v>162</v>
      </c>
      <c r="U164" s="11">
        <v>5</v>
      </c>
      <c r="V164" s="12">
        <v>0.82986111111111116</v>
      </c>
      <c r="W164" s="12">
        <v>0.96180555555555558</v>
      </c>
    </row>
    <row r="165" spans="2:26" ht="15" customHeight="1" thickBot="1" x14ac:dyDescent="0.3">
      <c r="B165" s="19" t="s">
        <v>76</v>
      </c>
      <c r="C165" s="25">
        <v>9</v>
      </c>
      <c r="D165" s="17">
        <f>IFERROR(INDEX($V$174:$V$233,MATCH(F165,$W$174:$W$233,0)),"")</f>
        <v>5</v>
      </c>
      <c r="E165" s="26">
        <f>IF(O165="ANUAL", 0,IF(O165="CUAT1", 1,IF(O165="CUAT2", 2,"")
  )
)</f>
        <v>2</v>
      </c>
      <c r="F165" s="20" t="s">
        <v>50</v>
      </c>
      <c r="G165" s="17" t="s">
        <v>41</v>
      </c>
      <c r="H165" s="17" t="s">
        <v>52</v>
      </c>
      <c r="I165" s="19" t="s">
        <v>27</v>
      </c>
      <c r="J165" s="25" cm="1">
        <f t="array" ref="J165">INDEX(
  $T$3:$T$170,
  MATCH(
    1,
    ($U$3:$U$170 = K165)
    * ($V$3:$V$170 = L165)
    * ($W$3:$W$170 = M165),
    0
  )
)</f>
        <v>113</v>
      </c>
      <c r="K165" s="11">
        <f>MATCH(I165,{"Lunes";"Martes";"Miércoles";"Jueves";"Viernes"},0)</f>
        <v>4</v>
      </c>
      <c r="L165" s="12">
        <v>0.55208333333333337</v>
      </c>
      <c r="M165" s="34">
        <v>0.61458333333333337</v>
      </c>
      <c r="N165" s="20" t="s">
        <v>28</v>
      </c>
      <c r="O165" s="17" t="s">
        <v>45</v>
      </c>
      <c r="P165" s="17" t="s">
        <v>61</v>
      </c>
      <c r="Q165" s="17" t="s">
        <v>63</v>
      </c>
      <c r="T165">
        <v>163</v>
      </c>
      <c r="U165" s="11">
        <v>5</v>
      </c>
      <c r="V165" s="12">
        <v>0.82986111111111116</v>
      </c>
      <c r="W165" s="12">
        <v>0.93055555555555558</v>
      </c>
    </row>
    <row r="166" spans="2:26" ht="15" customHeight="1" thickBot="1" x14ac:dyDescent="0.3">
      <c r="B166" s="19" t="s">
        <v>76</v>
      </c>
      <c r="C166" s="25">
        <v>9</v>
      </c>
      <c r="D166" s="17">
        <f>IFERROR(INDEX($V$174:$V$233,MATCH(F166,$W$174:$W$233,0)),"")</f>
        <v>7</v>
      </c>
      <c r="E166" s="26">
        <f>IF(O166="ANUAL", 0,IF(O166="CUAT1", 1,IF(O166="CUAT2", 2,"")
  )
)</f>
        <v>1</v>
      </c>
      <c r="F166" s="20" t="s">
        <v>3</v>
      </c>
      <c r="G166" s="17" t="s">
        <v>3</v>
      </c>
      <c r="H166" s="17" t="s">
        <v>54</v>
      </c>
      <c r="I166" s="19" t="s">
        <v>33</v>
      </c>
      <c r="J166" s="25" cm="1">
        <f t="array" ref="J166">INDEX(
  $T$3:$T$170,
  MATCH(
    1,
    ($U$3:$U$170 = K166)
    * ($V$3:$V$170 = L166)
    * ($W$3:$W$170 = M166),
    0
  )
)</f>
        <v>87</v>
      </c>
      <c r="K166" s="11">
        <f>MATCH(I166,{"Lunes";"Martes";"Miércoles";"Jueves";"Viernes"},0)</f>
        <v>3</v>
      </c>
      <c r="L166" s="12">
        <v>0.65277777777777779</v>
      </c>
      <c r="M166" s="34">
        <v>0.75347222222222221</v>
      </c>
      <c r="N166" s="20" t="s">
        <v>28</v>
      </c>
      <c r="O166" s="17" t="s">
        <v>44</v>
      </c>
      <c r="P166" s="17" t="s">
        <v>61</v>
      </c>
      <c r="Q166" s="17" t="s">
        <v>63</v>
      </c>
      <c r="T166">
        <v>164</v>
      </c>
      <c r="U166" s="11">
        <v>5</v>
      </c>
      <c r="V166" s="12">
        <v>0.86111111111111116</v>
      </c>
      <c r="W166" s="12">
        <v>0.96180555555555558</v>
      </c>
    </row>
    <row r="167" spans="2:26" ht="15" customHeight="1" thickBot="1" x14ac:dyDescent="0.3">
      <c r="B167" s="19" t="s">
        <v>76</v>
      </c>
      <c r="C167" s="25">
        <v>9</v>
      </c>
      <c r="D167" s="17">
        <f>IFERROR(INDEX($V$174:$V$233,MATCH(F167,$W$174:$W$233,0)),"")</f>
        <v>7</v>
      </c>
      <c r="E167" s="26">
        <f>IF(O167="ANUAL", 0,IF(O167="CUAT1", 1,IF(O167="CUAT2", 2,"")
  )
)</f>
        <v>1</v>
      </c>
      <c r="F167" s="20" t="s">
        <v>3</v>
      </c>
      <c r="G167" s="17" t="s">
        <v>3</v>
      </c>
      <c r="H167" s="17" t="s">
        <v>54</v>
      </c>
      <c r="I167" s="19" t="s">
        <v>27</v>
      </c>
      <c r="J167" s="25" cm="1">
        <f t="array" ref="J167">INDEX(
  $T$3:$T$170,
  MATCH(
    1,
    ($U$3:$U$170 = K167)
    * ($V$3:$V$170 = L167)
    * ($W$3:$W$170 = M167),
    0
  )
)</f>
        <v>114</v>
      </c>
      <c r="K167" s="11">
        <f>MATCH(I167,{"Lunes";"Martes";"Miércoles";"Jueves";"Viernes"},0)</f>
        <v>4</v>
      </c>
      <c r="L167" s="12">
        <v>0.55208333333333337</v>
      </c>
      <c r="M167" s="34">
        <v>0.65277777777777779</v>
      </c>
      <c r="N167" s="20" t="s">
        <v>28</v>
      </c>
      <c r="O167" s="17" t="s">
        <v>44</v>
      </c>
      <c r="P167" s="17" t="s">
        <v>61</v>
      </c>
      <c r="Q167" s="17" t="s">
        <v>63</v>
      </c>
      <c r="T167">
        <v>165</v>
      </c>
      <c r="U167" s="11">
        <v>5</v>
      </c>
      <c r="V167" s="12">
        <v>0.89930555555555558</v>
      </c>
      <c r="W167" s="12">
        <v>0.96180555555555558</v>
      </c>
    </row>
    <row r="168" spans="2:26" ht="15" customHeight="1" thickBot="1" x14ac:dyDescent="0.3">
      <c r="B168" s="19" t="s">
        <v>76</v>
      </c>
      <c r="C168" s="25">
        <v>9</v>
      </c>
      <c r="D168" s="17">
        <f>IFERROR(INDEX($V$174:$V$233,MATCH(F168,$W$174:$W$233,0)),"")</f>
        <v>8</v>
      </c>
      <c r="E168" s="26">
        <f>IF(O168="ANUAL", 0,IF(O168="CUAT1", 1,IF(O168="CUAT2", 2,"")
  )
)</f>
        <v>1</v>
      </c>
      <c r="F168" s="20" t="s">
        <v>5</v>
      </c>
      <c r="G168" s="17" t="s">
        <v>5</v>
      </c>
      <c r="H168" s="17" t="s">
        <v>55</v>
      </c>
      <c r="I168" s="19" t="s">
        <v>33</v>
      </c>
      <c r="J168" s="25" cm="1">
        <f t="array" ref="J168">INDEX(
  $T$3:$T$170,
  MATCH(
    1,
    ($U$3:$U$170 = K168)
    * ($V$3:$V$170 = L168)
    * ($W$3:$W$170 = M168),
    0
  )
)</f>
        <v>81</v>
      </c>
      <c r="K168" s="11">
        <f>MATCH(I168,{"Lunes";"Martes";"Miércoles";"Jueves";"Viernes"},0)</f>
        <v>3</v>
      </c>
      <c r="L168" s="12">
        <v>0.55208333333333337</v>
      </c>
      <c r="M168" s="34">
        <v>0.65277777777777779</v>
      </c>
      <c r="N168" s="20" t="s">
        <v>28</v>
      </c>
      <c r="O168" s="17" t="s">
        <v>44</v>
      </c>
      <c r="P168" s="17" t="s">
        <v>61</v>
      </c>
      <c r="Q168" s="17" t="s">
        <v>63</v>
      </c>
      <c r="T168">
        <v>166</v>
      </c>
      <c r="U168" s="11">
        <v>6</v>
      </c>
      <c r="V168" s="12">
        <v>0.33333333333333331</v>
      </c>
      <c r="W168" s="12">
        <v>0.53472222222222221</v>
      </c>
    </row>
    <row r="169" spans="2:26" ht="15" customHeight="1" thickBot="1" x14ac:dyDescent="0.3">
      <c r="B169" s="19" t="s">
        <v>76</v>
      </c>
      <c r="C169" s="27">
        <v>9</v>
      </c>
      <c r="D169" s="28">
        <f>IFERROR(INDEX($V$174:$V$233,MATCH(F169,$W$174:$W$233,0)),"")</f>
        <v>8</v>
      </c>
      <c r="E169" s="29">
        <f>IF(O169="ANUAL", 0,IF(O169="CUAT1", 1,IF(O169="CUAT2", 2,"")
  )
)</f>
        <v>1</v>
      </c>
      <c r="F169" s="20" t="s">
        <v>5</v>
      </c>
      <c r="G169" s="17" t="s">
        <v>5</v>
      </c>
      <c r="H169" s="17" t="s">
        <v>55</v>
      </c>
      <c r="I169" s="19" t="s">
        <v>27</v>
      </c>
      <c r="J169" s="27" cm="1">
        <f t="array" ref="J169">INDEX(
  $T$3:$T$170,
  MATCH(
    1,
    ($U$3:$U$170 = K169)
    * ($V$3:$V$170 = L169)
    * ($W$3:$W$170 = M169),
    0
  )
)</f>
        <v>119</v>
      </c>
      <c r="K169" s="35">
        <f>MATCH(I169,{"Lunes";"Martes";"Miércoles";"Jueves";"Viernes"},0)</f>
        <v>4</v>
      </c>
      <c r="L169" s="31">
        <v>0.65277777777777779</v>
      </c>
      <c r="M169" s="36">
        <v>0.75347222222222221</v>
      </c>
      <c r="N169" s="20" t="s">
        <v>28</v>
      </c>
      <c r="O169" s="17" t="s">
        <v>44</v>
      </c>
      <c r="P169" s="17" t="s">
        <v>61</v>
      </c>
      <c r="Q169" s="17" t="s">
        <v>63</v>
      </c>
      <c r="T169">
        <v>167</v>
      </c>
      <c r="U169" s="11">
        <v>6</v>
      </c>
      <c r="V169" s="12">
        <v>0.33333333333333331</v>
      </c>
      <c r="W169" s="12">
        <v>0.43402777777777779</v>
      </c>
    </row>
    <row r="170" spans="2:26" ht="15.75" thickBot="1" x14ac:dyDescent="0.3">
      <c r="T170">
        <v>168</v>
      </c>
      <c r="U170" s="11">
        <v>6</v>
      </c>
      <c r="V170" s="12">
        <v>0.36458333333333331</v>
      </c>
      <c r="W170" s="12">
        <v>0.53472222222222221</v>
      </c>
    </row>
    <row r="172" spans="2:26" ht="15.75" thickBot="1" x14ac:dyDescent="0.3"/>
    <row r="173" spans="2:26" ht="15" customHeight="1" thickBot="1" x14ac:dyDescent="0.3">
      <c r="B173" s="15" t="s">
        <v>31</v>
      </c>
      <c r="C173" s="21" t="s">
        <v>77</v>
      </c>
      <c r="D173" s="21" t="s">
        <v>92</v>
      </c>
      <c r="E173" s="21" t="s">
        <v>91</v>
      </c>
      <c r="F173" s="16" t="s">
        <v>46</v>
      </c>
      <c r="G173" s="16" t="s">
        <v>1</v>
      </c>
      <c r="H173" s="16" t="s">
        <v>51</v>
      </c>
      <c r="I173" s="16" t="s">
        <v>2</v>
      </c>
      <c r="J173" s="21" t="s">
        <v>79</v>
      </c>
      <c r="K173" s="21" t="s">
        <v>78</v>
      </c>
      <c r="L173" s="21" t="s">
        <v>17</v>
      </c>
      <c r="M173" s="21" t="s">
        <v>18</v>
      </c>
      <c r="N173" s="16" t="s">
        <v>20</v>
      </c>
      <c r="O173" s="16" t="s">
        <v>42</v>
      </c>
      <c r="P173" s="16" t="s">
        <v>60</v>
      </c>
      <c r="Q173" s="16" t="s">
        <v>62</v>
      </c>
      <c r="V173" s="3" t="s">
        <v>92</v>
      </c>
      <c r="W173" s="3" t="s">
        <v>93</v>
      </c>
      <c r="X173" s="3" t="s">
        <v>94</v>
      </c>
      <c r="Y173" s="3" t="s">
        <v>95</v>
      </c>
      <c r="Z173" s="3" t="s">
        <v>96</v>
      </c>
    </row>
    <row r="174" spans="2:26" ht="15" customHeight="1" thickTop="1" thickBot="1" x14ac:dyDescent="0.3">
      <c r="B174" s="19" t="s">
        <v>83</v>
      </c>
      <c r="C174" s="22">
        <v>10</v>
      </c>
      <c r="D174" s="23">
        <f>IFERROR(INDEX($V$174:$V$233,MATCH(F174,$W$174:$W$233,0)),"")</f>
        <v>3</v>
      </c>
      <c r="E174" s="24">
        <v>2</v>
      </c>
      <c r="F174" s="20" t="s">
        <v>39</v>
      </c>
      <c r="G174" s="17" t="s">
        <v>39</v>
      </c>
      <c r="H174" s="17" t="s">
        <v>59</v>
      </c>
      <c r="I174" s="19" t="s">
        <v>33</v>
      </c>
      <c r="J174" s="22" cm="1">
        <f t="array" ref="J174">INDEX(
  $T$3:$T$170,
  MATCH(
    1,
    ($U$3:$U$170 = K174)
    * ($V$3:$V$170 = L174)
    * ($W$3:$W$170 = M174),
    0
  )
)</f>
        <v>85</v>
      </c>
      <c r="K174" s="32">
        <v>3</v>
      </c>
      <c r="L174" s="30">
        <v>0.62152777777777779</v>
      </c>
      <c r="M174" s="33">
        <v>0.75347222222222221</v>
      </c>
      <c r="N174" s="20" t="s">
        <v>28</v>
      </c>
      <c r="O174" s="17" t="s">
        <v>45</v>
      </c>
      <c r="P174" s="17" t="s">
        <v>61</v>
      </c>
      <c r="Q174" s="17" t="s">
        <v>63</v>
      </c>
      <c r="V174">
        <v>1</v>
      </c>
      <c r="W174" t="s">
        <v>4</v>
      </c>
      <c r="X174" t="s">
        <v>57</v>
      </c>
      <c r="Y174">
        <v>1</v>
      </c>
      <c r="Z174" s="18" t="s">
        <v>97</v>
      </c>
    </row>
    <row r="175" spans="2:26" ht="15" customHeight="1" thickBot="1" x14ac:dyDescent="0.3">
      <c r="B175" s="19" t="s">
        <v>83</v>
      </c>
      <c r="C175" s="25">
        <v>10</v>
      </c>
      <c r="D175" s="17">
        <f>IFERROR(INDEX($V$174:$V$233,MATCH(F175,$W$174:$W$233,0)),"")</f>
        <v>3</v>
      </c>
      <c r="E175" s="26">
        <v>2</v>
      </c>
      <c r="F175" s="20" t="s">
        <v>39</v>
      </c>
      <c r="G175" s="17" t="s">
        <v>39</v>
      </c>
      <c r="H175" s="17" t="s">
        <v>59</v>
      </c>
      <c r="I175" s="19" t="s">
        <v>27</v>
      </c>
      <c r="J175" s="25" cm="1">
        <f t="array" ref="J175">INDEX(
  $T$3:$T$170,
  MATCH(
    1,
    ($U$3:$U$170 = K175)
    * ($V$3:$V$170 = L175)
    * ($W$3:$W$170 = M175),
    0
  )
)</f>
        <v>115</v>
      </c>
      <c r="K175" s="11">
        <v>4</v>
      </c>
      <c r="L175" s="12">
        <v>0.55208333333333337</v>
      </c>
      <c r="M175" s="34">
        <v>0.68402777777777779</v>
      </c>
      <c r="N175" s="20" t="s">
        <v>28</v>
      </c>
      <c r="O175" s="17" t="s">
        <v>45</v>
      </c>
      <c r="P175" s="17" t="s">
        <v>61</v>
      </c>
      <c r="Q175" s="17" t="s">
        <v>63</v>
      </c>
      <c r="V175">
        <v>2</v>
      </c>
      <c r="W175" t="s">
        <v>23</v>
      </c>
      <c r="X175" t="s">
        <v>58</v>
      </c>
      <c r="Y175">
        <v>1</v>
      </c>
      <c r="Z175" s="18" t="s">
        <v>97</v>
      </c>
    </row>
    <row r="176" spans="2:26" ht="15" customHeight="1" thickBot="1" x14ac:dyDescent="0.3">
      <c r="B176" s="19" t="s">
        <v>83</v>
      </c>
      <c r="C176" s="25">
        <v>10</v>
      </c>
      <c r="D176" s="17">
        <f>IFERROR(INDEX($V$174:$V$233,MATCH(F176,$W$174:$W$233,0)),"")</f>
        <v>1</v>
      </c>
      <c r="E176" s="26">
        <v>0</v>
      </c>
      <c r="F176" s="20" t="s">
        <v>4</v>
      </c>
      <c r="G176" s="17" t="s">
        <v>4</v>
      </c>
      <c r="H176" s="17" t="s">
        <v>57</v>
      </c>
      <c r="I176" s="19" t="s">
        <v>25</v>
      </c>
      <c r="J176" s="25" cm="1">
        <f t="array" ref="J176">INDEX(
  $T$3:$T$170,
  MATCH(
    1,
    ($U$3:$U$170 = K176)
    * ($V$3:$V$170 = L176)
    * ($W$3:$W$170 = M176),
    0
  )
)</f>
        <v>50</v>
      </c>
      <c r="K176" s="11">
        <v>2</v>
      </c>
      <c r="L176" s="12">
        <v>0.62152777777777779</v>
      </c>
      <c r="M176" s="34">
        <v>0.68402777777777779</v>
      </c>
      <c r="N176" s="20" t="s">
        <v>24</v>
      </c>
      <c r="O176" s="17" t="s">
        <v>43</v>
      </c>
      <c r="P176" s="17" t="s">
        <v>61</v>
      </c>
      <c r="Q176" s="17" t="s">
        <v>63</v>
      </c>
      <c r="V176">
        <v>3</v>
      </c>
      <c r="W176" t="s">
        <v>39</v>
      </c>
      <c r="X176" t="s">
        <v>59</v>
      </c>
      <c r="Y176">
        <v>1</v>
      </c>
      <c r="Z176" s="18" t="s">
        <v>97</v>
      </c>
    </row>
    <row r="177" spans="2:26" ht="15" customHeight="1" thickBot="1" x14ac:dyDescent="0.3">
      <c r="B177" s="19" t="s">
        <v>83</v>
      </c>
      <c r="C177" s="25">
        <v>10</v>
      </c>
      <c r="D177" s="17">
        <f>IFERROR(INDEX($V$174:$V$233,MATCH(F177,$W$174:$W$233,0)),"")</f>
        <v>1</v>
      </c>
      <c r="E177" s="26">
        <v>0</v>
      </c>
      <c r="F177" s="20" t="s">
        <v>4</v>
      </c>
      <c r="G177" s="17" t="s">
        <v>4</v>
      </c>
      <c r="H177" s="17" t="s">
        <v>57</v>
      </c>
      <c r="I177" s="19" t="s">
        <v>38</v>
      </c>
      <c r="J177" s="25" cm="1">
        <f t="array" ref="J177">INDEX(
  $T$3:$T$170,
  MATCH(
    1,
    ($U$3:$U$170 = K177)
    * ($V$3:$V$170 = L177)
    * ($W$3:$W$170 = M177),
    0
  )
)</f>
        <v>146</v>
      </c>
      <c r="K177" s="11">
        <v>5</v>
      </c>
      <c r="L177" s="12">
        <v>0.50347222222222221</v>
      </c>
      <c r="M177" s="34">
        <v>0.61458333333333337</v>
      </c>
      <c r="N177" s="20" t="s">
        <v>24</v>
      </c>
      <c r="O177" s="17" t="s">
        <v>43</v>
      </c>
      <c r="P177" s="17" t="s">
        <v>61</v>
      </c>
      <c r="Q177" s="17" t="s">
        <v>63</v>
      </c>
      <c r="V177">
        <v>4</v>
      </c>
      <c r="W177" t="s">
        <v>49</v>
      </c>
      <c r="X177" t="s">
        <v>34</v>
      </c>
      <c r="Y177">
        <v>1</v>
      </c>
      <c r="Z177" s="18" t="s">
        <v>97</v>
      </c>
    </row>
    <row r="178" spans="2:26" ht="15" customHeight="1" thickBot="1" x14ac:dyDescent="0.3">
      <c r="B178" s="19" t="s">
        <v>83</v>
      </c>
      <c r="C178" s="25">
        <v>10</v>
      </c>
      <c r="D178" s="17">
        <f>IFERROR(INDEX($V$174:$V$233,MATCH(F178,$W$174:$W$233,0)),"")</f>
        <v>9</v>
      </c>
      <c r="E178" s="26">
        <v>0</v>
      </c>
      <c r="F178" s="20" t="s">
        <v>47</v>
      </c>
      <c r="G178" s="17" t="s">
        <v>66</v>
      </c>
      <c r="H178" s="17" t="s">
        <v>56</v>
      </c>
      <c r="I178" s="19" t="s">
        <v>16</v>
      </c>
      <c r="J178" s="25" cm="1">
        <f t="array" ref="J178">INDEX(
  $T$3:$T$170,
  MATCH(
    1,
    ($U$3:$U$170 = K178)
    * ($V$3:$V$170 = L178)
    * ($W$3:$W$170 = M178),
    0
  )
)</f>
        <v>14</v>
      </c>
      <c r="K178" s="11">
        <v>1</v>
      </c>
      <c r="L178" s="12">
        <v>0.55208333333333337</v>
      </c>
      <c r="M178" s="34">
        <v>0.65277777777777779</v>
      </c>
      <c r="N178" s="20" t="s">
        <v>24</v>
      </c>
      <c r="O178" s="17" t="s">
        <v>43</v>
      </c>
      <c r="P178" s="17" t="s">
        <v>61</v>
      </c>
      <c r="Q178" s="17" t="s">
        <v>63</v>
      </c>
      <c r="V178">
        <v>5</v>
      </c>
      <c r="W178" t="s">
        <v>50</v>
      </c>
      <c r="X178" t="s">
        <v>52</v>
      </c>
      <c r="Y178">
        <v>1</v>
      </c>
      <c r="Z178" s="18" t="s">
        <v>97</v>
      </c>
    </row>
    <row r="179" spans="2:26" ht="15" customHeight="1" thickBot="1" x14ac:dyDescent="0.3">
      <c r="B179" s="19" t="s">
        <v>83</v>
      </c>
      <c r="C179" s="25">
        <v>10</v>
      </c>
      <c r="D179" s="17">
        <f>IFERROR(INDEX($V$174:$V$233,MATCH(F179,$W$174:$W$233,0)),"")</f>
        <v>9</v>
      </c>
      <c r="E179" s="26">
        <v>0</v>
      </c>
      <c r="F179" s="20" t="s">
        <v>47</v>
      </c>
      <c r="G179" s="17" t="s">
        <v>66</v>
      </c>
      <c r="H179" s="17" t="s">
        <v>56</v>
      </c>
      <c r="I179" s="19" t="s">
        <v>38</v>
      </c>
      <c r="J179" s="25" cm="1">
        <f t="array" ref="J179">INDEX(
  $T$3:$T$170,
  MATCH(
    1,
    ($U$3:$U$170 = K179)
    * ($V$3:$V$170 = L179)
    * ($W$3:$W$170 = M179),
    0
  )
)</f>
        <v>155</v>
      </c>
      <c r="K179" s="11">
        <v>5</v>
      </c>
      <c r="L179" s="12">
        <v>0.69097222222222221</v>
      </c>
      <c r="M179" s="34">
        <v>0.75347222222222221</v>
      </c>
      <c r="N179" s="20" t="s">
        <v>24</v>
      </c>
      <c r="O179" s="17" t="s">
        <v>43</v>
      </c>
      <c r="P179" s="17" t="s">
        <v>61</v>
      </c>
      <c r="Q179" s="17" t="s">
        <v>63</v>
      </c>
      <c r="V179">
        <v>6</v>
      </c>
      <c r="W179" t="s">
        <v>48</v>
      </c>
      <c r="X179" t="s">
        <v>53</v>
      </c>
      <c r="Y179">
        <v>1</v>
      </c>
      <c r="Z179" s="18" t="s">
        <v>97</v>
      </c>
    </row>
    <row r="180" spans="2:26" ht="15" customHeight="1" thickBot="1" x14ac:dyDescent="0.3">
      <c r="B180" s="19" t="s">
        <v>83</v>
      </c>
      <c r="C180" s="25">
        <v>10</v>
      </c>
      <c r="D180" s="17">
        <f>IFERROR(INDEX($V$174:$V$233,MATCH(F180,$W$174:$W$233,0)),"")</f>
        <v>2</v>
      </c>
      <c r="E180" s="26">
        <v>0</v>
      </c>
      <c r="F180" s="20" t="s">
        <v>23</v>
      </c>
      <c r="G180" s="17" t="s">
        <v>32</v>
      </c>
      <c r="H180" s="17" t="s">
        <v>58</v>
      </c>
      <c r="I180" s="19" t="s">
        <v>25</v>
      </c>
      <c r="J180" s="25" cm="1">
        <f t="array" ref="J180">INDEX(
  $T$3:$T$170,
  MATCH(
    1,
    ($U$3:$U$170 = K180)
    * ($V$3:$V$170 = L180)
    * ($W$3:$W$170 = M180),
    0
  )
)</f>
        <v>43</v>
      </c>
      <c r="K180" s="11">
        <v>2</v>
      </c>
      <c r="L180" s="12">
        <v>0.50347222222222221</v>
      </c>
      <c r="M180" s="34">
        <v>0.61458333333333337</v>
      </c>
      <c r="N180" s="20" t="s">
        <v>24</v>
      </c>
      <c r="O180" s="17" t="s">
        <v>43</v>
      </c>
      <c r="P180" s="17" t="s">
        <v>61</v>
      </c>
      <c r="Q180" s="17" t="s">
        <v>63</v>
      </c>
      <c r="V180">
        <v>7</v>
      </c>
      <c r="W180" t="s">
        <v>3</v>
      </c>
      <c r="X180" t="s">
        <v>54</v>
      </c>
      <c r="Y180">
        <v>1</v>
      </c>
      <c r="Z180" s="18" t="s">
        <v>97</v>
      </c>
    </row>
    <row r="181" spans="2:26" ht="15" customHeight="1" thickBot="1" x14ac:dyDescent="0.3">
      <c r="B181" s="19" t="s">
        <v>83</v>
      </c>
      <c r="C181" s="25">
        <v>10</v>
      </c>
      <c r="D181" s="17">
        <f>IFERROR(INDEX($V$174:$V$233,MATCH(F181,$W$174:$W$233,0)),"")</f>
        <v>2</v>
      </c>
      <c r="E181" s="26">
        <v>0</v>
      </c>
      <c r="F181" s="20" t="s">
        <v>23</v>
      </c>
      <c r="G181" s="17" t="s">
        <v>32</v>
      </c>
      <c r="H181" s="17" t="s">
        <v>58</v>
      </c>
      <c r="I181" s="19" t="s">
        <v>38</v>
      </c>
      <c r="J181" s="25" cm="1">
        <f t="array" ref="J181">INDEX(
  $T$3:$T$170,
  MATCH(
    1,
    ($U$3:$U$170 = K181)
    * ($V$3:$V$170 = L181)
    * ($W$3:$W$170 = M181),
    0
  )
)</f>
        <v>151</v>
      </c>
      <c r="K181" s="11">
        <v>5</v>
      </c>
      <c r="L181" s="12">
        <v>0.62152777777777779</v>
      </c>
      <c r="M181" s="34">
        <v>0.68402777777777779</v>
      </c>
      <c r="N181" s="20" t="s">
        <v>24</v>
      </c>
      <c r="O181" s="17" t="s">
        <v>43</v>
      </c>
      <c r="P181" s="17" t="s">
        <v>61</v>
      </c>
      <c r="Q181" s="17" t="s">
        <v>63</v>
      </c>
      <c r="V181">
        <v>8</v>
      </c>
      <c r="W181" t="s">
        <v>5</v>
      </c>
      <c r="X181" t="s">
        <v>55</v>
      </c>
      <c r="Y181">
        <v>1</v>
      </c>
      <c r="Z181" s="18" t="s">
        <v>97</v>
      </c>
    </row>
    <row r="182" spans="2:26" ht="15" customHeight="1" thickBot="1" x14ac:dyDescent="0.3">
      <c r="B182" s="19" t="s">
        <v>83</v>
      </c>
      <c r="C182" s="25">
        <v>10</v>
      </c>
      <c r="D182" s="17">
        <f>IFERROR(INDEX($V$174:$V$233,MATCH(F182,$W$174:$W$233,0)),"")</f>
        <v>4</v>
      </c>
      <c r="E182" s="26">
        <v>0</v>
      </c>
      <c r="F182" s="20" t="s">
        <v>49</v>
      </c>
      <c r="G182" s="17" t="s">
        <v>68</v>
      </c>
      <c r="H182" s="17" t="s">
        <v>34</v>
      </c>
      <c r="I182" s="19" t="s">
        <v>16</v>
      </c>
      <c r="J182" s="25" cm="1">
        <f t="array" ref="J182">INDEX(
  $T$3:$T$170,
  MATCH(
    1,
    ($U$3:$U$170 = K182)
    * ($V$3:$V$170 = L182)
    * ($W$3:$W$170 = M182),
    0
  )
)</f>
        <v>19</v>
      </c>
      <c r="K182" s="11">
        <v>1</v>
      </c>
      <c r="L182" s="12">
        <v>0.65277777777777779</v>
      </c>
      <c r="M182" s="34">
        <v>0.75347222222222221</v>
      </c>
      <c r="N182" s="20" t="s">
        <v>24</v>
      </c>
      <c r="O182" s="17" t="s">
        <v>43</v>
      </c>
      <c r="P182" s="17" t="s">
        <v>61</v>
      </c>
      <c r="Q182" s="17" t="s">
        <v>63</v>
      </c>
      <c r="V182">
        <v>9</v>
      </c>
      <c r="W182" t="s">
        <v>47</v>
      </c>
      <c r="X182" t="s">
        <v>56</v>
      </c>
      <c r="Y182">
        <v>1</v>
      </c>
      <c r="Z182" s="18" t="s">
        <v>97</v>
      </c>
    </row>
    <row r="183" spans="2:26" ht="15" customHeight="1" thickBot="1" x14ac:dyDescent="0.3">
      <c r="B183" s="19" t="s">
        <v>83</v>
      </c>
      <c r="C183" s="25">
        <v>10</v>
      </c>
      <c r="D183" s="17">
        <f>IFERROR(INDEX($V$174:$V$233,MATCH(F183,$W$174:$W$233,0)),"")</f>
        <v>4</v>
      </c>
      <c r="E183" s="26">
        <v>0</v>
      </c>
      <c r="F183" s="20" t="s">
        <v>49</v>
      </c>
      <c r="G183" s="17" t="s">
        <v>68</v>
      </c>
      <c r="H183" s="17" t="s">
        <v>34</v>
      </c>
      <c r="I183" s="19" t="s">
        <v>25</v>
      </c>
      <c r="J183" s="25" cm="1">
        <f t="array" ref="J183">INDEX(
  $T$3:$T$170,
  MATCH(
    1,
    ($U$3:$U$170 = K183)
    * ($V$3:$V$170 = L183)
    * ($W$3:$W$170 = M183),
    0
  )
)</f>
        <v>54</v>
      </c>
      <c r="K183" s="11">
        <v>2</v>
      </c>
      <c r="L183" s="12">
        <v>0.69097222222222221</v>
      </c>
      <c r="M183" s="34">
        <v>0.75347222222222221</v>
      </c>
      <c r="N183" s="20" t="s">
        <v>24</v>
      </c>
      <c r="O183" s="17" t="s">
        <v>43</v>
      </c>
      <c r="P183" s="17" t="s">
        <v>61</v>
      </c>
      <c r="Q183" s="17" t="s">
        <v>63</v>
      </c>
    </row>
    <row r="184" spans="2:26" ht="15" customHeight="1" thickBot="1" x14ac:dyDescent="0.3">
      <c r="B184" s="19" t="s">
        <v>83</v>
      </c>
      <c r="C184" s="25">
        <v>10</v>
      </c>
      <c r="D184" s="17">
        <f>IFERROR(INDEX($V$174:$V$233,MATCH(F184,$W$174:$W$233,0)),"")</f>
        <v>6</v>
      </c>
      <c r="E184" s="26">
        <v>0</v>
      </c>
      <c r="F184" s="20" t="s">
        <v>48</v>
      </c>
      <c r="G184" s="17" t="s">
        <v>30</v>
      </c>
      <c r="H184" s="17" t="s">
        <v>53</v>
      </c>
      <c r="I184" s="19" t="s">
        <v>27</v>
      </c>
      <c r="J184" s="25" cm="1">
        <f t="array" ref="J184">INDEX(
  $T$3:$T$170,
  MATCH(
    1,
    ($U$3:$U$170 = K184)
    * ($V$3:$V$170 = L184)
    * ($W$3:$W$170 = M184),
    0
  )
)</f>
        <v>103</v>
      </c>
      <c r="K184" s="11">
        <v>4</v>
      </c>
      <c r="L184" s="12">
        <v>0.40277777777777779</v>
      </c>
      <c r="M184" s="34">
        <v>0.46527777777777779</v>
      </c>
      <c r="N184" s="20" t="s">
        <v>24</v>
      </c>
      <c r="O184" s="17" t="s">
        <v>43</v>
      </c>
      <c r="P184" s="17" t="s">
        <v>61</v>
      </c>
      <c r="Q184" s="17" t="s">
        <v>63</v>
      </c>
      <c r="V184">
        <v>10</v>
      </c>
      <c r="W184" t="s">
        <v>98</v>
      </c>
      <c r="X184" t="s">
        <v>99</v>
      </c>
      <c r="Y184">
        <v>2</v>
      </c>
      <c r="Z184" s="18" t="s">
        <v>97</v>
      </c>
    </row>
    <row r="185" spans="2:26" ht="15" customHeight="1" thickBot="1" x14ac:dyDescent="0.3">
      <c r="B185" s="19" t="s">
        <v>83</v>
      </c>
      <c r="C185" s="25">
        <v>10</v>
      </c>
      <c r="D185" s="17">
        <f>IFERROR(INDEX($V$174:$V$233,MATCH(F185,$W$174:$W$233,0)),"")</f>
        <v>5</v>
      </c>
      <c r="E185" s="26">
        <v>2</v>
      </c>
      <c r="F185" s="20" t="s">
        <v>50</v>
      </c>
      <c r="G185" s="17" t="s">
        <v>41</v>
      </c>
      <c r="H185" s="17" t="s">
        <v>52</v>
      </c>
      <c r="I185" s="19" t="s">
        <v>33</v>
      </c>
      <c r="J185" s="25" cm="1">
        <f t="array" ref="J185">INDEX(
  $T$3:$T$170,
  MATCH(
    1,
    ($U$3:$U$170 = K185)
    * ($V$3:$V$170 = L185)
    * ($W$3:$W$170 = M185),
    0
  )
)</f>
        <v>80</v>
      </c>
      <c r="K185" s="11">
        <v>3</v>
      </c>
      <c r="L185" s="12">
        <v>0.55208333333333337</v>
      </c>
      <c r="M185" s="34">
        <v>0.61458333333333337</v>
      </c>
      <c r="N185" s="20" t="s">
        <v>28</v>
      </c>
      <c r="O185" s="17" t="s">
        <v>45</v>
      </c>
      <c r="P185" s="17" t="s">
        <v>61</v>
      </c>
      <c r="Q185" s="17" t="s">
        <v>63</v>
      </c>
      <c r="V185">
        <v>11</v>
      </c>
      <c r="W185" t="s">
        <v>100</v>
      </c>
      <c r="X185" t="s">
        <v>101</v>
      </c>
      <c r="Y185">
        <v>2</v>
      </c>
      <c r="Z185" s="18" t="s">
        <v>97</v>
      </c>
    </row>
    <row r="186" spans="2:26" ht="15" customHeight="1" thickBot="1" x14ac:dyDescent="0.3">
      <c r="B186" s="19" t="s">
        <v>83</v>
      </c>
      <c r="C186" s="25">
        <v>10</v>
      </c>
      <c r="D186" s="17">
        <f>IFERROR(INDEX($V$174:$V$233,MATCH(F186,$W$174:$W$233,0)),"")</f>
        <v>5</v>
      </c>
      <c r="E186" s="26">
        <v>2</v>
      </c>
      <c r="F186" s="20" t="s">
        <v>50</v>
      </c>
      <c r="G186" s="17" t="s">
        <v>41</v>
      </c>
      <c r="H186" s="17" t="s">
        <v>52</v>
      </c>
      <c r="I186" s="19" t="s">
        <v>27</v>
      </c>
      <c r="J186" s="25" cm="1">
        <f t="array" ref="J186">INDEX(
  $T$3:$T$170,
  MATCH(
    1,
    ($U$3:$U$170 = K186)
    * ($V$3:$V$170 = L186)
    * ($W$3:$W$170 = M186),
    0
  )
)</f>
        <v>120</v>
      </c>
      <c r="K186" s="11">
        <v>4</v>
      </c>
      <c r="L186" s="12">
        <v>0.69097222222222221</v>
      </c>
      <c r="M186" s="34">
        <v>0.75347222222222221</v>
      </c>
      <c r="N186" s="20" t="s">
        <v>28</v>
      </c>
      <c r="O186" s="17" t="s">
        <v>45</v>
      </c>
      <c r="P186" s="17" t="s">
        <v>61</v>
      </c>
      <c r="Q186" s="17" t="s">
        <v>63</v>
      </c>
      <c r="V186">
        <v>12</v>
      </c>
      <c r="W186" t="s">
        <v>102</v>
      </c>
      <c r="X186" t="s">
        <v>103</v>
      </c>
      <c r="Y186">
        <v>2</v>
      </c>
      <c r="Z186" s="18" t="s">
        <v>97</v>
      </c>
    </row>
    <row r="187" spans="2:26" ht="15" customHeight="1" thickBot="1" x14ac:dyDescent="0.3">
      <c r="B187" s="19" t="s">
        <v>83</v>
      </c>
      <c r="C187" s="25">
        <v>10</v>
      </c>
      <c r="D187" s="17">
        <f>IFERROR(INDEX($V$174:$V$233,MATCH(F187,$W$174:$W$233,0)),"")</f>
        <v>7</v>
      </c>
      <c r="E187" s="26">
        <v>1</v>
      </c>
      <c r="F187" s="20" t="s">
        <v>3</v>
      </c>
      <c r="G187" s="17" t="s">
        <v>3</v>
      </c>
      <c r="H187" s="17" t="s">
        <v>54</v>
      </c>
      <c r="I187" s="19" t="s">
        <v>33</v>
      </c>
      <c r="J187" s="25" cm="1">
        <f t="array" ref="J187">INDEX(
  $T$3:$T$170,
  MATCH(
    1,
    ($U$3:$U$170 = K187)
    * ($V$3:$V$170 = L187)
    * ($W$3:$W$170 = M187),
    0
  )
)</f>
        <v>81</v>
      </c>
      <c r="K187" s="11">
        <v>3</v>
      </c>
      <c r="L187" s="12">
        <v>0.55208333333333337</v>
      </c>
      <c r="M187" s="34">
        <v>0.65277777777777779</v>
      </c>
      <c r="N187" s="20" t="s">
        <v>28</v>
      </c>
      <c r="O187" s="17" t="s">
        <v>44</v>
      </c>
      <c r="P187" s="17" t="s">
        <v>61</v>
      </c>
      <c r="Q187" s="17" t="s">
        <v>63</v>
      </c>
      <c r="V187">
        <v>13</v>
      </c>
      <c r="W187" t="s">
        <v>104</v>
      </c>
      <c r="X187" t="s">
        <v>105</v>
      </c>
      <c r="Y187">
        <v>2</v>
      </c>
      <c r="Z187" s="18" t="s">
        <v>97</v>
      </c>
    </row>
    <row r="188" spans="2:26" ht="15" customHeight="1" thickBot="1" x14ac:dyDescent="0.3">
      <c r="B188" s="19" t="s">
        <v>83</v>
      </c>
      <c r="C188" s="25">
        <v>10</v>
      </c>
      <c r="D188" s="17">
        <f>IFERROR(INDEX($V$174:$V$233,MATCH(F188,$W$174:$W$233,0)),"")</f>
        <v>7</v>
      </c>
      <c r="E188" s="26">
        <v>1</v>
      </c>
      <c r="F188" s="20" t="s">
        <v>3</v>
      </c>
      <c r="G188" s="17" t="s">
        <v>3</v>
      </c>
      <c r="H188" s="17" t="s">
        <v>54</v>
      </c>
      <c r="I188" s="19" t="s">
        <v>27</v>
      </c>
      <c r="J188" s="25" cm="1">
        <f t="array" ref="J188">INDEX(
  $T$3:$T$170,
  MATCH(
    1,
    ($U$3:$U$170 = K188)
    * ($V$3:$V$170 = L188)
    * ($W$3:$W$170 = M188),
    0
  )
)</f>
        <v>119</v>
      </c>
      <c r="K188" s="11">
        <v>4</v>
      </c>
      <c r="L188" s="12">
        <v>0.65277777777777779</v>
      </c>
      <c r="M188" s="34">
        <v>0.75347222222222221</v>
      </c>
      <c r="N188" s="20" t="s">
        <v>28</v>
      </c>
      <c r="O188" s="17" t="s">
        <v>44</v>
      </c>
      <c r="P188" s="17" t="s">
        <v>61</v>
      </c>
      <c r="Q188" s="17" t="s">
        <v>63</v>
      </c>
      <c r="V188">
        <v>14</v>
      </c>
      <c r="W188" t="s">
        <v>106</v>
      </c>
      <c r="X188" t="s">
        <v>107</v>
      </c>
      <c r="Y188">
        <v>2</v>
      </c>
      <c r="Z188" s="18" t="s">
        <v>97</v>
      </c>
    </row>
    <row r="189" spans="2:26" ht="15" customHeight="1" thickBot="1" x14ac:dyDescent="0.3">
      <c r="B189" s="19" t="s">
        <v>83</v>
      </c>
      <c r="C189" s="25">
        <v>10</v>
      </c>
      <c r="D189" s="17">
        <f>IFERROR(INDEX($V$174:$V$233,MATCH(F189,$W$174:$W$233,0)),"")</f>
        <v>8</v>
      </c>
      <c r="E189" s="26">
        <v>1</v>
      </c>
      <c r="F189" s="20" t="s">
        <v>5</v>
      </c>
      <c r="G189" s="17" t="s">
        <v>5</v>
      </c>
      <c r="H189" s="17" t="s">
        <v>55</v>
      </c>
      <c r="I189" s="19" t="s">
        <v>33</v>
      </c>
      <c r="J189" s="25" cm="1">
        <f t="array" ref="J189">INDEX(
  $T$3:$T$170,
  MATCH(
    1,
    ($U$3:$U$170 = K189)
    * ($V$3:$V$170 = L189)
    * ($W$3:$W$170 = M189),
    0
  )
)</f>
        <v>87</v>
      </c>
      <c r="K189" s="11">
        <v>3</v>
      </c>
      <c r="L189" s="12">
        <v>0.65277777777777779</v>
      </c>
      <c r="M189" s="34">
        <v>0.75347222222222221</v>
      </c>
      <c r="N189" s="20" t="s">
        <v>28</v>
      </c>
      <c r="O189" s="17" t="s">
        <v>44</v>
      </c>
      <c r="P189" s="17" t="s">
        <v>61</v>
      </c>
      <c r="Q189" s="17" t="s">
        <v>63</v>
      </c>
      <c r="V189">
        <v>15</v>
      </c>
      <c r="W189" t="s">
        <v>108</v>
      </c>
      <c r="X189" t="s">
        <v>109</v>
      </c>
      <c r="Y189">
        <v>2</v>
      </c>
      <c r="Z189" s="18" t="s">
        <v>97</v>
      </c>
    </row>
    <row r="190" spans="2:26" ht="15" customHeight="1" thickBot="1" x14ac:dyDescent="0.3">
      <c r="B190" s="19" t="s">
        <v>83</v>
      </c>
      <c r="C190" s="27">
        <v>10</v>
      </c>
      <c r="D190" s="28">
        <f>IFERROR(INDEX($V$174:$V$233,MATCH(F190,$W$174:$W$233,0)),"")</f>
        <v>8</v>
      </c>
      <c r="E190" s="29">
        <v>1</v>
      </c>
      <c r="F190" s="20" t="s">
        <v>5</v>
      </c>
      <c r="G190" s="17" t="s">
        <v>5</v>
      </c>
      <c r="H190" s="17" t="s">
        <v>55</v>
      </c>
      <c r="I190" s="19" t="s">
        <v>27</v>
      </c>
      <c r="J190" s="27" cm="1">
        <f t="array" ref="J190">INDEX(
  $T$3:$T$170,
  MATCH(
    1,
    ($U$3:$U$170 = K190)
    * ($V$3:$V$170 = L190)
    * ($W$3:$W$170 = M190),
    0
  )
)</f>
        <v>114</v>
      </c>
      <c r="K190" s="35">
        <v>4</v>
      </c>
      <c r="L190" s="31">
        <v>0.55208333333333337</v>
      </c>
      <c r="M190" s="36">
        <v>0.65277777777777779</v>
      </c>
      <c r="N190" s="20" t="s">
        <v>28</v>
      </c>
      <c r="O190" s="17" t="s">
        <v>44</v>
      </c>
      <c r="P190" s="17" t="s">
        <v>61</v>
      </c>
      <c r="Q190" s="17" t="s">
        <v>63</v>
      </c>
      <c r="V190">
        <v>16</v>
      </c>
      <c r="W190" t="s">
        <v>110</v>
      </c>
      <c r="X190" t="s">
        <v>111</v>
      </c>
      <c r="Y190">
        <v>2</v>
      </c>
      <c r="Z190" s="18" t="s">
        <v>97</v>
      </c>
    </row>
    <row r="191" spans="2:26" ht="15" customHeight="1" thickBot="1" x14ac:dyDescent="0.3"/>
    <row r="192" spans="2:26" ht="15" customHeight="1" thickBot="1" x14ac:dyDescent="0.3">
      <c r="B192" s="15" t="s">
        <v>31</v>
      </c>
      <c r="C192" s="21" t="s">
        <v>77</v>
      </c>
      <c r="D192" s="21" t="s">
        <v>92</v>
      </c>
      <c r="E192" s="21" t="s">
        <v>91</v>
      </c>
      <c r="F192" s="16" t="s">
        <v>46</v>
      </c>
      <c r="G192" s="16" t="s">
        <v>1</v>
      </c>
      <c r="H192" s="16" t="s">
        <v>51</v>
      </c>
      <c r="I192" s="16" t="s">
        <v>2</v>
      </c>
      <c r="J192" s="21" t="s">
        <v>79</v>
      </c>
      <c r="K192" s="21" t="s">
        <v>78</v>
      </c>
      <c r="L192" s="21" t="s">
        <v>17</v>
      </c>
      <c r="M192" s="21" t="s">
        <v>18</v>
      </c>
      <c r="N192" s="16" t="s">
        <v>20</v>
      </c>
      <c r="O192" s="16" t="s">
        <v>42</v>
      </c>
      <c r="P192" s="16" t="s">
        <v>60</v>
      </c>
      <c r="Q192" s="16" t="s">
        <v>62</v>
      </c>
    </row>
    <row r="193" spans="2:26" ht="15" customHeight="1" thickTop="1" thickBot="1" x14ac:dyDescent="0.3">
      <c r="B193" s="19" t="s">
        <v>84</v>
      </c>
      <c r="C193" s="22">
        <v>11</v>
      </c>
      <c r="D193" s="23">
        <f t="shared" ref="D193:D241" si="2">IFERROR(INDEX($V$174:$V$233,MATCH(F193,$W$174:$W$233,0)),"")</f>
        <v>3</v>
      </c>
      <c r="E193" s="24">
        <v>1</v>
      </c>
      <c r="F193" s="20" t="s">
        <v>39</v>
      </c>
      <c r="G193" s="17" t="s">
        <v>39</v>
      </c>
      <c r="H193" s="17" t="s">
        <v>59</v>
      </c>
      <c r="I193" s="19" t="s">
        <v>27</v>
      </c>
      <c r="J193" s="22" cm="1">
        <f t="array" ref="J193">INDEX(
  $T$3:$T$170,
  MATCH(
    1,
    ($U$3:$U$170 = K193)
    * ($V$3:$V$170 = L193)
    * ($W$3:$W$170 = M193),
    0
  )
)</f>
        <v>118</v>
      </c>
      <c r="K193" s="32">
        <v>4</v>
      </c>
      <c r="L193" s="30">
        <v>0.62152777777777779</v>
      </c>
      <c r="M193" s="33">
        <v>0.75347222222222221</v>
      </c>
      <c r="N193" s="20" t="s">
        <v>28</v>
      </c>
      <c r="O193" s="17" t="s">
        <v>44</v>
      </c>
      <c r="P193" s="17" t="s">
        <v>61</v>
      </c>
      <c r="Q193" s="17" t="s">
        <v>63</v>
      </c>
      <c r="V193">
        <v>17</v>
      </c>
      <c r="W193" t="s">
        <v>112</v>
      </c>
      <c r="X193" t="s">
        <v>113</v>
      </c>
      <c r="Y193">
        <v>3</v>
      </c>
      <c r="Z193" s="18" t="s">
        <v>97</v>
      </c>
    </row>
    <row r="194" spans="2:26" ht="15" customHeight="1" thickBot="1" x14ac:dyDescent="0.3">
      <c r="B194" s="19" t="s">
        <v>84</v>
      </c>
      <c r="C194" s="25">
        <v>11</v>
      </c>
      <c r="D194" s="17">
        <f t="shared" si="2"/>
        <v>3</v>
      </c>
      <c r="E194" s="26">
        <v>1</v>
      </c>
      <c r="F194" s="20" t="s">
        <v>39</v>
      </c>
      <c r="G194" s="17" t="s">
        <v>39</v>
      </c>
      <c r="H194" s="17" t="s">
        <v>59</v>
      </c>
      <c r="I194" s="19" t="s">
        <v>38</v>
      </c>
      <c r="J194" s="25" cm="1">
        <f t="array" ref="J194">INDEX(
  $T$3:$T$170,
  MATCH(
    1,
    ($U$3:$U$170 = K194)
    * ($V$3:$V$170 = L194)
    * ($W$3:$W$170 = M194),
    0
  )
)</f>
        <v>147</v>
      </c>
      <c r="K194" s="11">
        <v>5</v>
      </c>
      <c r="L194" s="12">
        <v>0.55208333333333337</v>
      </c>
      <c r="M194" s="34">
        <v>0.68402777777777779</v>
      </c>
      <c r="N194" s="20" t="s">
        <v>28</v>
      </c>
      <c r="O194" s="17" t="s">
        <v>44</v>
      </c>
      <c r="P194" s="17" t="s">
        <v>61</v>
      </c>
      <c r="Q194" s="17" t="s">
        <v>63</v>
      </c>
      <c r="V194">
        <v>18</v>
      </c>
      <c r="W194" t="s">
        <v>114</v>
      </c>
      <c r="X194" t="s">
        <v>115</v>
      </c>
      <c r="Y194">
        <v>3</v>
      </c>
      <c r="Z194" s="18" t="s">
        <v>97</v>
      </c>
    </row>
    <row r="195" spans="2:26" ht="15" customHeight="1" thickBot="1" x14ac:dyDescent="0.3">
      <c r="B195" s="19" t="s">
        <v>84</v>
      </c>
      <c r="C195" s="25">
        <v>11</v>
      </c>
      <c r="D195" s="17">
        <f t="shared" si="2"/>
        <v>1</v>
      </c>
      <c r="E195" s="26">
        <v>0</v>
      </c>
      <c r="F195" s="20" t="s">
        <v>4</v>
      </c>
      <c r="G195" s="17" t="s">
        <v>4</v>
      </c>
      <c r="H195" s="17" t="s">
        <v>57</v>
      </c>
      <c r="I195" s="19" t="s">
        <v>33</v>
      </c>
      <c r="J195" s="25" cm="1">
        <f t="array" ref="J195">INDEX(
  $T$3:$T$170,
  MATCH(
    1,
    ($U$3:$U$170 = K195)
    * ($V$3:$V$170 = L195)
    * ($W$3:$W$170 = M195),
    0
  )
)</f>
        <v>98</v>
      </c>
      <c r="K195" s="11">
        <v>3</v>
      </c>
      <c r="L195" s="12">
        <v>0.89930555555555558</v>
      </c>
      <c r="M195" s="34">
        <v>0.96180555555555558</v>
      </c>
      <c r="N195" s="20" t="s">
        <v>24</v>
      </c>
      <c r="O195" s="17" t="s">
        <v>43</v>
      </c>
      <c r="P195" s="17" t="s">
        <v>61</v>
      </c>
      <c r="Q195" s="17" t="s">
        <v>63</v>
      </c>
      <c r="V195">
        <v>19</v>
      </c>
      <c r="W195" t="s">
        <v>116</v>
      </c>
      <c r="X195" t="s">
        <v>117</v>
      </c>
      <c r="Y195">
        <v>3</v>
      </c>
      <c r="Z195" s="18" t="s">
        <v>97</v>
      </c>
    </row>
    <row r="196" spans="2:26" ht="15" customHeight="1" thickBot="1" x14ac:dyDescent="0.3">
      <c r="B196" s="19" t="s">
        <v>84</v>
      </c>
      <c r="C196" s="25">
        <v>11</v>
      </c>
      <c r="D196" s="17">
        <f t="shared" si="2"/>
        <v>1</v>
      </c>
      <c r="E196" s="26">
        <v>0</v>
      </c>
      <c r="F196" s="20" t="s">
        <v>4</v>
      </c>
      <c r="G196" s="17" t="s">
        <v>4</v>
      </c>
      <c r="H196" s="17" t="s">
        <v>57</v>
      </c>
      <c r="I196" s="19" t="s">
        <v>38</v>
      </c>
      <c r="J196" s="25" cm="1">
        <f t="array" ref="J196">INDEX(
  $T$3:$T$170,
  MATCH(
    1,
    ($U$3:$U$170 = K196)
    * ($V$3:$V$170 = L196)
    * ($W$3:$W$170 = M196),
    0
  )
)</f>
        <v>158</v>
      </c>
      <c r="K196" s="11">
        <v>5</v>
      </c>
      <c r="L196" s="12">
        <v>0.76041666666666663</v>
      </c>
      <c r="M196" s="34">
        <v>0.86111111111111116</v>
      </c>
      <c r="N196" s="20" t="s">
        <v>24</v>
      </c>
      <c r="O196" s="17" t="s">
        <v>43</v>
      </c>
      <c r="P196" s="17" t="s">
        <v>61</v>
      </c>
      <c r="Q196" s="17" t="s">
        <v>63</v>
      </c>
      <c r="V196">
        <v>20</v>
      </c>
      <c r="W196" t="s">
        <v>118</v>
      </c>
      <c r="X196" t="s">
        <v>119</v>
      </c>
      <c r="Y196">
        <v>3</v>
      </c>
      <c r="Z196" s="18" t="s">
        <v>97</v>
      </c>
    </row>
    <row r="197" spans="2:26" ht="15" customHeight="1" thickBot="1" x14ac:dyDescent="0.3">
      <c r="B197" s="19" t="s">
        <v>84</v>
      </c>
      <c r="C197" s="25">
        <v>11</v>
      </c>
      <c r="D197" s="17">
        <f t="shared" si="2"/>
        <v>7</v>
      </c>
      <c r="E197" s="26">
        <v>2</v>
      </c>
      <c r="F197" s="20" t="s">
        <v>3</v>
      </c>
      <c r="G197" s="17" t="s">
        <v>3</v>
      </c>
      <c r="H197" s="17" t="s">
        <v>54</v>
      </c>
      <c r="I197" s="19" t="s">
        <v>25</v>
      </c>
      <c r="J197" s="25" cm="1">
        <f t="array" ref="J197">INDEX(
  $T$3:$T$170,
  MATCH(
    1,
    ($U$3:$U$170 = K197)
    * ($V$3:$V$170 = L197)
    * ($W$3:$W$170 = M197),
    0
  )
)</f>
        <v>49</v>
      </c>
      <c r="K197" s="11">
        <v>2</v>
      </c>
      <c r="L197" s="12">
        <v>0.58333333333333337</v>
      </c>
      <c r="M197" s="34">
        <v>0.66666666666666663</v>
      </c>
      <c r="N197" s="20" t="s">
        <v>28</v>
      </c>
      <c r="O197" s="17" t="s">
        <v>45</v>
      </c>
      <c r="P197" s="17" t="s">
        <v>61</v>
      </c>
      <c r="Q197" s="17" t="s">
        <v>63</v>
      </c>
      <c r="V197">
        <v>21</v>
      </c>
      <c r="W197" t="s">
        <v>120</v>
      </c>
      <c r="X197" t="s">
        <v>121</v>
      </c>
      <c r="Y197">
        <v>3</v>
      </c>
      <c r="Z197" s="18" t="s">
        <v>97</v>
      </c>
    </row>
    <row r="198" spans="2:26" ht="15" customHeight="1" thickBot="1" x14ac:dyDescent="0.3">
      <c r="B198" s="19" t="s">
        <v>84</v>
      </c>
      <c r="C198" s="25">
        <v>11</v>
      </c>
      <c r="D198" s="17">
        <f t="shared" si="2"/>
        <v>7</v>
      </c>
      <c r="E198" s="26">
        <v>2</v>
      </c>
      <c r="F198" s="20" t="s">
        <v>3</v>
      </c>
      <c r="G198" s="17" t="s">
        <v>3</v>
      </c>
      <c r="H198" s="17" t="s">
        <v>54</v>
      </c>
      <c r="I198" s="19" t="s">
        <v>38</v>
      </c>
      <c r="J198" s="25" cm="1">
        <f t="array" ref="J198">INDEX(
  $T$3:$T$170,
  MATCH(
    1,
    ($U$3:$U$170 = K198)
    * ($V$3:$V$170 = L198)
    * ($W$3:$W$170 = M198),
    0
  )
)</f>
        <v>149</v>
      </c>
      <c r="K198" s="11">
        <v>5</v>
      </c>
      <c r="L198" s="12">
        <v>0.58333333333333337</v>
      </c>
      <c r="M198" s="34">
        <v>0.66666666666666663</v>
      </c>
      <c r="N198" s="20" t="s">
        <v>28</v>
      </c>
      <c r="O198" s="17" t="s">
        <v>45</v>
      </c>
      <c r="P198" s="17" t="s">
        <v>61</v>
      </c>
      <c r="Q198" s="17" t="s">
        <v>63</v>
      </c>
      <c r="V198">
        <v>22</v>
      </c>
      <c r="W198" t="s">
        <v>122</v>
      </c>
      <c r="X198" t="s">
        <v>123</v>
      </c>
      <c r="Y198">
        <v>3</v>
      </c>
      <c r="Z198" s="18" t="s">
        <v>97</v>
      </c>
    </row>
    <row r="199" spans="2:26" ht="15" customHeight="1" thickBot="1" x14ac:dyDescent="0.3">
      <c r="B199" s="19" t="s">
        <v>84</v>
      </c>
      <c r="C199" s="25">
        <v>11</v>
      </c>
      <c r="D199" s="17">
        <f t="shared" si="2"/>
        <v>8</v>
      </c>
      <c r="E199" s="26">
        <v>2</v>
      </c>
      <c r="F199" s="20" t="s">
        <v>5</v>
      </c>
      <c r="G199" s="17" t="s">
        <v>5</v>
      </c>
      <c r="H199" s="17" t="s">
        <v>55</v>
      </c>
      <c r="I199" s="19" t="s">
        <v>25</v>
      </c>
      <c r="J199" s="25" cm="1">
        <f t="array" ref="J199">INDEX(
  $T$3:$T$170,
  MATCH(
    1,
    ($U$3:$U$170 = K199)
    * ($V$3:$V$170 = L199)
    * ($W$3:$W$170 = M199),
    0
  )
)</f>
        <v>53</v>
      </c>
      <c r="K199" s="11">
        <v>2</v>
      </c>
      <c r="L199" s="12">
        <v>0.66666666666666663</v>
      </c>
      <c r="M199" s="34">
        <v>0.75</v>
      </c>
      <c r="N199" s="20" t="s">
        <v>28</v>
      </c>
      <c r="O199" s="17" t="s">
        <v>45</v>
      </c>
      <c r="P199" s="17" t="s">
        <v>61</v>
      </c>
      <c r="Q199" s="17" t="s">
        <v>63</v>
      </c>
      <c r="V199">
        <v>23</v>
      </c>
      <c r="W199" t="s">
        <v>124</v>
      </c>
      <c r="X199" t="s">
        <v>125</v>
      </c>
      <c r="Y199">
        <v>3</v>
      </c>
      <c r="Z199" s="18" t="s">
        <v>97</v>
      </c>
    </row>
    <row r="200" spans="2:26" ht="15" customHeight="1" thickBot="1" x14ac:dyDescent="0.3">
      <c r="B200" s="19" t="s">
        <v>84</v>
      </c>
      <c r="C200" s="27">
        <v>11</v>
      </c>
      <c r="D200" s="28">
        <f t="shared" si="2"/>
        <v>8</v>
      </c>
      <c r="E200" s="29">
        <v>2</v>
      </c>
      <c r="F200" s="20" t="s">
        <v>5</v>
      </c>
      <c r="G200" s="17" t="s">
        <v>5</v>
      </c>
      <c r="H200" s="17" t="s">
        <v>55</v>
      </c>
      <c r="I200" s="19" t="s">
        <v>38</v>
      </c>
      <c r="J200" s="27" cm="1">
        <f t="array" ref="J200">INDEX(
  $T$3:$T$170,
  MATCH(
    1,
    ($U$3:$U$170 = K200)
    * ($V$3:$V$170 = L200)
    * ($W$3:$W$170 = M200),
    0
  )
)</f>
        <v>154</v>
      </c>
      <c r="K200" s="35">
        <v>5</v>
      </c>
      <c r="L200" s="31">
        <v>0.66666666666666663</v>
      </c>
      <c r="M200" s="36">
        <v>0.75</v>
      </c>
      <c r="N200" s="20" t="s">
        <v>28</v>
      </c>
      <c r="O200" s="17" t="s">
        <v>45</v>
      </c>
      <c r="P200" s="17" t="s">
        <v>61</v>
      </c>
      <c r="Q200" s="17" t="s">
        <v>63</v>
      </c>
      <c r="V200">
        <v>24</v>
      </c>
      <c r="W200" t="s">
        <v>126</v>
      </c>
      <c r="X200" t="s">
        <v>127</v>
      </c>
      <c r="Y200">
        <v>3</v>
      </c>
      <c r="Z200" s="18" t="s">
        <v>128</v>
      </c>
    </row>
    <row r="201" spans="2:26" ht="15" customHeight="1" x14ac:dyDescent="0.25">
      <c r="V201">
        <v>25</v>
      </c>
      <c r="W201" t="s">
        <v>129</v>
      </c>
      <c r="X201" t="s">
        <v>130</v>
      </c>
      <c r="Y201">
        <v>3</v>
      </c>
      <c r="Z201" s="18" t="s">
        <v>128</v>
      </c>
    </row>
    <row r="202" spans="2:26" ht="15" customHeight="1" thickBot="1" x14ac:dyDescent="0.3"/>
    <row r="203" spans="2:26" ht="15" customHeight="1" thickBot="1" x14ac:dyDescent="0.3">
      <c r="B203" s="15" t="s">
        <v>31</v>
      </c>
      <c r="C203" s="21" t="s">
        <v>77</v>
      </c>
      <c r="D203" s="21" t="s">
        <v>92</v>
      </c>
      <c r="E203" s="21" t="s">
        <v>91</v>
      </c>
      <c r="F203" s="16" t="s">
        <v>46</v>
      </c>
      <c r="G203" s="16" t="s">
        <v>1</v>
      </c>
      <c r="H203" s="16" t="s">
        <v>51</v>
      </c>
      <c r="I203" s="16" t="s">
        <v>2</v>
      </c>
      <c r="J203" s="21" t="s">
        <v>79</v>
      </c>
      <c r="K203" s="21" t="s">
        <v>78</v>
      </c>
      <c r="L203" s="21" t="s">
        <v>17</v>
      </c>
      <c r="M203" s="21" t="s">
        <v>18</v>
      </c>
      <c r="N203" s="16" t="s">
        <v>20</v>
      </c>
      <c r="O203" s="16" t="s">
        <v>42</v>
      </c>
      <c r="P203" s="16" t="s">
        <v>60</v>
      </c>
      <c r="Q203" s="16" t="s">
        <v>62</v>
      </c>
      <c r="V203">
        <v>26</v>
      </c>
      <c r="W203" t="s">
        <v>131</v>
      </c>
      <c r="X203" t="s">
        <v>132</v>
      </c>
      <c r="Y203">
        <v>4</v>
      </c>
      <c r="Z203" s="18" t="s">
        <v>97</v>
      </c>
    </row>
    <row r="204" spans="2:26" ht="15" customHeight="1" thickTop="1" thickBot="1" x14ac:dyDescent="0.3">
      <c r="B204" s="19" t="s">
        <v>85</v>
      </c>
      <c r="C204" s="22">
        <v>12</v>
      </c>
      <c r="D204" s="23">
        <f>IFERROR(INDEX($V$174:$V$233,MATCH(F204,$W$174:$W$233,0)),"")</f>
        <v>3</v>
      </c>
      <c r="E204" s="24">
        <v>2</v>
      </c>
      <c r="F204" s="20" t="s">
        <v>39</v>
      </c>
      <c r="G204" s="17" t="s">
        <v>39</v>
      </c>
      <c r="H204" s="17" t="s">
        <v>59</v>
      </c>
      <c r="I204" s="19" t="s">
        <v>25</v>
      </c>
      <c r="J204" s="22" cm="1">
        <f t="array" ref="J204">INDEX(
  $T$3:$T$170,
  MATCH(
    1,
    ($U$3:$U$170 = K204)
    * ($V$3:$V$170 = L204)
    * ($W$3:$W$170 = M204),
    0
  )
)</f>
        <v>59</v>
      </c>
      <c r="K204" s="32">
        <v>2</v>
      </c>
      <c r="L204" s="30">
        <v>0.76041666666666663</v>
      </c>
      <c r="M204" s="33">
        <v>0.89236111111111116</v>
      </c>
      <c r="N204" s="20" t="s">
        <v>28</v>
      </c>
      <c r="O204" s="17" t="s">
        <v>45</v>
      </c>
      <c r="P204" s="17" t="s">
        <v>61</v>
      </c>
      <c r="Q204" s="17" t="s">
        <v>63</v>
      </c>
      <c r="V204">
        <v>27</v>
      </c>
      <c r="W204" t="s">
        <v>133</v>
      </c>
      <c r="X204" t="s">
        <v>134</v>
      </c>
      <c r="Y204">
        <v>4</v>
      </c>
      <c r="Z204" s="18" t="s">
        <v>97</v>
      </c>
    </row>
    <row r="205" spans="2:26" ht="15" customHeight="1" thickBot="1" x14ac:dyDescent="0.3">
      <c r="B205" s="19" t="s">
        <v>85</v>
      </c>
      <c r="C205" s="25">
        <v>12</v>
      </c>
      <c r="D205" s="17">
        <f>IFERROR(INDEX($V$174:$V$233,MATCH(F205,$W$174:$W$233,0)),"")</f>
        <v>3</v>
      </c>
      <c r="E205" s="26">
        <v>2</v>
      </c>
      <c r="F205" s="20" t="s">
        <v>39</v>
      </c>
      <c r="G205" s="17" t="s">
        <v>39</v>
      </c>
      <c r="H205" s="17" t="s">
        <v>59</v>
      </c>
      <c r="I205" s="19" t="s">
        <v>27</v>
      </c>
      <c r="J205" s="25" cm="1">
        <f t="array" ref="J205">INDEX(
  $T$3:$T$170,
  MATCH(
    1,
    ($U$3:$U$170 = K205)
    * ($V$3:$V$170 = L205)
    * ($W$3:$W$170 = M205),
    0
  )
)</f>
        <v>125</v>
      </c>
      <c r="K205" s="11">
        <v>4</v>
      </c>
      <c r="L205" s="12">
        <v>0.76041666666666663</v>
      </c>
      <c r="M205" s="34">
        <v>0.89236111111111116</v>
      </c>
      <c r="N205" s="20" t="s">
        <v>28</v>
      </c>
      <c r="O205" s="17" t="s">
        <v>45</v>
      </c>
      <c r="P205" s="17" t="s">
        <v>61</v>
      </c>
      <c r="Q205" s="17" t="s">
        <v>63</v>
      </c>
      <c r="V205">
        <v>28</v>
      </c>
      <c r="W205" t="s">
        <v>135</v>
      </c>
      <c r="X205" t="s">
        <v>136</v>
      </c>
      <c r="Y205">
        <v>4</v>
      </c>
      <c r="Z205" s="18" t="s">
        <v>97</v>
      </c>
    </row>
    <row r="206" spans="2:26" ht="15" customHeight="1" thickBot="1" x14ac:dyDescent="0.3">
      <c r="B206" s="19" t="s">
        <v>85</v>
      </c>
      <c r="C206" s="25">
        <v>12</v>
      </c>
      <c r="D206" s="17">
        <f>IFERROR(INDEX($V$174:$V$233,MATCH(F206,$W$174:$W$233,0)),"")</f>
        <v>1</v>
      </c>
      <c r="E206" s="26">
        <v>0</v>
      </c>
      <c r="F206" s="20" t="s">
        <v>4</v>
      </c>
      <c r="G206" s="17" t="s">
        <v>4</v>
      </c>
      <c r="H206" s="17" t="s">
        <v>57</v>
      </c>
      <c r="I206" s="19" t="s">
        <v>16</v>
      </c>
      <c r="J206" s="25" cm="1">
        <f t="array" ref="J206">INDEX(
  $T$3:$T$170,
  MATCH(
    1,
    ($U$3:$U$170 = K206)
    * ($V$3:$V$170 = L206)
    * ($W$3:$W$170 = M206),
    0
  )
)</f>
        <v>21</v>
      </c>
      <c r="K206" s="11">
        <v>1</v>
      </c>
      <c r="L206" s="12">
        <v>0.72222222222222221</v>
      </c>
      <c r="M206" s="34">
        <v>0.79166666666666663</v>
      </c>
      <c r="N206" s="20" t="s">
        <v>24</v>
      </c>
      <c r="O206" s="17" t="s">
        <v>43</v>
      </c>
      <c r="P206" s="17" t="s">
        <v>61</v>
      </c>
      <c r="Q206" s="17" t="s">
        <v>63</v>
      </c>
      <c r="V206">
        <v>29</v>
      </c>
      <c r="W206" t="s">
        <v>137</v>
      </c>
      <c r="X206" t="s">
        <v>138</v>
      </c>
      <c r="Y206">
        <v>4</v>
      </c>
      <c r="Z206" s="18" t="s">
        <v>128</v>
      </c>
    </row>
    <row r="207" spans="2:26" ht="15" customHeight="1" thickBot="1" x14ac:dyDescent="0.3">
      <c r="B207" s="19" t="s">
        <v>85</v>
      </c>
      <c r="C207" s="25">
        <v>12</v>
      </c>
      <c r="D207" s="17">
        <f>IFERROR(INDEX($V$174:$V$233,MATCH(F207,$W$174:$W$233,0)),"")</f>
        <v>1</v>
      </c>
      <c r="E207" s="26">
        <v>0</v>
      </c>
      <c r="F207" s="20" t="s">
        <v>4</v>
      </c>
      <c r="G207" s="17" t="s">
        <v>4</v>
      </c>
      <c r="H207" s="17" t="s">
        <v>57</v>
      </c>
      <c r="I207" s="19" t="s">
        <v>38</v>
      </c>
      <c r="J207" s="25" cm="1">
        <f t="array" ref="J207">INDEX(
  $T$3:$T$170,
  MATCH(
    1,
    ($U$3:$U$170 = K207)
    * ($V$3:$V$170 = L207)
    * ($W$3:$W$170 = M207),
    0
  )
)</f>
        <v>158</v>
      </c>
      <c r="K207" s="11">
        <v>5</v>
      </c>
      <c r="L207" s="12">
        <v>0.76041666666666663</v>
      </c>
      <c r="M207" s="34">
        <v>0.86111111111111116</v>
      </c>
      <c r="N207" s="20" t="s">
        <v>24</v>
      </c>
      <c r="O207" s="17" t="s">
        <v>43</v>
      </c>
      <c r="P207" s="17" t="s">
        <v>61</v>
      </c>
      <c r="Q207" s="17" t="s">
        <v>63</v>
      </c>
      <c r="V207">
        <v>30</v>
      </c>
      <c r="W207" t="s">
        <v>139</v>
      </c>
      <c r="X207" t="s">
        <v>140</v>
      </c>
      <c r="Y207">
        <v>4</v>
      </c>
      <c r="Z207" s="18" t="s">
        <v>128</v>
      </c>
    </row>
    <row r="208" spans="2:26" ht="15" customHeight="1" thickBot="1" x14ac:dyDescent="0.3">
      <c r="B208" s="19" t="s">
        <v>85</v>
      </c>
      <c r="C208" s="25">
        <v>12</v>
      </c>
      <c r="D208" s="17">
        <f>IFERROR(INDEX($V$174:$V$233,MATCH(F208,$W$174:$W$233,0)),"")</f>
        <v>9</v>
      </c>
      <c r="E208" s="26">
        <v>0</v>
      </c>
      <c r="F208" s="20" t="s">
        <v>47</v>
      </c>
      <c r="G208" s="17" t="s">
        <v>66</v>
      </c>
      <c r="H208" s="17" t="s">
        <v>56</v>
      </c>
      <c r="I208" s="19" t="s">
        <v>33</v>
      </c>
      <c r="J208" s="25" cm="1">
        <f t="array" ref="J208">INDEX(
  $T$3:$T$170,
  MATCH(
    1,
    ($U$3:$U$170 = K208)
    * ($V$3:$V$170 = L208)
    * ($W$3:$W$170 = M208),
    0
  )
)</f>
        <v>93</v>
      </c>
      <c r="K208" s="11">
        <v>3</v>
      </c>
      <c r="L208" s="12">
        <v>0.79166666666666663</v>
      </c>
      <c r="M208" s="34">
        <v>0.86111111111111116</v>
      </c>
      <c r="N208" s="20" t="s">
        <v>24</v>
      </c>
      <c r="O208" s="17" t="s">
        <v>43</v>
      </c>
      <c r="P208" s="17" t="s">
        <v>61</v>
      </c>
      <c r="Q208" s="17" t="s">
        <v>63</v>
      </c>
      <c r="V208">
        <v>31</v>
      </c>
      <c r="W208" t="s">
        <v>141</v>
      </c>
      <c r="X208" t="s">
        <v>142</v>
      </c>
      <c r="Y208">
        <v>4</v>
      </c>
      <c r="Z208" s="18" t="s">
        <v>128</v>
      </c>
    </row>
    <row r="209" spans="2:26" ht="15" customHeight="1" thickBot="1" x14ac:dyDescent="0.3">
      <c r="B209" s="19" t="s">
        <v>85</v>
      </c>
      <c r="C209" s="25">
        <v>12</v>
      </c>
      <c r="D209" s="17">
        <f>IFERROR(INDEX($V$174:$V$233,MATCH(F209,$W$174:$W$233,0)),"")</f>
        <v>9</v>
      </c>
      <c r="E209" s="26">
        <v>0</v>
      </c>
      <c r="F209" s="20" t="s">
        <v>47</v>
      </c>
      <c r="G209" s="17" t="s">
        <v>66</v>
      </c>
      <c r="H209" s="17" t="s">
        <v>56</v>
      </c>
      <c r="I209" s="19" t="s">
        <v>38</v>
      </c>
      <c r="J209" s="25" cm="1">
        <f t="array" ref="J209">INDEX(
  $T$3:$T$170,
  MATCH(
    1,
    ($U$3:$U$170 = K209)
    * ($V$3:$V$170 = L209)
    * ($W$3:$W$170 = M209),
    0
  )
)</f>
        <v>164</v>
      </c>
      <c r="K209" s="11">
        <v>5</v>
      </c>
      <c r="L209" s="12">
        <v>0.86111111111111116</v>
      </c>
      <c r="M209" s="34">
        <v>0.96180555555555558</v>
      </c>
      <c r="N209" s="20" t="s">
        <v>24</v>
      </c>
      <c r="O209" s="17" t="s">
        <v>43</v>
      </c>
      <c r="P209" s="17" t="s">
        <v>61</v>
      </c>
      <c r="Q209" s="17" t="s">
        <v>63</v>
      </c>
      <c r="V209">
        <v>32</v>
      </c>
      <c r="W209" t="s">
        <v>143</v>
      </c>
      <c r="X209" t="s">
        <v>144</v>
      </c>
      <c r="Y209">
        <v>4</v>
      </c>
      <c r="Z209" s="18" t="s">
        <v>97</v>
      </c>
    </row>
    <row r="210" spans="2:26" ht="15" customHeight="1" thickBot="1" x14ac:dyDescent="0.3">
      <c r="B210" s="19" t="s">
        <v>85</v>
      </c>
      <c r="C210" s="25">
        <v>12</v>
      </c>
      <c r="D210" s="17">
        <f>IFERROR(INDEX($V$174:$V$233,MATCH(F210,$W$174:$W$233,0)),"")</f>
        <v>2</v>
      </c>
      <c r="E210" s="26">
        <v>0</v>
      </c>
      <c r="F210" s="20" t="s">
        <v>23</v>
      </c>
      <c r="G210" s="17" t="s">
        <v>32</v>
      </c>
      <c r="H210" s="17" t="s">
        <v>58</v>
      </c>
      <c r="I210" s="19" t="s">
        <v>16</v>
      </c>
      <c r="J210" s="25" cm="1">
        <f t="array" ref="J210">INDEX(
  $T$3:$T$170,
  MATCH(
    1,
    ($U$3:$U$170 = K210)
    * ($V$3:$V$170 = L210)
    * ($W$3:$W$170 = M210),
    0
  )
)</f>
        <v>29</v>
      </c>
      <c r="K210" s="11">
        <v>1</v>
      </c>
      <c r="L210" s="12">
        <v>0.86111111111111116</v>
      </c>
      <c r="M210" s="34">
        <v>0.96180555555555558</v>
      </c>
      <c r="N210" s="20" t="s">
        <v>24</v>
      </c>
      <c r="O210" s="17" t="s">
        <v>43</v>
      </c>
      <c r="P210" s="17" t="s">
        <v>61</v>
      </c>
      <c r="Q210" s="17" t="s">
        <v>63</v>
      </c>
      <c r="V210">
        <v>33</v>
      </c>
      <c r="W210" t="s">
        <v>145</v>
      </c>
      <c r="X210" t="s">
        <v>146</v>
      </c>
      <c r="Y210">
        <v>4</v>
      </c>
      <c r="Z210" s="18" t="s">
        <v>97</v>
      </c>
    </row>
    <row r="211" spans="2:26" ht="15" customHeight="1" thickBot="1" x14ac:dyDescent="0.3">
      <c r="B211" s="19" t="s">
        <v>85</v>
      </c>
      <c r="C211" s="25">
        <v>12</v>
      </c>
      <c r="D211" s="17">
        <f>IFERROR(INDEX($V$174:$V$233,MATCH(F211,$W$174:$W$233,0)),"")</f>
        <v>2</v>
      </c>
      <c r="E211" s="26">
        <v>0</v>
      </c>
      <c r="F211" s="20" t="s">
        <v>23</v>
      </c>
      <c r="G211" s="17" t="s">
        <v>32</v>
      </c>
      <c r="H211" s="17" t="s">
        <v>58</v>
      </c>
      <c r="I211" s="19" t="s">
        <v>33</v>
      </c>
      <c r="J211" s="25" cm="1">
        <f t="array" ref="J211">INDEX(
  $T$3:$T$170,
  MATCH(
    1,
    ($U$3:$U$170 = K211)
    * ($V$3:$V$170 = L211)
    * ($W$3:$W$170 = M211),
    0
  )
)</f>
        <v>89</v>
      </c>
      <c r="K211" s="11">
        <v>3</v>
      </c>
      <c r="L211" s="12">
        <v>0.72222222222222221</v>
      </c>
      <c r="M211" s="34">
        <v>0.79166666666666663</v>
      </c>
      <c r="N211" s="20" t="s">
        <v>24</v>
      </c>
      <c r="O211" s="17" t="s">
        <v>43</v>
      </c>
      <c r="P211" s="17" t="s">
        <v>61</v>
      </c>
      <c r="Q211" s="17" t="s">
        <v>63</v>
      </c>
      <c r="V211">
        <v>34</v>
      </c>
      <c r="W211" t="s">
        <v>147</v>
      </c>
      <c r="X211" t="s">
        <v>148</v>
      </c>
      <c r="Y211">
        <v>4</v>
      </c>
      <c r="Z211" s="18" t="s">
        <v>128</v>
      </c>
    </row>
    <row r="212" spans="2:26" ht="15" customHeight="1" thickBot="1" x14ac:dyDescent="0.3">
      <c r="B212" s="19" t="s">
        <v>85</v>
      </c>
      <c r="C212" s="25">
        <v>12</v>
      </c>
      <c r="D212" s="17">
        <f>IFERROR(INDEX($V$174:$V$233,MATCH(F212,$W$174:$W$233,0)),"")</f>
        <v>4</v>
      </c>
      <c r="E212" s="26">
        <v>0</v>
      </c>
      <c r="F212" s="20" t="s">
        <v>49</v>
      </c>
      <c r="G212" s="17" t="s">
        <v>68</v>
      </c>
      <c r="H212" s="17" t="s">
        <v>34</v>
      </c>
      <c r="I212" s="19" t="s">
        <v>16</v>
      </c>
      <c r="J212" s="25" cm="1">
        <f t="array" ref="J212">INDEX(
  $T$3:$T$170,
  MATCH(
    1,
    ($U$3:$U$170 = K212)
    * ($V$3:$V$170 = L212)
    * ($W$3:$W$170 = M212),
    0
  )
)</f>
        <v>25</v>
      </c>
      <c r="K212" s="11">
        <v>1</v>
      </c>
      <c r="L212" s="12">
        <v>0.79166666666666663</v>
      </c>
      <c r="M212" s="34">
        <v>0.86111111111111116</v>
      </c>
      <c r="N212" s="20" t="s">
        <v>24</v>
      </c>
      <c r="O212" s="17" t="s">
        <v>43</v>
      </c>
      <c r="P212" s="17" t="s">
        <v>61</v>
      </c>
      <c r="Q212" s="17" t="s">
        <v>63</v>
      </c>
      <c r="V212">
        <v>35</v>
      </c>
      <c r="W212" t="s">
        <v>50</v>
      </c>
      <c r="X212" t="s">
        <v>149</v>
      </c>
      <c r="Y212">
        <v>4</v>
      </c>
      <c r="Z212" s="18" t="s">
        <v>97</v>
      </c>
    </row>
    <row r="213" spans="2:26" ht="15" customHeight="1" thickBot="1" x14ac:dyDescent="0.3">
      <c r="B213" s="19" t="s">
        <v>85</v>
      </c>
      <c r="C213" s="25">
        <v>12</v>
      </c>
      <c r="D213" s="17">
        <f>IFERROR(INDEX($V$174:$V$233,MATCH(F213,$W$174:$W$233,0)),"")</f>
        <v>4</v>
      </c>
      <c r="E213" s="26">
        <v>0</v>
      </c>
      <c r="F213" s="20" t="s">
        <v>49</v>
      </c>
      <c r="G213" s="17" t="s">
        <v>68</v>
      </c>
      <c r="H213" s="17" t="s">
        <v>34</v>
      </c>
      <c r="I213" s="19" t="s">
        <v>33</v>
      </c>
      <c r="J213" s="25" cm="1">
        <f t="array" ref="J213">INDEX(
  $T$3:$T$170,
  MATCH(
    1,
    ($U$3:$U$170 = K213)
    * ($V$3:$V$170 = L213)
    * ($W$3:$W$170 = M213),
    0
  )
)</f>
        <v>97</v>
      </c>
      <c r="K213" s="11">
        <v>3</v>
      </c>
      <c r="L213" s="12">
        <v>0.86111111111111116</v>
      </c>
      <c r="M213" s="34">
        <v>0.96180555555555558</v>
      </c>
      <c r="N213" s="20" t="s">
        <v>24</v>
      </c>
      <c r="O213" s="17" t="s">
        <v>43</v>
      </c>
      <c r="P213" s="17" t="s">
        <v>61</v>
      </c>
      <c r="Q213" s="17" t="s">
        <v>63</v>
      </c>
      <c r="V213">
        <v>36</v>
      </c>
      <c r="W213" t="s">
        <v>150</v>
      </c>
      <c r="X213" t="s">
        <v>151</v>
      </c>
      <c r="Y213">
        <v>4</v>
      </c>
      <c r="Z213" s="18" t="s">
        <v>97</v>
      </c>
    </row>
    <row r="214" spans="2:26" ht="15" customHeight="1" thickBot="1" x14ac:dyDescent="0.3">
      <c r="B214" s="19" t="s">
        <v>85</v>
      </c>
      <c r="C214" s="25">
        <v>12</v>
      </c>
      <c r="D214" s="17">
        <f>IFERROR(INDEX($V$174:$V$233,MATCH(F214,$W$174:$W$233,0)),"")</f>
        <v>6</v>
      </c>
      <c r="E214" s="26">
        <v>0</v>
      </c>
      <c r="F214" s="20" t="s">
        <v>48</v>
      </c>
      <c r="G214" s="17" t="s">
        <v>30</v>
      </c>
      <c r="H214" s="17" t="s">
        <v>53</v>
      </c>
      <c r="I214" s="19" t="s">
        <v>33</v>
      </c>
      <c r="J214" s="25" cm="1">
        <f t="array" ref="J214">INDEX(
  $T$3:$T$170,
  MATCH(
    1,
    ($U$3:$U$170 = K214)
    * ($V$3:$V$170 = L214)
    * ($W$3:$W$170 = M214),
    0
  )
)</f>
        <v>86</v>
      </c>
      <c r="K214" s="11">
        <v>3</v>
      </c>
      <c r="L214" s="12">
        <v>0.65277777777777779</v>
      </c>
      <c r="M214" s="34">
        <v>0.72222222222222221</v>
      </c>
      <c r="N214" s="20" t="s">
        <v>24</v>
      </c>
      <c r="O214" s="17" t="s">
        <v>43</v>
      </c>
      <c r="P214" s="17" t="s">
        <v>61</v>
      </c>
      <c r="Q214" s="17" t="s">
        <v>63</v>
      </c>
      <c r="V214">
        <v>37</v>
      </c>
      <c r="W214" t="s">
        <v>152</v>
      </c>
      <c r="X214" t="s">
        <v>153</v>
      </c>
      <c r="Y214">
        <v>4</v>
      </c>
      <c r="Z214" s="18" t="s">
        <v>128</v>
      </c>
    </row>
    <row r="215" spans="2:26" ht="15" customHeight="1" thickBot="1" x14ac:dyDescent="0.3">
      <c r="B215" s="19" t="s">
        <v>85</v>
      </c>
      <c r="C215" s="25">
        <v>12</v>
      </c>
      <c r="D215" s="17">
        <f>IFERROR(INDEX($V$174:$V$233,MATCH(F215,$W$174:$W$233,0)),"")</f>
        <v>5</v>
      </c>
      <c r="E215" s="26">
        <v>2</v>
      </c>
      <c r="F215" s="20" t="s">
        <v>50</v>
      </c>
      <c r="G215" s="17" t="s">
        <v>41</v>
      </c>
      <c r="H215" s="17" t="s">
        <v>52</v>
      </c>
      <c r="I215" s="19" t="s">
        <v>25</v>
      </c>
      <c r="J215" s="25" cm="1">
        <f t="array" ref="J215">INDEX(
  $T$3:$T$170,
  MATCH(
    1,
    ($U$3:$U$170 = K215)
    * ($V$3:$V$170 = L215)
    * ($W$3:$W$170 = M215),
    0
  )
)</f>
        <v>64</v>
      </c>
      <c r="K215" s="11">
        <v>2</v>
      </c>
      <c r="L215" s="12">
        <v>0.89930555555555558</v>
      </c>
      <c r="M215" s="34">
        <v>0.96180555555555558</v>
      </c>
      <c r="N215" s="20" t="s">
        <v>28</v>
      </c>
      <c r="O215" s="17" t="s">
        <v>45</v>
      </c>
      <c r="P215" s="17" t="s">
        <v>61</v>
      </c>
      <c r="Q215" s="17" t="s">
        <v>63</v>
      </c>
      <c r="V215">
        <v>38</v>
      </c>
      <c r="W215" t="s">
        <v>154</v>
      </c>
      <c r="X215" t="s">
        <v>155</v>
      </c>
      <c r="Y215">
        <v>4</v>
      </c>
      <c r="Z215" s="18" t="s">
        <v>128</v>
      </c>
    </row>
    <row r="216" spans="2:26" ht="15" customHeight="1" thickBot="1" x14ac:dyDescent="0.3">
      <c r="B216" s="19" t="s">
        <v>85</v>
      </c>
      <c r="C216" s="25">
        <v>12</v>
      </c>
      <c r="D216" s="17">
        <f>IFERROR(INDEX($V$174:$V$233,MATCH(F216,$W$174:$W$233,0)),"")</f>
        <v>5</v>
      </c>
      <c r="E216" s="26">
        <v>2</v>
      </c>
      <c r="F216" s="20" t="s">
        <v>50</v>
      </c>
      <c r="G216" s="17" t="s">
        <v>41</v>
      </c>
      <c r="H216" s="17" t="s">
        <v>52</v>
      </c>
      <c r="I216" s="19" t="s">
        <v>27</v>
      </c>
      <c r="J216" s="25" cm="1">
        <f t="array" ref="J216">INDEX(
  $T$3:$T$170,
  MATCH(
    1,
    ($U$3:$U$170 = K216)
    * ($V$3:$V$170 = L216)
    * ($W$3:$W$170 = M216),
    0
  )
)</f>
        <v>132</v>
      </c>
      <c r="K216" s="11">
        <v>4</v>
      </c>
      <c r="L216" s="12">
        <v>0.89930555555555558</v>
      </c>
      <c r="M216" s="34">
        <v>0.96180555555555558</v>
      </c>
      <c r="N216" s="20" t="s">
        <v>28</v>
      </c>
      <c r="O216" s="17" t="s">
        <v>45</v>
      </c>
      <c r="P216" s="17" t="s">
        <v>61</v>
      </c>
      <c r="Q216" s="17" t="s">
        <v>63</v>
      </c>
    </row>
    <row r="217" spans="2:26" ht="15" customHeight="1" thickBot="1" x14ac:dyDescent="0.3">
      <c r="B217" s="19" t="s">
        <v>85</v>
      </c>
      <c r="C217" s="25">
        <v>12</v>
      </c>
      <c r="D217" s="17">
        <f>IFERROR(INDEX($V$174:$V$233,MATCH(F217,$W$174:$W$233,0)),"")</f>
        <v>7</v>
      </c>
      <c r="E217" s="26">
        <v>1</v>
      </c>
      <c r="F217" s="20" t="s">
        <v>3</v>
      </c>
      <c r="G217" s="17" t="s">
        <v>3</v>
      </c>
      <c r="H217" s="17" t="s">
        <v>54</v>
      </c>
      <c r="I217" s="19" t="s">
        <v>25</v>
      </c>
      <c r="J217" s="25" cm="1">
        <f t="array" ref="J217">INDEX(
  $T$3:$T$170,
  MATCH(
    1,
    ($U$3:$U$170 = K217)
    * ($V$3:$V$170 = L217)
    * ($W$3:$W$170 = M217),
    0
  )
)</f>
        <v>58</v>
      </c>
      <c r="K217" s="11">
        <v>2</v>
      </c>
      <c r="L217" s="12">
        <v>0.76041666666666663</v>
      </c>
      <c r="M217" s="34">
        <v>0.86111111111111116</v>
      </c>
      <c r="N217" s="20" t="s">
        <v>28</v>
      </c>
      <c r="O217" s="17" t="s">
        <v>44</v>
      </c>
      <c r="P217" s="17" t="s">
        <v>61</v>
      </c>
      <c r="Q217" s="17" t="s">
        <v>63</v>
      </c>
      <c r="V217">
        <v>39</v>
      </c>
      <c r="W217" t="s">
        <v>156</v>
      </c>
      <c r="X217" t="s">
        <v>157</v>
      </c>
      <c r="Y217">
        <v>5</v>
      </c>
      <c r="Z217" s="18" t="s">
        <v>97</v>
      </c>
    </row>
    <row r="218" spans="2:26" ht="15" customHeight="1" thickBot="1" x14ac:dyDescent="0.3">
      <c r="B218" s="19" t="s">
        <v>85</v>
      </c>
      <c r="C218" s="25">
        <v>12</v>
      </c>
      <c r="D218" s="17">
        <f>IFERROR(INDEX($V$174:$V$233,MATCH(F218,$W$174:$W$233,0)),"")</f>
        <v>7</v>
      </c>
      <c r="E218" s="26">
        <v>1</v>
      </c>
      <c r="F218" s="20" t="s">
        <v>3</v>
      </c>
      <c r="G218" s="17" t="s">
        <v>3</v>
      </c>
      <c r="H218" s="17" t="s">
        <v>54</v>
      </c>
      <c r="I218" s="19" t="s">
        <v>27</v>
      </c>
      <c r="J218" s="25" cm="1">
        <f t="array" ref="J218">INDEX(
  $T$3:$T$170,
  MATCH(
    1,
    ($U$3:$U$170 = K218)
    * ($V$3:$V$170 = L218)
    * ($W$3:$W$170 = M218),
    0
  )
)</f>
        <v>131</v>
      </c>
      <c r="K218" s="11">
        <v>4</v>
      </c>
      <c r="L218" s="12">
        <v>0.86111111111111116</v>
      </c>
      <c r="M218" s="34">
        <v>0.96180555555555558</v>
      </c>
      <c r="N218" s="20" t="s">
        <v>28</v>
      </c>
      <c r="O218" s="17" t="s">
        <v>44</v>
      </c>
      <c r="P218" s="17" t="s">
        <v>61</v>
      </c>
      <c r="Q218" s="17" t="s">
        <v>63</v>
      </c>
      <c r="V218">
        <v>40</v>
      </c>
      <c r="W218" t="s">
        <v>158</v>
      </c>
      <c r="X218" t="s">
        <v>159</v>
      </c>
      <c r="Y218">
        <v>5</v>
      </c>
      <c r="Z218" s="18" t="s">
        <v>97</v>
      </c>
    </row>
    <row r="219" spans="2:26" ht="15" customHeight="1" thickBot="1" x14ac:dyDescent="0.3">
      <c r="B219" s="19" t="s">
        <v>85</v>
      </c>
      <c r="C219" s="25">
        <v>12</v>
      </c>
      <c r="D219" s="17">
        <f>IFERROR(INDEX($V$174:$V$233,MATCH(F219,$W$174:$W$233,0)),"")</f>
        <v>8</v>
      </c>
      <c r="E219" s="26">
        <v>1</v>
      </c>
      <c r="F219" s="20" t="s">
        <v>5</v>
      </c>
      <c r="G219" s="17" t="s">
        <v>5</v>
      </c>
      <c r="H219" s="17" t="s">
        <v>55</v>
      </c>
      <c r="I219" s="19" t="s">
        <v>25</v>
      </c>
      <c r="J219" s="25" cm="1">
        <f t="array" ref="J219">INDEX(
  $T$3:$T$170,
  MATCH(
    1,
    ($U$3:$U$170 = K219)
    * ($V$3:$V$170 = L219)
    * ($W$3:$W$170 = M219),
    0
  )
)</f>
        <v>63</v>
      </c>
      <c r="K219" s="11">
        <v>2</v>
      </c>
      <c r="L219" s="12">
        <v>0.86111111111111116</v>
      </c>
      <c r="M219" s="34">
        <v>0.96180555555555558</v>
      </c>
      <c r="N219" s="20" t="s">
        <v>28</v>
      </c>
      <c r="O219" s="17" t="s">
        <v>44</v>
      </c>
      <c r="P219" s="17" t="s">
        <v>61</v>
      </c>
      <c r="Q219" s="17" t="s">
        <v>63</v>
      </c>
      <c r="V219">
        <v>41</v>
      </c>
      <c r="W219" t="s">
        <v>160</v>
      </c>
      <c r="X219" t="s">
        <v>161</v>
      </c>
      <c r="Y219">
        <v>5</v>
      </c>
      <c r="Z219" s="18" t="s">
        <v>97</v>
      </c>
    </row>
    <row r="220" spans="2:26" ht="15" customHeight="1" thickBot="1" x14ac:dyDescent="0.3">
      <c r="B220" s="19" t="s">
        <v>85</v>
      </c>
      <c r="C220" s="27">
        <v>12</v>
      </c>
      <c r="D220" s="28">
        <f>IFERROR(INDEX($V$174:$V$233,MATCH(F220,$W$174:$W$233,0)),"")</f>
        <v>8</v>
      </c>
      <c r="E220" s="29">
        <v>1</v>
      </c>
      <c r="F220" s="20" t="s">
        <v>5</v>
      </c>
      <c r="G220" s="17" t="s">
        <v>5</v>
      </c>
      <c r="H220" s="17" t="s">
        <v>55</v>
      </c>
      <c r="I220" s="19" t="s">
        <v>27</v>
      </c>
      <c r="J220" s="27" cm="1">
        <f t="array" ref="J220">INDEX(
  $T$3:$T$170,
  MATCH(
    1,
    ($U$3:$U$170 = K220)
    * ($V$3:$V$170 = L220)
    * ($W$3:$W$170 = M220),
    0
  )
)</f>
        <v>124</v>
      </c>
      <c r="K220" s="35">
        <v>4</v>
      </c>
      <c r="L220" s="31">
        <v>0.76041666666666663</v>
      </c>
      <c r="M220" s="36">
        <v>0.86111111111111116</v>
      </c>
      <c r="N220" s="20" t="s">
        <v>28</v>
      </c>
      <c r="O220" s="17" t="s">
        <v>44</v>
      </c>
      <c r="P220" s="17" t="s">
        <v>61</v>
      </c>
      <c r="Q220" s="17" t="s">
        <v>63</v>
      </c>
      <c r="V220">
        <v>42</v>
      </c>
      <c r="W220" t="s">
        <v>162</v>
      </c>
      <c r="X220" t="s">
        <v>163</v>
      </c>
      <c r="Y220">
        <v>5</v>
      </c>
      <c r="Z220" s="18" t="s">
        <v>128</v>
      </c>
    </row>
    <row r="221" spans="2:26" ht="15" customHeight="1" x14ac:dyDescent="0.25">
      <c r="V221">
        <v>43</v>
      </c>
      <c r="W221" t="s">
        <v>164</v>
      </c>
      <c r="X221" t="s">
        <v>165</v>
      </c>
      <c r="Y221">
        <v>5</v>
      </c>
      <c r="Z221" s="18" t="s">
        <v>128</v>
      </c>
    </row>
    <row r="222" spans="2:26" ht="15" customHeight="1" x14ac:dyDescent="0.25">
      <c r="V222">
        <v>44</v>
      </c>
      <c r="W222" t="s">
        <v>166</v>
      </c>
      <c r="X222" t="s">
        <v>167</v>
      </c>
      <c r="Y222">
        <v>5</v>
      </c>
      <c r="Z222" s="18" t="s">
        <v>128</v>
      </c>
    </row>
    <row r="223" spans="2:26" ht="15" customHeight="1" thickBot="1" x14ac:dyDescent="0.3">
      <c r="V223">
        <v>45</v>
      </c>
      <c r="W223" t="s">
        <v>168</v>
      </c>
      <c r="X223" t="s">
        <v>169</v>
      </c>
      <c r="Y223">
        <v>5</v>
      </c>
      <c r="Z223" s="18" t="s">
        <v>128</v>
      </c>
    </row>
    <row r="224" spans="2:26" ht="15" customHeight="1" thickBot="1" x14ac:dyDescent="0.3">
      <c r="B224" s="15" t="s">
        <v>31</v>
      </c>
      <c r="C224" s="21" t="s">
        <v>77</v>
      </c>
      <c r="D224" s="21" t="s">
        <v>92</v>
      </c>
      <c r="E224" s="21" t="s">
        <v>91</v>
      </c>
      <c r="F224" s="16" t="s">
        <v>46</v>
      </c>
      <c r="G224" s="16" t="s">
        <v>1</v>
      </c>
      <c r="H224" s="16" t="s">
        <v>51</v>
      </c>
      <c r="I224" s="16" t="s">
        <v>2</v>
      </c>
      <c r="J224" s="21" t="s">
        <v>79</v>
      </c>
      <c r="K224" s="21" t="s">
        <v>78</v>
      </c>
      <c r="L224" s="21" t="s">
        <v>17</v>
      </c>
      <c r="M224" s="21" t="s">
        <v>18</v>
      </c>
      <c r="N224" s="16" t="s">
        <v>20</v>
      </c>
      <c r="O224" s="16" t="s">
        <v>42</v>
      </c>
      <c r="P224" s="16" t="s">
        <v>60</v>
      </c>
      <c r="Q224" s="16" t="s">
        <v>62</v>
      </c>
      <c r="V224">
        <v>46</v>
      </c>
      <c r="W224" t="s">
        <v>170</v>
      </c>
      <c r="X224" t="s">
        <v>171</v>
      </c>
      <c r="Y224">
        <v>5</v>
      </c>
      <c r="Z224" s="18" t="s">
        <v>128</v>
      </c>
    </row>
    <row r="225" spans="2:26" ht="15" customHeight="1" thickTop="1" thickBot="1" x14ac:dyDescent="0.3">
      <c r="B225" s="19" t="s">
        <v>86</v>
      </c>
      <c r="C225" s="22">
        <v>13</v>
      </c>
      <c r="D225" s="23">
        <f>IFERROR(INDEX($V$174:$V$233,MATCH(F225,$W$174:$W$233,0)),"")</f>
        <v>3</v>
      </c>
      <c r="E225" s="24">
        <v>2</v>
      </c>
      <c r="F225" s="20" t="s">
        <v>39</v>
      </c>
      <c r="G225" s="17" t="s">
        <v>39</v>
      </c>
      <c r="H225" s="17" t="s">
        <v>59</v>
      </c>
      <c r="I225" s="19" t="s">
        <v>25</v>
      </c>
      <c r="J225" s="22" cm="1">
        <f t="array" ref="J225">INDEX(
  $T$3:$T$170,
  MATCH(
    1,
    ($U$3:$U$170 = K225)
    * ($V$3:$V$170 = L225)
    * ($W$3:$W$170 = M225),
    0
  )
)</f>
        <v>59</v>
      </c>
      <c r="K225" s="32">
        <v>2</v>
      </c>
      <c r="L225" s="30">
        <v>0.76041666666666663</v>
      </c>
      <c r="M225" s="33">
        <v>0.89236111111111116</v>
      </c>
      <c r="N225" s="20" t="s">
        <v>28</v>
      </c>
      <c r="O225" s="17" t="s">
        <v>45</v>
      </c>
      <c r="P225" s="17" t="s">
        <v>61</v>
      </c>
      <c r="Q225" s="17" t="s">
        <v>63</v>
      </c>
      <c r="V225">
        <v>47</v>
      </c>
      <c r="W225" t="s">
        <v>172</v>
      </c>
      <c r="X225" t="s">
        <v>173</v>
      </c>
      <c r="Y225">
        <v>5</v>
      </c>
      <c r="Z225" s="18" t="s">
        <v>128</v>
      </c>
    </row>
    <row r="226" spans="2:26" ht="15" customHeight="1" thickBot="1" x14ac:dyDescent="0.3">
      <c r="B226" s="19" t="s">
        <v>86</v>
      </c>
      <c r="C226" s="25">
        <v>13</v>
      </c>
      <c r="D226" s="17">
        <f>IFERROR(INDEX($V$174:$V$233,MATCH(F226,$W$174:$W$233,0)),"")</f>
        <v>3</v>
      </c>
      <c r="E226" s="26">
        <v>2</v>
      </c>
      <c r="F226" s="20" t="s">
        <v>39</v>
      </c>
      <c r="G226" s="17" t="s">
        <v>39</v>
      </c>
      <c r="H226" s="17" t="s">
        <v>59</v>
      </c>
      <c r="I226" s="19" t="s">
        <v>27</v>
      </c>
      <c r="J226" s="25" cm="1">
        <f t="array" ref="J226">INDEX(
  $T$3:$T$170,
  MATCH(
    1,
    ($U$3:$U$170 = K226)
    * ($V$3:$V$170 = L226)
    * ($W$3:$W$170 = M226),
    0
  )
)</f>
        <v>125</v>
      </c>
      <c r="K226" s="11">
        <v>4</v>
      </c>
      <c r="L226" s="12">
        <v>0.76041666666666663</v>
      </c>
      <c r="M226" s="34">
        <v>0.89236111111111116</v>
      </c>
      <c r="N226" s="20" t="s">
        <v>28</v>
      </c>
      <c r="O226" s="17" t="s">
        <v>45</v>
      </c>
      <c r="P226" s="17" t="s">
        <v>61</v>
      </c>
      <c r="Q226" s="17" t="s">
        <v>63</v>
      </c>
      <c r="V226">
        <v>48</v>
      </c>
      <c r="W226" t="s">
        <v>174</v>
      </c>
      <c r="X226" t="s">
        <v>175</v>
      </c>
      <c r="Y226">
        <v>5</v>
      </c>
      <c r="Z226" s="18" t="s">
        <v>97</v>
      </c>
    </row>
    <row r="227" spans="2:26" ht="15" customHeight="1" thickBot="1" x14ac:dyDescent="0.3">
      <c r="B227" s="19" t="s">
        <v>86</v>
      </c>
      <c r="C227" s="25">
        <v>13</v>
      </c>
      <c r="D227" s="17">
        <f>IFERROR(INDEX($V$174:$V$233,MATCH(F227,$W$174:$W$233,0)),"")</f>
        <v>1</v>
      </c>
      <c r="E227" s="26">
        <v>0</v>
      </c>
      <c r="F227" s="20" t="s">
        <v>4</v>
      </c>
      <c r="G227" s="17" t="s">
        <v>4</v>
      </c>
      <c r="H227" s="17" t="s">
        <v>57</v>
      </c>
      <c r="I227" s="19" t="s">
        <v>33</v>
      </c>
      <c r="J227" s="25" cm="1">
        <f t="array" ref="J227">INDEX(
  $T$3:$T$170,
  MATCH(
    1,
    ($U$3:$U$170 = K227)
    * ($V$3:$V$170 = L227)
    * ($W$3:$W$170 = M227),
    0
  )
)</f>
        <v>98</v>
      </c>
      <c r="K227" s="11">
        <v>3</v>
      </c>
      <c r="L227" s="12">
        <v>0.89930555555555558</v>
      </c>
      <c r="M227" s="34">
        <v>0.96180555555555558</v>
      </c>
      <c r="N227" s="20" t="s">
        <v>24</v>
      </c>
      <c r="O227" s="17" t="s">
        <v>43</v>
      </c>
      <c r="P227" s="17" t="s">
        <v>61</v>
      </c>
      <c r="Q227" s="17" t="s">
        <v>63</v>
      </c>
      <c r="V227">
        <v>49</v>
      </c>
      <c r="W227" t="s">
        <v>176</v>
      </c>
      <c r="X227" t="s">
        <v>177</v>
      </c>
      <c r="Y227">
        <v>5</v>
      </c>
      <c r="Z227" s="18" t="s">
        <v>97</v>
      </c>
    </row>
    <row r="228" spans="2:26" ht="15" customHeight="1" thickBot="1" x14ac:dyDescent="0.3">
      <c r="B228" s="19" t="s">
        <v>86</v>
      </c>
      <c r="C228" s="25">
        <v>13</v>
      </c>
      <c r="D228" s="17">
        <f>IFERROR(INDEX($V$174:$V$233,MATCH(F228,$W$174:$W$233,0)),"")</f>
        <v>1</v>
      </c>
      <c r="E228" s="26">
        <v>0</v>
      </c>
      <c r="F228" s="20" t="s">
        <v>4</v>
      </c>
      <c r="G228" s="17" t="s">
        <v>4</v>
      </c>
      <c r="H228" s="17" t="s">
        <v>57</v>
      </c>
      <c r="I228" s="19" t="s">
        <v>38</v>
      </c>
      <c r="J228" s="25" cm="1">
        <f t="array" ref="J228">INDEX(
  $T$3:$T$170,
  MATCH(
    1,
    ($U$3:$U$170 = K228)
    * ($V$3:$V$170 = L228)
    * ($W$3:$W$170 = M228),
    0
  )
)</f>
        <v>158</v>
      </c>
      <c r="K228" s="11">
        <v>5</v>
      </c>
      <c r="L228" s="12">
        <v>0.76041666666666663</v>
      </c>
      <c r="M228" s="34">
        <v>0.86111111111111116</v>
      </c>
      <c r="N228" s="20" t="s">
        <v>24</v>
      </c>
      <c r="O228" s="17" t="s">
        <v>43</v>
      </c>
      <c r="P228" s="17" t="s">
        <v>61</v>
      </c>
      <c r="Q228" s="17" t="s">
        <v>63</v>
      </c>
      <c r="V228">
        <v>50</v>
      </c>
      <c r="W228" t="s">
        <v>178</v>
      </c>
      <c r="X228" t="s">
        <v>179</v>
      </c>
      <c r="Y228">
        <v>5</v>
      </c>
      <c r="Z228" s="18" t="s">
        <v>128</v>
      </c>
    </row>
    <row r="229" spans="2:26" ht="15" customHeight="1" thickBot="1" x14ac:dyDescent="0.3">
      <c r="B229" s="19" t="s">
        <v>86</v>
      </c>
      <c r="C229" s="25">
        <v>13</v>
      </c>
      <c r="D229" s="17">
        <f>IFERROR(INDEX($V$174:$V$233,MATCH(F229,$W$174:$W$233,0)),"")</f>
        <v>9</v>
      </c>
      <c r="E229" s="26">
        <v>0</v>
      </c>
      <c r="F229" s="20" t="s">
        <v>47</v>
      </c>
      <c r="G229" s="17" t="s">
        <v>66</v>
      </c>
      <c r="H229" s="17" t="s">
        <v>56</v>
      </c>
      <c r="I229" s="19" t="s">
        <v>16</v>
      </c>
      <c r="J229" s="25" cm="1">
        <f t="array" ref="J229">INDEX(
  $T$3:$T$170,
  MATCH(
    1,
    ($U$3:$U$170 = K229)
    * ($V$3:$V$170 = L229)
    * ($W$3:$W$170 = M229),
    0
  )
)</f>
        <v>26</v>
      </c>
      <c r="K229" s="11">
        <v>1</v>
      </c>
      <c r="L229" s="12">
        <v>0.82986111111111116</v>
      </c>
      <c r="M229" s="34">
        <v>0.89236111111111116</v>
      </c>
      <c r="N229" s="20" t="s">
        <v>24</v>
      </c>
      <c r="O229" s="17" t="s">
        <v>43</v>
      </c>
      <c r="P229" s="17" t="s">
        <v>61</v>
      </c>
      <c r="Q229" s="17" t="s">
        <v>63</v>
      </c>
      <c r="V229">
        <v>51</v>
      </c>
      <c r="W229" t="s">
        <v>180</v>
      </c>
      <c r="X229" t="s">
        <v>181</v>
      </c>
      <c r="Y229">
        <v>5</v>
      </c>
      <c r="Z229" s="18" t="s">
        <v>97</v>
      </c>
    </row>
    <row r="230" spans="2:26" ht="15" customHeight="1" thickBot="1" x14ac:dyDescent="0.3">
      <c r="B230" s="19" t="s">
        <v>86</v>
      </c>
      <c r="C230" s="25">
        <v>13</v>
      </c>
      <c r="D230" s="17">
        <f>IFERROR(INDEX($V$174:$V$233,MATCH(F230,$W$174:$W$233,0)),"")</f>
        <v>9</v>
      </c>
      <c r="E230" s="26">
        <v>0</v>
      </c>
      <c r="F230" s="20" t="s">
        <v>47</v>
      </c>
      <c r="G230" s="17" t="s">
        <v>66</v>
      </c>
      <c r="H230" s="17" t="s">
        <v>56</v>
      </c>
      <c r="I230" s="19" t="s">
        <v>33</v>
      </c>
      <c r="J230" s="25" cm="1">
        <f t="array" ref="J230">INDEX(
  $T$3:$T$170,
  MATCH(
    1,
    ($U$3:$U$170 = K230)
    * ($V$3:$V$170 = L230)
    * ($W$3:$W$170 = M230),
    0
  )
)</f>
        <v>90</v>
      </c>
      <c r="K230" s="11">
        <v>3</v>
      </c>
      <c r="L230" s="12">
        <v>0.72222222222222221</v>
      </c>
      <c r="M230" s="34">
        <v>0.82291666666666663</v>
      </c>
      <c r="N230" s="20" t="s">
        <v>24</v>
      </c>
      <c r="O230" s="17" t="s">
        <v>43</v>
      </c>
      <c r="P230" s="17" t="s">
        <v>61</v>
      </c>
      <c r="Q230" s="17" t="s">
        <v>63</v>
      </c>
      <c r="V230">
        <v>52</v>
      </c>
      <c r="W230" t="s">
        <v>182</v>
      </c>
      <c r="X230" t="s">
        <v>183</v>
      </c>
      <c r="Y230">
        <v>5</v>
      </c>
      <c r="Z230" s="18" t="s">
        <v>128</v>
      </c>
    </row>
    <row r="231" spans="2:26" ht="15" customHeight="1" thickBot="1" x14ac:dyDescent="0.3">
      <c r="B231" s="19" t="s">
        <v>86</v>
      </c>
      <c r="C231" s="25">
        <v>13</v>
      </c>
      <c r="D231" s="17">
        <f>IFERROR(INDEX($V$174:$V$233,MATCH(F231,$W$174:$W$233,0)),"")</f>
        <v>2</v>
      </c>
      <c r="E231" s="26">
        <v>0</v>
      </c>
      <c r="F231" s="20" t="s">
        <v>23</v>
      </c>
      <c r="G231" s="17" t="s">
        <v>32</v>
      </c>
      <c r="H231" s="17" t="s">
        <v>58</v>
      </c>
      <c r="I231" s="19" t="s">
        <v>16</v>
      </c>
      <c r="J231" s="25" cm="1">
        <f t="array" ref="J231">INDEX(
  $T$3:$T$170,
  MATCH(
    1,
    ($U$3:$U$170 = K231)
    * ($V$3:$V$170 = L231)
    * ($W$3:$W$170 = M231),
    0
  )
)</f>
        <v>22</v>
      </c>
      <c r="K231" s="11">
        <v>1</v>
      </c>
      <c r="L231" s="12">
        <v>0.72222222222222221</v>
      </c>
      <c r="M231" s="34">
        <v>0.82291666666666663</v>
      </c>
      <c r="N231" s="20" t="s">
        <v>24</v>
      </c>
      <c r="O231" s="17" t="s">
        <v>43</v>
      </c>
      <c r="P231" s="17" t="s">
        <v>61</v>
      </c>
      <c r="Q231" s="17" t="s">
        <v>63</v>
      </c>
      <c r="V231">
        <v>53</v>
      </c>
      <c r="W231" t="s">
        <v>184</v>
      </c>
      <c r="X231" t="s">
        <v>185</v>
      </c>
      <c r="Y231">
        <v>5</v>
      </c>
      <c r="Z231" s="18" t="s">
        <v>128</v>
      </c>
    </row>
    <row r="232" spans="2:26" ht="15" customHeight="1" thickBot="1" x14ac:dyDescent="0.3">
      <c r="B232" s="19" t="s">
        <v>86</v>
      </c>
      <c r="C232" s="25">
        <v>13</v>
      </c>
      <c r="D232" s="17">
        <f>IFERROR(INDEX($V$174:$V$233,MATCH(F232,$W$174:$W$233,0)),"")</f>
        <v>2</v>
      </c>
      <c r="E232" s="26">
        <v>0</v>
      </c>
      <c r="F232" s="20" t="s">
        <v>23</v>
      </c>
      <c r="G232" s="17" t="s">
        <v>32</v>
      </c>
      <c r="H232" s="17" t="s">
        <v>58</v>
      </c>
      <c r="I232" s="19" t="s">
        <v>33</v>
      </c>
      <c r="J232" s="25" cm="1">
        <f t="array" ref="J232">INDEX(
  $T$3:$T$170,
  MATCH(
    1,
    ($U$3:$U$170 = K232)
    * ($V$3:$V$170 = L232)
    * ($W$3:$W$170 = M232),
    0
  )
)</f>
        <v>94</v>
      </c>
      <c r="K232" s="11">
        <v>3</v>
      </c>
      <c r="L232" s="12">
        <v>0.82986111111111116</v>
      </c>
      <c r="M232" s="34">
        <v>0.89236111111111116</v>
      </c>
      <c r="N232" s="20" t="s">
        <v>24</v>
      </c>
      <c r="O232" s="17" t="s">
        <v>43</v>
      </c>
      <c r="P232" s="17" t="s">
        <v>61</v>
      </c>
      <c r="Q232" s="17" t="s">
        <v>63</v>
      </c>
      <c r="V232">
        <v>54</v>
      </c>
      <c r="W232" t="s">
        <v>186</v>
      </c>
      <c r="X232" t="s">
        <v>187</v>
      </c>
      <c r="Y232">
        <v>5</v>
      </c>
      <c r="Z232" s="18" t="s">
        <v>128</v>
      </c>
    </row>
    <row r="233" spans="2:26" ht="15" customHeight="1" thickBot="1" x14ac:dyDescent="0.3">
      <c r="B233" s="19" t="s">
        <v>86</v>
      </c>
      <c r="C233" s="25">
        <v>13</v>
      </c>
      <c r="D233" s="17">
        <f>IFERROR(INDEX($V$174:$V$233,MATCH(F233,$W$174:$W$233,0)),"")</f>
        <v>4</v>
      </c>
      <c r="E233" s="26">
        <v>0</v>
      </c>
      <c r="F233" s="20" t="s">
        <v>49</v>
      </c>
      <c r="G233" s="17" t="s">
        <v>68</v>
      </c>
      <c r="H233" s="17" t="s">
        <v>34</v>
      </c>
      <c r="I233" s="19" t="s">
        <v>16</v>
      </c>
      <c r="J233" s="25" cm="1">
        <f t="array" ref="J233">INDEX(
  $T$3:$T$170,
  MATCH(
    1,
    ($U$3:$U$170 = K233)
    * ($V$3:$V$170 = L233)
    * ($W$3:$W$170 = M233),
    0
  )
)</f>
        <v>30</v>
      </c>
      <c r="K233" s="11">
        <v>1</v>
      </c>
      <c r="L233" s="12">
        <v>0.89930555555555558</v>
      </c>
      <c r="M233" s="34">
        <v>0.96180555555555558</v>
      </c>
      <c r="N233" s="20" t="s">
        <v>24</v>
      </c>
      <c r="O233" s="17" t="s">
        <v>43</v>
      </c>
      <c r="P233" s="17" t="s">
        <v>61</v>
      </c>
      <c r="Q233" s="17" t="s">
        <v>63</v>
      </c>
      <c r="V233">
        <v>55</v>
      </c>
      <c r="W233" t="s">
        <v>188</v>
      </c>
      <c r="X233" t="s">
        <v>189</v>
      </c>
      <c r="Y233">
        <v>5</v>
      </c>
      <c r="Z233" s="18" t="s">
        <v>128</v>
      </c>
    </row>
    <row r="234" spans="2:26" ht="15" customHeight="1" thickBot="1" x14ac:dyDescent="0.3">
      <c r="B234" s="19" t="s">
        <v>86</v>
      </c>
      <c r="C234" s="25">
        <v>13</v>
      </c>
      <c r="D234" s="17">
        <f>IFERROR(INDEX($V$174:$V$233,MATCH(F234,$W$174:$W$233,0)),"")</f>
        <v>4</v>
      </c>
      <c r="E234" s="26">
        <v>0</v>
      </c>
      <c r="F234" s="20" t="s">
        <v>49</v>
      </c>
      <c r="G234" s="17" t="s">
        <v>68</v>
      </c>
      <c r="H234" s="17" t="s">
        <v>34</v>
      </c>
      <c r="I234" s="19" t="s">
        <v>38</v>
      </c>
      <c r="J234" s="25" cm="1">
        <f t="array" ref="J234">INDEX(
  $T$3:$T$170,
  MATCH(
    1,
    ($U$3:$U$170 = K234)
    * ($V$3:$V$170 = L234)
    * ($W$3:$W$170 = M234),
    0
  )
)</f>
        <v>164</v>
      </c>
      <c r="K234" s="11">
        <v>5</v>
      </c>
      <c r="L234" s="12">
        <v>0.86111111111111116</v>
      </c>
      <c r="M234" s="34">
        <v>0.96180555555555558</v>
      </c>
      <c r="N234" s="20" t="s">
        <v>24</v>
      </c>
      <c r="O234" s="17" t="s">
        <v>43</v>
      </c>
      <c r="P234" s="17" t="s">
        <v>61</v>
      </c>
      <c r="Q234" s="17" t="s">
        <v>63</v>
      </c>
    </row>
    <row r="235" spans="2:26" ht="15" customHeight="1" thickBot="1" x14ac:dyDescent="0.3">
      <c r="B235" s="19" t="s">
        <v>86</v>
      </c>
      <c r="C235" s="25">
        <v>13</v>
      </c>
      <c r="D235" s="17">
        <f>IFERROR(INDEX($V$174:$V$233,MATCH(F235,$W$174:$W$233,0)),"")</f>
        <v>6</v>
      </c>
      <c r="E235" s="26">
        <v>0</v>
      </c>
      <c r="F235" s="20" t="s">
        <v>48</v>
      </c>
      <c r="G235" s="17" t="s">
        <v>30</v>
      </c>
      <c r="H235" s="17" t="s">
        <v>53</v>
      </c>
      <c r="I235" s="19" t="s">
        <v>27</v>
      </c>
      <c r="J235" s="25" cm="1">
        <f t="array" ref="J235">INDEX(
  $T$3:$T$170,
  MATCH(
    1,
    ($U$3:$U$170 = K235)
    * ($V$3:$V$170 = L235)
    * ($W$3:$W$170 = M235),
    0
  )
)</f>
        <v>120</v>
      </c>
      <c r="K235" s="11">
        <v>4</v>
      </c>
      <c r="L235" s="12">
        <v>0.69097222222222221</v>
      </c>
      <c r="M235" s="34">
        <v>0.75347222222222221</v>
      </c>
      <c r="N235" s="20" t="s">
        <v>24</v>
      </c>
      <c r="O235" s="17" t="s">
        <v>43</v>
      </c>
      <c r="P235" s="17" t="s">
        <v>61</v>
      </c>
      <c r="Q235" s="17" t="s">
        <v>63</v>
      </c>
    </row>
    <row r="236" spans="2:26" ht="15" customHeight="1" thickBot="1" x14ac:dyDescent="0.3">
      <c r="B236" s="19" t="s">
        <v>86</v>
      </c>
      <c r="C236" s="25">
        <v>13</v>
      </c>
      <c r="D236" s="17">
        <f>IFERROR(INDEX($V$174:$V$233,MATCH(F236,$W$174:$W$233,0)),"")</f>
        <v>5</v>
      </c>
      <c r="E236" s="26">
        <v>2</v>
      </c>
      <c r="F236" s="20" t="s">
        <v>50</v>
      </c>
      <c r="G236" s="17" t="s">
        <v>41</v>
      </c>
      <c r="H236" s="17" t="s">
        <v>52</v>
      </c>
      <c r="I236" s="19" t="s">
        <v>25</v>
      </c>
      <c r="J236" s="25" cm="1">
        <f t="array" ref="J236">INDEX(
  $T$3:$T$170,
  MATCH(
    1,
    ($U$3:$U$170 = K236)
    * ($V$3:$V$170 = L236)
    * ($W$3:$W$170 = M236),
    0
  )
)</f>
        <v>64</v>
      </c>
      <c r="K236" s="11">
        <v>2</v>
      </c>
      <c r="L236" s="12">
        <v>0.89930555555555558</v>
      </c>
      <c r="M236" s="34">
        <v>0.96180555555555558</v>
      </c>
      <c r="N236" s="20" t="s">
        <v>28</v>
      </c>
      <c r="O236" s="17" t="s">
        <v>45</v>
      </c>
      <c r="P236" s="17" t="s">
        <v>61</v>
      </c>
      <c r="Q236" s="17" t="s">
        <v>63</v>
      </c>
    </row>
    <row r="237" spans="2:26" ht="15" customHeight="1" thickBot="1" x14ac:dyDescent="0.3">
      <c r="B237" s="19" t="s">
        <v>86</v>
      </c>
      <c r="C237" s="25">
        <v>13</v>
      </c>
      <c r="D237" s="17">
        <f>IFERROR(INDEX($V$174:$V$233,MATCH(F237,$W$174:$W$233,0)),"")</f>
        <v>5</v>
      </c>
      <c r="E237" s="26">
        <v>2</v>
      </c>
      <c r="F237" s="20" t="s">
        <v>50</v>
      </c>
      <c r="G237" s="17" t="s">
        <v>41</v>
      </c>
      <c r="H237" s="17" t="s">
        <v>52</v>
      </c>
      <c r="I237" s="19" t="s">
        <v>27</v>
      </c>
      <c r="J237" s="25" cm="1">
        <f t="array" ref="J237">INDEX(
  $T$3:$T$170,
  MATCH(
    1,
    ($U$3:$U$170 = K237)
    * ($V$3:$V$170 = L237)
    * ($W$3:$W$170 = M237),
    0
  )
)</f>
        <v>132</v>
      </c>
      <c r="K237" s="11">
        <v>4</v>
      </c>
      <c r="L237" s="12">
        <v>0.89930555555555558</v>
      </c>
      <c r="M237" s="34">
        <v>0.96180555555555558</v>
      </c>
      <c r="N237" s="20" t="s">
        <v>28</v>
      </c>
      <c r="O237" s="17" t="s">
        <v>45</v>
      </c>
      <c r="P237" s="17" t="s">
        <v>61</v>
      </c>
      <c r="Q237" s="17" t="s">
        <v>63</v>
      </c>
    </row>
    <row r="238" spans="2:26" ht="15" customHeight="1" thickBot="1" x14ac:dyDescent="0.3">
      <c r="B238" s="19" t="s">
        <v>86</v>
      </c>
      <c r="C238" s="25">
        <v>13</v>
      </c>
      <c r="D238" s="17">
        <f>IFERROR(INDEX($V$174:$V$233,MATCH(F238,$W$174:$W$233,0)),"")</f>
        <v>7</v>
      </c>
      <c r="E238" s="26">
        <v>1</v>
      </c>
      <c r="F238" s="20" t="s">
        <v>3</v>
      </c>
      <c r="G238" s="17" t="s">
        <v>3</v>
      </c>
      <c r="H238" s="17" t="s">
        <v>54</v>
      </c>
      <c r="I238" s="19" t="s">
        <v>25</v>
      </c>
      <c r="J238" s="25" cm="1">
        <f t="array" ref="J238">INDEX(
  $T$3:$T$170,
  MATCH(
    1,
    ($U$3:$U$170 = K238)
    * ($V$3:$V$170 = L238)
    * ($W$3:$W$170 = M238),
    0
  )
)</f>
        <v>63</v>
      </c>
      <c r="K238" s="11">
        <v>2</v>
      </c>
      <c r="L238" s="12">
        <v>0.86111111111111116</v>
      </c>
      <c r="M238" s="34">
        <v>0.96180555555555558</v>
      </c>
      <c r="N238" s="20" t="s">
        <v>28</v>
      </c>
      <c r="O238" s="17" t="s">
        <v>44</v>
      </c>
      <c r="P238" s="17" t="s">
        <v>61</v>
      </c>
      <c r="Q238" s="17" t="s">
        <v>63</v>
      </c>
    </row>
    <row r="239" spans="2:26" ht="15" customHeight="1" thickBot="1" x14ac:dyDescent="0.3">
      <c r="B239" s="19" t="s">
        <v>86</v>
      </c>
      <c r="C239" s="25">
        <v>13</v>
      </c>
      <c r="D239" s="17">
        <f>IFERROR(INDEX($V$174:$V$233,MATCH(F239,$W$174:$W$233,0)),"")</f>
        <v>7</v>
      </c>
      <c r="E239" s="26">
        <v>1</v>
      </c>
      <c r="F239" s="20" t="s">
        <v>3</v>
      </c>
      <c r="G239" s="17" t="s">
        <v>3</v>
      </c>
      <c r="H239" s="17" t="s">
        <v>54</v>
      </c>
      <c r="I239" s="19" t="s">
        <v>27</v>
      </c>
      <c r="J239" s="25" cm="1">
        <f t="array" ref="J239">INDEX(
  $T$3:$T$170,
  MATCH(
    1,
    ($U$3:$U$170 = K239)
    * ($V$3:$V$170 = L239)
    * ($W$3:$W$170 = M239),
    0
  )
)</f>
        <v>124</v>
      </c>
      <c r="K239" s="11">
        <v>4</v>
      </c>
      <c r="L239" s="12">
        <v>0.76041666666666663</v>
      </c>
      <c r="M239" s="34">
        <v>0.86111111111111116</v>
      </c>
      <c r="N239" s="20" t="s">
        <v>28</v>
      </c>
      <c r="O239" s="17" t="s">
        <v>44</v>
      </c>
      <c r="P239" s="17" t="s">
        <v>61</v>
      </c>
      <c r="Q239" s="17" t="s">
        <v>63</v>
      </c>
    </row>
    <row r="240" spans="2:26" ht="15" customHeight="1" thickBot="1" x14ac:dyDescent="0.3">
      <c r="B240" s="19" t="s">
        <v>86</v>
      </c>
      <c r="C240" s="25">
        <v>13</v>
      </c>
      <c r="D240" s="17">
        <f>IFERROR(INDEX($V$174:$V$233,MATCH(F240,$W$174:$W$233,0)),"")</f>
        <v>8</v>
      </c>
      <c r="E240" s="26">
        <v>1</v>
      </c>
      <c r="F240" s="20" t="s">
        <v>5</v>
      </c>
      <c r="G240" s="17" t="s">
        <v>5</v>
      </c>
      <c r="H240" s="17" t="s">
        <v>55</v>
      </c>
      <c r="I240" s="19" t="s">
        <v>25</v>
      </c>
      <c r="J240" s="25" cm="1">
        <f t="array" ref="J240">INDEX(
  $T$3:$T$170,
  MATCH(
    1,
    ($U$3:$U$170 = K240)
    * ($V$3:$V$170 = L240)
    * ($W$3:$W$170 = M240),
    0
  )
)</f>
        <v>58</v>
      </c>
      <c r="K240" s="11">
        <v>2</v>
      </c>
      <c r="L240" s="12">
        <v>0.76041666666666663</v>
      </c>
      <c r="M240" s="34">
        <v>0.86111111111111116</v>
      </c>
      <c r="N240" s="20" t="s">
        <v>28</v>
      </c>
      <c r="O240" s="17" t="s">
        <v>44</v>
      </c>
      <c r="P240" s="17" t="s">
        <v>61</v>
      </c>
      <c r="Q240" s="17" t="s">
        <v>63</v>
      </c>
    </row>
    <row r="241" spans="2:17" ht="15" customHeight="1" thickBot="1" x14ac:dyDescent="0.3">
      <c r="B241" s="19" t="s">
        <v>86</v>
      </c>
      <c r="C241" s="27">
        <v>13</v>
      </c>
      <c r="D241" s="28">
        <f>IFERROR(INDEX($V$174:$V$233,MATCH(F241,$W$174:$W$233,0)),"")</f>
        <v>8</v>
      </c>
      <c r="E241" s="29">
        <v>1</v>
      </c>
      <c r="F241" s="20" t="s">
        <v>5</v>
      </c>
      <c r="G241" s="17" t="s">
        <v>5</v>
      </c>
      <c r="H241" s="17" t="s">
        <v>55</v>
      </c>
      <c r="I241" s="19" t="s">
        <v>27</v>
      </c>
      <c r="J241" s="27" cm="1">
        <f t="array" ref="J241">INDEX(
  $T$3:$T$170,
  MATCH(
    1,
    ($U$3:$U$170 = K241)
    * ($V$3:$V$170 = L241)
    * ($W$3:$W$170 = M241),
    0
  )
)</f>
        <v>131</v>
      </c>
      <c r="K241" s="35">
        <v>4</v>
      </c>
      <c r="L241" s="31">
        <v>0.86111111111111116</v>
      </c>
      <c r="M241" s="36">
        <v>0.96180555555555558</v>
      </c>
      <c r="N241" s="20" t="s">
        <v>28</v>
      </c>
      <c r="O241" s="17" t="s">
        <v>44</v>
      </c>
      <c r="P241" s="17" t="s">
        <v>61</v>
      </c>
      <c r="Q241" s="17" t="s">
        <v>63</v>
      </c>
    </row>
    <row r="242" spans="2:17" ht="15" customHeight="1" x14ac:dyDescent="0.25"/>
    <row r="243" spans="2:17" ht="15" customHeight="1" x14ac:dyDescent="0.25"/>
    <row r="244" spans="2:17" ht="15" customHeight="1" thickBot="1" x14ac:dyDescent="0.3"/>
    <row r="245" spans="2:17" ht="15" customHeight="1" thickBot="1" x14ac:dyDescent="0.3">
      <c r="B245" s="15" t="s">
        <v>31</v>
      </c>
      <c r="C245" s="21" t="s">
        <v>77</v>
      </c>
      <c r="D245" s="21" t="s">
        <v>92</v>
      </c>
      <c r="E245" s="21" t="s">
        <v>91</v>
      </c>
      <c r="F245" s="16" t="s">
        <v>46</v>
      </c>
      <c r="G245" s="16" t="s">
        <v>1</v>
      </c>
      <c r="H245" s="16" t="s">
        <v>51</v>
      </c>
      <c r="I245" s="16" t="s">
        <v>2</v>
      </c>
      <c r="J245" s="21" t="s">
        <v>79</v>
      </c>
      <c r="K245" s="21" t="s">
        <v>78</v>
      </c>
      <c r="L245" s="21" t="s">
        <v>17</v>
      </c>
      <c r="M245" s="21" t="s">
        <v>18</v>
      </c>
      <c r="N245" s="16" t="s">
        <v>20</v>
      </c>
      <c r="O245" s="16" t="s">
        <v>42</v>
      </c>
      <c r="P245" s="16" t="s">
        <v>60</v>
      </c>
      <c r="Q245" s="16" t="s">
        <v>62</v>
      </c>
    </row>
    <row r="246" spans="2:17" ht="15" customHeight="1" thickTop="1" thickBot="1" x14ac:dyDescent="0.3">
      <c r="B246" s="19" t="s">
        <v>87</v>
      </c>
      <c r="C246" s="22">
        <v>14</v>
      </c>
      <c r="D246" s="23">
        <f t="shared" ref="D246:D262" si="3">IFERROR(INDEX($V$174:$V$233,MATCH(F246,$W$174:$W$233,0)),"")</f>
        <v>3</v>
      </c>
      <c r="E246" s="24">
        <v>2</v>
      </c>
      <c r="F246" s="20" t="s">
        <v>39</v>
      </c>
      <c r="G246" s="17" t="s">
        <v>39</v>
      </c>
      <c r="H246" s="17" t="s">
        <v>59</v>
      </c>
      <c r="I246" s="19" t="s">
        <v>27</v>
      </c>
      <c r="J246" s="22" cm="1">
        <f t="array" ref="J246">INDEX(
  $T$3:$T$170,
  MATCH(
    1,
    ($U$3:$U$170 = K246)
    * ($V$3:$V$170 = L246)
    * ($W$3:$W$170 = M246),
    0
  )
)</f>
        <v>104</v>
      </c>
      <c r="K246" s="32">
        <v>4</v>
      </c>
      <c r="L246" s="30">
        <v>0.40277777777777779</v>
      </c>
      <c r="M246" s="33">
        <v>0.53472222222222221</v>
      </c>
      <c r="N246" s="20" t="s">
        <v>28</v>
      </c>
      <c r="O246" s="17" t="s">
        <v>45</v>
      </c>
      <c r="P246" s="17" t="s">
        <v>61</v>
      </c>
      <c r="Q246" s="17" t="s">
        <v>63</v>
      </c>
    </row>
    <row r="247" spans="2:17" ht="15" customHeight="1" thickBot="1" x14ac:dyDescent="0.3">
      <c r="B247" s="19" t="s">
        <v>87</v>
      </c>
      <c r="C247" s="25">
        <v>14</v>
      </c>
      <c r="D247" s="17">
        <f t="shared" si="3"/>
        <v>3</v>
      </c>
      <c r="E247" s="26">
        <v>2</v>
      </c>
      <c r="F247" s="20" t="s">
        <v>39</v>
      </c>
      <c r="G247" s="17" t="s">
        <v>39</v>
      </c>
      <c r="H247" s="17" t="s">
        <v>59</v>
      </c>
      <c r="I247" s="19" t="s">
        <v>38</v>
      </c>
      <c r="J247" s="25" cm="1">
        <f t="array" ref="J247">INDEX(
  $T$3:$T$170,
  MATCH(
    1,
    ($U$3:$U$170 = K247)
    * ($V$3:$V$170 = L247)
    * ($W$3:$W$170 = M247),
    0
  )
)</f>
        <v>135</v>
      </c>
      <c r="K247" s="11">
        <v>5</v>
      </c>
      <c r="L247" s="12">
        <v>0.33333333333333331</v>
      </c>
      <c r="M247" s="34">
        <v>0.46527777777777779</v>
      </c>
      <c r="N247" s="20" t="s">
        <v>28</v>
      </c>
      <c r="O247" s="17" t="s">
        <v>45</v>
      </c>
      <c r="P247" s="17" t="s">
        <v>61</v>
      </c>
      <c r="Q247" s="17" t="s">
        <v>63</v>
      </c>
    </row>
    <row r="248" spans="2:17" ht="15" customHeight="1" thickBot="1" x14ac:dyDescent="0.3">
      <c r="B248" s="19" t="s">
        <v>87</v>
      </c>
      <c r="C248" s="25">
        <v>14</v>
      </c>
      <c r="D248" s="17">
        <f t="shared" si="3"/>
        <v>1</v>
      </c>
      <c r="E248" s="26">
        <v>0</v>
      </c>
      <c r="F248" s="20" t="s">
        <v>4</v>
      </c>
      <c r="G248" s="17" t="s">
        <v>4</v>
      </c>
      <c r="H248" s="17" t="s">
        <v>57</v>
      </c>
      <c r="I248" s="19" t="s">
        <v>25</v>
      </c>
      <c r="J248" s="25" cm="1">
        <f t="array" ref="J248">INDEX(
  $T$3:$T$170,
  MATCH(
    1,
    ($U$3:$U$170 = K248)
    * ($V$3:$V$170 = L248)
    * ($W$3:$W$170 = M248),
    0
  )
)</f>
        <v>41</v>
      </c>
      <c r="K248" s="11">
        <v>2</v>
      </c>
      <c r="L248" s="12">
        <v>0.47222222222222221</v>
      </c>
      <c r="M248" s="34">
        <v>0.58333333333333337</v>
      </c>
      <c r="N248" s="20" t="s">
        <v>24</v>
      </c>
      <c r="O248" s="17" t="s">
        <v>43</v>
      </c>
      <c r="P248" s="17" t="s">
        <v>61</v>
      </c>
      <c r="Q248" s="17" t="s">
        <v>63</v>
      </c>
    </row>
    <row r="249" spans="2:17" ht="15" customHeight="1" thickBot="1" x14ac:dyDescent="0.3">
      <c r="B249" s="19" t="s">
        <v>87</v>
      </c>
      <c r="C249" s="25">
        <v>14</v>
      </c>
      <c r="D249" s="17">
        <f t="shared" si="3"/>
        <v>1</v>
      </c>
      <c r="E249" s="26">
        <v>0</v>
      </c>
      <c r="F249" s="20" t="s">
        <v>4</v>
      </c>
      <c r="G249" s="17" t="s">
        <v>4</v>
      </c>
      <c r="H249" s="17" t="s">
        <v>57</v>
      </c>
      <c r="I249" s="19" t="s">
        <v>33</v>
      </c>
      <c r="J249" s="25" cm="1">
        <f t="array" ref="J249">INDEX(
  $T$3:$T$170,
  MATCH(
    1,
    ($U$3:$U$170 = K249)
    * ($V$3:$V$170 = L249)
    * ($W$3:$W$170 = M249),
    0
  )
)</f>
        <v>65</v>
      </c>
      <c r="K249" s="11">
        <v>3</v>
      </c>
      <c r="L249" s="12">
        <v>0.33333333333333331</v>
      </c>
      <c r="M249" s="34">
        <v>0.39583333333333331</v>
      </c>
      <c r="N249" s="20" t="s">
        <v>24</v>
      </c>
      <c r="O249" s="17" t="s">
        <v>43</v>
      </c>
      <c r="P249" s="17" t="s">
        <v>61</v>
      </c>
      <c r="Q249" s="17" t="s">
        <v>63</v>
      </c>
    </row>
    <row r="250" spans="2:17" ht="15" customHeight="1" thickBot="1" x14ac:dyDescent="0.3">
      <c r="B250" s="19" t="s">
        <v>87</v>
      </c>
      <c r="C250" s="25">
        <v>14</v>
      </c>
      <c r="D250" s="17">
        <f t="shared" si="3"/>
        <v>2</v>
      </c>
      <c r="E250" s="26">
        <v>0</v>
      </c>
      <c r="F250" s="20" t="s">
        <v>23</v>
      </c>
      <c r="G250" s="17" t="s">
        <v>32</v>
      </c>
      <c r="H250" s="17" t="s">
        <v>58</v>
      </c>
      <c r="I250" s="19" t="s">
        <v>16</v>
      </c>
      <c r="J250" s="25" cm="1">
        <f t="array" ref="J250">INDEX(
  $T$3:$T$170,
  MATCH(
    1,
    ($U$3:$U$170 = K250)
    * ($V$3:$V$170 = L250)
    * ($W$3:$W$170 = M250),
    0
  )
)</f>
        <v>1</v>
      </c>
      <c r="K250" s="11">
        <v>1</v>
      </c>
      <c r="L250" s="12">
        <v>0.33333333333333331</v>
      </c>
      <c r="M250" s="34">
        <v>0.43402777777777779</v>
      </c>
      <c r="N250" s="20" t="s">
        <v>24</v>
      </c>
      <c r="O250" s="17" t="s">
        <v>43</v>
      </c>
      <c r="P250" s="17" t="s">
        <v>61</v>
      </c>
      <c r="Q250" s="17" t="s">
        <v>63</v>
      </c>
    </row>
    <row r="251" spans="2:17" ht="15" customHeight="1" thickBot="1" x14ac:dyDescent="0.3">
      <c r="B251" s="19" t="s">
        <v>87</v>
      </c>
      <c r="C251" s="25">
        <v>14</v>
      </c>
      <c r="D251" s="17">
        <f t="shared" si="3"/>
        <v>2</v>
      </c>
      <c r="E251" s="26">
        <v>0</v>
      </c>
      <c r="F251" s="20" t="s">
        <v>23</v>
      </c>
      <c r="G251" s="17" t="s">
        <v>32</v>
      </c>
      <c r="H251" s="17" t="s">
        <v>58</v>
      </c>
      <c r="I251" s="19" t="s">
        <v>25</v>
      </c>
      <c r="J251" s="25" cm="1">
        <f t="array" ref="J251">INDEX(
  $T$3:$T$170,
  MATCH(
    1,
    ($U$3:$U$170 = K251)
    * ($V$3:$V$170 = L251)
    * ($W$3:$W$170 = M251),
    0
  )
)</f>
        <v>31</v>
      </c>
      <c r="K251" s="11">
        <v>2</v>
      </c>
      <c r="L251" s="12">
        <v>0.33333333333333331</v>
      </c>
      <c r="M251" s="34">
        <v>0.39583333333333331</v>
      </c>
      <c r="N251" s="20" t="s">
        <v>24</v>
      </c>
      <c r="O251" s="17" t="s">
        <v>43</v>
      </c>
      <c r="P251" s="17" t="s">
        <v>61</v>
      </c>
      <c r="Q251" s="17" t="s">
        <v>63</v>
      </c>
    </row>
    <row r="252" spans="2:17" ht="15" customHeight="1" thickBot="1" x14ac:dyDescent="0.3">
      <c r="B252" s="19" t="s">
        <v>87</v>
      </c>
      <c r="C252" s="25">
        <v>14</v>
      </c>
      <c r="D252" s="17">
        <f t="shared" si="3"/>
        <v>9</v>
      </c>
      <c r="E252" s="26">
        <v>0</v>
      </c>
      <c r="F252" s="20" t="s">
        <v>47</v>
      </c>
      <c r="G252" s="17" t="s">
        <v>66</v>
      </c>
      <c r="H252" s="17" t="s">
        <v>56</v>
      </c>
      <c r="I252" s="19" t="s">
        <v>16</v>
      </c>
      <c r="J252" s="25" cm="1">
        <f t="array" ref="J252">INDEX(
  $T$3:$T$170,
  MATCH(
    1,
    ($U$3:$U$170 = K252)
    * ($V$3:$V$170 = L252)
    * ($W$3:$W$170 = M252),
    0
  )
)</f>
        <v>6</v>
      </c>
      <c r="K252" s="11">
        <v>1</v>
      </c>
      <c r="L252" s="12">
        <v>0.43402777777777779</v>
      </c>
      <c r="M252" s="34">
        <v>0.53472222222222221</v>
      </c>
      <c r="N252" s="20" t="s">
        <v>24</v>
      </c>
      <c r="O252" s="17" t="s">
        <v>43</v>
      </c>
      <c r="P252" s="17" t="s">
        <v>61</v>
      </c>
      <c r="Q252" s="17" t="s">
        <v>63</v>
      </c>
    </row>
    <row r="253" spans="2:17" ht="15" customHeight="1" thickBot="1" x14ac:dyDescent="0.3">
      <c r="B253" s="19" t="s">
        <v>87</v>
      </c>
      <c r="C253" s="25">
        <v>14</v>
      </c>
      <c r="D253" s="17">
        <f t="shared" si="3"/>
        <v>9</v>
      </c>
      <c r="E253" s="26">
        <v>0</v>
      </c>
      <c r="F253" s="20" t="s">
        <v>47</v>
      </c>
      <c r="G253" s="17" t="s">
        <v>66</v>
      </c>
      <c r="H253" s="17" t="s">
        <v>56</v>
      </c>
      <c r="I253" s="19" t="s">
        <v>33</v>
      </c>
      <c r="J253" s="25" cm="1">
        <f t="array" ref="J253">INDEX(
  $T$3:$T$170,
  MATCH(
    1,
    ($U$3:$U$170 = K253)
    * ($V$3:$V$170 = L253)
    * ($W$3:$W$170 = M253),
    0
  )
)</f>
        <v>77</v>
      </c>
      <c r="K253" s="11">
        <v>3</v>
      </c>
      <c r="L253" s="12">
        <v>0.50347222222222221</v>
      </c>
      <c r="M253" s="34">
        <v>0.58333333333333337</v>
      </c>
      <c r="N253" s="20" t="s">
        <v>24</v>
      </c>
      <c r="O253" s="17" t="s">
        <v>43</v>
      </c>
      <c r="P253" s="17" t="s">
        <v>61</v>
      </c>
      <c r="Q253" s="17" t="s">
        <v>63</v>
      </c>
    </row>
    <row r="254" spans="2:17" ht="15" customHeight="1" thickBot="1" x14ac:dyDescent="0.3">
      <c r="B254" s="19" t="s">
        <v>87</v>
      </c>
      <c r="C254" s="25">
        <v>14</v>
      </c>
      <c r="D254" s="17">
        <f t="shared" si="3"/>
        <v>4</v>
      </c>
      <c r="E254" s="26">
        <v>0</v>
      </c>
      <c r="F254" s="20" t="s">
        <v>49</v>
      </c>
      <c r="G254" s="17" t="s">
        <v>68</v>
      </c>
      <c r="H254" s="17" t="s">
        <v>34</v>
      </c>
      <c r="I254" s="19" t="s">
        <v>25</v>
      </c>
      <c r="J254" s="25" cm="1">
        <f t="array" ref="J254">INDEX(
  $T$3:$T$170,
  MATCH(
    1,
    ($U$3:$U$170 = K254)
    * ($V$3:$V$170 = L254)
    * ($W$3:$W$170 = M254),
    0
  )
)</f>
        <v>35</v>
      </c>
      <c r="K254" s="11">
        <v>2</v>
      </c>
      <c r="L254" s="12">
        <v>0.40277777777777779</v>
      </c>
      <c r="M254" s="34">
        <v>0.46527777777777779</v>
      </c>
      <c r="N254" s="20" t="s">
        <v>24</v>
      </c>
      <c r="O254" s="17" t="s">
        <v>43</v>
      </c>
      <c r="P254" s="17" t="s">
        <v>61</v>
      </c>
      <c r="Q254" s="17" t="s">
        <v>63</v>
      </c>
    </row>
    <row r="255" spans="2:17" ht="15" customHeight="1" thickBot="1" x14ac:dyDescent="0.3">
      <c r="B255" s="19" t="s">
        <v>87</v>
      </c>
      <c r="C255" s="25">
        <v>14</v>
      </c>
      <c r="D255" s="17">
        <f t="shared" si="3"/>
        <v>4</v>
      </c>
      <c r="E255" s="26">
        <v>0</v>
      </c>
      <c r="F255" s="20" t="s">
        <v>49</v>
      </c>
      <c r="G255" s="17" t="s">
        <v>68</v>
      </c>
      <c r="H255" s="17" t="s">
        <v>34</v>
      </c>
      <c r="I255" s="19" t="s">
        <v>33</v>
      </c>
      <c r="J255" s="25" cm="1">
        <f t="array" ref="J255">INDEX(
  $T$3:$T$170,
  MATCH(
    1,
    ($U$3:$U$170 = K255)
    * ($V$3:$V$170 = L255)
    * ($W$3:$W$170 = M255),
    0
  )
)</f>
        <v>70</v>
      </c>
      <c r="K255" s="11">
        <v>3</v>
      </c>
      <c r="L255" s="12">
        <v>0.40277777777777779</v>
      </c>
      <c r="M255" s="34">
        <v>0.50347222222222221</v>
      </c>
      <c r="N255" s="20" t="s">
        <v>24</v>
      </c>
      <c r="O255" s="17" t="s">
        <v>43</v>
      </c>
      <c r="P255" s="17" t="s">
        <v>61</v>
      </c>
      <c r="Q255" s="17" t="s">
        <v>63</v>
      </c>
    </row>
    <row r="256" spans="2:17" ht="15" customHeight="1" thickBot="1" x14ac:dyDescent="0.3">
      <c r="B256" s="19" t="s">
        <v>87</v>
      </c>
      <c r="C256" s="25">
        <v>14</v>
      </c>
      <c r="D256" s="17">
        <f t="shared" si="3"/>
        <v>5</v>
      </c>
      <c r="E256" s="26">
        <v>2</v>
      </c>
      <c r="F256" s="20" t="s">
        <v>50</v>
      </c>
      <c r="G256" s="17" t="s">
        <v>41</v>
      </c>
      <c r="H256" s="17" t="s">
        <v>52</v>
      </c>
      <c r="I256" s="19" t="s">
        <v>27</v>
      </c>
      <c r="J256" s="25" cm="1">
        <f t="array" ref="J256">INDEX(
  $T$3:$T$170,
  MATCH(
    1,
    ($U$3:$U$170 = K256)
    * ($V$3:$V$170 = L256)
    * ($W$3:$W$170 = M256),
    0
  )
)</f>
        <v>99</v>
      </c>
      <c r="K256" s="11">
        <v>4</v>
      </c>
      <c r="L256" s="12">
        <v>0.33333333333333331</v>
      </c>
      <c r="M256" s="34">
        <v>0.39583333333333331</v>
      </c>
      <c r="N256" s="20" t="s">
        <v>28</v>
      </c>
      <c r="O256" s="17" t="s">
        <v>45</v>
      </c>
      <c r="P256" s="17" t="s">
        <v>61</v>
      </c>
      <c r="Q256" s="17" t="s">
        <v>63</v>
      </c>
    </row>
    <row r="257" spans="2:17" ht="15" customHeight="1" thickBot="1" x14ac:dyDescent="0.3">
      <c r="B257" s="19" t="s">
        <v>87</v>
      </c>
      <c r="C257" s="25">
        <v>14</v>
      </c>
      <c r="D257" s="17">
        <f t="shared" si="3"/>
        <v>5</v>
      </c>
      <c r="E257" s="26">
        <v>2</v>
      </c>
      <c r="F257" s="20" t="s">
        <v>50</v>
      </c>
      <c r="G257" s="17" t="s">
        <v>41</v>
      </c>
      <c r="H257" s="17" t="s">
        <v>52</v>
      </c>
      <c r="I257" s="19" t="s">
        <v>38</v>
      </c>
      <c r="J257" s="25" cm="1">
        <f t="array" ref="J257">INDEX(
  $T$3:$T$170,
  MATCH(
    1,
    ($U$3:$U$170 = K257)
    * ($V$3:$V$170 = L257)
    * ($W$3:$W$170 = M257),
    0
  )
)</f>
        <v>143</v>
      </c>
      <c r="K257" s="11">
        <v>5</v>
      </c>
      <c r="L257" s="12">
        <v>0.47222222222222221</v>
      </c>
      <c r="M257" s="34">
        <v>0.53472222222222221</v>
      </c>
      <c r="N257" s="20" t="s">
        <v>28</v>
      </c>
      <c r="O257" s="17" t="s">
        <v>45</v>
      </c>
      <c r="P257" s="17" t="s">
        <v>61</v>
      </c>
      <c r="Q257" s="17" t="s">
        <v>63</v>
      </c>
    </row>
    <row r="258" spans="2:17" ht="15" customHeight="1" thickBot="1" x14ac:dyDescent="0.3">
      <c r="B258" s="19" t="s">
        <v>87</v>
      </c>
      <c r="C258" s="25">
        <v>14</v>
      </c>
      <c r="D258" s="17">
        <f t="shared" si="3"/>
        <v>6</v>
      </c>
      <c r="E258" s="26">
        <v>0</v>
      </c>
      <c r="F258" s="20" t="s">
        <v>48</v>
      </c>
      <c r="G258" s="17" t="s">
        <v>30</v>
      </c>
      <c r="H258" s="17" t="s">
        <v>53</v>
      </c>
      <c r="I258" s="19" t="s">
        <v>16</v>
      </c>
      <c r="J258" s="25" cm="1">
        <f t="array" ref="J258">INDEX(
  $T$3:$T$170,
  MATCH(
    1,
    ($U$3:$U$170 = K258)
    * ($V$3:$V$170 = L258)
    * ($W$3:$W$170 = M258),
    0
  )
)</f>
        <v>13</v>
      </c>
      <c r="K258" s="11">
        <v>1</v>
      </c>
      <c r="L258" s="12">
        <v>0.55208333333333337</v>
      </c>
      <c r="M258" s="34">
        <v>0.61458333333333337</v>
      </c>
      <c r="N258" s="20" t="s">
        <v>24</v>
      </c>
      <c r="O258" s="17" t="s">
        <v>43</v>
      </c>
      <c r="P258" s="17" t="s">
        <v>61</v>
      </c>
      <c r="Q258" s="17" t="s">
        <v>63</v>
      </c>
    </row>
    <row r="259" spans="2:17" ht="15" customHeight="1" thickBot="1" x14ac:dyDescent="0.3">
      <c r="B259" s="19" t="s">
        <v>87</v>
      </c>
      <c r="C259" s="25">
        <v>14</v>
      </c>
      <c r="D259" s="17">
        <f t="shared" si="3"/>
        <v>7</v>
      </c>
      <c r="E259" s="26">
        <v>1</v>
      </c>
      <c r="F259" s="20" t="s">
        <v>3</v>
      </c>
      <c r="G259" s="17" t="s">
        <v>3</v>
      </c>
      <c r="H259" s="17" t="s">
        <v>54</v>
      </c>
      <c r="I259" s="19" t="s">
        <v>27</v>
      </c>
      <c r="J259" s="25" cm="1">
        <f t="array" ref="J259">INDEX(
  $T$3:$T$170,
  MATCH(
    1,
    ($U$3:$U$170 = K259)
    * ($V$3:$V$170 = L259)
    * ($W$3:$W$170 = M259),
    0
  )
)</f>
        <v>100</v>
      </c>
      <c r="K259" s="11">
        <v>4</v>
      </c>
      <c r="L259" s="12">
        <v>0.33333333333333331</v>
      </c>
      <c r="M259" s="34">
        <v>0.43402777777777779</v>
      </c>
      <c r="N259" s="20" t="s">
        <v>28</v>
      </c>
      <c r="O259" s="17" t="s">
        <v>44</v>
      </c>
      <c r="P259" s="17" t="s">
        <v>61</v>
      </c>
      <c r="Q259" s="17" t="s">
        <v>63</v>
      </c>
    </row>
    <row r="260" spans="2:17" ht="15" customHeight="1" thickBot="1" x14ac:dyDescent="0.3">
      <c r="B260" s="19" t="s">
        <v>87</v>
      </c>
      <c r="C260" s="25">
        <v>14</v>
      </c>
      <c r="D260" s="17">
        <f t="shared" si="3"/>
        <v>7</v>
      </c>
      <c r="E260" s="26">
        <v>1</v>
      </c>
      <c r="F260" s="20" t="s">
        <v>3</v>
      </c>
      <c r="G260" s="17" t="s">
        <v>3</v>
      </c>
      <c r="H260" s="17" t="s">
        <v>54</v>
      </c>
      <c r="I260" s="19" t="s">
        <v>38</v>
      </c>
      <c r="J260" s="25" cm="1">
        <f t="array" ref="J260">INDEX(
  $T$3:$T$170,
  MATCH(
    1,
    ($U$3:$U$170 = K260)
    * ($V$3:$V$170 = L260)
    * ($W$3:$W$170 = M260),
    0
  )
)</f>
        <v>141</v>
      </c>
      <c r="K260" s="11">
        <v>5</v>
      </c>
      <c r="L260" s="12">
        <v>0.43402777777777779</v>
      </c>
      <c r="M260" s="34">
        <v>0.53472222222222221</v>
      </c>
      <c r="N260" s="20" t="s">
        <v>28</v>
      </c>
      <c r="O260" s="17" t="s">
        <v>44</v>
      </c>
      <c r="P260" s="17" t="s">
        <v>61</v>
      </c>
      <c r="Q260" s="17" t="s">
        <v>63</v>
      </c>
    </row>
    <row r="261" spans="2:17" ht="15" customHeight="1" thickBot="1" x14ac:dyDescent="0.3">
      <c r="B261" s="19" t="s">
        <v>87</v>
      </c>
      <c r="C261" s="25">
        <v>14</v>
      </c>
      <c r="D261" s="17">
        <f t="shared" si="3"/>
        <v>8</v>
      </c>
      <c r="E261" s="26">
        <v>1</v>
      </c>
      <c r="F261" s="20" t="s">
        <v>5</v>
      </c>
      <c r="G261" s="17" t="s">
        <v>5</v>
      </c>
      <c r="H261" s="17" t="s">
        <v>55</v>
      </c>
      <c r="I261" s="19" t="s">
        <v>27</v>
      </c>
      <c r="J261" s="25" cm="1">
        <f t="array" ref="J261">INDEX(
  $T$3:$T$170,
  MATCH(
    1,
    ($U$3:$U$170 = K261)
    * ($V$3:$V$170 = L261)
    * ($W$3:$W$170 = M261),
    0
  )
)</f>
        <v>106</v>
      </c>
      <c r="K261" s="11">
        <v>4</v>
      </c>
      <c r="L261" s="12">
        <v>0.43402777777777779</v>
      </c>
      <c r="M261" s="34">
        <v>0.53472222222222221</v>
      </c>
      <c r="N261" s="20" t="s">
        <v>28</v>
      </c>
      <c r="O261" s="17" t="s">
        <v>44</v>
      </c>
      <c r="P261" s="17" t="s">
        <v>61</v>
      </c>
      <c r="Q261" s="17" t="s">
        <v>63</v>
      </c>
    </row>
    <row r="262" spans="2:17" ht="15" customHeight="1" thickBot="1" x14ac:dyDescent="0.3">
      <c r="B262" s="19" t="s">
        <v>87</v>
      </c>
      <c r="C262" s="27">
        <v>14</v>
      </c>
      <c r="D262" s="28">
        <f t="shared" si="3"/>
        <v>8</v>
      </c>
      <c r="E262" s="29">
        <v>1</v>
      </c>
      <c r="F262" s="20" t="s">
        <v>5</v>
      </c>
      <c r="G262" s="17" t="s">
        <v>5</v>
      </c>
      <c r="H262" s="17" t="s">
        <v>55</v>
      </c>
      <c r="I262" s="19" t="s">
        <v>38</v>
      </c>
      <c r="J262" s="27" cm="1">
        <f t="array" ref="J262">INDEX(
  $T$3:$T$170,
  MATCH(
    1,
    ($U$3:$U$170 = K262)
    * ($V$3:$V$170 = L262)
    * ($W$3:$W$170 = M262),
    0
  )
)</f>
        <v>134</v>
      </c>
      <c r="K262" s="35">
        <v>5</v>
      </c>
      <c r="L262" s="31">
        <v>0.33333333333333331</v>
      </c>
      <c r="M262" s="36">
        <v>0.43402777777777779</v>
      </c>
      <c r="N262" s="20" t="s">
        <v>28</v>
      </c>
      <c r="O262" s="17" t="s">
        <v>44</v>
      </c>
      <c r="P262" s="17" t="s">
        <v>61</v>
      </c>
      <c r="Q262" s="17" t="s">
        <v>63</v>
      </c>
    </row>
    <row r="263" spans="2:17" ht="15" customHeight="1" x14ac:dyDescent="0.25"/>
    <row r="264" spans="2:17" ht="15" customHeight="1" thickBot="1" x14ac:dyDescent="0.3"/>
    <row r="265" spans="2:17" ht="15" customHeight="1" thickBot="1" x14ac:dyDescent="0.3">
      <c r="B265" s="15" t="s">
        <v>31</v>
      </c>
      <c r="C265" s="21" t="s">
        <v>77</v>
      </c>
      <c r="D265" s="21" t="s">
        <v>92</v>
      </c>
      <c r="E265" s="21" t="s">
        <v>91</v>
      </c>
      <c r="F265" s="16" t="s">
        <v>46</v>
      </c>
      <c r="G265" s="16" t="s">
        <v>1</v>
      </c>
      <c r="H265" s="16" t="s">
        <v>51</v>
      </c>
      <c r="I265" s="16" t="s">
        <v>2</v>
      </c>
      <c r="J265" s="21" t="s">
        <v>79</v>
      </c>
      <c r="K265" s="21" t="s">
        <v>78</v>
      </c>
      <c r="L265" s="21" t="s">
        <v>17</v>
      </c>
      <c r="M265" s="21" t="s">
        <v>18</v>
      </c>
      <c r="N265" s="16" t="s">
        <v>20</v>
      </c>
      <c r="O265" s="16" t="s">
        <v>42</v>
      </c>
      <c r="P265" s="16" t="s">
        <v>60</v>
      </c>
      <c r="Q265" s="16" t="s">
        <v>62</v>
      </c>
    </row>
    <row r="266" spans="2:17" ht="15" customHeight="1" thickTop="1" thickBot="1" x14ac:dyDescent="0.3">
      <c r="B266" s="19" t="s">
        <v>88</v>
      </c>
      <c r="C266" s="22">
        <v>15</v>
      </c>
      <c r="D266" s="23">
        <f t="shared" ref="D266:D295" si="4">IFERROR(INDEX($V$174:$V$233,MATCH(F266,$W$174:$W$233,0)),"")</f>
        <v>8</v>
      </c>
      <c r="E266" s="24">
        <v>2</v>
      </c>
      <c r="F266" s="20" t="s">
        <v>5</v>
      </c>
      <c r="G266" s="17" t="s">
        <v>5</v>
      </c>
      <c r="H266" s="17" t="s">
        <v>55</v>
      </c>
      <c r="I266" s="19" t="s">
        <v>25</v>
      </c>
      <c r="J266" s="22" cm="1">
        <f t="array" ref="J266">INDEX(
  $T$3:$T$170,
  MATCH(
    1,
    ($U$3:$U$170 = K266)
    * ($V$3:$V$170 = L266)
    * ($W$3:$W$170 = M266),
    0
  )
)</f>
        <v>52</v>
      </c>
      <c r="K266" s="32">
        <v>2</v>
      </c>
      <c r="L266" s="30">
        <v>0.65277777777777779</v>
      </c>
      <c r="M266" s="33">
        <v>0.75347222222222221</v>
      </c>
      <c r="N266" s="20" t="s">
        <v>28</v>
      </c>
      <c r="O266" s="17" t="s">
        <v>45</v>
      </c>
      <c r="P266" s="17" t="s">
        <v>61</v>
      </c>
      <c r="Q266" s="17" t="s">
        <v>63</v>
      </c>
    </row>
    <row r="267" spans="2:17" ht="15" customHeight="1" thickBot="1" x14ac:dyDescent="0.3">
      <c r="B267" s="37" t="s">
        <v>88</v>
      </c>
      <c r="C267" s="38">
        <v>15</v>
      </c>
      <c r="D267" s="39">
        <f t="shared" si="4"/>
        <v>8</v>
      </c>
      <c r="E267" s="40">
        <v>2</v>
      </c>
      <c r="F267" s="41" t="s">
        <v>5</v>
      </c>
      <c r="G267" s="39" t="s">
        <v>5</v>
      </c>
      <c r="H267" s="39" t="s">
        <v>55</v>
      </c>
      <c r="I267" s="37" t="s">
        <v>27</v>
      </c>
      <c r="J267" s="38" cm="1">
        <f t="array" ref="J267">INDEX(
  $T$3:$T$170,
  MATCH(
    1,
    ($U$3:$U$170 = K267)
    * ($V$3:$V$170 = L267)
    * ($W$3:$W$170 = M267),
    0
  )
)</f>
        <v>120</v>
      </c>
      <c r="K267" s="42">
        <v>4</v>
      </c>
      <c r="L267" s="43">
        <v>0.69097222222222221</v>
      </c>
      <c r="M267" s="44">
        <v>0.75347222222222221</v>
      </c>
      <c r="N267" s="41" t="s">
        <v>28</v>
      </c>
      <c r="O267" s="39" t="s">
        <v>45</v>
      </c>
      <c r="P267" s="39" t="s">
        <v>61</v>
      </c>
      <c r="Q267" s="39" t="s">
        <v>63</v>
      </c>
    </row>
    <row r="268" spans="2:17" ht="15" customHeight="1" thickBot="1" x14ac:dyDescent="0.3">
      <c r="B268" s="19" t="s">
        <v>88</v>
      </c>
      <c r="C268" s="25">
        <v>15</v>
      </c>
      <c r="D268" s="17">
        <f t="shared" si="4"/>
        <v>1</v>
      </c>
      <c r="E268" s="26">
        <v>0</v>
      </c>
      <c r="F268" s="20" t="s">
        <v>4</v>
      </c>
      <c r="G268" s="17" t="s">
        <v>4</v>
      </c>
      <c r="H268" s="17" t="s">
        <v>57</v>
      </c>
      <c r="I268" s="19" t="s">
        <v>25</v>
      </c>
      <c r="J268" s="25" cm="1">
        <f t="array" ref="J268">INDEX(
  $T$3:$T$170,
  MATCH(
    1,
    ($U$3:$U$170 = K268)
    * ($V$3:$V$170 = L268)
    * ($W$3:$W$170 = M268),
    0
  )
)</f>
        <v>52</v>
      </c>
      <c r="K268" s="11">
        <v>2</v>
      </c>
      <c r="L268" s="12">
        <v>0.65277777777777779</v>
      </c>
      <c r="M268" s="34">
        <v>0.75347222222222221</v>
      </c>
      <c r="N268" s="20" t="s">
        <v>24</v>
      </c>
      <c r="O268" s="17" t="s">
        <v>43</v>
      </c>
      <c r="P268" s="17" t="s">
        <v>61</v>
      </c>
      <c r="Q268" s="17" t="s">
        <v>63</v>
      </c>
    </row>
    <row r="269" spans="2:17" ht="15" customHeight="1" thickBot="1" x14ac:dyDescent="0.3">
      <c r="B269" s="19" t="s">
        <v>88</v>
      </c>
      <c r="C269" s="25">
        <v>15</v>
      </c>
      <c r="D269" s="17">
        <f t="shared" si="4"/>
        <v>1</v>
      </c>
      <c r="E269" s="26">
        <v>0</v>
      </c>
      <c r="F269" s="20" t="s">
        <v>4</v>
      </c>
      <c r="G269" s="17" t="s">
        <v>4</v>
      </c>
      <c r="H269" s="17" t="s">
        <v>57</v>
      </c>
      <c r="I269" s="17" t="s">
        <v>38</v>
      </c>
      <c r="J269" s="25" cm="1">
        <f t="array" ref="J269">INDEX(
  $T$3:$T$170,
  MATCH(
    1,
    ($U$3:$U$170 = K269)
    * ($V$3:$V$170 = L269)
    * ($W$3:$W$170 = M269),
    0
  )
)</f>
        <v>155</v>
      </c>
      <c r="K269" s="11">
        <v>5</v>
      </c>
      <c r="L269" s="12">
        <v>0.69097222222222221</v>
      </c>
      <c r="M269" s="34">
        <v>0.75347222222222221</v>
      </c>
      <c r="N269" s="20" t="s">
        <v>24</v>
      </c>
      <c r="O269" s="17" t="s">
        <v>43</v>
      </c>
      <c r="P269" s="17" t="s">
        <v>61</v>
      </c>
      <c r="Q269" s="17" t="s">
        <v>63</v>
      </c>
    </row>
    <row r="270" spans="2:17" ht="15" customHeight="1" thickBot="1" x14ac:dyDescent="0.3">
      <c r="B270" s="19" t="s">
        <v>88</v>
      </c>
      <c r="C270" s="27">
        <v>15</v>
      </c>
      <c r="D270" s="28">
        <f t="shared" si="4"/>
        <v>7</v>
      </c>
      <c r="E270" s="29">
        <v>2</v>
      </c>
      <c r="F270" s="20" t="s">
        <v>3</v>
      </c>
      <c r="G270" s="17" t="s">
        <v>3</v>
      </c>
      <c r="H270" s="17" t="s">
        <v>54</v>
      </c>
      <c r="I270" s="17" t="s">
        <v>75</v>
      </c>
      <c r="J270" s="27" cm="1">
        <f t="array" ref="J270">INDEX(
  $T$3:$T$170,
  MATCH(
    1,
    ($U$3:$U$170 = K270)
    * ($V$3:$V$170 = L270)
    * ($W$3:$W$170 = M270),
    0
  )
)</f>
        <v>168</v>
      </c>
      <c r="K270" s="35">
        <v>6</v>
      </c>
      <c r="L270" s="31">
        <v>0.36458333333333331</v>
      </c>
      <c r="M270" s="36">
        <v>0.53472222222222221</v>
      </c>
      <c r="N270" s="20" t="s">
        <v>28</v>
      </c>
      <c r="O270" s="17" t="s">
        <v>45</v>
      </c>
      <c r="P270" s="17" t="s">
        <v>61</v>
      </c>
      <c r="Q270" s="17" t="s">
        <v>63</v>
      </c>
    </row>
    <row r="271" spans="2:17" ht="15" customHeight="1" x14ac:dyDescent="0.25"/>
    <row r="272" spans="2:17" ht="15" customHeight="1" thickBot="1" x14ac:dyDescent="0.3"/>
    <row r="273" spans="2:17" ht="15" customHeight="1" thickBot="1" x14ac:dyDescent="0.3">
      <c r="B273" s="15" t="s">
        <v>31</v>
      </c>
      <c r="C273" s="21" t="s">
        <v>77</v>
      </c>
      <c r="D273" s="21" t="s">
        <v>92</v>
      </c>
      <c r="E273" s="21" t="s">
        <v>91</v>
      </c>
      <c r="F273" s="16" t="s">
        <v>46</v>
      </c>
      <c r="G273" s="16" t="s">
        <v>1</v>
      </c>
      <c r="H273" s="16" t="s">
        <v>51</v>
      </c>
      <c r="I273" s="16" t="s">
        <v>2</v>
      </c>
      <c r="J273" s="21" t="s">
        <v>79</v>
      </c>
      <c r="K273" s="21" t="s">
        <v>78</v>
      </c>
      <c r="L273" s="21" t="s">
        <v>17</v>
      </c>
      <c r="M273" s="21" t="s">
        <v>18</v>
      </c>
      <c r="N273" s="16" t="s">
        <v>20</v>
      </c>
      <c r="O273" s="16" t="s">
        <v>42</v>
      </c>
      <c r="P273" s="16" t="s">
        <v>60</v>
      </c>
      <c r="Q273" s="16" t="s">
        <v>62</v>
      </c>
    </row>
    <row r="274" spans="2:17" ht="15" customHeight="1" thickTop="1" thickBot="1" x14ac:dyDescent="0.3">
      <c r="B274" s="19" t="s">
        <v>90</v>
      </c>
      <c r="C274" s="22">
        <v>16</v>
      </c>
      <c r="D274" s="23">
        <f>IFERROR(INDEX($V$174:$V$233,MATCH(F274,$W$174:$W$233,0)),"")</f>
        <v>1</v>
      </c>
      <c r="E274" s="24">
        <v>0</v>
      </c>
      <c r="F274" s="20" t="s">
        <v>4</v>
      </c>
      <c r="G274" s="17" t="s">
        <v>4</v>
      </c>
      <c r="H274" s="17" t="s">
        <v>57</v>
      </c>
      <c r="I274" s="19" t="s">
        <v>16</v>
      </c>
      <c r="J274" s="22" cm="1">
        <f t="array" ref="J274">INDEX(
  $T$3:$T$170,
  MATCH(
    1,
    ($U$3:$U$170 = K274)
    * ($V$3:$V$170 = L274)
    * ($W$3:$W$170 = M274),
    0
  )
)</f>
        <v>21</v>
      </c>
      <c r="K274" s="32">
        <v>1</v>
      </c>
      <c r="L274" s="30">
        <v>0.72222222222222221</v>
      </c>
      <c r="M274" s="33">
        <v>0.79166666666666663</v>
      </c>
      <c r="N274" s="20" t="s">
        <v>24</v>
      </c>
      <c r="O274" s="17" t="s">
        <v>43</v>
      </c>
      <c r="P274" s="17" t="s">
        <v>61</v>
      </c>
      <c r="Q274" s="17" t="s">
        <v>63</v>
      </c>
    </row>
    <row r="275" spans="2:17" ht="15" customHeight="1" thickBot="1" x14ac:dyDescent="0.3">
      <c r="B275" s="19" t="s">
        <v>90</v>
      </c>
      <c r="C275" s="27">
        <v>16</v>
      </c>
      <c r="D275" s="28">
        <f>IFERROR(INDEX($V$174:$V$233,MATCH(F275,$W$174:$W$233,0)),"")</f>
        <v>1</v>
      </c>
      <c r="E275" s="29">
        <v>0</v>
      </c>
      <c r="F275" s="20" t="s">
        <v>4</v>
      </c>
      <c r="G275" s="17" t="s">
        <v>4</v>
      </c>
      <c r="H275" s="17" t="s">
        <v>57</v>
      </c>
      <c r="I275" s="17" t="s">
        <v>38</v>
      </c>
      <c r="J275" s="27" cm="1">
        <f t="array" ref="J275">INDEX(
  $T$3:$T$170,
  MATCH(
    1,
    ($U$3:$U$170 = K275)
    * ($V$3:$V$170 = L275)
    * ($W$3:$W$170 = M275),
    0
  )
)</f>
        <v>158</v>
      </c>
      <c r="K275" s="35">
        <v>5</v>
      </c>
      <c r="L275" s="31">
        <v>0.76041666666666663</v>
      </c>
      <c r="M275" s="36">
        <v>0.86111111111111116</v>
      </c>
      <c r="N275" s="20" t="s">
        <v>24</v>
      </c>
      <c r="O275" s="17" t="s">
        <v>43</v>
      </c>
      <c r="P275" s="17" t="s">
        <v>61</v>
      </c>
      <c r="Q275" s="17" t="s">
        <v>63</v>
      </c>
    </row>
    <row r="276" spans="2:17" ht="15" customHeight="1" x14ac:dyDescent="0.25"/>
    <row r="277" spans="2:17" ht="15" customHeight="1" thickBot="1" x14ac:dyDescent="0.3"/>
    <row r="278" spans="2:17" ht="15" customHeight="1" thickBot="1" x14ac:dyDescent="0.3">
      <c r="B278" s="15" t="s">
        <v>31</v>
      </c>
      <c r="C278" s="21" t="s">
        <v>77</v>
      </c>
      <c r="D278" s="21" t="s">
        <v>92</v>
      </c>
      <c r="E278" s="21" t="s">
        <v>91</v>
      </c>
      <c r="F278" s="16" t="s">
        <v>46</v>
      </c>
      <c r="G278" s="16" t="s">
        <v>1</v>
      </c>
      <c r="H278" s="16" t="s">
        <v>51</v>
      </c>
      <c r="I278" s="16" t="s">
        <v>2</v>
      </c>
      <c r="J278" s="21" t="s">
        <v>79</v>
      </c>
      <c r="K278" s="21" t="s">
        <v>78</v>
      </c>
      <c r="L278" s="21" t="s">
        <v>17</v>
      </c>
      <c r="M278" s="21" t="s">
        <v>18</v>
      </c>
      <c r="N278" s="16" t="s">
        <v>20</v>
      </c>
      <c r="O278" s="16" t="s">
        <v>42</v>
      </c>
      <c r="P278" s="16" t="s">
        <v>60</v>
      </c>
      <c r="Q278" s="16" t="s">
        <v>62</v>
      </c>
    </row>
    <row r="279" spans="2:17" ht="15" customHeight="1" thickTop="1" thickBot="1" x14ac:dyDescent="0.3">
      <c r="B279" s="19" t="s">
        <v>89</v>
      </c>
      <c r="C279" s="22">
        <v>17</v>
      </c>
      <c r="D279" s="23">
        <f>IFERROR(INDEX($V$174:$V$233,MATCH(F279,$W$174:$W$233,0)),"")</f>
        <v>3</v>
      </c>
      <c r="E279" s="24">
        <v>2</v>
      </c>
      <c r="F279" s="20" t="s">
        <v>39</v>
      </c>
      <c r="G279" s="17" t="s">
        <v>39</v>
      </c>
      <c r="H279" s="17" t="s">
        <v>59</v>
      </c>
      <c r="I279" s="19" t="s">
        <v>33</v>
      </c>
      <c r="J279" s="22" cm="1">
        <f t="array" ref="J279">INDEX(
  $T$3:$T$170,
  MATCH(
    1,
    ($U$3:$U$170 = K279)
    * ($V$3:$V$170 = L279)
    * ($W$3:$W$170 = M279),
    0
  )
)</f>
        <v>67</v>
      </c>
      <c r="K279" s="32">
        <v>3</v>
      </c>
      <c r="L279" s="30">
        <v>0.33333333333333331</v>
      </c>
      <c r="M279" s="33">
        <v>0.46527777777777779</v>
      </c>
      <c r="N279" s="20" t="s">
        <v>28</v>
      </c>
      <c r="O279" s="17" t="s">
        <v>45</v>
      </c>
      <c r="P279" s="17" t="s">
        <v>61</v>
      </c>
      <c r="Q279" s="17" t="s">
        <v>63</v>
      </c>
    </row>
    <row r="280" spans="2:17" ht="15" customHeight="1" thickBot="1" x14ac:dyDescent="0.3">
      <c r="B280" s="19" t="s">
        <v>89</v>
      </c>
      <c r="C280" s="25">
        <v>17</v>
      </c>
      <c r="D280" s="17">
        <f>IFERROR(INDEX($V$174:$V$233,MATCH(F280,$W$174:$W$233,0)),"")</f>
        <v>3</v>
      </c>
      <c r="E280" s="26">
        <v>2</v>
      </c>
      <c r="F280" s="20" t="s">
        <v>39</v>
      </c>
      <c r="G280" s="17" t="s">
        <v>39</v>
      </c>
      <c r="H280" s="17" t="s">
        <v>59</v>
      </c>
      <c r="I280" s="19" t="s">
        <v>38</v>
      </c>
      <c r="J280" s="25" cm="1">
        <f t="array" ref="J280">INDEX(
  $T$3:$T$170,
  MATCH(
    1,
    ($U$3:$U$170 = K280)
    * ($V$3:$V$170 = L280)
    * ($W$3:$W$170 = M280),
    0
  )
)</f>
        <v>137</v>
      </c>
      <c r="K280" s="11">
        <v>5</v>
      </c>
      <c r="L280" s="12">
        <v>0.40277777777777779</v>
      </c>
      <c r="M280" s="34">
        <v>0.53472222222222221</v>
      </c>
      <c r="N280" s="20" t="s">
        <v>28</v>
      </c>
      <c r="O280" s="17" t="s">
        <v>45</v>
      </c>
      <c r="P280" s="17" t="s">
        <v>61</v>
      </c>
      <c r="Q280" s="17" t="s">
        <v>63</v>
      </c>
    </row>
    <row r="281" spans="2:17" ht="15" customHeight="1" thickBot="1" x14ac:dyDescent="0.3">
      <c r="B281" s="19" t="s">
        <v>89</v>
      </c>
      <c r="C281" s="25">
        <v>17</v>
      </c>
      <c r="D281" s="17">
        <f>IFERROR(INDEX($V$174:$V$233,MATCH(F281,$W$174:$W$233,0)),"")</f>
        <v>1</v>
      </c>
      <c r="E281" s="26">
        <v>0</v>
      </c>
      <c r="F281" s="20" t="s">
        <v>4</v>
      </c>
      <c r="G281" s="17" t="s">
        <v>4</v>
      </c>
      <c r="H281" s="17" t="s">
        <v>57</v>
      </c>
      <c r="I281" s="19" t="s">
        <v>25</v>
      </c>
      <c r="J281" s="25" cm="1">
        <f t="array" ref="J281">INDEX(
  $T$3:$T$170,
  MATCH(
    1,
    ($U$3:$U$170 = K281)
    * ($V$3:$V$170 = L281)
    * ($W$3:$W$170 = M281),
    0
  )
)</f>
        <v>35</v>
      </c>
      <c r="K281" s="11">
        <v>2</v>
      </c>
      <c r="L281" s="12">
        <v>0.40277777777777779</v>
      </c>
      <c r="M281" s="34">
        <v>0.46527777777777779</v>
      </c>
      <c r="N281" s="20" t="s">
        <v>24</v>
      </c>
      <c r="O281" s="17" t="s">
        <v>43</v>
      </c>
      <c r="P281" s="17" t="s">
        <v>61</v>
      </c>
      <c r="Q281" s="17" t="s">
        <v>63</v>
      </c>
    </row>
    <row r="282" spans="2:17" ht="15" customHeight="1" thickBot="1" x14ac:dyDescent="0.3">
      <c r="B282" s="19" t="s">
        <v>89</v>
      </c>
      <c r="C282" s="25">
        <v>17</v>
      </c>
      <c r="D282" s="17">
        <f>IFERROR(INDEX($V$174:$V$233,MATCH(F282,$W$174:$W$233,0)),"")</f>
        <v>1</v>
      </c>
      <c r="E282" s="26">
        <v>0</v>
      </c>
      <c r="F282" s="20" t="s">
        <v>4</v>
      </c>
      <c r="G282" s="17" t="s">
        <v>4</v>
      </c>
      <c r="H282" s="17" t="s">
        <v>57</v>
      </c>
      <c r="I282" s="19" t="s">
        <v>27</v>
      </c>
      <c r="J282" s="25" cm="1">
        <f t="array" ref="J282">INDEX(
  $T$3:$T$170,
  MATCH(
    1,
    ($U$3:$U$170 = K282)
    * ($V$3:$V$170 = L282)
    * ($W$3:$W$170 = M282),
    0
  )
)</f>
        <v>100</v>
      </c>
      <c r="K282" s="11">
        <v>4</v>
      </c>
      <c r="L282" s="12">
        <v>0.33333333333333331</v>
      </c>
      <c r="M282" s="34">
        <v>0.43402777777777779</v>
      </c>
      <c r="N282" s="20" t="s">
        <v>24</v>
      </c>
      <c r="O282" s="17" t="s">
        <v>43</v>
      </c>
      <c r="P282" s="17" t="s">
        <v>61</v>
      </c>
      <c r="Q282" s="17" t="s">
        <v>63</v>
      </c>
    </row>
    <row r="283" spans="2:17" ht="15" customHeight="1" thickBot="1" x14ac:dyDescent="0.3">
      <c r="B283" s="19" t="s">
        <v>89</v>
      </c>
      <c r="C283" s="25">
        <v>17</v>
      </c>
      <c r="D283" s="17">
        <f>IFERROR(INDEX($V$174:$V$233,MATCH(F283,$W$174:$W$233,0)),"")</f>
        <v>9</v>
      </c>
      <c r="E283" s="26">
        <v>0</v>
      </c>
      <c r="F283" s="20" t="s">
        <v>47</v>
      </c>
      <c r="G283" s="17" t="s">
        <v>66</v>
      </c>
      <c r="H283" s="17" t="s">
        <v>56</v>
      </c>
      <c r="I283" s="19" t="s">
        <v>25</v>
      </c>
      <c r="J283" s="25" cm="1">
        <f t="array" ref="J283">INDEX(
  $T$3:$T$170,
  MATCH(
    1,
    ($U$3:$U$170 = K283)
    * ($V$3:$V$170 = L283)
    * ($W$3:$W$170 = M283),
    0
  )
)</f>
        <v>41</v>
      </c>
      <c r="K283" s="11">
        <v>2</v>
      </c>
      <c r="L283" s="12">
        <v>0.47222222222222221</v>
      </c>
      <c r="M283" s="34">
        <v>0.58333333333333337</v>
      </c>
      <c r="N283" s="20" t="s">
        <v>24</v>
      </c>
      <c r="O283" s="17" t="s">
        <v>43</v>
      </c>
      <c r="P283" s="17" t="s">
        <v>61</v>
      </c>
      <c r="Q283" s="17" t="s">
        <v>63</v>
      </c>
    </row>
    <row r="284" spans="2:17" ht="15" customHeight="1" thickBot="1" x14ac:dyDescent="0.3">
      <c r="B284" s="19" t="s">
        <v>89</v>
      </c>
      <c r="C284" s="25">
        <v>17</v>
      </c>
      <c r="D284" s="17">
        <f>IFERROR(INDEX($V$174:$V$233,MATCH(F284,$W$174:$W$233,0)),"")</f>
        <v>9</v>
      </c>
      <c r="E284" s="26">
        <v>0</v>
      </c>
      <c r="F284" s="20" t="s">
        <v>47</v>
      </c>
      <c r="G284" s="17" t="s">
        <v>66</v>
      </c>
      <c r="H284" s="17" t="s">
        <v>56</v>
      </c>
      <c r="I284" s="19" t="s">
        <v>27</v>
      </c>
      <c r="J284" s="25" cm="1">
        <f t="array" ref="J284">INDEX(
  $T$3:$T$170,
  MATCH(
    1,
    ($U$3:$U$170 = K284)
    * ($V$3:$V$170 = L284)
    * ($W$3:$W$170 = M284),
    0
  )
)</f>
        <v>105</v>
      </c>
      <c r="K284" s="11">
        <v>4</v>
      </c>
      <c r="L284" s="12">
        <v>0.43402777777777779</v>
      </c>
      <c r="M284" s="34">
        <v>0.50347222222222221</v>
      </c>
      <c r="N284" s="20" t="s">
        <v>24</v>
      </c>
      <c r="O284" s="17" t="s">
        <v>43</v>
      </c>
      <c r="P284" s="17" t="s">
        <v>61</v>
      </c>
      <c r="Q284" s="17" t="s">
        <v>63</v>
      </c>
    </row>
    <row r="285" spans="2:17" ht="15" customHeight="1" thickBot="1" x14ac:dyDescent="0.3">
      <c r="B285" s="19" t="s">
        <v>89</v>
      </c>
      <c r="C285" s="25">
        <v>17</v>
      </c>
      <c r="D285" s="17">
        <f>IFERROR(INDEX($V$174:$V$233,MATCH(F285,$W$174:$W$233,0)),"")</f>
        <v>2</v>
      </c>
      <c r="E285" s="26">
        <v>0</v>
      </c>
      <c r="F285" s="20" t="s">
        <v>23</v>
      </c>
      <c r="G285" s="17" t="s">
        <v>32</v>
      </c>
      <c r="H285" s="17" t="s">
        <v>58</v>
      </c>
      <c r="I285" s="19" t="s">
        <v>16</v>
      </c>
      <c r="J285" s="25" cm="1">
        <f t="array" ref="J285">INDEX(
  $T$3:$T$170,
  MATCH(
    1,
    ($U$3:$U$170 = K285)
    * ($V$3:$V$170 = L285)
    * ($W$3:$W$170 = M285),
    0
  )
)</f>
        <v>1</v>
      </c>
      <c r="K285" s="11">
        <v>1</v>
      </c>
      <c r="L285" s="12">
        <v>0.33333333333333331</v>
      </c>
      <c r="M285" s="34">
        <v>0.43402777777777779</v>
      </c>
      <c r="N285" s="20" t="s">
        <v>24</v>
      </c>
      <c r="O285" s="17" t="s">
        <v>43</v>
      </c>
      <c r="P285" s="17" t="s">
        <v>61</v>
      </c>
      <c r="Q285" s="17" t="s">
        <v>63</v>
      </c>
    </row>
    <row r="286" spans="2:17" ht="15" customHeight="1" thickBot="1" x14ac:dyDescent="0.3">
      <c r="B286" s="19" t="s">
        <v>89</v>
      </c>
      <c r="C286" s="25">
        <v>17</v>
      </c>
      <c r="D286" s="17">
        <f>IFERROR(INDEX($V$174:$V$233,MATCH(F286,$W$174:$W$233,0)),"")</f>
        <v>2</v>
      </c>
      <c r="E286" s="26">
        <v>0</v>
      </c>
      <c r="F286" s="20" t="s">
        <v>23</v>
      </c>
      <c r="G286" s="17" t="s">
        <v>32</v>
      </c>
      <c r="H286" s="17" t="s">
        <v>58</v>
      </c>
      <c r="I286" s="19" t="s">
        <v>25</v>
      </c>
      <c r="J286" s="25" cm="1">
        <f t="array" ref="J286">INDEX(
  $T$3:$T$170,
  MATCH(
    1,
    ($U$3:$U$170 = K286)
    * ($V$3:$V$170 = L286)
    * ($W$3:$W$170 = M286),
    0
  )
)</f>
        <v>31</v>
      </c>
      <c r="K286" s="11">
        <v>2</v>
      </c>
      <c r="L286" s="12">
        <v>0.33333333333333331</v>
      </c>
      <c r="M286" s="34">
        <v>0.39583333333333331</v>
      </c>
      <c r="N286" s="20" t="s">
        <v>24</v>
      </c>
      <c r="O286" s="17" t="s">
        <v>43</v>
      </c>
      <c r="P286" s="17" t="s">
        <v>61</v>
      </c>
      <c r="Q286" s="17" t="s">
        <v>63</v>
      </c>
    </row>
    <row r="287" spans="2:17" ht="15" customHeight="1" thickBot="1" x14ac:dyDescent="0.3">
      <c r="B287" s="19" t="s">
        <v>89</v>
      </c>
      <c r="C287" s="25">
        <v>17</v>
      </c>
      <c r="D287" s="17">
        <f>IFERROR(INDEX($V$174:$V$233,MATCH(F287,$W$174:$W$233,0)),"")</f>
        <v>4</v>
      </c>
      <c r="E287" s="26">
        <v>0</v>
      </c>
      <c r="F287" s="20" t="s">
        <v>49</v>
      </c>
      <c r="G287" s="17" t="s">
        <v>68</v>
      </c>
      <c r="H287" s="17" t="s">
        <v>34</v>
      </c>
      <c r="I287" s="19" t="s">
        <v>16</v>
      </c>
      <c r="J287" s="25" cm="1">
        <f t="array" ref="J287">INDEX(
  $T$3:$T$170,
  MATCH(
    1,
    ($U$3:$U$170 = K287)
    * ($V$3:$V$170 = L287)
    * ($W$3:$W$170 = M287),
    0
  )
)</f>
        <v>6</v>
      </c>
      <c r="K287" s="11">
        <v>1</v>
      </c>
      <c r="L287" s="12">
        <v>0.43402777777777779</v>
      </c>
      <c r="M287" s="34">
        <v>0.53472222222222221</v>
      </c>
      <c r="N287" s="20" t="s">
        <v>24</v>
      </c>
      <c r="O287" s="17" t="s">
        <v>43</v>
      </c>
      <c r="P287" s="17" t="s">
        <v>61</v>
      </c>
      <c r="Q287" s="17" t="s">
        <v>63</v>
      </c>
    </row>
    <row r="288" spans="2:17" ht="15" customHeight="1" thickBot="1" x14ac:dyDescent="0.3">
      <c r="B288" s="19" t="s">
        <v>89</v>
      </c>
      <c r="C288" s="25">
        <v>17</v>
      </c>
      <c r="D288" s="17">
        <f>IFERROR(INDEX($V$174:$V$233,MATCH(F288,$W$174:$W$233,0)),"")</f>
        <v>4</v>
      </c>
      <c r="E288" s="26">
        <v>0</v>
      </c>
      <c r="F288" s="20" t="s">
        <v>49</v>
      </c>
      <c r="G288" s="17" t="s">
        <v>68</v>
      </c>
      <c r="H288" s="17" t="s">
        <v>34</v>
      </c>
      <c r="I288" s="19" t="s">
        <v>27</v>
      </c>
      <c r="J288" s="25" cm="1">
        <f t="array" ref="J288">INDEX(
  $T$3:$T$170,
  MATCH(
    1,
    ($U$3:$U$170 = K288)
    * ($V$3:$V$170 = L288)
    * ($W$3:$W$170 = M288),
    0
  )
)</f>
        <v>110</v>
      </c>
      <c r="K288" s="11">
        <v>4</v>
      </c>
      <c r="L288" s="12">
        <v>0.50347222222222221</v>
      </c>
      <c r="M288" s="34">
        <v>0.58333333333333337</v>
      </c>
      <c r="N288" s="20" t="s">
        <v>24</v>
      </c>
      <c r="O288" s="17" t="s">
        <v>43</v>
      </c>
      <c r="P288" s="17" t="s">
        <v>61</v>
      </c>
      <c r="Q288" s="17" t="s">
        <v>63</v>
      </c>
    </row>
    <row r="289" spans="2:17" ht="15" customHeight="1" thickBot="1" x14ac:dyDescent="0.3">
      <c r="B289" s="19" t="s">
        <v>89</v>
      </c>
      <c r="C289" s="25">
        <v>17</v>
      </c>
      <c r="D289" s="17">
        <f>IFERROR(INDEX($V$174:$V$233,MATCH(F289,$W$174:$W$233,0)),"")</f>
        <v>6</v>
      </c>
      <c r="E289" s="26">
        <v>0</v>
      </c>
      <c r="F289" s="20" t="s">
        <v>48</v>
      </c>
      <c r="G289" s="17" t="s">
        <v>30</v>
      </c>
      <c r="H289" s="17" t="s">
        <v>53</v>
      </c>
      <c r="I289" s="19" t="s">
        <v>33</v>
      </c>
      <c r="J289" s="25" cm="1">
        <f t="array" ref="J289">INDEX(
  $T$3:$T$170,
  MATCH(
    1,
    ($U$3:$U$170 = K289)
    * ($V$3:$V$170 = L289)
    * ($W$3:$W$170 = M289),
    0
  )
)</f>
        <v>80</v>
      </c>
      <c r="K289" s="11">
        <v>3</v>
      </c>
      <c r="L289" s="12">
        <v>0.55208333333333337</v>
      </c>
      <c r="M289" s="34">
        <v>0.61458333333333337</v>
      </c>
      <c r="N289" s="20" t="s">
        <v>24</v>
      </c>
      <c r="O289" s="17" t="s">
        <v>43</v>
      </c>
      <c r="P289" s="17" t="s">
        <v>61</v>
      </c>
      <c r="Q289" s="17" t="s">
        <v>63</v>
      </c>
    </row>
    <row r="290" spans="2:17" ht="15" customHeight="1" thickBot="1" x14ac:dyDescent="0.3">
      <c r="B290" s="19" t="s">
        <v>89</v>
      </c>
      <c r="C290" s="25">
        <v>17</v>
      </c>
      <c r="D290" s="17">
        <f>IFERROR(INDEX($V$174:$V$233,MATCH(F290,$W$174:$W$233,0)),"")</f>
        <v>5</v>
      </c>
      <c r="E290" s="26">
        <v>2</v>
      </c>
      <c r="F290" s="20" t="s">
        <v>50</v>
      </c>
      <c r="G290" s="17" t="s">
        <v>41</v>
      </c>
      <c r="H290" s="17" t="s">
        <v>52</v>
      </c>
      <c r="I290" s="19" t="s">
        <v>33</v>
      </c>
      <c r="J290" s="25" cm="1">
        <f t="array" ref="J290">INDEX(
  $T$3:$T$170,
  MATCH(
    1,
    ($U$3:$U$170 = K290)
    * ($V$3:$V$170 = L290)
    * ($W$3:$W$170 = M290),
    0
  )
)</f>
        <v>75</v>
      </c>
      <c r="K290" s="11">
        <v>3</v>
      </c>
      <c r="L290" s="12">
        <v>0.47222222222222221</v>
      </c>
      <c r="M290" s="34">
        <v>0.53472222222222221</v>
      </c>
      <c r="N290" s="20" t="s">
        <v>28</v>
      </c>
      <c r="O290" s="17" t="s">
        <v>45</v>
      </c>
      <c r="P290" s="17" t="s">
        <v>61</v>
      </c>
      <c r="Q290" s="17" t="s">
        <v>63</v>
      </c>
    </row>
    <row r="291" spans="2:17" ht="15" customHeight="1" thickBot="1" x14ac:dyDescent="0.3">
      <c r="B291" s="19" t="s">
        <v>89</v>
      </c>
      <c r="C291" s="25">
        <v>17</v>
      </c>
      <c r="D291" s="17">
        <f>IFERROR(INDEX($V$174:$V$233,MATCH(F291,$W$174:$W$233,0)),"")</f>
        <v>5</v>
      </c>
      <c r="E291" s="26">
        <v>2</v>
      </c>
      <c r="F291" s="20" t="s">
        <v>50</v>
      </c>
      <c r="G291" s="17" t="s">
        <v>41</v>
      </c>
      <c r="H291" s="17" t="s">
        <v>52</v>
      </c>
      <c r="I291" s="19" t="s">
        <v>38</v>
      </c>
      <c r="J291" s="25" cm="1">
        <f t="array" ref="J291">INDEX(
  $T$3:$T$170,
  MATCH(
    1,
    ($U$3:$U$170 = K291)
    * ($V$3:$V$170 = L291)
    * ($W$3:$W$170 = M291),
    0
  )
)</f>
        <v>133</v>
      </c>
      <c r="K291" s="11">
        <v>5</v>
      </c>
      <c r="L291" s="12">
        <v>0.33333333333333331</v>
      </c>
      <c r="M291" s="34">
        <v>0.39583333333333331</v>
      </c>
      <c r="N291" s="20" t="s">
        <v>28</v>
      </c>
      <c r="O291" s="17" t="s">
        <v>45</v>
      </c>
      <c r="P291" s="17" t="s">
        <v>61</v>
      </c>
      <c r="Q291" s="17" t="s">
        <v>63</v>
      </c>
    </row>
    <row r="292" spans="2:17" ht="15" customHeight="1" thickBot="1" x14ac:dyDescent="0.3">
      <c r="B292" s="19" t="s">
        <v>89</v>
      </c>
      <c r="C292" s="25">
        <v>17</v>
      </c>
      <c r="D292" s="17">
        <f>IFERROR(INDEX($V$174:$V$233,MATCH(F292,$W$174:$W$233,0)),"")</f>
        <v>7</v>
      </c>
      <c r="E292" s="26">
        <v>1</v>
      </c>
      <c r="F292" s="20" t="s">
        <v>3</v>
      </c>
      <c r="G292" s="17" t="s">
        <v>3</v>
      </c>
      <c r="H292" s="17" t="s">
        <v>54</v>
      </c>
      <c r="I292" s="19" t="s">
        <v>33</v>
      </c>
      <c r="J292" s="25" cm="1">
        <f t="array" ref="J292">INDEX(
  $T$3:$T$170,
  MATCH(
    1,
    ($U$3:$U$170 = K292)
    * ($V$3:$V$170 = L292)
    * ($W$3:$W$170 = M292),
    0
  )
)</f>
        <v>73</v>
      </c>
      <c r="K292" s="11">
        <v>3</v>
      </c>
      <c r="L292" s="12">
        <v>0.43402777777777779</v>
      </c>
      <c r="M292" s="34">
        <v>0.53472222222222221</v>
      </c>
      <c r="N292" s="20" t="s">
        <v>28</v>
      </c>
      <c r="O292" s="17" t="s">
        <v>44</v>
      </c>
      <c r="P292" s="17" t="s">
        <v>61</v>
      </c>
      <c r="Q292" s="17" t="s">
        <v>63</v>
      </c>
    </row>
    <row r="293" spans="2:17" ht="15" customHeight="1" thickBot="1" x14ac:dyDescent="0.3">
      <c r="B293" s="19" t="s">
        <v>89</v>
      </c>
      <c r="C293" s="25">
        <v>17</v>
      </c>
      <c r="D293" s="17">
        <f>IFERROR(INDEX($V$174:$V$233,MATCH(F293,$W$174:$W$233,0)),"")</f>
        <v>7</v>
      </c>
      <c r="E293" s="26">
        <v>1</v>
      </c>
      <c r="F293" s="20" t="s">
        <v>3</v>
      </c>
      <c r="G293" s="17" t="s">
        <v>3</v>
      </c>
      <c r="H293" s="17" t="s">
        <v>54</v>
      </c>
      <c r="I293" s="19" t="s">
        <v>38</v>
      </c>
      <c r="J293" s="25" cm="1">
        <f t="array" ref="J293">INDEX(
  $T$3:$T$170,
  MATCH(
    1,
    ($U$3:$U$170 = K293)
    * ($V$3:$V$170 = L293)
    * ($W$3:$W$170 = M293),
    0
  )
)</f>
        <v>134</v>
      </c>
      <c r="K293" s="11">
        <v>5</v>
      </c>
      <c r="L293" s="12">
        <v>0.33333333333333331</v>
      </c>
      <c r="M293" s="34">
        <v>0.43402777777777779</v>
      </c>
      <c r="N293" s="20" t="s">
        <v>28</v>
      </c>
      <c r="O293" s="17" t="s">
        <v>44</v>
      </c>
      <c r="P293" s="17" t="s">
        <v>61</v>
      </c>
      <c r="Q293" s="17" t="s">
        <v>63</v>
      </c>
    </row>
    <row r="294" spans="2:17" ht="15" customHeight="1" thickBot="1" x14ac:dyDescent="0.3">
      <c r="B294" s="19" t="s">
        <v>89</v>
      </c>
      <c r="C294" s="25">
        <v>17</v>
      </c>
      <c r="D294" s="17">
        <f>IFERROR(INDEX($V$174:$V$233,MATCH(F294,$W$174:$W$233,0)),"")</f>
        <v>8</v>
      </c>
      <c r="E294" s="26">
        <v>1</v>
      </c>
      <c r="F294" s="20" t="s">
        <v>5</v>
      </c>
      <c r="G294" s="17" t="s">
        <v>5</v>
      </c>
      <c r="H294" s="17" t="s">
        <v>55</v>
      </c>
      <c r="I294" s="19" t="s">
        <v>33</v>
      </c>
      <c r="J294" s="25" cm="1">
        <f t="array" ref="J294">INDEX(
  $T$3:$T$170,
  MATCH(
    1,
    ($U$3:$U$170 = K294)
    * ($V$3:$V$170 = L294)
    * ($W$3:$W$170 = M294),
    0
  )
)</f>
        <v>66</v>
      </c>
      <c r="K294" s="11">
        <v>3</v>
      </c>
      <c r="L294" s="12">
        <v>0.33333333333333331</v>
      </c>
      <c r="M294" s="34">
        <v>0.43402777777777779</v>
      </c>
      <c r="N294" s="20" t="s">
        <v>28</v>
      </c>
      <c r="O294" s="17" t="s">
        <v>44</v>
      </c>
      <c r="P294" s="17" t="s">
        <v>61</v>
      </c>
      <c r="Q294" s="17" t="s">
        <v>63</v>
      </c>
    </row>
    <row r="295" spans="2:17" ht="15" customHeight="1" thickBot="1" x14ac:dyDescent="0.3">
      <c r="B295" s="19" t="s">
        <v>89</v>
      </c>
      <c r="C295" s="27">
        <v>17</v>
      </c>
      <c r="D295" s="28">
        <f>IFERROR(INDEX($V$174:$V$233,MATCH(F295,$W$174:$W$233,0)),"")</f>
        <v>8</v>
      </c>
      <c r="E295" s="29">
        <v>1</v>
      </c>
      <c r="F295" s="20" t="s">
        <v>5</v>
      </c>
      <c r="G295" s="17" t="s">
        <v>5</v>
      </c>
      <c r="H295" s="17" t="s">
        <v>55</v>
      </c>
      <c r="I295" s="19" t="s">
        <v>38</v>
      </c>
      <c r="J295" s="27" cm="1">
        <f t="array" ref="J295">INDEX(
  $T$3:$T$170,
  MATCH(
    1,
    ($U$3:$U$170 = K295)
    * ($V$3:$V$170 = L295)
    * ($W$3:$W$170 = M295),
    0
  )
)</f>
        <v>141</v>
      </c>
      <c r="K295" s="35">
        <v>5</v>
      </c>
      <c r="L295" s="31">
        <v>0.43402777777777779</v>
      </c>
      <c r="M295" s="36">
        <v>0.53472222222222221</v>
      </c>
      <c r="N295" s="20" t="s">
        <v>28</v>
      </c>
      <c r="O295" s="17" t="s">
        <v>44</v>
      </c>
      <c r="P295" s="17" t="s">
        <v>61</v>
      </c>
      <c r="Q295" s="17" t="s">
        <v>63</v>
      </c>
    </row>
  </sheetData>
  <sortState xmlns:xlrd2="http://schemas.microsoft.com/office/spreadsheetml/2017/richdata2" ref="B279:Q295">
    <sortCondition ref="F279:F295"/>
    <sortCondition ref="K279:K2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1K1</vt:lpstr>
      <vt:lpstr>1K2</vt:lpstr>
      <vt:lpstr>1K3</vt:lpstr>
      <vt:lpstr>1K4</vt:lpstr>
      <vt:lpstr>1K5</vt:lpstr>
      <vt:lpstr>1K6</vt:lpstr>
      <vt:lpstr>1K7</vt:lpstr>
      <vt:lpstr>1K8</vt:lpstr>
      <vt:lpstr>1K9</vt:lpstr>
      <vt:lpstr>Unificado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Lopez Mora</cp:lastModifiedBy>
  <cp:lastPrinted>2025-07-09T02:16:44Z</cp:lastPrinted>
  <dcterms:created xsi:type="dcterms:W3CDTF">2025-07-08T03:27:35Z</dcterms:created>
  <dcterms:modified xsi:type="dcterms:W3CDTF">2025-07-15T23:38:29Z</dcterms:modified>
</cp:coreProperties>
</file>