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2FCCB5CE-42E2-47E9-BBA1-1FF234B75769}" xr6:coauthVersionLast="47" xr6:coauthVersionMax="47" xr10:uidLastSave="{00000000-0000-0000-0000-000000000000}"/>
  <bookViews>
    <workbookView xWindow="1170" yWindow="1170" windowWidth="26310" windowHeight="14835" firstSheet="5" activeTab="12" xr2:uid="{87482B9F-DC77-4206-BED6-27B8135B08E7}"/>
  </bookViews>
  <sheets>
    <sheet name="Hoja1" sheetId="1" r:id="rId1"/>
    <sheet name="Horarios unificados" sheetId="2" r:id="rId2"/>
    <sheet name="1er año" sheetId="5" r:id="rId3"/>
    <sheet name="Hoja4" sheetId="11" r:id="rId4"/>
    <sheet name="2do año" sheetId="6" r:id="rId5"/>
    <sheet name="Hoja6" sheetId="13" r:id="rId6"/>
    <sheet name="3er año" sheetId="7" r:id="rId7"/>
    <sheet name="Hoja8" sheetId="15" r:id="rId8"/>
    <sheet name="4to año" sheetId="9" r:id="rId9"/>
    <sheet name="Hoja11" sheetId="18" r:id="rId10"/>
    <sheet name="5to año" sheetId="8" r:id="rId11"/>
    <sheet name="Hoja13" sheetId="20" r:id="rId12"/>
    <sheet name="Comision Materia Unificado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 s="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3" i="11" a="1"/>
  <c r="B3" i="11" s="1"/>
  <c r="B4" i="20" a="1"/>
  <c r="B4" i="20" s="1"/>
  <c r="B5" i="20" a="1"/>
  <c r="B5" i="20" s="1"/>
  <c r="B6" i="20" a="1"/>
  <c r="B6" i="20"/>
  <c r="B7" i="20" a="1"/>
  <c r="B7" i="20" s="1"/>
  <c r="B8" i="20" a="1"/>
  <c r="B8" i="20" s="1"/>
  <c r="B9" i="20" a="1"/>
  <c r="B9" i="20" s="1"/>
  <c r="B10" i="20" a="1"/>
  <c r="B10" i="20"/>
  <c r="B11" i="20" a="1"/>
  <c r="B11" i="20" s="1"/>
  <c r="B12" i="20" a="1"/>
  <c r="B12" i="20" s="1"/>
  <c r="B13" i="20" a="1"/>
  <c r="B13" i="20" s="1"/>
  <c r="B14" i="20" a="1"/>
  <c r="B14" i="20"/>
  <c r="B15" i="20" a="1"/>
  <c r="B15" i="20" s="1"/>
  <c r="B16" i="20" a="1"/>
  <c r="B16" i="20" s="1"/>
  <c r="B17" i="20" a="1"/>
  <c r="B17" i="20" s="1"/>
  <c r="B18" i="20" a="1"/>
  <c r="B18" i="20"/>
  <c r="B19" i="20" a="1"/>
  <c r="B19" i="20" s="1"/>
  <c r="B20" i="20" a="1"/>
  <c r="B20" i="20" s="1"/>
  <c r="B21" i="20" a="1"/>
  <c r="B21" i="20" s="1"/>
  <c r="B22" i="20" a="1"/>
  <c r="B22" i="20"/>
  <c r="B23" i="20" a="1"/>
  <c r="B23" i="20" s="1"/>
  <c r="B24" i="20" a="1"/>
  <c r="B24" i="20" s="1"/>
  <c r="B25" i="20" a="1"/>
  <c r="B25" i="20" s="1"/>
  <c r="B26" i="20" a="1"/>
  <c r="B26" i="20"/>
  <c r="B27" i="20" a="1"/>
  <c r="B27" i="20" s="1"/>
  <c r="B28" i="20" a="1"/>
  <c r="B28" i="20" s="1"/>
  <c r="B29" i="20" a="1"/>
  <c r="B29" i="20" s="1"/>
  <c r="B30" i="20" a="1"/>
  <c r="B30" i="20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56" i="20" a="1"/>
  <c r="B56" i="20" s="1"/>
  <c r="B57" i="20" a="1"/>
  <c r="B57" i="20" s="1"/>
  <c r="B58" i="20" a="1"/>
  <c r="B58" i="20" s="1"/>
  <c r="B59" i="20" a="1"/>
  <c r="B59" i="20" s="1"/>
  <c r="B60" i="20" a="1"/>
  <c r="B60" i="20" s="1"/>
  <c r="B61" i="20" a="1"/>
  <c r="B61" i="20" s="1"/>
  <c r="B62" i="20" a="1"/>
  <c r="B62" i="20" s="1"/>
  <c r="B63" i="20" a="1"/>
  <c r="B63" i="20" s="1"/>
  <c r="B64" i="20" a="1"/>
  <c r="B64" i="20" s="1"/>
  <c r="B65" i="20" a="1"/>
  <c r="B65" i="20" s="1"/>
  <c r="B66" i="20" a="1"/>
  <c r="B66" i="20" s="1"/>
  <c r="B67" i="20" a="1"/>
  <c r="B67" i="20" s="1"/>
  <c r="B68" i="20" a="1"/>
  <c r="B68" i="20" s="1"/>
  <c r="B69" i="20" a="1"/>
  <c r="B69" i="20" s="1"/>
  <c r="B70" i="20" a="1"/>
  <c r="B70" i="20" s="1"/>
  <c r="B71" i="20" a="1"/>
  <c r="B71" i="20" s="1"/>
  <c r="B72" i="20" a="1"/>
  <c r="B72" i="20" s="1"/>
  <c r="B73" i="20" a="1"/>
  <c r="B73" i="20" s="1"/>
  <c r="B74" i="20" a="1"/>
  <c r="B74" i="20" s="1"/>
  <c r="B75" i="20" a="1"/>
  <c r="B75" i="20" s="1"/>
  <c r="B76" i="20" a="1"/>
  <c r="B76" i="20" s="1"/>
  <c r="B77" i="20" a="1"/>
  <c r="B77" i="20" s="1"/>
  <c r="B78" i="20" a="1"/>
  <c r="B78" i="20" s="1"/>
  <c r="B79" i="20" a="1"/>
  <c r="B79" i="20" s="1"/>
  <c r="B80" i="20" a="1"/>
  <c r="B80" i="20" s="1"/>
  <c r="B81" i="20" a="1"/>
  <c r="B81" i="20" s="1"/>
  <c r="B82" i="20" a="1"/>
  <c r="B82" i="20" s="1"/>
  <c r="B83" i="20" a="1"/>
  <c r="B83" i="20" s="1"/>
  <c r="B84" i="20" a="1"/>
  <c r="B84" i="20" s="1"/>
  <c r="B85" i="20" a="1"/>
  <c r="B85" i="20" s="1"/>
  <c r="B86" i="20" a="1"/>
  <c r="B86" i="20" s="1"/>
  <c r="B87" i="20" a="1"/>
  <c r="B87" i="20" s="1"/>
  <c r="B88" i="20" a="1"/>
  <c r="B88" i="20" s="1"/>
  <c r="B89" i="20" a="1"/>
  <c r="B89" i="20" s="1"/>
  <c r="B90" i="20" a="1"/>
  <c r="B90" i="20" s="1"/>
  <c r="B91" i="20" a="1"/>
  <c r="B91" i="20" s="1"/>
  <c r="B92" i="20" a="1"/>
  <c r="B92" i="20" s="1"/>
  <c r="B93" i="20" a="1"/>
  <c r="B93" i="20" s="1"/>
  <c r="B3" i="20" a="1"/>
  <c r="B3" i="20" s="1"/>
  <c r="B4" i="18" a="1"/>
  <c r="B4" i="18" s="1"/>
  <c r="B5" i="18" a="1"/>
  <c r="B5" i="18" s="1"/>
  <c r="B6" i="18" a="1"/>
  <c r="B6" i="18" s="1"/>
  <c r="B7" i="18" a="1"/>
  <c r="B7" i="18" s="1"/>
  <c r="B8" i="18" a="1"/>
  <c r="B8" i="18" s="1"/>
  <c r="B9" i="18" a="1"/>
  <c r="B9" i="18" s="1"/>
  <c r="B10" i="18" a="1"/>
  <c r="B10" i="18" s="1"/>
  <c r="B11" i="18" a="1"/>
  <c r="B11" i="18" s="1"/>
  <c r="B12" i="18" a="1"/>
  <c r="B12" i="18" s="1"/>
  <c r="B13" i="18" a="1"/>
  <c r="B13" i="18" s="1"/>
  <c r="B14" i="18" a="1"/>
  <c r="B14" i="18" s="1"/>
  <c r="B15" i="18" a="1"/>
  <c r="B15" i="18" s="1"/>
  <c r="B16" i="18" a="1"/>
  <c r="B16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B26" i="18" a="1"/>
  <c r="B26" i="18" s="1"/>
  <c r="B27" i="18" a="1"/>
  <c r="B27" i="18" s="1"/>
  <c r="B28" i="18" a="1"/>
  <c r="B28" i="18" s="1"/>
  <c r="B29" i="18" a="1"/>
  <c r="B29" i="18" s="1"/>
  <c r="B30" i="18" a="1"/>
  <c r="B30" i="18" s="1"/>
  <c r="B31" i="18" a="1"/>
  <c r="B31" i="18" s="1"/>
  <c r="B32" i="18" a="1"/>
  <c r="B32" i="18" s="1"/>
  <c r="B33" i="18" a="1"/>
  <c r="B33" i="18" s="1"/>
  <c r="B34" i="18" a="1"/>
  <c r="B34" i="18" s="1"/>
  <c r="B35" i="18" a="1"/>
  <c r="B35" i="18" s="1"/>
  <c r="B36" i="18" a="1"/>
  <c r="B36" i="18" s="1"/>
  <c r="B37" i="18" a="1"/>
  <c r="B37" i="18" s="1"/>
  <c r="B38" i="18" a="1"/>
  <c r="B38" i="18" s="1"/>
  <c r="B39" i="18" a="1"/>
  <c r="B39" i="18" s="1"/>
  <c r="B40" i="18" a="1"/>
  <c r="B40" i="18" s="1"/>
  <c r="B41" i="18" a="1"/>
  <c r="B41" i="18" s="1"/>
  <c r="B42" i="18" a="1"/>
  <c r="B42" i="18" s="1"/>
  <c r="B43" i="18" a="1"/>
  <c r="B43" i="18" s="1"/>
  <c r="B44" i="18" a="1"/>
  <c r="B44" i="18" s="1"/>
  <c r="B45" i="18" a="1"/>
  <c r="B45" i="18" s="1"/>
  <c r="B46" i="18" a="1"/>
  <c r="B46" i="18" s="1"/>
  <c r="B47" i="18" a="1"/>
  <c r="B47" i="18" s="1"/>
  <c r="B48" i="18" a="1"/>
  <c r="B48" i="18" s="1"/>
  <c r="B49" i="18" a="1"/>
  <c r="B49" i="18" s="1"/>
  <c r="B50" i="18" a="1"/>
  <c r="B50" i="18" s="1"/>
  <c r="B51" i="18" a="1"/>
  <c r="B51" i="18" s="1"/>
  <c r="B52" i="18" a="1"/>
  <c r="B52" i="18" s="1"/>
  <c r="B53" i="18" a="1"/>
  <c r="B53" i="18" s="1"/>
  <c r="B54" i="18" a="1"/>
  <c r="B54" i="18" s="1"/>
  <c r="B55" i="18" a="1"/>
  <c r="B55" i="18" s="1"/>
  <c r="B56" i="18" a="1"/>
  <c r="B56" i="18" s="1"/>
  <c r="B57" i="18" a="1"/>
  <c r="B57" i="18" s="1"/>
  <c r="B58" i="18" a="1"/>
  <c r="B58" i="18" s="1"/>
  <c r="B59" i="18" a="1"/>
  <c r="B59" i="18" s="1"/>
  <c r="B60" i="18" a="1"/>
  <c r="B60" i="18" s="1"/>
  <c r="B61" i="18" a="1"/>
  <c r="B61" i="18" s="1"/>
  <c r="B62" i="18" a="1"/>
  <c r="B62" i="18" s="1"/>
  <c r="B63" i="18" a="1"/>
  <c r="B63" i="18" s="1"/>
  <c r="B64" i="18" a="1"/>
  <c r="B64" i="18" s="1"/>
  <c r="B65" i="18" a="1"/>
  <c r="B65" i="18" s="1"/>
  <c r="B66" i="18" a="1"/>
  <c r="B66" i="18" s="1"/>
  <c r="B67" i="18" a="1"/>
  <c r="B67" i="18" s="1"/>
  <c r="B68" i="18" a="1"/>
  <c r="B68" i="18" s="1"/>
  <c r="B69" i="18" a="1"/>
  <c r="B69" i="18" s="1"/>
  <c r="B70" i="18" a="1"/>
  <c r="B70" i="18" s="1"/>
  <c r="B71" i="18" a="1"/>
  <c r="B71" i="18" s="1"/>
  <c r="B72" i="18" a="1"/>
  <c r="B72" i="18" s="1"/>
  <c r="B73" i="18" a="1"/>
  <c r="B73" i="18" s="1"/>
  <c r="B74" i="18" a="1"/>
  <c r="B74" i="18" s="1"/>
  <c r="B75" i="18" a="1"/>
  <c r="B75" i="18" s="1"/>
  <c r="B76" i="18" a="1"/>
  <c r="B76" i="18" s="1"/>
  <c r="B77" i="18" a="1"/>
  <c r="B77" i="18" s="1"/>
  <c r="B78" i="18" a="1"/>
  <c r="B78" i="18" s="1"/>
  <c r="B79" i="18" a="1"/>
  <c r="B79" i="18" s="1"/>
  <c r="B80" i="18" a="1"/>
  <c r="B80" i="18" s="1"/>
  <c r="B81" i="18" a="1"/>
  <c r="B81" i="18" s="1"/>
  <c r="B82" i="18" a="1"/>
  <c r="B82" i="18" s="1"/>
  <c r="B3" i="18" a="1"/>
  <c r="B3" i="18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B86" i="15" a="1"/>
  <c r="B86" i="15" s="1"/>
  <c r="B87" i="15" a="1"/>
  <c r="B87" i="15" s="1"/>
  <c r="B88" i="15" a="1"/>
  <c r="B88" i="15" s="1"/>
  <c r="B89" i="15" a="1"/>
  <c r="B89" i="15" s="1"/>
  <c r="B90" i="15" a="1"/>
  <c r="B90" i="15" s="1"/>
  <c r="B91" i="15" a="1"/>
  <c r="B91" i="15" s="1"/>
  <c r="B92" i="15" a="1"/>
  <c r="B92" i="15" s="1"/>
  <c r="B93" i="15" a="1"/>
  <c r="B93" i="15" s="1"/>
  <c r="B94" i="15" a="1"/>
  <c r="B94" i="15" s="1"/>
  <c r="B95" i="15" a="1"/>
  <c r="B95" i="15" s="1"/>
  <c r="B96" i="15" a="1"/>
  <c r="B96" i="15" s="1"/>
  <c r="B97" i="15" a="1"/>
  <c r="B97" i="15" s="1"/>
  <c r="B98" i="15" a="1"/>
  <c r="B98" i="15" s="1"/>
  <c r="B99" i="15" a="1"/>
  <c r="B99" i="15" s="1"/>
  <c r="B100" i="15" a="1"/>
  <c r="B100" i="15" s="1"/>
  <c r="B101" i="15" a="1"/>
  <c r="B101" i="15" s="1"/>
  <c r="B102" i="15" a="1"/>
  <c r="B102" i="15" s="1"/>
  <c r="B103" i="15" a="1"/>
  <c r="B103" i="15" s="1"/>
  <c r="B104" i="15" a="1"/>
  <c r="B104" i="15" s="1"/>
  <c r="B105" i="15" a="1"/>
  <c r="B105" i="15" s="1"/>
  <c r="B106" i="15" a="1"/>
  <c r="B106" i="15" s="1"/>
  <c r="B107" i="15" a="1"/>
  <c r="B107" i="15" s="1"/>
  <c r="B108" i="15" a="1"/>
  <c r="B108" i="15" s="1"/>
  <c r="B109" i="15" a="1"/>
  <c r="B109" i="15" s="1"/>
  <c r="D71" i="7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 s="1"/>
  <c r="B45" i="13" a="1"/>
  <c r="B45" i="13" s="1"/>
  <c r="B46" i="13" a="1"/>
  <c r="B46" i="13" s="1"/>
  <c r="B47" i="13" a="1"/>
  <c r="B47" i="13" s="1"/>
  <c r="B48" i="13" a="1"/>
  <c r="B48" i="13" s="1"/>
  <c r="B49" i="13" a="1"/>
  <c r="B49" i="13" s="1"/>
  <c r="B50" i="13" a="1"/>
  <c r="B50" i="13" s="1"/>
  <c r="B51" i="13" a="1"/>
  <c r="B51" i="13" s="1"/>
  <c r="B52" i="13" a="1"/>
  <c r="B52" i="13" s="1"/>
  <c r="B53" i="13" a="1"/>
  <c r="B53" i="13" s="1"/>
  <c r="B54" i="13" a="1"/>
  <c r="B54" i="13" s="1"/>
  <c r="B55" i="13" a="1"/>
  <c r="B55" i="13" s="1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61" i="13" a="1"/>
  <c r="B61" i="13" s="1"/>
  <c r="B62" i="13" a="1"/>
  <c r="B62" i="13" s="1"/>
  <c r="B63" i="13" a="1"/>
  <c r="B63" i="13" s="1"/>
  <c r="B64" i="13" a="1"/>
  <c r="B64" i="13" s="1"/>
  <c r="B65" i="13" a="1"/>
  <c r="B65" i="13" s="1"/>
  <c r="B66" i="13" a="1"/>
  <c r="B66" i="13" s="1"/>
  <c r="B67" i="13" a="1"/>
  <c r="B67" i="13" s="1"/>
  <c r="B68" i="13" a="1"/>
  <c r="B68" i="13" s="1"/>
  <c r="B69" i="13" a="1"/>
  <c r="B69" i="13" s="1"/>
  <c r="B70" i="13" a="1"/>
  <c r="B70" i="13" s="1"/>
  <c r="B71" i="13" a="1"/>
  <c r="B71" i="13" s="1"/>
  <c r="B72" i="13" a="1"/>
  <c r="B72" i="13" s="1"/>
  <c r="B73" i="13" a="1"/>
  <c r="B73" i="13" s="1"/>
  <c r="B74" i="13" a="1"/>
  <c r="B74" i="13" s="1"/>
  <c r="B75" i="13" a="1"/>
  <c r="B75" i="13" s="1"/>
  <c r="B76" i="13" a="1"/>
  <c r="B76" i="13" s="1"/>
  <c r="B77" i="13" a="1"/>
  <c r="B77" i="13" s="1"/>
  <c r="B78" i="13" a="1"/>
  <c r="B78" i="13" s="1"/>
  <c r="B79" i="13" a="1"/>
  <c r="B79" i="13" s="1"/>
  <c r="B80" i="13" a="1"/>
  <c r="B80" i="13" s="1"/>
  <c r="B81" i="13" a="1"/>
  <c r="B81" i="13" s="1"/>
  <c r="B82" i="13" a="1"/>
  <c r="B82" i="13" s="1"/>
  <c r="B83" i="13" a="1"/>
  <c r="B83" i="13" s="1"/>
  <c r="B84" i="13" a="1"/>
  <c r="B84" i="13" s="1"/>
  <c r="B85" i="13" a="1"/>
  <c r="B85" i="13" s="1"/>
  <c r="B86" i="13" a="1"/>
  <c r="B86" i="13" s="1"/>
  <c r="B87" i="13" a="1"/>
  <c r="B87" i="13" s="1"/>
  <c r="B88" i="13" a="1"/>
  <c r="B88" i="13" s="1"/>
  <c r="B89" i="13" a="1"/>
  <c r="B89" i="13" s="1"/>
  <c r="B90" i="13" a="1"/>
  <c r="B90" i="13" s="1"/>
  <c r="B91" i="13" a="1"/>
  <c r="B91" i="13" s="1"/>
  <c r="B92" i="13" a="1"/>
  <c r="B92" i="13" s="1"/>
  <c r="B93" i="13" a="1"/>
  <c r="B93" i="13" s="1"/>
  <c r="B94" i="13" a="1"/>
  <c r="B94" i="13" s="1"/>
  <c r="B95" i="13" a="1"/>
  <c r="B95" i="13" s="1"/>
  <c r="B96" i="13" a="1"/>
  <c r="B96" i="13" s="1"/>
  <c r="B97" i="13" a="1"/>
  <c r="B97" i="13" s="1"/>
  <c r="B98" i="13" a="1"/>
  <c r="B98" i="13" s="1"/>
  <c r="B99" i="13" a="1"/>
  <c r="B99" i="13" s="1"/>
  <c r="B100" i="13" a="1"/>
  <c r="B100" i="13" s="1"/>
  <c r="B101" i="13" a="1"/>
  <c r="B101" i="13" s="1"/>
  <c r="B102" i="13" a="1"/>
  <c r="B102" i="13" s="1"/>
  <c r="B103" i="13" a="1"/>
  <c r="B103" i="13" s="1"/>
  <c r="B104" i="13" a="1"/>
  <c r="B104" i="13" s="1"/>
  <c r="B105" i="13" a="1"/>
  <c r="B105" i="13" s="1"/>
  <c r="B106" i="13" a="1"/>
  <c r="B106" i="13" s="1"/>
  <c r="B107" i="13" a="1"/>
  <c r="B107" i="13" s="1"/>
  <c r="B108" i="13" a="1"/>
  <c r="B108" i="13" s="1"/>
  <c r="B109" i="13" a="1"/>
  <c r="B109" i="13" s="1"/>
  <c r="B110" i="13" a="1"/>
  <c r="B110" i="13" s="1"/>
  <c r="B111" i="13" a="1"/>
  <c r="B111" i="13" s="1"/>
  <c r="B112" i="13" a="1"/>
  <c r="B112" i="13" s="1"/>
  <c r="B113" i="13" a="1"/>
  <c r="B113" i="13" s="1"/>
  <c r="B114" i="13" a="1"/>
  <c r="B114" i="13" s="1"/>
  <c r="B115" i="13" a="1"/>
  <c r="B115" i="13" s="1"/>
  <c r="B116" i="13" a="1"/>
  <c r="B116" i="13" s="1"/>
  <c r="B117" i="13" a="1"/>
  <c r="B117" i="13" s="1"/>
  <c r="B118" i="13" a="1"/>
  <c r="B118" i="13" s="1"/>
  <c r="B119" i="13" a="1"/>
  <c r="B119" i="13" s="1"/>
  <c r="B120" i="13" a="1"/>
  <c r="B120" i="13" s="1"/>
  <c r="B121" i="13" a="1"/>
  <c r="B121" i="13" s="1"/>
  <c r="B122" i="13" a="1"/>
  <c r="B122" i="13" s="1"/>
  <c r="B123" i="13" a="1"/>
  <c r="B123" i="13" s="1"/>
  <c r="B124" i="13" a="1"/>
  <c r="B124" i="13" s="1"/>
  <c r="B125" i="13" a="1"/>
  <c r="B125" i="13" s="1"/>
  <c r="B126" i="13" a="1"/>
  <c r="B126" i="13" s="1"/>
  <c r="B127" i="13" a="1"/>
  <c r="B127" i="13" s="1"/>
  <c r="B128" i="13" a="1"/>
  <c r="B128" i="13" s="1"/>
  <c r="B129" i="13" a="1"/>
  <c r="B129" i="13" s="1"/>
  <c r="B130" i="13" a="1"/>
  <c r="B130" i="13" s="1"/>
  <c r="B131" i="13" a="1"/>
  <c r="B131" i="13" s="1"/>
  <c r="B132" i="13" a="1"/>
  <c r="B132" i="13" s="1"/>
  <c r="B133" i="13" a="1"/>
  <c r="B133" i="13" s="1"/>
  <c r="B134" i="13" a="1"/>
  <c r="B134" i="13" s="1"/>
  <c r="B135" i="13" a="1"/>
  <c r="B135" i="13" s="1"/>
  <c r="B136" i="13" a="1"/>
  <c r="B136" i="13" s="1"/>
  <c r="B137" i="13" a="1"/>
  <c r="B137" i="13" s="1"/>
  <c r="B138" i="13" a="1"/>
  <c r="B138" i="13" s="1"/>
  <c r="B139" i="13" a="1"/>
  <c r="B139" i="13" s="1"/>
  <c r="B140" i="13" a="1"/>
  <c r="B140" i="13" s="1"/>
  <c r="B141" i="13" a="1"/>
  <c r="B141" i="13" s="1"/>
  <c r="B142" i="13" a="1"/>
  <c r="B142" i="13" s="1"/>
  <c r="B143" i="13" a="1"/>
  <c r="B143" i="13" s="1"/>
  <c r="B144" i="13" a="1"/>
  <c r="B144" i="13" s="1"/>
  <c r="B145" i="13" a="1"/>
  <c r="B145" i="13" s="1"/>
  <c r="B146" i="13" a="1"/>
  <c r="B146" i="13" s="1"/>
  <c r="B147" i="13" a="1"/>
  <c r="B147" i="13" s="1"/>
  <c r="B148" i="13" a="1"/>
  <c r="B148" i="13" s="1"/>
  <c r="B149" i="13" a="1"/>
  <c r="B149" i="13" s="1"/>
  <c r="B150" i="13" a="1"/>
  <c r="B150" i="13" s="1"/>
  <c r="B151" i="13" a="1"/>
  <c r="B151" i="13" s="1"/>
  <c r="B152" i="13" a="1"/>
  <c r="B152" i="13" s="1"/>
  <c r="K92" i="9"/>
  <c r="J92" i="9" s="1" a="1"/>
  <c r="J92" i="9" s="1"/>
  <c r="E92" i="9"/>
  <c r="D92" i="9"/>
  <c r="K91" i="9"/>
  <c r="J91" i="9" s="1" a="1"/>
  <c r="J91" i="9" s="1"/>
  <c r="E91" i="9"/>
  <c r="D91" i="9"/>
  <c r="K90" i="9"/>
  <c r="J90" i="9" s="1" a="1"/>
  <c r="J90" i="9" s="1"/>
  <c r="E90" i="9"/>
  <c r="D90" i="9"/>
  <c r="K89" i="9"/>
  <c r="J89" i="9"/>
  <c r="J89" i="9" a="1"/>
  <c r="E89" i="9"/>
  <c r="D89" i="9"/>
  <c r="K88" i="9"/>
  <c r="J88" i="9" a="1"/>
  <c r="J88" i="9" s="1"/>
  <c r="E88" i="9"/>
  <c r="D88" i="9"/>
  <c r="K87" i="9"/>
  <c r="J87" i="9" s="1" a="1"/>
  <c r="J87" i="9" s="1"/>
  <c r="E87" i="9"/>
  <c r="D87" i="9"/>
  <c r="K86" i="9"/>
  <c r="J86" i="9" s="1" a="1"/>
  <c r="J86" i="9" s="1"/>
  <c r="E86" i="9"/>
  <c r="D86" i="9"/>
  <c r="K85" i="9"/>
  <c r="J85" i="9" a="1"/>
  <c r="J85" i="9" s="1"/>
  <c r="E85" i="9"/>
  <c r="D85" i="9"/>
  <c r="K84" i="9"/>
  <c r="J84" i="9" a="1"/>
  <c r="J84" i="9" s="1"/>
  <c r="E84" i="9"/>
  <c r="D84" i="9"/>
  <c r="K83" i="9"/>
  <c r="J83" i="9" s="1" a="1"/>
  <c r="J83" i="9" s="1"/>
  <c r="E83" i="9"/>
  <c r="D83" i="9"/>
  <c r="AI82" i="9"/>
  <c r="AI82" i="9" a="1"/>
  <c r="AC82" i="9"/>
  <c r="K82" i="9"/>
  <c r="J82" i="9" s="1" a="1"/>
  <c r="J82" i="9" s="1"/>
  <c r="E82" i="9"/>
  <c r="D82" i="9"/>
  <c r="AI81" i="9" a="1"/>
  <c r="AI81" i="9" s="1"/>
  <c r="AC81" i="9"/>
  <c r="K81" i="9"/>
  <c r="J81" i="9" a="1"/>
  <c r="J81" i="9" s="1"/>
  <c r="E81" i="9"/>
  <c r="D81" i="9"/>
  <c r="AI80" i="9" a="1"/>
  <c r="AI80" i="9" s="1"/>
  <c r="AC80" i="9"/>
  <c r="K80" i="9"/>
  <c r="J80" i="9" a="1"/>
  <c r="J80" i="9" s="1"/>
  <c r="E80" i="9"/>
  <c r="D80" i="9"/>
  <c r="AI79" i="9"/>
  <c r="AI79" i="9" a="1"/>
  <c r="AC79" i="9"/>
  <c r="K79" i="9"/>
  <c r="J79" i="9" a="1"/>
  <c r="J79" i="9" s="1"/>
  <c r="E79" i="9"/>
  <c r="D79" i="9"/>
  <c r="AI78" i="9"/>
  <c r="AI78" i="9" a="1"/>
  <c r="AC78" i="9"/>
  <c r="K78" i="9"/>
  <c r="J78" i="9" s="1" a="1"/>
  <c r="J78" i="9" s="1"/>
  <c r="E78" i="9"/>
  <c r="D78" i="9"/>
  <c r="AI77" i="9" a="1"/>
  <c r="AI77" i="9" s="1"/>
  <c r="AC77" i="9"/>
  <c r="K77" i="9"/>
  <c r="J77" i="9" s="1" a="1"/>
  <c r="J77" i="9" s="1"/>
  <c r="E77" i="9"/>
  <c r="D77" i="9"/>
  <c r="AI76" i="9" a="1"/>
  <c r="AI76" i="9" s="1"/>
  <c r="AC76" i="9"/>
  <c r="K76" i="9"/>
  <c r="J76" i="9" a="1"/>
  <c r="J76" i="9" s="1"/>
  <c r="E76" i="9"/>
  <c r="D76" i="9"/>
  <c r="AI75" i="9" a="1"/>
  <c r="AI75" i="9" s="1"/>
  <c r="AC75" i="9"/>
  <c r="K75" i="9"/>
  <c r="J75" i="9" s="1" a="1"/>
  <c r="J75" i="9" s="1"/>
  <c r="E75" i="9"/>
  <c r="D75" i="9"/>
  <c r="AI74" i="9"/>
  <c r="AI74" i="9" a="1"/>
  <c r="AC74" i="9"/>
  <c r="K74" i="9"/>
  <c r="J74" i="9" s="1" a="1"/>
  <c r="J74" i="9" s="1"/>
  <c r="E74" i="9"/>
  <c r="D74" i="9"/>
  <c r="AI73" i="9" a="1"/>
  <c r="AI73" i="9" s="1"/>
  <c r="AC73" i="9"/>
  <c r="K73" i="9"/>
  <c r="J73" i="9" a="1"/>
  <c r="J73" i="9" s="1"/>
  <c r="E73" i="9"/>
  <c r="D73" i="9"/>
  <c r="AI72" i="9" a="1"/>
  <c r="AI72" i="9" s="1"/>
  <c r="AC72" i="9"/>
  <c r="K72" i="9"/>
  <c r="J72" i="9" a="1"/>
  <c r="J72" i="9" s="1"/>
  <c r="E72" i="9"/>
  <c r="D72" i="9"/>
  <c r="AI71" i="9"/>
  <c r="AI71" i="9" a="1"/>
  <c r="AC71" i="9"/>
  <c r="AI70" i="9" a="1"/>
  <c r="AI70" i="9" s="1"/>
  <c r="AC70" i="9"/>
  <c r="AI69" i="9" a="1"/>
  <c r="AI69" i="9" s="1"/>
  <c r="AC69" i="9"/>
  <c r="AI68" i="9"/>
  <c r="AI68" i="9" a="1"/>
  <c r="AC68" i="9"/>
  <c r="K68" i="9"/>
  <c r="J68" i="9" s="1" a="1"/>
  <c r="J68" i="9" s="1"/>
  <c r="E68" i="9"/>
  <c r="D68" i="9"/>
  <c r="AI67" i="9" a="1"/>
  <c r="AI67" i="9" s="1"/>
  <c r="AC67" i="9"/>
  <c r="K67" i="9"/>
  <c r="J67" i="9" s="1" a="1"/>
  <c r="J67" i="9" s="1"/>
  <c r="E67" i="9"/>
  <c r="D67" i="9"/>
  <c r="AI66" i="9" a="1"/>
  <c r="AI66" i="9" s="1"/>
  <c r="AC66" i="9"/>
  <c r="K66" i="9"/>
  <c r="J66" i="9" a="1"/>
  <c r="J66" i="9" s="1"/>
  <c r="E66" i="9"/>
  <c r="D66" i="9"/>
  <c r="K65" i="9"/>
  <c r="J65" i="9" s="1" a="1"/>
  <c r="J65" i="9" s="1"/>
  <c r="E65" i="9"/>
  <c r="D65" i="9"/>
  <c r="K64" i="9"/>
  <c r="J64" i="9" a="1"/>
  <c r="J64" i="9" s="1"/>
  <c r="E64" i="9"/>
  <c r="D64" i="9"/>
  <c r="K63" i="9"/>
  <c r="J63" i="9" s="1" a="1"/>
  <c r="J63" i="9" s="1"/>
  <c r="E63" i="9"/>
  <c r="D63" i="9"/>
  <c r="K62" i="9"/>
  <c r="J62" i="9" a="1"/>
  <c r="J62" i="9" s="1"/>
  <c r="E62" i="9"/>
  <c r="D62" i="9"/>
  <c r="K61" i="9"/>
  <c r="J61" i="9" s="1" a="1"/>
  <c r="J61" i="9" s="1"/>
  <c r="E61" i="9"/>
  <c r="D61" i="9"/>
  <c r="K60" i="9"/>
  <c r="J60" i="9" a="1"/>
  <c r="J60" i="9" s="1"/>
  <c r="E60" i="9"/>
  <c r="D60" i="9"/>
  <c r="K59" i="9"/>
  <c r="J59" i="9" s="1" a="1"/>
  <c r="J59" i="9" s="1"/>
  <c r="E59" i="9"/>
  <c r="D59" i="9"/>
  <c r="K58" i="9"/>
  <c r="J58" i="9" a="1"/>
  <c r="J58" i="9" s="1"/>
  <c r="E58" i="9"/>
  <c r="D58" i="9"/>
  <c r="K57" i="9"/>
  <c r="J57" i="9" s="1" a="1"/>
  <c r="J57" i="9" s="1"/>
  <c r="E57" i="9"/>
  <c r="D57" i="9"/>
  <c r="K56" i="9"/>
  <c r="J56" i="9" a="1"/>
  <c r="J56" i="9" s="1"/>
  <c r="E56" i="9"/>
  <c r="D56" i="9"/>
  <c r="K55" i="9"/>
  <c r="J55" i="9" s="1" a="1"/>
  <c r="J55" i="9" s="1"/>
  <c r="E55" i="9"/>
  <c r="D55" i="9"/>
  <c r="K54" i="9"/>
  <c r="J54" i="9" a="1"/>
  <c r="J54" i="9" s="1"/>
  <c r="E54" i="9"/>
  <c r="D54" i="9"/>
  <c r="K53" i="9"/>
  <c r="J53" i="9" s="1" a="1"/>
  <c r="J53" i="9" s="1"/>
  <c r="E53" i="9"/>
  <c r="D53" i="9"/>
  <c r="K52" i="9"/>
  <c r="J52" i="9" a="1"/>
  <c r="J52" i="9" s="1"/>
  <c r="E52" i="9"/>
  <c r="D52" i="9"/>
  <c r="K51" i="9"/>
  <c r="J51" i="9" s="1" a="1"/>
  <c r="J51" i="9" s="1"/>
  <c r="E51" i="9"/>
  <c r="D51" i="9"/>
  <c r="K47" i="9"/>
  <c r="J47" i="9" a="1"/>
  <c r="J47" i="9" s="1"/>
  <c r="E47" i="9"/>
  <c r="D47" i="9"/>
  <c r="K46" i="9"/>
  <c r="J46" i="9" s="1" a="1"/>
  <c r="J46" i="9" s="1"/>
  <c r="E46" i="9"/>
  <c r="D46" i="9"/>
  <c r="AH45" i="9" a="1"/>
  <c r="AH45" i="9" s="1"/>
  <c r="K45" i="9"/>
  <c r="J45" i="9" s="1" a="1"/>
  <c r="J45" i="9" s="1"/>
  <c r="E45" i="9"/>
  <c r="D45" i="9"/>
  <c r="K44" i="9"/>
  <c r="J44" i="9" a="1"/>
  <c r="J44" i="9" s="1"/>
  <c r="E44" i="9"/>
  <c r="D44" i="9"/>
  <c r="K43" i="9"/>
  <c r="J43" i="9" s="1" a="1"/>
  <c r="J43" i="9" s="1"/>
  <c r="E43" i="9"/>
  <c r="D43" i="9"/>
  <c r="K42" i="9"/>
  <c r="J42" i="9" a="1"/>
  <c r="J42" i="9" s="1"/>
  <c r="E42" i="9"/>
  <c r="D42" i="9"/>
  <c r="AH41" i="9" a="1"/>
  <c r="AH41" i="9" s="1"/>
  <c r="K41" i="9"/>
  <c r="J41" i="9" a="1"/>
  <c r="J41" i="9" s="1"/>
  <c r="E41" i="9"/>
  <c r="D41" i="9"/>
  <c r="K40" i="9"/>
  <c r="J40" i="9" s="1" a="1"/>
  <c r="J40" i="9" s="1"/>
  <c r="E40" i="9"/>
  <c r="D40" i="9"/>
  <c r="K39" i="9"/>
  <c r="J39" i="9" a="1"/>
  <c r="J39" i="9" s="1"/>
  <c r="E39" i="9"/>
  <c r="D39" i="9"/>
  <c r="K38" i="9"/>
  <c r="J38" i="9" s="1" a="1"/>
  <c r="J38" i="9" s="1"/>
  <c r="E38" i="9"/>
  <c r="D38" i="9"/>
  <c r="K37" i="9"/>
  <c r="J37" i="9" a="1"/>
  <c r="J37" i="9" s="1"/>
  <c r="E37" i="9"/>
  <c r="D37" i="9"/>
  <c r="K36" i="9"/>
  <c r="J36" i="9" s="1" a="1"/>
  <c r="J36" i="9" s="1"/>
  <c r="E36" i="9"/>
  <c r="D36" i="9"/>
  <c r="K35" i="9"/>
  <c r="J35" i="9" a="1"/>
  <c r="J35" i="9" s="1"/>
  <c r="E35" i="9"/>
  <c r="D35" i="9"/>
  <c r="K34" i="9"/>
  <c r="J34" i="9" s="1" a="1"/>
  <c r="J34" i="9" s="1"/>
  <c r="E34" i="9"/>
  <c r="D34" i="9"/>
  <c r="K33" i="9"/>
  <c r="J33" i="9" a="1"/>
  <c r="J33" i="9" s="1"/>
  <c r="E33" i="9"/>
  <c r="D33" i="9"/>
  <c r="K32" i="9"/>
  <c r="J32" i="9" s="1" a="1"/>
  <c r="J32" i="9" s="1"/>
  <c r="E32" i="9"/>
  <c r="D32" i="9"/>
  <c r="AH31" i="9" a="1"/>
  <c r="AH31" i="9" s="1"/>
  <c r="K31" i="9"/>
  <c r="J31" i="9" s="1" a="1"/>
  <c r="J31" i="9" s="1"/>
  <c r="E31" i="9"/>
  <c r="D31" i="9"/>
  <c r="K30" i="9"/>
  <c r="J30" i="9" a="1"/>
  <c r="J30" i="9" s="1"/>
  <c r="E30" i="9"/>
  <c r="D30" i="9"/>
  <c r="K29" i="9"/>
  <c r="J29" i="9" s="1" a="1"/>
  <c r="J29" i="9" s="1"/>
  <c r="E29" i="9"/>
  <c r="D29" i="9"/>
  <c r="K28" i="9"/>
  <c r="J28" i="9" a="1"/>
  <c r="J28" i="9" s="1"/>
  <c r="E28" i="9"/>
  <c r="D28" i="9"/>
  <c r="K27" i="9"/>
  <c r="J27" i="9" s="1" a="1"/>
  <c r="J27" i="9" s="1"/>
  <c r="E27" i="9"/>
  <c r="D27" i="9"/>
  <c r="K22" i="9"/>
  <c r="J22" i="9" a="1"/>
  <c r="J22" i="9" s="1"/>
  <c r="E22" i="9"/>
  <c r="D22" i="9"/>
  <c r="K21" i="9"/>
  <c r="J21" i="9" s="1" a="1"/>
  <c r="J21" i="9" s="1"/>
  <c r="E21" i="9"/>
  <c r="D21" i="9"/>
  <c r="AH20" i="9" a="1"/>
  <c r="AH20" i="9" s="1"/>
  <c r="K20" i="9"/>
  <c r="J20" i="9" s="1" a="1"/>
  <c r="J20" i="9" s="1"/>
  <c r="E20" i="9"/>
  <c r="D20" i="9"/>
  <c r="K19" i="9"/>
  <c r="J19" i="9" a="1"/>
  <c r="J19" i="9" s="1"/>
  <c r="E19" i="9"/>
  <c r="D19" i="9"/>
  <c r="K18" i="9"/>
  <c r="J18" i="9" s="1" a="1"/>
  <c r="J18" i="9" s="1"/>
  <c r="E18" i="9"/>
  <c r="D18" i="9"/>
  <c r="K17" i="9"/>
  <c r="J17" i="9" a="1"/>
  <c r="J17" i="9" s="1"/>
  <c r="E17" i="9"/>
  <c r="D17" i="9"/>
  <c r="K16" i="9"/>
  <c r="J16" i="9" s="1" a="1"/>
  <c r="J16" i="9" s="1"/>
  <c r="E16" i="9"/>
  <c r="D16" i="9"/>
  <c r="K15" i="9"/>
  <c r="J15" i="9" a="1"/>
  <c r="J15" i="9" s="1"/>
  <c r="E15" i="9"/>
  <c r="D15" i="9"/>
  <c r="K14" i="9"/>
  <c r="J14" i="9" s="1" a="1"/>
  <c r="J14" i="9" s="1"/>
  <c r="E14" i="9"/>
  <c r="D14" i="9"/>
  <c r="K13" i="9"/>
  <c r="J13" i="9" a="1"/>
  <c r="J13" i="9" s="1"/>
  <c r="E13" i="9"/>
  <c r="D13" i="9"/>
  <c r="K12" i="9"/>
  <c r="J12" i="9" s="1" a="1"/>
  <c r="J12" i="9" s="1"/>
  <c r="E12" i="9"/>
  <c r="D12" i="9"/>
  <c r="K11" i="9"/>
  <c r="J11" i="9" a="1"/>
  <c r="J11" i="9" s="1"/>
  <c r="E11" i="9"/>
  <c r="D11" i="9"/>
  <c r="K10" i="9"/>
  <c r="J10" i="9" s="1" a="1"/>
  <c r="J10" i="9" s="1"/>
  <c r="E10" i="9"/>
  <c r="D10" i="9"/>
  <c r="K9" i="9"/>
  <c r="J9" i="9" a="1"/>
  <c r="J9" i="9" s="1"/>
  <c r="E9" i="9"/>
  <c r="D9" i="9"/>
  <c r="K8" i="9"/>
  <c r="J8" i="9" s="1" a="1"/>
  <c r="J8" i="9" s="1"/>
  <c r="E8" i="9"/>
  <c r="D8" i="9"/>
  <c r="K7" i="9"/>
  <c r="J7" i="9" a="1"/>
  <c r="J7" i="9" s="1"/>
  <c r="E7" i="9"/>
  <c r="D7" i="9"/>
  <c r="K6" i="9"/>
  <c r="J6" i="9" s="1" a="1"/>
  <c r="J6" i="9" s="1"/>
  <c r="E6" i="9"/>
  <c r="D6" i="9"/>
  <c r="K5" i="9"/>
  <c r="J5" i="9" a="1"/>
  <c r="J5" i="9" s="1"/>
  <c r="E5" i="9"/>
  <c r="D5" i="9"/>
  <c r="K4" i="9"/>
  <c r="J4" i="9" s="1" a="1"/>
  <c r="J4" i="9" s="1"/>
  <c r="E4" i="9"/>
  <c r="D4" i="9"/>
  <c r="AH3" i="9" a="1"/>
  <c r="AH3" i="9" s="1"/>
  <c r="K3" i="9"/>
  <c r="J3" i="9" s="1" a="1"/>
  <c r="J3" i="9" s="1"/>
  <c r="E3" i="9"/>
  <c r="D3" i="9"/>
  <c r="B3" i="13" l="1" a="1"/>
  <c r="B3" i="13" s="1"/>
  <c r="B4" i="13" a="1"/>
  <c r="B4" i="13" s="1"/>
  <c r="C78" i="9"/>
  <c r="C68" i="9"/>
  <c r="C65" i="9"/>
  <c r="C61" i="9"/>
  <c r="C57" i="9"/>
  <c r="C53" i="9"/>
  <c r="C46" i="9"/>
  <c r="C45" i="9"/>
  <c r="C40" i="9"/>
  <c r="C36" i="9"/>
  <c r="C32" i="9"/>
  <c r="C31" i="9"/>
  <c r="C27" i="9"/>
  <c r="C18" i="9"/>
  <c r="C14" i="9"/>
  <c r="C10" i="9"/>
  <c r="C6" i="9"/>
  <c r="C76" i="9"/>
  <c r="C28" i="9"/>
  <c r="C19" i="9"/>
  <c r="C15" i="9"/>
  <c r="C11" i="9"/>
  <c r="C7" i="9"/>
  <c r="C38" i="9"/>
  <c r="C34" i="9"/>
  <c r="C29" i="9"/>
  <c r="C21" i="9"/>
  <c r="C20" i="9"/>
  <c r="C16" i="9"/>
  <c r="C12" i="9"/>
  <c r="C8" i="9"/>
  <c r="C4" i="9"/>
  <c r="C3" i="9"/>
  <c r="C90" i="9"/>
  <c r="C86" i="9"/>
  <c r="C77" i="9"/>
  <c r="C67" i="9"/>
  <c r="C42" i="9"/>
  <c r="C41" i="9"/>
  <c r="C37" i="9"/>
  <c r="C33" i="9"/>
  <c r="C66" i="9"/>
  <c r="C62" i="9"/>
  <c r="C58" i="9"/>
  <c r="C54" i="9"/>
  <c r="C47" i="9"/>
  <c r="C91" i="9"/>
  <c r="C87" i="9"/>
  <c r="C83" i="9"/>
  <c r="C75" i="9"/>
  <c r="C82" i="9"/>
  <c r="C74" i="9"/>
  <c r="C63" i="9"/>
  <c r="C59" i="9"/>
  <c r="C55" i="9"/>
  <c r="C51" i="9"/>
  <c r="C43" i="9"/>
  <c r="C92" i="9"/>
  <c r="C88" i="9"/>
  <c r="C84" i="9"/>
  <c r="C81" i="9"/>
  <c r="C73" i="9"/>
  <c r="C17" i="9"/>
  <c r="C13" i="9"/>
  <c r="C9" i="9"/>
  <c r="C5" i="9"/>
  <c r="C80" i="9"/>
  <c r="C72" i="9"/>
  <c r="C64" i="9"/>
  <c r="C60" i="9"/>
  <c r="C56" i="9"/>
  <c r="C52" i="9"/>
  <c r="C44" i="9"/>
  <c r="C39" i="9"/>
  <c r="C35" i="9"/>
  <c r="C30" i="9"/>
  <c r="C22" i="9"/>
  <c r="C89" i="9"/>
  <c r="C85" i="9"/>
  <c r="C79" i="9"/>
  <c r="C56" i="8" l="1"/>
  <c r="K105" i="8"/>
  <c r="J105" i="8" a="1"/>
  <c r="J105" i="8" s="1"/>
  <c r="E105" i="8"/>
  <c r="D105" i="8"/>
  <c r="K104" i="8"/>
  <c r="J104" i="8" s="1" a="1"/>
  <c r="J104" i="8" s="1"/>
  <c r="E104" i="8"/>
  <c r="D104" i="8"/>
  <c r="K100" i="8"/>
  <c r="J100" i="8" s="1" a="1"/>
  <c r="J100" i="8" s="1"/>
  <c r="E100" i="8"/>
  <c r="D100" i="8"/>
  <c r="K99" i="8"/>
  <c r="J99" i="8" a="1"/>
  <c r="J99" i="8" s="1"/>
  <c r="E99" i="8"/>
  <c r="D99" i="8"/>
  <c r="K98" i="8"/>
  <c r="J98" i="8" a="1"/>
  <c r="J98" i="8" s="1"/>
  <c r="E98" i="8"/>
  <c r="D98" i="8"/>
  <c r="K97" i="8"/>
  <c r="J97" i="8" s="1" a="1"/>
  <c r="J97" i="8" s="1"/>
  <c r="E97" i="8"/>
  <c r="D97" i="8"/>
  <c r="K96" i="8"/>
  <c r="J96" i="8" s="1" a="1"/>
  <c r="J96" i="8" s="1"/>
  <c r="E96" i="8"/>
  <c r="D96" i="8"/>
  <c r="K95" i="8"/>
  <c r="J95" i="8" a="1"/>
  <c r="J95" i="8" s="1"/>
  <c r="E95" i="8"/>
  <c r="D95" i="8"/>
  <c r="K94" i="8"/>
  <c r="J94" i="8" a="1"/>
  <c r="J94" i="8" s="1"/>
  <c r="E94" i="8"/>
  <c r="D94" i="8"/>
  <c r="K93" i="8"/>
  <c r="J93" i="8" s="1" a="1"/>
  <c r="J93" i="8" s="1"/>
  <c r="E93" i="8"/>
  <c r="D93" i="8"/>
  <c r="K92" i="8"/>
  <c r="J92" i="8" s="1" a="1"/>
  <c r="J92" i="8" s="1"/>
  <c r="E92" i="8"/>
  <c r="D92" i="8"/>
  <c r="K91" i="8"/>
  <c r="J91" i="8" a="1"/>
  <c r="J91" i="8" s="1"/>
  <c r="E91" i="8"/>
  <c r="D91" i="8"/>
  <c r="K90" i="8"/>
  <c r="J90" i="8" a="1"/>
  <c r="J90" i="8" s="1"/>
  <c r="E90" i="8"/>
  <c r="D90" i="8"/>
  <c r="K89" i="8"/>
  <c r="J89" i="8" s="1" a="1"/>
  <c r="J89" i="8" s="1"/>
  <c r="E89" i="8"/>
  <c r="D89" i="8"/>
  <c r="K88" i="8"/>
  <c r="J88" i="8" s="1" a="1"/>
  <c r="J88" i="8" s="1"/>
  <c r="E88" i="8"/>
  <c r="D88" i="8"/>
  <c r="K87" i="8"/>
  <c r="J87" i="8" a="1"/>
  <c r="J87" i="8" s="1"/>
  <c r="E87" i="8"/>
  <c r="D87" i="8"/>
  <c r="K86" i="8"/>
  <c r="J86" i="8" a="1"/>
  <c r="J86" i="8" s="1"/>
  <c r="E86" i="8"/>
  <c r="D86" i="8"/>
  <c r="K85" i="8"/>
  <c r="J85" i="8" s="1" a="1"/>
  <c r="J85" i="8" s="1"/>
  <c r="E85" i="8"/>
  <c r="D85" i="8"/>
  <c r="K84" i="8"/>
  <c r="J84" i="8" s="1" a="1"/>
  <c r="J84" i="8" s="1"/>
  <c r="E84" i="8"/>
  <c r="D84" i="8"/>
  <c r="K83" i="8"/>
  <c r="J83" i="8" a="1"/>
  <c r="J83" i="8" s="1"/>
  <c r="E83" i="8"/>
  <c r="D83" i="8"/>
  <c r="AI82" i="8"/>
  <c r="AH82" i="8" a="1"/>
  <c r="AH82" i="8" s="1"/>
  <c r="AC82" i="8"/>
  <c r="AB82" i="8"/>
  <c r="AA82" i="8"/>
  <c r="K82" i="8"/>
  <c r="J82" i="8" s="1" a="1"/>
  <c r="J82" i="8" s="1"/>
  <c r="E82" i="8"/>
  <c r="D82" i="8"/>
  <c r="AI81" i="8"/>
  <c r="AH81" i="8" s="1" a="1"/>
  <c r="AH81" i="8" s="1"/>
  <c r="AC81" i="8"/>
  <c r="AB81" i="8"/>
  <c r="AA81" i="8"/>
  <c r="K81" i="8"/>
  <c r="J81" i="8" a="1"/>
  <c r="J81" i="8" s="1"/>
  <c r="E81" i="8"/>
  <c r="D81" i="8"/>
  <c r="AI80" i="8"/>
  <c r="AH80" i="8" a="1"/>
  <c r="AH80" i="8" s="1"/>
  <c r="AC80" i="8"/>
  <c r="AB80" i="8"/>
  <c r="AA80" i="8"/>
  <c r="K80" i="8"/>
  <c r="J80" i="8" s="1" a="1"/>
  <c r="J80" i="8" s="1"/>
  <c r="E80" i="8"/>
  <c r="D80" i="8"/>
  <c r="AI79" i="8"/>
  <c r="AH79" i="8" s="1" a="1"/>
  <c r="AH79" i="8" s="1"/>
  <c r="AC79" i="8"/>
  <c r="AB79" i="8"/>
  <c r="AA79" i="8"/>
  <c r="AI78" i="8"/>
  <c r="AH78" i="8" a="1"/>
  <c r="AH78" i="8" s="1"/>
  <c r="AC78" i="8"/>
  <c r="AB78" i="8"/>
  <c r="AA78" i="8"/>
  <c r="AI77" i="8"/>
  <c r="AH77" i="8" a="1"/>
  <c r="AH77" i="8" s="1"/>
  <c r="AC77" i="8"/>
  <c r="AB77" i="8"/>
  <c r="AA77" i="8"/>
  <c r="AI76" i="8"/>
  <c r="AH76" i="8" s="1" a="1"/>
  <c r="AH76" i="8" s="1"/>
  <c r="AC76" i="8"/>
  <c r="AB76" i="8"/>
  <c r="AA76" i="8"/>
  <c r="K76" i="8"/>
  <c r="J76" i="8" s="1" a="1"/>
  <c r="J76" i="8" s="1"/>
  <c r="E76" i="8"/>
  <c r="D76" i="8"/>
  <c r="AI75" i="8"/>
  <c r="AH75" i="8" a="1"/>
  <c r="AH75" i="8" s="1"/>
  <c r="AC75" i="8"/>
  <c r="AB75" i="8"/>
  <c r="AA75" i="8"/>
  <c r="K75" i="8"/>
  <c r="J75" i="8" a="1"/>
  <c r="J75" i="8" s="1"/>
  <c r="E75" i="8"/>
  <c r="D75" i="8"/>
  <c r="AI74" i="8"/>
  <c r="AH74" i="8" s="1" a="1"/>
  <c r="AH74" i="8" s="1"/>
  <c r="AC74" i="8"/>
  <c r="AB74" i="8"/>
  <c r="AA74" i="8"/>
  <c r="K74" i="8"/>
  <c r="J74" i="8" s="1" a="1"/>
  <c r="J74" i="8" s="1"/>
  <c r="E74" i="8"/>
  <c r="D74" i="8"/>
  <c r="AI73" i="8"/>
  <c r="AH73" i="8" a="1"/>
  <c r="AH73" i="8" s="1"/>
  <c r="AC73" i="8"/>
  <c r="AB73" i="8"/>
  <c r="AA73" i="8"/>
  <c r="K73" i="8"/>
  <c r="J73" i="8" a="1"/>
  <c r="J73" i="8" s="1"/>
  <c r="E73" i="8"/>
  <c r="D73" i="8"/>
  <c r="AI72" i="8"/>
  <c r="AH72" i="8" s="1" a="1"/>
  <c r="AH72" i="8" s="1"/>
  <c r="AC72" i="8"/>
  <c r="AB72" i="8"/>
  <c r="AA72" i="8"/>
  <c r="K72" i="8"/>
  <c r="J72" i="8" s="1" a="1"/>
  <c r="J72" i="8" s="1"/>
  <c r="E72" i="8"/>
  <c r="D72" i="8"/>
  <c r="AI71" i="8"/>
  <c r="AH71" i="8" a="1"/>
  <c r="AH71" i="8" s="1"/>
  <c r="AC71" i="8"/>
  <c r="AB71" i="8"/>
  <c r="AA71" i="8"/>
  <c r="K71" i="8"/>
  <c r="J71" i="8" a="1"/>
  <c r="J71" i="8" s="1"/>
  <c r="E71" i="8"/>
  <c r="D71" i="8"/>
  <c r="AI70" i="8"/>
  <c r="AH70" i="8"/>
  <c r="AH70" i="8" a="1"/>
  <c r="AC70" i="8"/>
  <c r="AB70" i="8"/>
  <c r="AA70" i="8"/>
  <c r="K70" i="8"/>
  <c r="J70" i="8" s="1" a="1"/>
  <c r="J70" i="8" s="1"/>
  <c r="E70" i="8"/>
  <c r="D70" i="8"/>
  <c r="AI69" i="8"/>
  <c r="AH69" i="8" a="1"/>
  <c r="AH69" i="8" s="1"/>
  <c r="AC69" i="8"/>
  <c r="AB69" i="8"/>
  <c r="AA69" i="8"/>
  <c r="K69" i="8"/>
  <c r="J69" i="8" a="1"/>
  <c r="J69" i="8" s="1"/>
  <c r="E69" i="8"/>
  <c r="D69" i="8"/>
  <c r="AI68" i="8"/>
  <c r="AH68" i="8"/>
  <c r="AH68" i="8" a="1"/>
  <c r="AC68" i="8"/>
  <c r="AB68" i="8"/>
  <c r="AA68" i="8"/>
  <c r="K68" i="8"/>
  <c r="J68" i="8" s="1" a="1"/>
  <c r="J68" i="8" s="1"/>
  <c r="E68" i="8"/>
  <c r="D68" i="8"/>
  <c r="AI67" i="8"/>
  <c r="AH67" i="8" a="1"/>
  <c r="AH67" i="8" s="1"/>
  <c r="AC67" i="8"/>
  <c r="AB67" i="8"/>
  <c r="AA67" i="8"/>
  <c r="K67" i="8"/>
  <c r="J67" i="8" a="1"/>
  <c r="J67" i="8" s="1"/>
  <c r="E67" i="8"/>
  <c r="D67" i="8"/>
  <c r="K66" i="8"/>
  <c r="J66" i="8" a="1"/>
  <c r="J66" i="8" s="1"/>
  <c r="E66" i="8"/>
  <c r="D66" i="8"/>
  <c r="K65" i="8"/>
  <c r="J65" i="8" s="1" a="1"/>
  <c r="J65" i="8" s="1"/>
  <c r="E65" i="8"/>
  <c r="D65" i="8"/>
  <c r="K64" i="8"/>
  <c r="J64" i="8" a="1"/>
  <c r="J64" i="8" s="1"/>
  <c r="E64" i="8"/>
  <c r="D64" i="8"/>
  <c r="K63" i="8"/>
  <c r="J63" i="8" a="1"/>
  <c r="J63" i="8" s="1"/>
  <c r="E63" i="8"/>
  <c r="D63" i="8"/>
  <c r="K62" i="8"/>
  <c r="J62" i="8" a="1"/>
  <c r="J62" i="8" s="1"/>
  <c r="E62" i="8"/>
  <c r="D62" i="8"/>
  <c r="K61" i="8"/>
  <c r="J61" i="8" s="1" a="1"/>
  <c r="J61" i="8" s="1"/>
  <c r="E61" i="8"/>
  <c r="D61" i="8"/>
  <c r="K60" i="8"/>
  <c r="J60" i="8" a="1"/>
  <c r="J60" i="8" s="1"/>
  <c r="E60" i="8"/>
  <c r="D60" i="8"/>
  <c r="K59" i="8"/>
  <c r="J59" i="8" a="1"/>
  <c r="J59" i="8" s="1"/>
  <c r="E59" i="8"/>
  <c r="D59" i="8"/>
  <c r="K58" i="8"/>
  <c r="J58" i="8" a="1"/>
  <c r="J58" i="8" s="1"/>
  <c r="E58" i="8"/>
  <c r="D58" i="8"/>
  <c r="K57" i="8"/>
  <c r="J57" i="8" s="1" a="1"/>
  <c r="J57" i="8" s="1"/>
  <c r="E57" i="8"/>
  <c r="D57" i="8"/>
  <c r="K56" i="8"/>
  <c r="J56" i="8" a="1"/>
  <c r="J56" i="8" s="1"/>
  <c r="E56" i="8"/>
  <c r="D56" i="8"/>
  <c r="K52" i="8"/>
  <c r="J52" i="8" a="1"/>
  <c r="J52" i="8" s="1"/>
  <c r="E52" i="8"/>
  <c r="D52" i="8"/>
  <c r="K51" i="8"/>
  <c r="J51" i="8" a="1"/>
  <c r="J51" i="8" s="1"/>
  <c r="E51" i="8"/>
  <c r="D51" i="8"/>
  <c r="K50" i="8"/>
  <c r="J50" i="8" s="1" a="1"/>
  <c r="J50" i="8" s="1"/>
  <c r="E50" i="8"/>
  <c r="D50" i="8"/>
  <c r="K49" i="8"/>
  <c r="J49" i="8" a="1"/>
  <c r="J49" i="8" s="1"/>
  <c r="E49" i="8"/>
  <c r="D49" i="8"/>
  <c r="K48" i="8"/>
  <c r="J48" i="8" a="1"/>
  <c r="J48" i="8" s="1"/>
  <c r="E48" i="8"/>
  <c r="D48" i="8"/>
  <c r="K47" i="8"/>
  <c r="J47" i="8" a="1"/>
  <c r="J47" i="8" s="1"/>
  <c r="E47" i="8"/>
  <c r="D47" i="8"/>
  <c r="K46" i="8"/>
  <c r="J46" i="8" s="1" a="1"/>
  <c r="J46" i="8" s="1"/>
  <c r="E46" i="8"/>
  <c r="D46" i="8"/>
  <c r="AG45" i="8"/>
  <c r="AG45" i="8" a="1"/>
  <c r="K45" i="8"/>
  <c r="J45" i="8" s="1" a="1"/>
  <c r="J45" i="8" s="1"/>
  <c r="E45" i="8"/>
  <c r="D45" i="8"/>
  <c r="K44" i="8"/>
  <c r="J44" i="8" a="1"/>
  <c r="J44" i="8" s="1"/>
  <c r="E44" i="8"/>
  <c r="D44" i="8"/>
  <c r="K43" i="8"/>
  <c r="J43" i="8" a="1"/>
  <c r="J43" i="8" s="1"/>
  <c r="E43" i="8"/>
  <c r="D43" i="8"/>
  <c r="K42" i="8"/>
  <c r="J42" i="8" a="1"/>
  <c r="J42" i="8" s="1"/>
  <c r="E42" i="8"/>
  <c r="D42" i="8"/>
  <c r="AG41" i="8"/>
  <c r="AG41" i="8" a="1"/>
  <c r="K41" i="8"/>
  <c r="J41" i="8" a="1"/>
  <c r="J41" i="8" s="1"/>
  <c r="E41" i="8"/>
  <c r="D41" i="8"/>
  <c r="K40" i="8"/>
  <c r="J40" i="8" s="1" a="1"/>
  <c r="J40" i="8" s="1"/>
  <c r="E40" i="8"/>
  <c r="D40" i="8"/>
  <c r="K39" i="8"/>
  <c r="J39" i="8" a="1"/>
  <c r="J39" i="8" s="1"/>
  <c r="E39" i="8"/>
  <c r="D39" i="8"/>
  <c r="K38" i="8"/>
  <c r="J38" i="8" a="1"/>
  <c r="J38" i="8" s="1"/>
  <c r="E38" i="8"/>
  <c r="D38" i="8"/>
  <c r="K37" i="8"/>
  <c r="J37" i="8" a="1"/>
  <c r="J37" i="8" s="1"/>
  <c r="E37" i="8"/>
  <c r="D37" i="8"/>
  <c r="K36" i="8"/>
  <c r="J36" i="8" s="1" a="1"/>
  <c r="J36" i="8" s="1"/>
  <c r="E36" i="8"/>
  <c r="D36" i="8"/>
  <c r="K35" i="8"/>
  <c r="J35" i="8" a="1"/>
  <c r="J35" i="8" s="1"/>
  <c r="E35" i="8"/>
  <c r="D35" i="8"/>
  <c r="K34" i="8"/>
  <c r="J34" i="8" a="1"/>
  <c r="J34" i="8" s="1"/>
  <c r="E34" i="8"/>
  <c r="D34" i="8"/>
  <c r="K33" i="8"/>
  <c r="J33" i="8" a="1"/>
  <c r="J33" i="8" s="1"/>
  <c r="E33" i="8"/>
  <c r="D33" i="8"/>
  <c r="K32" i="8"/>
  <c r="J32" i="8" s="1" a="1"/>
  <c r="J32" i="8" s="1"/>
  <c r="E32" i="8"/>
  <c r="D32" i="8"/>
  <c r="AG31" i="8"/>
  <c r="AG31" i="8" a="1"/>
  <c r="K31" i="8"/>
  <c r="J31" i="8" s="1" a="1"/>
  <c r="J31" i="8" s="1"/>
  <c r="E31" i="8"/>
  <c r="D31" i="8"/>
  <c r="K30" i="8"/>
  <c r="J30" i="8" a="1"/>
  <c r="J30" i="8" s="1"/>
  <c r="E30" i="8"/>
  <c r="D30" i="8"/>
  <c r="K26" i="8"/>
  <c r="J26" i="8" a="1"/>
  <c r="J26" i="8" s="1"/>
  <c r="E26" i="8"/>
  <c r="D26" i="8"/>
  <c r="K25" i="8"/>
  <c r="J25" i="8" a="1"/>
  <c r="J25" i="8" s="1"/>
  <c r="E25" i="8"/>
  <c r="D25" i="8"/>
  <c r="K24" i="8"/>
  <c r="J24" i="8" s="1" a="1"/>
  <c r="J24" i="8" s="1"/>
  <c r="E24" i="8"/>
  <c r="D24" i="8"/>
  <c r="K23" i="8"/>
  <c r="J23" i="8" a="1"/>
  <c r="J23" i="8" s="1"/>
  <c r="E23" i="8"/>
  <c r="D23" i="8"/>
  <c r="K22" i="8"/>
  <c r="J22" i="8" a="1"/>
  <c r="J22" i="8" s="1"/>
  <c r="E22" i="8"/>
  <c r="D22" i="8"/>
  <c r="K21" i="8"/>
  <c r="J21" i="8" a="1"/>
  <c r="J21" i="8" s="1"/>
  <c r="E21" i="8"/>
  <c r="D21" i="8"/>
  <c r="AG20" i="8"/>
  <c r="AG20" i="8" a="1"/>
  <c r="K20" i="8"/>
  <c r="J20" i="8" a="1"/>
  <c r="J20" i="8" s="1"/>
  <c r="E20" i="8"/>
  <c r="D20" i="8"/>
  <c r="K19" i="8"/>
  <c r="J19" i="8" s="1" a="1"/>
  <c r="J19" i="8" s="1"/>
  <c r="E19" i="8"/>
  <c r="D19" i="8"/>
  <c r="K18" i="8"/>
  <c r="J18" i="8" a="1"/>
  <c r="J18" i="8" s="1"/>
  <c r="E18" i="8"/>
  <c r="D18" i="8"/>
  <c r="K17" i="8"/>
  <c r="J17" i="8" a="1"/>
  <c r="J17" i="8" s="1"/>
  <c r="E17" i="8"/>
  <c r="D17" i="8"/>
  <c r="K16" i="8"/>
  <c r="J16" i="8" a="1"/>
  <c r="J16" i="8" s="1"/>
  <c r="E16" i="8"/>
  <c r="D16" i="8"/>
  <c r="K15" i="8"/>
  <c r="J15" i="8" s="1" a="1"/>
  <c r="J15" i="8" s="1"/>
  <c r="E15" i="8"/>
  <c r="D15" i="8"/>
  <c r="K14" i="8"/>
  <c r="J14" i="8" a="1"/>
  <c r="J14" i="8" s="1"/>
  <c r="E14" i="8"/>
  <c r="D14" i="8"/>
  <c r="K13" i="8"/>
  <c r="J13" i="8" a="1"/>
  <c r="J13" i="8" s="1"/>
  <c r="E13" i="8"/>
  <c r="D13" i="8"/>
  <c r="K12" i="8"/>
  <c r="J12" i="8" a="1"/>
  <c r="J12" i="8" s="1"/>
  <c r="E12" i="8"/>
  <c r="D12" i="8"/>
  <c r="K11" i="8"/>
  <c r="J11" i="8" s="1" a="1"/>
  <c r="J11" i="8" s="1"/>
  <c r="E11" i="8"/>
  <c r="D11" i="8"/>
  <c r="K10" i="8"/>
  <c r="J10" i="8" a="1"/>
  <c r="J10" i="8" s="1"/>
  <c r="E10" i="8"/>
  <c r="D10" i="8"/>
  <c r="K9" i="8"/>
  <c r="J9" i="8" s="1" a="1"/>
  <c r="J9" i="8" s="1"/>
  <c r="E9" i="8"/>
  <c r="D9" i="8"/>
  <c r="K8" i="8"/>
  <c r="J8" i="8" a="1"/>
  <c r="J8" i="8" s="1"/>
  <c r="E8" i="8"/>
  <c r="D8" i="8"/>
  <c r="K7" i="8"/>
  <c r="J7" i="8" s="1" a="1"/>
  <c r="J7" i="8" s="1"/>
  <c r="E7" i="8"/>
  <c r="D7" i="8"/>
  <c r="K6" i="8"/>
  <c r="J6" i="8" a="1"/>
  <c r="J6" i="8" s="1"/>
  <c r="E6" i="8"/>
  <c r="D6" i="8"/>
  <c r="K5" i="8"/>
  <c r="J5" i="8" a="1"/>
  <c r="J5" i="8" s="1"/>
  <c r="E5" i="8"/>
  <c r="D5" i="8"/>
  <c r="K4" i="8"/>
  <c r="J4" i="8" a="1"/>
  <c r="J4" i="8" s="1"/>
  <c r="E4" i="8"/>
  <c r="D4" i="8"/>
  <c r="AG3" i="8"/>
  <c r="C100" i="8" s="1"/>
  <c r="AG3" i="8" a="1"/>
  <c r="K3" i="8"/>
  <c r="J3" i="8" a="1"/>
  <c r="J3" i="8" s="1"/>
  <c r="E3" i="8"/>
  <c r="D3" i="8"/>
  <c r="K133" i="7"/>
  <c r="J133" i="7" a="1"/>
  <c r="J133" i="7" s="1"/>
  <c r="E133" i="7"/>
  <c r="D133" i="7"/>
  <c r="K132" i="7"/>
  <c r="J132" i="7" s="1" a="1"/>
  <c r="J132" i="7" s="1"/>
  <c r="E132" i="7"/>
  <c r="D132" i="7"/>
  <c r="K128" i="7"/>
  <c r="J128" i="7" a="1"/>
  <c r="J128" i="7" s="1"/>
  <c r="E128" i="7"/>
  <c r="D128" i="7"/>
  <c r="K127" i="7"/>
  <c r="J127" i="7" s="1" a="1"/>
  <c r="J127" i="7" s="1"/>
  <c r="E127" i="7"/>
  <c r="D127" i="7"/>
  <c r="C127" i="7"/>
  <c r="K126" i="7"/>
  <c r="J126" i="7" a="1"/>
  <c r="J126" i="7" s="1"/>
  <c r="E126" i="7"/>
  <c r="D126" i="7"/>
  <c r="K125" i="7"/>
  <c r="J125" i="7" s="1" a="1"/>
  <c r="J125" i="7" s="1"/>
  <c r="E125" i="7"/>
  <c r="D125" i="7"/>
  <c r="K124" i="7"/>
  <c r="J124" i="7" a="1"/>
  <c r="J124" i="7" s="1"/>
  <c r="E124" i="7"/>
  <c r="D124" i="7"/>
  <c r="K123" i="7"/>
  <c r="J123" i="7" s="1" a="1"/>
  <c r="J123" i="7" s="1"/>
  <c r="E123" i="7"/>
  <c r="D123" i="7"/>
  <c r="C123" i="7"/>
  <c r="K122" i="7"/>
  <c r="J122" i="7" a="1"/>
  <c r="J122" i="7" s="1"/>
  <c r="E122" i="7"/>
  <c r="D122" i="7"/>
  <c r="K121" i="7"/>
  <c r="J121" i="7" s="1" a="1"/>
  <c r="J121" i="7" s="1"/>
  <c r="E121" i="7"/>
  <c r="D121" i="7"/>
  <c r="K120" i="7"/>
  <c r="J120" i="7" a="1"/>
  <c r="J120" i="7" s="1"/>
  <c r="E120" i="7"/>
  <c r="D120" i="7"/>
  <c r="K119" i="7"/>
  <c r="J119" i="7" s="1" a="1"/>
  <c r="J119" i="7" s="1"/>
  <c r="E119" i="7"/>
  <c r="D119" i="7"/>
  <c r="C119" i="7"/>
  <c r="K118" i="7"/>
  <c r="J118" i="7" a="1"/>
  <c r="J118" i="7" s="1"/>
  <c r="E118" i="7"/>
  <c r="D118" i="7"/>
  <c r="K117" i="7"/>
  <c r="J117" i="7" s="1" a="1"/>
  <c r="J117" i="7" s="1"/>
  <c r="E117" i="7"/>
  <c r="D117" i="7"/>
  <c r="K116" i="7"/>
  <c r="J116" i="7" a="1"/>
  <c r="J116" i="7" s="1"/>
  <c r="E116" i="7"/>
  <c r="D116" i="7"/>
  <c r="K115" i="7"/>
  <c r="J115" i="7" s="1" a="1"/>
  <c r="J115" i="7" s="1"/>
  <c r="E115" i="7"/>
  <c r="D115" i="7"/>
  <c r="C115" i="7"/>
  <c r="K114" i="7"/>
  <c r="J114" i="7" a="1"/>
  <c r="J114" i="7" s="1"/>
  <c r="E114" i="7"/>
  <c r="D114" i="7"/>
  <c r="K109" i="7"/>
  <c r="J109" i="7" s="1" a="1"/>
  <c r="J109" i="7" s="1"/>
  <c r="E109" i="7"/>
  <c r="D109" i="7"/>
  <c r="K108" i="7"/>
  <c r="J108" i="7" a="1"/>
  <c r="J108" i="7" s="1"/>
  <c r="E108" i="7"/>
  <c r="D108" i="7"/>
  <c r="K107" i="7"/>
  <c r="J107" i="7" s="1" a="1"/>
  <c r="J107" i="7" s="1"/>
  <c r="E107" i="7"/>
  <c r="D107" i="7"/>
  <c r="C107" i="7"/>
  <c r="K106" i="7"/>
  <c r="J106" i="7" a="1"/>
  <c r="J106" i="7" s="1"/>
  <c r="E106" i="7"/>
  <c r="D106" i="7"/>
  <c r="K105" i="7"/>
  <c r="J105" i="7" s="1" a="1"/>
  <c r="J105" i="7" s="1"/>
  <c r="E105" i="7"/>
  <c r="D105" i="7"/>
  <c r="K104" i="7"/>
  <c r="J104" i="7" a="1"/>
  <c r="J104" i="7" s="1"/>
  <c r="E104" i="7"/>
  <c r="D104" i="7"/>
  <c r="K103" i="7"/>
  <c r="J103" i="7" s="1" a="1"/>
  <c r="J103" i="7" s="1"/>
  <c r="E103" i="7"/>
  <c r="D103" i="7"/>
  <c r="C103" i="7"/>
  <c r="K102" i="7"/>
  <c r="J102" i="7" a="1"/>
  <c r="J102" i="7" s="1"/>
  <c r="E102" i="7"/>
  <c r="D102" i="7"/>
  <c r="K101" i="7"/>
  <c r="J101" i="7" s="1" a="1"/>
  <c r="J101" i="7" s="1"/>
  <c r="E101" i="7"/>
  <c r="D101" i="7"/>
  <c r="K100" i="7"/>
  <c r="J100" i="7" a="1"/>
  <c r="J100" i="7" s="1"/>
  <c r="E100" i="7"/>
  <c r="D100" i="7"/>
  <c r="K99" i="7"/>
  <c r="J99" i="7" s="1" a="1"/>
  <c r="J99" i="7" s="1"/>
  <c r="E99" i="7"/>
  <c r="D99" i="7"/>
  <c r="C99" i="7"/>
  <c r="K98" i="7"/>
  <c r="J98" i="7" a="1"/>
  <c r="J98" i="7" s="1"/>
  <c r="E98" i="7"/>
  <c r="D98" i="7"/>
  <c r="K97" i="7"/>
  <c r="J97" i="7" s="1" a="1"/>
  <c r="J97" i="7" s="1"/>
  <c r="E97" i="7"/>
  <c r="D97" i="7"/>
  <c r="K96" i="7"/>
  <c r="J96" i="7" a="1"/>
  <c r="J96" i="7" s="1"/>
  <c r="E96" i="7"/>
  <c r="D96" i="7"/>
  <c r="K95" i="7"/>
  <c r="J95" i="7" s="1" a="1"/>
  <c r="J95" i="7" s="1"/>
  <c r="E95" i="7"/>
  <c r="D95" i="7"/>
  <c r="C95" i="7"/>
  <c r="K91" i="7"/>
  <c r="J91" i="7" a="1"/>
  <c r="J91" i="7" s="1"/>
  <c r="E91" i="7"/>
  <c r="D91" i="7"/>
  <c r="K90" i="7"/>
  <c r="J90" i="7" s="1" a="1"/>
  <c r="J90" i="7" s="1"/>
  <c r="E90" i="7"/>
  <c r="D90" i="7"/>
  <c r="K89" i="7"/>
  <c r="J89" i="7" a="1"/>
  <c r="J89" i="7" s="1"/>
  <c r="E89" i="7"/>
  <c r="D89" i="7"/>
  <c r="K88" i="7"/>
  <c r="J88" i="7" s="1" a="1"/>
  <c r="J88" i="7" s="1"/>
  <c r="E88" i="7"/>
  <c r="D88" i="7"/>
  <c r="C88" i="7"/>
  <c r="K87" i="7"/>
  <c r="J87" i="7" a="1"/>
  <c r="J87" i="7" s="1"/>
  <c r="E87" i="7"/>
  <c r="D87" i="7"/>
  <c r="K86" i="7"/>
  <c r="J86" i="7" s="1" a="1"/>
  <c r="J86" i="7" s="1"/>
  <c r="E86" i="7"/>
  <c r="D86" i="7"/>
  <c r="K85" i="7"/>
  <c r="J85" i="7" a="1"/>
  <c r="J85" i="7" s="1"/>
  <c r="E85" i="7"/>
  <c r="D85" i="7"/>
  <c r="K84" i="7"/>
  <c r="J84" i="7" s="1" a="1"/>
  <c r="J84" i="7" s="1"/>
  <c r="E84" i="7"/>
  <c r="D84" i="7"/>
  <c r="C84" i="7"/>
  <c r="K83" i="7"/>
  <c r="J83" i="7" a="1"/>
  <c r="J83" i="7" s="1"/>
  <c r="E83" i="7"/>
  <c r="D83" i="7"/>
  <c r="AK82" i="7"/>
  <c r="AJ82" i="7" s="1" a="1"/>
  <c r="AJ82" i="7" s="1"/>
  <c r="AE82" i="7"/>
  <c r="AD82" i="7"/>
  <c r="K82" i="7"/>
  <c r="J82" i="7" a="1"/>
  <c r="J82" i="7" s="1"/>
  <c r="E82" i="7"/>
  <c r="D82" i="7"/>
  <c r="AK81" i="7"/>
  <c r="AJ81" i="7" s="1" a="1"/>
  <c r="AJ81" i="7" s="1"/>
  <c r="AE81" i="7"/>
  <c r="AD81" i="7"/>
  <c r="AC81" i="7"/>
  <c r="K81" i="7"/>
  <c r="J81" i="7" a="1"/>
  <c r="J81" i="7" s="1"/>
  <c r="E81" i="7"/>
  <c r="D81" i="7"/>
  <c r="AK80" i="7"/>
  <c r="AJ80" i="7" s="1" a="1"/>
  <c r="AJ80" i="7" s="1"/>
  <c r="AE80" i="7"/>
  <c r="AD80" i="7"/>
  <c r="K80" i="7"/>
  <c r="J80" i="7" a="1"/>
  <c r="J80" i="7" s="1"/>
  <c r="E80" i="7"/>
  <c r="D80" i="7"/>
  <c r="AK79" i="7"/>
  <c r="AJ79" i="7" s="1" a="1"/>
  <c r="AJ79" i="7" s="1"/>
  <c r="AE79" i="7"/>
  <c r="AD79" i="7"/>
  <c r="AC79" i="7"/>
  <c r="K79" i="7"/>
  <c r="J79" i="7" a="1"/>
  <c r="J79" i="7" s="1"/>
  <c r="E79" i="7"/>
  <c r="D79" i="7"/>
  <c r="AK78" i="7"/>
  <c r="AJ78" i="7" s="1" a="1"/>
  <c r="AJ78" i="7" s="1"/>
  <c r="AE78" i="7"/>
  <c r="AD78" i="7"/>
  <c r="K78" i="7"/>
  <c r="J78" i="7" a="1"/>
  <c r="J78" i="7" s="1"/>
  <c r="E78" i="7"/>
  <c r="D78" i="7"/>
  <c r="AK77" i="7"/>
  <c r="AJ77" i="7" s="1" a="1"/>
  <c r="AJ77" i="7" s="1"/>
  <c r="AE77" i="7"/>
  <c r="AD77" i="7"/>
  <c r="AC77" i="7"/>
  <c r="K77" i="7"/>
  <c r="J77" i="7" a="1"/>
  <c r="J77" i="7" s="1"/>
  <c r="E77" i="7"/>
  <c r="D77" i="7"/>
  <c r="AK76" i="7"/>
  <c r="AJ76" i="7" s="1" a="1"/>
  <c r="AJ76" i="7" s="1"/>
  <c r="AE76" i="7"/>
  <c r="AD76" i="7"/>
  <c r="K76" i="7"/>
  <c r="J76" i="7" a="1"/>
  <c r="J76" i="7" s="1"/>
  <c r="E76" i="7"/>
  <c r="D76" i="7"/>
  <c r="AK75" i="7"/>
  <c r="AJ75" i="7" s="1" a="1"/>
  <c r="AJ75" i="7" s="1"/>
  <c r="AE75" i="7"/>
  <c r="AD75" i="7"/>
  <c r="AC75" i="7"/>
  <c r="AK74" i="7"/>
  <c r="AJ74" i="7" a="1"/>
  <c r="AJ74" i="7" s="1"/>
  <c r="AE74" i="7"/>
  <c r="AD74" i="7"/>
  <c r="AK73" i="7"/>
  <c r="AJ73" i="7" s="1" a="1"/>
  <c r="AJ73" i="7" s="1"/>
  <c r="AE73" i="7"/>
  <c r="AD73" i="7"/>
  <c r="AK72" i="7"/>
  <c r="AJ72" i="7" a="1"/>
  <c r="AJ72" i="7" s="1"/>
  <c r="AE72" i="7"/>
  <c r="AD72" i="7"/>
  <c r="AK71" i="7"/>
  <c r="AJ71" i="7" s="1" a="1"/>
  <c r="AJ71" i="7" s="1"/>
  <c r="AE71" i="7"/>
  <c r="AD71" i="7"/>
  <c r="AC71" i="7"/>
  <c r="K71" i="7"/>
  <c r="J71" i="7" a="1"/>
  <c r="J71" i="7" s="1"/>
  <c r="E71" i="7"/>
  <c r="AK70" i="7"/>
  <c r="AJ70" i="7" s="1" a="1"/>
  <c r="AJ70" i="7" s="1"/>
  <c r="AE70" i="7"/>
  <c r="AD70" i="7"/>
  <c r="K70" i="7"/>
  <c r="J70" i="7" a="1"/>
  <c r="J70" i="7" s="1"/>
  <c r="E70" i="7"/>
  <c r="D70" i="7"/>
  <c r="AK69" i="7"/>
  <c r="AJ69" i="7" s="1" a="1"/>
  <c r="AJ69" i="7" s="1"/>
  <c r="AE69" i="7"/>
  <c r="AD69" i="7"/>
  <c r="AC69" i="7"/>
  <c r="K69" i="7"/>
  <c r="J69" i="7" a="1"/>
  <c r="J69" i="7" s="1"/>
  <c r="E69" i="7"/>
  <c r="D69" i="7"/>
  <c r="AK68" i="7"/>
  <c r="AJ68" i="7" s="1" a="1"/>
  <c r="AJ68" i="7" s="1"/>
  <c r="AE68" i="7"/>
  <c r="AD68" i="7"/>
  <c r="K68" i="7"/>
  <c r="J68" i="7" a="1"/>
  <c r="J68" i="7" s="1"/>
  <c r="E68" i="7"/>
  <c r="D68" i="7"/>
  <c r="AK67" i="7"/>
  <c r="AJ67" i="7" s="1" a="1"/>
  <c r="AJ67" i="7" s="1"/>
  <c r="AE67" i="7"/>
  <c r="AD67" i="7"/>
  <c r="AC67" i="7"/>
  <c r="K67" i="7"/>
  <c r="J67" i="7" a="1"/>
  <c r="J67" i="7" s="1"/>
  <c r="E67" i="7"/>
  <c r="D67" i="7"/>
  <c r="K66" i="7"/>
  <c r="J66" i="7" s="1" a="1"/>
  <c r="J66" i="7" s="1"/>
  <c r="E66" i="7"/>
  <c r="D66" i="7"/>
  <c r="K65" i="7"/>
  <c r="J65" i="7" a="1"/>
  <c r="J65" i="7" s="1"/>
  <c r="E65" i="7"/>
  <c r="D65" i="7"/>
  <c r="K64" i="7"/>
  <c r="J64" i="7" s="1" a="1"/>
  <c r="J64" i="7" s="1"/>
  <c r="E64" i="7"/>
  <c r="D64" i="7"/>
  <c r="C64" i="7"/>
  <c r="K63" i="7"/>
  <c r="J63" i="7" a="1"/>
  <c r="J63" i="7" s="1"/>
  <c r="E63" i="7"/>
  <c r="D63" i="7"/>
  <c r="K62" i="7"/>
  <c r="J62" i="7" s="1" a="1"/>
  <c r="J62" i="7" s="1"/>
  <c r="E62" i="7"/>
  <c r="D62" i="7"/>
  <c r="K61" i="7"/>
  <c r="J61" i="7" a="1"/>
  <c r="J61" i="7" s="1"/>
  <c r="E61" i="7"/>
  <c r="D61" i="7"/>
  <c r="K60" i="7"/>
  <c r="J60" i="7" s="1" a="1"/>
  <c r="J60" i="7" s="1"/>
  <c r="E60" i="7"/>
  <c r="D60" i="7"/>
  <c r="C60" i="7"/>
  <c r="K59" i="7"/>
  <c r="J59" i="7" a="1"/>
  <c r="J59" i="7" s="1"/>
  <c r="E59" i="7"/>
  <c r="D59" i="7"/>
  <c r="K58" i="7"/>
  <c r="J58" i="7" s="1" a="1"/>
  <c r="J58" i="7" s="1"/>
  <c r="E58" i="7"/>
  <c r="D58" i="7"/>
  <c r="K54" i="7"/>
  <c r="J54" i="7" a="1"/>
  <c r="J54" i="7" s="1"/>
  <c r="E54" i="7"/>
  <c r="D54" i="7"/>
  <c r="K53" i="7"/>
  <c r="J53" i="7" s="1" a="1"/>
  <c r="J53" i="7" s="1"/>
  <c r="E53" i="7"/>
  <c r="D53" i="7"/>
  <c r="C53" i="7"/>
  <c r="K52" i="7"/>
  <c r="J52" i="7" a="1"/>
  <c r="J52" i="7" s="1"/>
  <c r="E52" i="7"/>
  <c r="D52" i="7"/>
  <c r="K51" i="7"/>
  <c r="J51" i="7" s="1" a="1"/>
  <c r="J51" i="7" s="1"/>
  <c r="E51" i="7"/>
  <c r="D51" i="7"/>
  <c r="K50" i="7"/>
  <c r="J50" i="7" a="1"/>
  <c r="J50" i="7" s="1"/>
  <c r="E50" i="7"/>
  <c r="D50" i="7"/>
  <c r="K49" i="7"/>
  <c r="J49" i="7" s="1" a="1"/>
  <c r="J49" i="7" s="1"/>
  <c r="E49" i="7"/>
  <c r="D49" i="7"/>
  <c r="C49" i="7"/>
  <c r="K48" i="7"/>
  <c r="J48" i="7" a="1"/>
  <c r="J48" i="7" s="1"/>
  <c r="E48" i="7"/>
  <c r="D48" i="7"/>
  <c r="K47" i="7"/>
  <c r="J47" i="7" s="1" a="1"/>
  <c r="J47" i="7" s="1"/>
  <c r="E47" i="7"/>
  <c r="D47" i="7"/>
  <c r="K46" i="7"/>
  <c r="J46" i="7" a="1"/>
  <c r="J46" i="7" s="1"/>
  <c r="E46" i="7"/>
  <c r="D46" i="7"/>
  <c r="AI45" i="7"/>
  <c r="AI45" i="7" a="1"/>
  <c r="K45" i="7"/>
  <c r="J45" i="7" a="1"/>
  <c r="J45" i="7" s="1"/>
  <c r="E45" i="7"/>
  <c r="D45" i="7"/>
  <c r="K44" i="7"/>
  <c r="J44" i="7" s="1" a="1"/>
  <c r="J44" i="7" s="1"/>
  <c r="E44" i="7"/>
  <c r="D44" i="7"/>
  <c r="C44" i="7"/>
  <c r="K43" i="7"/>
  <c r="J43" i="7" a="1"/>
  <c r="J43" i="7" s="1"/>
  <c r="E43" i="7"/>
  <c r="D43" i="7"/>
  <c r="K42" i="7"/>
  <c r="J42" i="7" s="1" a="1"/>
  <c r="J42" i="7" s="1"/>
  <c r="E42" i="7"/>
  <c r="D42" i="7"/>
  <c r="AI41" i="7"/>
  <c r="AI41" i="7" a="1"/>
  <c r="K41" i="7"/>
  <c r="J41" i="7" s="1" a="1"/>
  <c r="J41" i="7" s="1"/>
  <c r="E41" i="7"/>
  <c r="D41" i="7"/>
  <c r="K40" i="7"/>
  <c r="J40" i="7" a="1"/>
  <c r="J40" i="7" s="1"/>
  <c r="E40" i="7"/>
  <c r="D40" i="7"/>
  <c r="K36" i="7"/>
  <c r="J36" i="7" s="1" a="1"/>
  <c r="J36" i="7" s="1"/>
  <c r="E36" i="7"/>
  <c r="D36" i="7"/>
  <c r="C36" i="7"/>
  <c r="K35" i="7"/>
  <c r="J35" i="7" a="1"/>
  <c r="J35" i="7" s="1"/>
  <c r="E35" i="7"/>
  <c r="D35" i="7"/>
  <c r="K34" i="7"/>
  <c r="J34" i="7" s="1" a="1"/>
  <c r="J34" i="7" s="1"/>
  <c r="E34" i="7"/>
  <c r="D34" i="7"/>
  <c r="K33" i="7"/>
  <c r="J33" i="7" a="1"/>
  <c r="J33" i="7" s="1"/>
  <c r="E33" i="7"/>
  <c r="D33" i="7"/>
  <c r="K32" i="7"/>
  <c r="J32" i="7" s="1" a="1"/>
  <c r="J32" i="7" s="1"/>
  <c r="E32" i="7"/>
  <c r="D32" i="7"/>
  <c r="C32" i="7"/>
  <c r="AI31" i="7"/>
  <c r="AI31" i="7" a="1"/>
  <c r="K31" i="7"/>
  <c r="J31" i="7" s="1" a="1"/>
  <c r="J31" i="7" s="1"/>
  <c r="E31" i="7"/>
  <c r="D31" i="7"/>
  <c r="C31" i="7"/>
  <c r="K30" i="7"/>
  <c r="J30" i="7" a="1"/>
  <c r="J30" i="7" s="1"/>
  <c r="E30" i="7"/>
  <c r="D30" i="7"/>
  <c r="K29" i="7"/>
  <c r="J29" i="7" s="1" a="1"/>
  <c r="J29" i="7" s="1"/>
  <c r="E29" i="7"/>
  <c r="D29" i="7"/>
  <c r="K28" i="7"/>
  <c r="J28" i="7" a="1"/>
  <c r="J28" i="7" s="1"/>
  <c r="E28" i="7"/>
  <c r="D28" i="7"/>
  <c r="K27" i="7"/>
  <c r="J27" i="7" s="1" a="1"/>
  <c r="J27" i="7" s="1"/>
  <c r="E27" i="7"/>
  <c r="D27" i="7"/>
  <c r="C27" i="7"/>
  <c r="K26" i="7"/>
  <c r="J26" i="7" a="1"/>
  <c r="J26" i="7" s="1"/>
  <c r="E26" i="7"/>
  <c r="D26" i="7"/>
  <c r="K25" i="7"/>
  <c r="J25" i="7" s="1" a="1"/>
  <c r="J25" i="7" s="1"/>
  <c r="E25" i="7"/>
  <c r="D25" i="7"/>
  <c r="K24" i="7"/>
  <c r="J24" i="7" a="1"/>
  <c r="J24" i="7" s="1"/>
  <c r="E24" i="7"/>
  <c r="D24" i="7"/>
  <c r="K23" i="7"/>
  <c r="J23" i="7" s="1" a="1"/>
  <c r="J23" i="7" s="1"/>
  <c r="E23" i="7"/>
  <c r="D23" i="7"/>
  <c r="C23" i="7"/>
  <c r="AI20" i="7"/>
  <c r="AI20" i="7" a="1"/>
  <c r="K19" i="7"/>
  <c r="J19" i="7" s="1" a="1"/>
  <c r="J19" i="7" s="1"/>
  <c r="E19" i="7"/>
  <c r="D19" i="7"/>
  <c r="C19" i="7"/>
  <c r="K18" i="7"/>
  <c r="J18" i="7" a="1"/>
  <c r="J18" i="7" s="1"/>
  <c r="E18" i="7"/>
  <c r="D18" i="7"/>
  <c r="K17" i="7"/>
  <c r="J17" i="7" s="1" a="1"/>
  <c r="J17" i="7" s="1"/>
  <c r="E17" i="7"/>
  <c r="D17" i="7"/>
  <c r="K16" i="7"/>
  <c r="J16" i="7" a="1"/>
  <c r="J16" i="7" s="1"/>
  <c r="E16" i="7"/>
  <c r="D16" i="7"/>
  <c r="K15" i="7"/>
  <c r="J15" i="7" s="1" a="1"/>
  <c r="J15" i="7" s="1"/>
  <c r="E15" i="7"/>
  <c r="D15" i="7"/>
  <c r="C15" i="7"/>
  <c r="K14" i="7"/>
  <c r="J14" i="7" a="1"/>
  <c r="J14" i="7" s="1"/>
  <c r="E14" i="7"/>
  <c r="D14" i="7"/>
  <c r="K13" i="7"/>
  <c r="J13" i="7" s="1" a="1"/>
  <c r="J13" i="7" s="1"/>
  <c r="E13" i="7"/>
  <c r="D13" i="7"/>
  <c r="K12" i="7"/>
  <c r="J12" i="7" a="1"/>
  <c r="J12" i="7" s="1"/>
  <c r="E12" i="7"/>
  <c r="D12" i="7"/>
  <c r="K11" i="7"/>
  <c r="J11" i="7" s="1" a="1"/>
  <c r="J11" i="7" s="1"/>
  <c r="E11" i="7"/>
  <c r="D11" i="7"/>
  <c r="C11" i="7"/>
  <c r="K10" i="7"/>
  <c r="J10" i="7" a="1"/>
  <c r="J10" i="7" s="1"/>
  <c r="E10" i="7"/>
  <c r="D10" i="7"/>
  <c r="K9" i="7"/>
  <c r="J9" i="7" s="1" a="1"/>
  <c r="J9" i="7" s="1"/>
  <c r="E9" i="7"/>
  <c r="D9" i="7"/>
  <c r="K8" i="7"/>
  <c r="J8" i="7" a="1"/>
  <c r="J8" i="7" s="1"/>
  <c r="E8" i="7"/>
  <c r="D8" i="7"/>
  <c r="K7" i="7"/>
  <c r="J7" i="7" s="1" a="1"/>
  <c r="J7" i="7" s="1"/>
  <c r="E7" i="7"/>
  <c r="D7" i="7"/>
  <c r="C7" i="7"/>
  <c r="K6" i="7"/>
  <c r="J6" i="7" a="1"/>
  <c r="J6" i="7" s="1"/>
  <c r="E6" i="7"/>
  <c r="D6" i="7"/>
  <c r="K5" i="7"/>
  <c r="J5" i="7" s="1" a="1"/>
  <c r="J5" i="7" s="1"/>
  <c r="E5" i="7"/>
  <c r="D5" i="7"/>
  <c r="K4" i="7"/>
  <c r="J4" i="7" a="1"/>
  <c r="J4" i="7" s="1"/>
  <c r="E4" i="7"/>
  <c r="D4" i="7"/>
  <c r="AI3" i="7"/>
  <c r="C128" i="7" s="1"/>
  <c r="AI3" i="7" a="1"/>
  <c r="C23" i="8" l="1"/>
  <c r="C30" i="8"/>
  <c r="C44" i="8"/>
  <c r="C49" i="8"/>
  <c r="C60" i="8"/>
  <c r="C64" i="8"/>
  <c r="C91" i="8"/>
  <c r="C95" i="8"/>
  <c r="C99" i="8"/>
  <c r="C6" i="8"/>
  <c r="C10" i="8"/>
  <c r="C14" i="8"/>
  <c r="C18" i="8"/>
  <c r="C35" i="8"/>
  <c r="C39" i="8"/>
  <c r="C81" i="8"/>
  <c r="C83" i="8"/>
  <c r="C87" i="8"/>
  <c r="C5" i="8"/>
  <c r="C9" i="8"/>
  <c r="C13" i="8"/>
  <c r="C17" i="8"/>
  <c r="C22" i="8"/>
  <c r="C26" i="8"/>
  <c r="C34" i="8"/>
  <c r="C38" i="8"/>
  <c r="C43" i="8"/>
  <c r="C48" i="8"/>
  <c r="C52" i="8"/>
  <c r="C59" i="8"/>
  <c r="C63" i="8"/>
  <c r="C67" i="8"/>
  <c r="C69" i="8"/>
  <c r="C71" i="8"/>
  <c r="C73" i="8"/>
  <c r="C75" i="8"/>
  <c r="C86" i="8"/>
  <c r="C90" i="8"/>
  <c r="C94" i="8"/>
  <c r="C98" i="8"/>
  <c r="C105" i="8"/>
  <c r="C3" i="8"/>
  <c r="C4" i="8"/>
  <c r="C8" i="8"/>
  <c r="C12" i="8"/>
  <c r="C16" i="8"/>
  <c r="C20" i="8"/>
  <c r="C21" i="8"/>
  <c r="C25" i="8"/>
  <c r="C33" i="8"/>
  <c r="C37" i="8"/>
  <c r="C41" i="8"/>
  <c r="C42" i="8"/>
  <c r="C47" i="8"/>
  <c r="C51" i="8"/>
  <c r="C58" i="8"/>
  <c r="C62" i="8"/>
  <c r="C66" i="8"/>
  <c r="C80" i="8"/>
  <c r="C82" i="8"/>
  <c r="C85" i="8"/>
  <c r="C89" i="8"/>
  <c r="C93" i="8"/>
  <c r="C97" i="8"/>
  <c r="C104" i="8"/>
  <c r="C7" i="8"/>
  <c r="C11" i="8"/>
  <c r="C15" i="8"/>
  <c r="C19" i="8"/>
  <c r="C24" i="8"/>
  <c r="C31" i="8"/>
  <c r="C32" i="8"/>
  <c r="C36" i="8"/>
  <c r="C40" i="8"/>
  <c r="C45" i="8"/>
  <c r="C46" i="8"/>
  <c r="C50" i="8"/>
  <c r="C57" i="8"/>
  <c r="C61" i="8"/>
  <c r="C65" i="8"/>
  <c r="C68" i="8"/>
  <c r="C70" i="8"/>
  <c r="C72" i="8"/>
  <c r="C74" i="8"/>
  <c r="C76" i="8"/>
  <c r="C84" i="8"/>
  <c r="C88" i="8"/>
  <c r="C92" i="8"/>
  <c r="C96" i="8"/>
  <c r="C6" i="7"/>
  <c r="C10" i="7"/>
  <c r="C14" i="7"/>
  <c r="C18" i="7"/>
  <c r="C26" i="7"/>
  <c r="C30" i="7"/>
  <c r="C35" i="7"/>
  <c r="C43" i="7"/>
  <c r="C48" i="7"/>
  <c r="C52" i="7"/>
  <c r="C59" i="7"/>
  <c r="C63" i="7"/>
  <c r="C67" i="7"/>
  <c r="C69" i="7"/>
  <c r="C71" i="7"/>
  <c r="AC74" i="7"/>
  <c r="C77" i="7"/>
  <c r="C79" i="7"/>
  <c r="C81" i="7"/>
  <c r="C83" i="7"/>
  <c r="C87" i="7"/>
  <c r="C91" i="7"/>
  <c r="C98" i="7"/>
  <c r="C102" i="7"/>
  <c r="C106" i="7"/>
  <c r="C114" i="7"/>
  <c r="C118" i="7"/>
  <c r="C122" i="7"/>
  <c r="C126" i="7"/>
  <c r="C133" i="7"/>
  <c r="C5" i="7"/>
  <c r="C9" i="7"/>
  <c r="C13" i="7"/>
  <c r="C17" i="7"/>
  <c r="C25" i="7"/>
  <c r="C29" i="7"/>
  <c r="C34" i="7"/>
  <c r="C41" i="7"/>
  <c r="C42" i="7"/>
  <c r="C47" i="7"/>
  <c r="C51" i="7"/>
  <c r="C58" i="7"/>
  <c r="C62" i="7"/>
  <c r="C66" i="7"/>
  <c r="AC68" i="7"/>
  <c r="AC70" i="7"/>
  <c r="AC73" i="7"/>
  <c r="AC76" i="7"/>
  <c r="AC78" i="7"/>
  <c r="AC80" i="7"/>
  <c r="AC82" i="7"/>
  <c r="C86" i="7"/>
  <c r="C90" i="7"/>
  <c r="C97" i="7"/>
  <c r="C101" i="7"/>
  <c r="C105" i="7"/>
  <c r="C109" i="7"/>
  <c r="C117" i="7"/>
  <c r="C121" i="7"/>
  <c r="C125" i="7"/>
  <c r="C132" i="7"/>
  <c r="C4" i="7"/>
  <c r="C8" i="7"/>
  <c r="C12" i="7"/>
  <c r="C16" i="7"/>
  <c r="C24" i="7"/>
  <c r="C28" i="7"/>
  <c r="C33" i="7"/>
  <c r="C40" i="7"/>
  <c r="C45" i="7"/>
  <c r="C46" i="7"/>
  <c r="C50" i="7"/>
  <c r="C54" i="7"/>
  <c r="C61" i="7"/>
  <c r="C65" i="7"/>
  <c r="C68" i="7"/>
  <c r="C70" i="7"/>
  <c r="AC72" i="7"/>
  <c r="C76" i="7"/>
  <c r="C78" i="7"/>
  <c r="C80" i="7"/>
  <c r="C82" i="7"/>
  <c r="C85" i="7"/>
  <c r="C89" i="7"/>
  <c r="C96" i="7"/>
  <c r="C100" i="7"/>
  <c r="C104" i="7"/>
  <c r="C108" i="7"/>
  <c r="C116" i="7"/>
  <c r="C120" i="7"/>
  <c r="C124" i="7"/>
  <c r="J187" i="6" a="1"/>
  <c r="J187" i="6" s="1"/>
  <c r="D187" i="6"/>
  <c r="J186" i="6" a="1"/>
  <c r="J186" i="6" s="1"/>
  <c r="D186" i="6"/>
  <c r="J185" i="6" a="1"/>
  <c r="J185" i="6" s="1"/>
  <c r="D185" i="6"/>
  <c r="J184" i="6" a="1"/>
  <c r="J184" i="6" s="1"/>
  <c r="D184" i="6"/>
  <c r="J183" i="6" a="1"/>
  <c r="J183" i="6" s="1"/>
  <c r="D183" i="6"/>
  <c r="J182" i="6" a="1"/>
  <c r="J182" i="6" s="1"/>
  <c r="D182" i="6"/>
  <c r="J181" i="6" a="1"/>
  <c r="J181" i="6" s="1"/>
  <c r="D181" i="6"/>
  <c r="J180" i="6" a="1"/>
  <c r="J180" i="6" s="1"/>
  <c r="D180" i="6"/>
  <c r="J179" i="6" a="1"/>
  <c r="J179" i="6" s="1"/>
  <c r="D179" i="6"/>
  <c r="J178" i="6" a="1"/>
  <c r="J178" i="6" s="1"/>
  <c r="D178" i="6"/>
  <c r="J173" i="6" a="1"/>
  <c r="J173" i="6" s="1"/>
  <c r="D173" i="6"/>
  <c r="J172" i="6" a="1"/>
  <c r="J172" i="6" s="1"/>
  <c r="D172" i="6"/>
  <c r="J171" i="6" a="1"/>
  <c r="J171" i="6" s="1"/>
  <c r="D171" i="6"/>
  <c r="J170" i="6" a="1"/>
  <c r="J170" i="6" s="1"/>
  <c r="D170" i="6"/>
  <c r="J169" i="6" a="1"/>
  <c r="J169" i="6" s="1"/>
  <c r="D169" i="6"/>
  <c r="J168" i="6" a="1"/>
  <c r="J168" i="6" s="1"/>
  <c r="D168" i="6"/>
  <c r="J167" i="6" a="1"/>
  <c r="J167" i="6" s="1"/>
  <c r="D167" i="6"/>
  <c r="J166" i="6" a="1"/>
  <c r="J166" i="6" s="1"/>
  <c r="D166" i="6"/>
  <c r="J165" i="6" a="1"/>
  <c r="J165" i="6" s="1"/>
  <c r="D165" i="6"/>
  <c r="J164" i="6" a="1"/>
  <c r="J164" i="6" s="1"/>
  <c r="D164" i="6"/>
  <c r="J163" i="6" a="1"/>
  <c r="J163" i="6" s="1"/>
  <c r="D163" i="6"/>
  <c r="J162" i="6" a="1"/>
  <c r="J162" i="6" s="1"/>
  <c r="D162" i="6"/>
  <c r="J161" i="6" a="1"/>
  <c r="J161" i="6" s="1"/>
  <c r="D161" i="6"/>
  <c r="J160" i="6" a="1"/>
  <c r="J160" i="6" s="1"/>
  <c r="D160" i="6"/>
  <c r="J155" i="6" a="1"/>
  <c r="J155" i="6" s="1"/>
  <c r="D155" i="6"/>
  <c r="J154" i="6" a="1"/>
  <c r="J154" i="6" s="1"/>
  <c r="D154" i="6"/>
  <c r="J153" i="6" a="1"/>
  <c r="J153" i="6" s="1"/>
  <c r="D153" i="6"/>
  <c r="J152" i="6" a="1"/>
  <c r="J152" i="6" s="1"/>
  <c r="D152" i="6"/>
  <c r="J151" i="6" a="1"/>
  <c r="J151" i="6" s="1"/>
  <c r="D151" i="6"/>
  <c r="J150" i="6" a="1"/>
  <c r="J150" i="6" s="1"/>
  <c r="D150" i="6"/>
  <c r="J149" i="6" a="1"/>
  <c r="J149" i="6" s="1"/>
  <c r="D149" i="6"/>
  <c r="J148" i="6" a="1"/>
  <c r="J148" i="6" s="1"/>
  <c r="D148" i="6"/>
  <c r="J147" i="6" a="1"/>
  <c r="J147" i="6" s="1"/>
  <c r="D147" i="6"/>
  <c r="J146" i="6" a="1"/>
  <c r="J146" i="6" s="1"/>
  <c r="D146" i="6"/>
  <c r="J145" i="6" a="1"/>
  <c r="J145" i="6" s="1"/>
  <c r="D145" i="6"/>
  <c r="J144" i="6" a="1"/>
  <c r="J144" i="6" s="1"/>
  <c r="D144" i="6"/>
  <c r="J143" i="6" a="1"/>
  <c r="J143" i="6" s="1"/>
  <c r="D143" i="6"/>
  <c r="J142" i="6" a="1"/>
  <c r="J142" i="6" s="1"/>
  <c r="D142" i="6"/>
  <c r="J136" i="6" a="1"/>
  <c r="J136" i="6" s="1"/>
  <c r="D136" i="6"/>
  <c r="J135" i="6" a="1"/>
  <c r="J135" i="6" s="1"/>
  <c r="D135" i="6"/>
  <c r="J134" i="6" a="1"/>
  <c r="J134" i="6" s="1"/>
  <c r="D134" i="6"/>
  <c r="J133" i="6" a="1"/>
  <c r="J133" i="6" s="1"/>
  <c r="D133" i="6"/>
  <c r="J132" i="6" a="1"/>
  <c r="J132" i="6" s="1"/>
  <c r="D132" i="6"/>
  <c r="J131" i="6" a="1"/>
  <c r="J131" i="6" s="1"/>
  <c r="D131" i="6"/>
  <c r="J130" i="6" a="1"/>
  <c r="J130" i="6" s="1"/>
  <c r="D130" i="6"/>
  <c r="J129" i="6" a="1"/>
  <c r="J129" i="6" s="1"/>
  <c r="D129" i="6"/>
  <c r="J128" i="6" a="1"/>
  <c r="J128" i="6" s="1"/>
  <c r="D128" i="6"/>
  <c r="J127" i="6" a="1"/>
  <c r="J127" i="6" s="1"/>
  <c r="D127" i="6"/>
  <c r="J126" i="6" a="1"/>
  <c r="J126" i="6" s="1"/>
  <c r="D126" i="6"/>
  <c r="J125" i="6" a="1"/>
  <c r="J125" i="6" s="1"/>
  <c r="D125" i="6"/>
  <c r="J124" i="6" a="1"/>
  <c r="J124" i="6" s="1"/>
  <c r="D124" i="6"/>
  <c r="J123" i="6" a="1"/>
  <c r="J123" i="6" s="1"/>
  <c r="D123" i="6"/>
  <c r="J118" i="6" a="1"/>
  <c r="J118" i="6" s="1"/>
  <c r="D118" i="6"/>
  <c r="J117" i="6" a="1"/>
  <c r="J117" i="6" s="1"/>
  <c r="D117" i="6"/>
  <c r="J116" i="6" a="1"/>
  <c r="J116" i="6" s="1"/>
  <c r="D116" i="6"/>
  <c r="J115" i="6" a="1"/>
  <c r="J115" i="6" s="1"/>
  <c r="D115" i="6"/>
  <c r="J114" i="6" a="1"/>
  <c r="J114" i="6" s="1"/>
  <c r="D114" i="6"/>
  <c r="J113" i="6" a="1"/>
  <c r="J113" i="6" s="1"/>
  <c r="D113" i="6"/>
  <c r="J112" i="6" a="1"/>
  <c r="J112" i="6" s="1"/>
  <c r="D112" i="6"/>
  <c r="J111" i="6" a="1"/>
  <c r="J111" i="6" s="1"/>
  <c r="D111" i="6"/>
  <c r="J110" i="6" a="1"/>
  <c r="J110" i="6" s="1"/>
  <c r="D110" i="6"/>
  <c r="J109" i="6" a="1"/>
  <c r="J109" i="6" s="1"/>
  <c r="D109" i="6"/>
  <c r="J108" i="6" a="1"/>
  <c r="J108" i="6" s="1"/>
  <c r="D108" i="6"/>
  <c r="J107" i="6" a="1"/>
  <c r="J107" i="6" s="1"/>
  <c r="D107" i="6"/>
  <c r="J106" i="6" a="1"/>
  <c r="J106" i="6" s="1"/>
  <c r="D106" i="6"/>
  <c r="K102" i="6"/>
  <c r="J102" i="6"/>
  <c r="J102" i="6" a="1"/>
  <c r="E102" i="6"/>
  <c r="D102" i="6"/>
  <c r="K101" i="6"/>
  <c r="J101" i="6" s="1" a="1"/>
  <c r="J101" i="6" s="1"/>
  <c r="E101" i="6"/>
  <c r="D101" i="6"/>
  <c r="K100" i="6"/>
  <c r="J100" i="6"/>
  <c r="J100" i="6" a="1"/>
  <c r="E100" i="6"/>
  <c r="D100" i="6"/>
  <c r="K99" i="6"/>
  <c r="J99" i="6" s="1" a="1"/>
  <c r="J99" i="6" s="1"/>
  <c r="E99" i="6"/>
  <c r="D99" i="6"/>
  <c r="K98" i="6"/>
  <c r="J98" i="6"/>
  <c r="J98" i="6" a="1"/>
  <c r="E98" i="6"/>
  <c r="D98" i="6"/>
  <c r="K97" i="6"/>
  <c r="J97" i="6" s="1" a="1"/>
  <c r="J97" i="6" s="1"/>
  <c r="E97" i="6"/>
  <c r="D97" i="6"/>
  <c r="K96" i="6"/>
  <c r="J96" i="6"/>
  <c r="J96" i="6" a="1"/>
  <c r="E96" i="6"/>
  <c r="D96" i="6"/>
  <c r="K95" i="6"/>
  <c r="J95" i="6" s="1" a="1"/>
  <c r="J95" i="6" s="1"/>
  <c r="E95" i="6"/>
  <c r="D95" i="6"/>
  <c r="K94" i="6"/>
  <c r="J94" i="6"/>
  <c r="J94" i="6" a="1"/>
  <c r="E94" i="6"/>
  <c r="D94" i="6"/>
  <c r="K93" i="6"/>
  <c r="J93" i="6" s="1" a="1"/>
  <c r="J93" i="6" s="1"/>
  <c r="E93" i="6"/>
  <c r="D93" i="6"/>
  <c r="K92" i="6"/>
  <c r="J92" i="6"/>
  <c r="J92" i="6" a="1"/>
  <c r="E92" i="6"/>
  <c r="D92" i="6"/>
  <c r="K91" i="6"/>
  <c r="J91" i="6" s="1" a="1"/>
  <c r="J91" i="6" s="1"/>
  <c r="E91" i="6"/>
  <c r="D91" i="6"/>
  <c r="K90" i="6"/>
  <c r="J90" i="6"/>
  <c r="J90" i="6" a="1"/>
  <c r="E90" i="6"/>
  <c r="D90" i="6"/>
  <c r="K89" i="6"/>
  <c r="J89" i="6" s="1" a="1"/>
  <c r="J89" i="6" s="1"/>
  <c r="E89" i="6"/>
  <c r="D89" i="6"/>
  <c r="K85" i="6"/>
  <c r="J85" i="6"/>
  <c r="J85" i="6" a="1"/>
  <c r="E85" i="6"/>
  <c r="D85" i="6"/>
  <c r="K84" i="6"/>
  <c r="J84" i="6" s="1" a="1"/>
  <c r="J84" i="6" s="1"/>
  <c r="E84" i="6"/>
  <c r="D84" i="6"/>
  <c r="K83" i="6"/>
  <c r="J83" i="6"/>
  <c r="J83" i="6" a="1"/>
  <c r="E83" i="6"/>
  <c r="D83" i="6"/>
  <c r="AI82" i="6"/>
  <c r="AI82" i="6" a="1"/>
  <c r="AC82" i="6"/>
  <c r="K82" i="6"/>
  <c r="J82" i="6" s="1" a="1"/>
  <c r="J82" i="6" s="1"/>
  <c r="E82" i="6"/>
  <c r="D82" i="6"/>
  <c r="AI81" i="6" a="1"/>
  <c r="AI81" i="6" s="1"/>
  <c r="AC81" i="6"/>
  <c r="K81" i="6"/>
  <c r="J81" i="6" s="1" a="1"/>
  <c r="J81" i="6" s="1"/>
  <c r="E81" i="6"/>
  <c r="D81" i="6"/>
  <c r="AI80" i="6" a="1"/>
  <c r="AI80" i="6" s="1"/>
  <c r="AC80" i="6"/>
  <c r="K80" i="6"/>
  <c r="J80" i="6" a="1"/>
  <c r="J80" i="6" s="1"/>
  <c r="E80" i="6"/>
  <c r="D80" i="6"/>
  <c r="AI79" i="6"/>
  <c r="AI79" i="6" a="1"/>
  <c r="AC79" i="6"/>
  <c r="K79" i="6"/>
  <c r="J79" i="6"/>
  <c r="J79" i="6" a="1"/>
  <c r="E79" i="6"/>
  <c r="D79" i="6"/>
  <c r="AI78" i="6"/>
  <c r="AI78" i="6" a="1"/>
  <c r="AC78" i="6"/>
  <c r="K78" i="6"/>
  <c r="J78" i="6" s="1" a="1"/>
  <c r="J78" i="6" s="1"/>
  <c r="E78" i="6"/>
  <c r="D78" i="6"/>
  <c r="AI77" i="6"/>
  <c r="AI77" i="6" a="1"/>
  <c r="AC77" i="6"/>
  <c r="K77" i="6"/>
  <c r="J77" i="6" s="1" a="1"/>
  <c r="J77" i="6" s="1"/>
  <c r="E77" i="6"/>
  <c r="D77" i="6"/>
  <c r="AI76" i="6" a="1"/>
  <c r="AI76" i="6" s="1"/>
  <c r="AC76" i="6"/>
  <c r="K76" i="6"/>
  <c r="J76" i="6" a="1"/>
  <c r="J76" i="6" s="1"/>
  <c r="E76" i="6"/>
  <c r="D76" i="6"/>
  <c r="AI75" i="6"/>
  <c r="AI75" i="6" a="1"/>
  <c r="AC75" i="6"/>
  <c r="K75" i="6"/>
  <c r="J75" i="6"/>
  <c r="J75" i="6" a="1"/>
  <c r="E75" i="6"/>
  <c r="D75" i="6"/>
  <c r="AI74" i="6"/>
  <c r="AI74" i="6" a="1"/>
  <c r="AC74" i="6"/>
  <c r="K74" i="6"/>
  <c r="J74" i="6" s="1" a="1"/>
  <c r="J74" i="6" s="1"/>
  <c r="E74" i="6"/>
  <c r="D74" i="6"/>
  <c r="AI73" i="6" a="1"/>
  <c r="AI73" i="6" s="1"/>
  <c r="AC73" i="6"/>
  <c r="K73" i="6"/>
  <c r="J73" i="6" s="1" a="1"/>
  <c r="J73" i="6" s="1"/>
  <c r="E73" i="6"/>
  <c r="D73" i="6"/>
  <c r="AI72" i="6" a="1"/>
  <c r="AI72" i="6" s="1"/>
  <c r="AC72" i="6"/>
  <c r="K72" i="6"/>
  <c r="J72" i="6" a="1"/>
  <c r="J72" i="6" s="1"/>
  <c r="E72" i="6"/>
  <c r="D72" i="6"/>
  <c r="AI71" i="6"/>
  <c r="AI71" i="6" a="1"/>
  <c r="AC71" i="6"/>
  <c r="AI70" i="6" a="1"/>
  <c r="AI70" i="6" s="1"/>
  <c r="AC70" i="6"/>
  <c r="AI69" i="6" a="1"/>
  <c r="AI69" i="6" s="1"/>
  <c r="AC69" i="6"/>
  <c r="AI68" i="6"/>
  <c r="AI68" i="6" a="1"/>
  <c r="AC68" i="6"/>
  <c r="K68" i="6"/>
  <c r="J68" i="6" s="1" a="1"/>
  <c r="J68" i="6" s="1"/>
  <c r="E68" i="6"/>
  <c r="D68" i="6"/>
  <c r="AI67" i="6"/>
  <c r="AI67" i="6" a="1"/>
  <c r="AC67" i="6"/>
  <c r="K67" i="6"/>
  <c r="J67" i="6" s="1" a="1"/>
  <c r="J67" i="6" s="1"/>
  <c r="E67" i="6"/>
  <c r="D67" i="6"/>
  <c r="AI66" i="6" a="1"/>
  <c r="AI66" i="6" s="1"/>
  <c r="AC66" i="6"/>
  <c r="K66" i="6"/>
  <c r="J66" i="6" a="1"/>
  <c r="J66" i="6" s="1"/>
  <c r="E66" i="6"/>
  <c r="D66" i="6"/>
  <c r="K65" i="6"/>
  <c r="J65" i="6" s="1" a="1"/>
  <c r="J65" i="6" s="1"/>
  <c r="E65" i="6"/>
  <c r="D65" i="6"/>
  <c r="K64" i="6"/>
  <c r="J64" i="6" a="1"/>
  <c r="J64" i="6" s="1"/>
  <c r="E64" i="6"/>
  <c r="D64" i="6"/>
  <c r="K63" i="6"/>
  <c r="J63" i="6" s="1" a="1"/>
  <c r="J63" i="6" s="1"/>
  <c r="E63" i="6"/>
  <c r="D63" i="6"/>
  <c r="K62" i="6"/>
  <c r="J62" i="6" a="1"/>
  <c r="J62" i="6" s="1"/>
  <c r="E62" i="6"/>
  <c r="D62" i="6"/>
  <c r="K61" i="6"/>
  <c r="J61" i="6" s="1" a="1"/>
  <c r="J61" i="6" s="1"/>
  <c r="E61" i="6"/>
  <c r="D61" i="6"/>
  <c r="K60" i="6"/>
  <c r="J60" i="6" a="1"/>
  <c r="J60" i="6" s="1"/>
  <c r="E60" i="6"/>
  <c r="D60" i="6"/>
  <c r="K59" i="6"/>
  <c r="J59" i="6" s="1" a="1"/>
  <c r="J59" i="6" s="1"/>
  <c r="E59" i="6"/>
  <c r="D59" i="6"/>
  <c r="K58" i="6"/>
  <c r="J58" i="6" a="1"/>
  <c r="J58" i="6" s="1"/>
  <c r="E58" i="6"/>
  <c r="D58" i="6"/>
  <c r="K57" i="6"/>
  <c r="J57" i="6" s="1" a="1"/>
  <c r="J57" i="6" s="1"/>
  <c r="E57" i="6"/>
  <c r="D57" i="6"/>
  <c r="K56" i="6"/>
  <c r="J56" i="6" a="1"/>
  <c r="J56" i="6" s="1"/>
  <c r="E56" i="6"/>
  <c r="D56" i="6"/>
  <c r="K55" i="6"/>
  <c r="J55" i="6" s="1" a="1"/>
  <c r="J55" i="6" s="1"/>
  <c r="E55" i="6"/>
  <c r="D55" i="6"/>
  <c r="K51" i="6"/>
  <c r="J51" i="6" a="1"/>
  <c r="J51" i="6" s="1"/>
  <c r="E51" i="6"/>
  <c r="D51" i="6"/>
  <c r="K50" i="6"/>
  <c r="J50" i="6" s="1" a="1"/>
  <c r="J50" i="6" s="1"/>
  <c r="E50" i="6"/>
  <c r="D50" i="6"/>
  <c r="K49" i="6"/>
  <c r="J49" i="6" a="1"/>
  <c r="J49" i="6" s="1"/>
  <c r="E49" i="6"/>
  <c r="D49" i="6"/>
  <c r="K48" i="6"/>
  <c r="J48" i="6" s="1" a="1"/>
  <c r="J48" i="6" s="1"/>
  <c r="E48" i="6"/>
  <c r="D48" i="6"/>
  <c r="K47" i="6"/>
  <c r="J47" i="6" a="1"/>
  <c r="J47" i="6" s="1"/>
  <c r="E47" i="6"/>
  <c r="D47" i="6"/>
  <c r="K46" i="6"/>
  <c r="J46" i="6" s="1" a="1"/>
  <c r="J46" i="6" s="1"/>
  <c r="E46" i="6"/>
  <c r="D46" i="6"/>
  <c r="AH45" i="6" a="1"/>
  <c r="AH45" i="6" s="1"/>
  <c r="K45" i="6"/>
  <c r="J45" i="6" s="1" a="1"/>
  <c r="J45" i="6" s="1"/>
  <c r="E45" i="6"/>
  <c r="D45" i="6"/>
  <c r="K44" i="6"/>
  <c r="J44" i="6" a="1"/>
  <c r="J44" i="6" s="1"/>
  <c r="E44" i="6"/>
  <c r="D44" i="6"/>
  <c r="K43" i="6"/>
  <c r="J43" i="6" s="1" a="1"/>
  <c r="J43" i="6" s="1"/>
  <c r="E43" i="6"/>
  <c r="D43" i="6"/>
  <c r="K42" i="6"/>
  <c r="J42" i="6" a="1"/>
  <c r="J42" i="6" s="1"/>
  <c r="E42" i="6"/>
  <c r="D42" i="6"/>
  <c r="AH41" i="6" a="1"/>
  <c r="AH41" i="6" s="1"/>
  <c r="K41" i="6"/>
  <c r="J41" i="6" a="1"/>
  <c r="J41" i="6" s="1"/>
  <c r="E41" i="6"/>
  <c r="D41" i="6"/>
  <c r="K40" i="6"/>
  <c r="J40" i="6" s="1" a="1"/>
  <c r="J40" i="6" s="1"/>
  <c r="E40" i="6"/>
  <c r="D40" i="6"/>
  <c r="K39" i="6"/>
  <c r="J39" i="6" a="1"/>
  <c r="J39" i="6" s="1"/>
  <c r="E39" i="6"/>
  <c r="D39" i="6"/>
  <c r="K38" i="6"/>
  <c r="J38" i="6" s="1" a="1"/>
  <c r="J38" i="6" s="1"/>
  <c r="E38" i="6"/>
  <c r="D38" i="6"/>
  <c r="K34" i="6"/>
  <c r="J34" i="6" a="1"/>
  <c r="J34" i="6" s="1"/>
  <c r="E34" i="6"/>
  <c r="D34" i="6"/>
  <c r="K33" i="6"/>
  <c r="J33" i="6" s="1" a="1"/>
  <c r="J33" i="6" s="1"/>
  <c r="E33" i="6"/>
  <c r="D33" i="6"/>
  <c r="K32" i="6"/>
  <c r="J32" i="6" a="1"/>
  <c r="J32" i="6" s="1"/>
  <c r="E32" i="6"/>
  <c r="D32" i="6"/>
  <c r="AH31" i="6" a="1"/>
  <c r="AH31" i="6" s="1"/>
  <c r="K31" i="6"/>
  <c r="J31" i="6" a="1"/>
  <c r="J31" i="6" s="1"/>
  <c r="E31" i="6"/>
  <c r="D31" i="6"/>
  <c r="K30" i="6"/>
  <c r="J30" i="6" s="1" a="1"/>
  <c r="J30" i="6" s="1"/>
  <c r="E30" i="6"/>
  <c r="D30" i="6"/>
  <c r="K29" i="6"/>
  <c r="J29" i="6" a="1"/>
  <c r="J29" i="6" s="1"/>
  <c r="E29" i="6"/>
  <c r="D29" i="6"/>
  <c r="K28" i="6"/>
  <c r="J28" i="6" s="1" a="1"/>
  <c r="J28" i="6" s="1"/>
  <c r="E28" i="6"/>
  <c r="D28" i="6"/>
  <c r="K27" i="6"/>
  <c r="J27" i="6" a="1"/>
  <c r="J27" i="6" s="1"/>
  <c r="E27" i="6"/>
  <c r="D27" i="6"/>
  <c r="K26" i="6"/>
  <c r="J26" i="6" s="1" a="1"/>
  <c r="J26" i="6" s="1"/>
  <c r="E26" i="6"/>
  <c r="D26" i="6"/>
  <c r="K25" i="6"/>
  <c r="J25" i="6" a="1"/>
  <c r="J25" i="6" s="1"/>
  <c r="E25" i="6"/>
  <c r="D25" i="6"/>
  <c r="K24" i="6"/>
  <c r="J24" i="6" s="1" a="1"/>
  <c r="J24" i="6" s="1"/>
  <c r="E24" i="6"/>
  <c r="D24" i="6"/>
  <c r="K23" i="6"/>
  <c r="J23" i="6" a="1"/>
  <c r="J23" i="6" s="1"/>
  <c r="E23" i="6"/>
  <c r="D23" i="6"/>
  <c r="K22" i="6"/>
  <c r="J22" i="6" s="1" a="1"/>
  <c r="J22" i="6" s="1"/>
  <c r="E22" i="6"/>
  <c r="D22" i="6"/>
  <c r="K21" i="6"/>
  <c r="J21" i="6" a="1"/>
  <c r="J21" i="6" s="1"/>
  <c r="E21" i="6"/>
  <c r="D21" i="6"/>
  <c r="AH20" i="6" a="1"/>
  <c r="AH20" i="6" s="1"/>
  <c r="K20" i="6"/>
  <c r="J20" i="6" a="1"/>
  <c r="J20" i="6" s="1"/>
  <c r="E20" i="6"/>
  <c r="D20" i="6"/>
  <c r="K16" i="6"/>
  <c r="J16" i="6" s="1" a="1"/>
  <c r="J16" i="6" s="1"/>
  <c r="E16" i="6"/>
  <c r="D16" i="6"/>
  <c r="K15" i="6"/>
  <c r="J15" i="6" a="1"/>
  <c r="J15" i="6" s="1"/>
  <c r="E15" i="6"/>
  <c r="D15" i="6"/>
  <c r="K14" i="6"/>
  <c r="J14" i="6" s="1" a="1"/>
  <c r="J14" i="6" s="1"/>
  <c r="E14" i="6"/>
  <c r="D14" i="6"/>
  <c r="K13" i="6"/>
  <c r="J13" i="6" a="1"/>
  <c r="J13" i="6" s="1"/>
  <c r="E13" i="6"/>
  <c r="D13" i="6"/>
  <c r="K12" i="6"/>
  <c r="J12" i="6" s="1" a="1"/>
  <c r="J12" i="6" s="1"/>
  <c r="E12" i="6"/>
  <c r="D12" i="6"/>
  <c r="K11" i="6"/>
  <c r="J11" i="6" a="1"/>
  <c r="J11" i="6" s="1"/>
  <c r="E11" i="6"/>
  <c r="D11" i="6"/>
  <c r="K10" i="6"/>
  <c r="J10" i="6" s="1" a="1"/>
  <c r="J10" i="6" s="1"/>
  <c r="E10" i="6"/>
  <c r="D10" i="6"/>
  <c r="K9" i="6"/>
  <c r="J9" i="6" a="1"/>
  <c r="J9" i="6" s="1"/>
  <c r="E9" i="6"/>
  <c r="D9" i="6"/>
  <c r="K8" i="6"/>
  <c r="J8" i="6" s="1" a="1"/>
  <c r="J8" i="6" s="1"/>
  <c r="E8" i="6"/>
  <c r="D8" i="6"/>
  <c r="K7" i="6"/>
  <c r="J7" i="6" a="1"/>
  <c r="J7" i="6" s="1"/>
  <c r="E7" i="6"/>
  <c r="D7" i="6"/>
  <c r="K6" i="6"/>
  <c r="J6" i="6" s="1" a="1"/>
  <c r="J6" i="6" s="1"/>
  <c r="E6" i="6"/>
  <c r="D6" i="6"/>
  <c r="K5" i="6"/>
  <c r="J5" i="6" a="1"/>
  <c r="J5" i="6" s="1"/>
  <c r="E5" i="6"/>
  <c r="D5" i="6"/>
  <c r="K4" i="6"/>
  <c r="J4" i="6" s="1" a="1"/>
  <c r="J4" i="6" s="1"/>
  <c r="E4" i="6"/>
  <c r="D4" i="6"/>
  <c r="AH3" i="6" a="1"/>
  <c r="AH3" i="6" s="1"/>
  <c r="K3" i="6"/>
  <c r="J3" i="6" s="1" a="1"/>
  <c r="J3" i="6" s="1"/>
  <c r="E3" i="6"/>
  <c r="D3" i="6"/>
  <c r="C76" i="6" l="1"/>
  <c r="C66" i="6"/>
  <c r="C62" i="6"/>
  <c r="C58" i="6"/>
  <c r="C51" i="6"/>
  <c r="C47" i="6"/>
  <c r="C38" i="6"/>
  <c r="C22" i="6"/>
  <c r="C14" i="6"/>
  <c r="C10" i="6"/>
  <c r="C6" i="6"/>
  <c r="C82" i="6"/>
  <c r="C74" i="6"/>
  <c r="C63" i="6"/>
  <c r="C59" i="6"/>
  <c r="C55" i="6"/>
  <c r="C48" i="6"/>
  <c r="C43" i="6"/>
  <c r="C187" i="6"/>
  <c r="C185" i="6"/>
  <c r="C183" i="6"/>
  <c r="C181" i="6"/>
  <c r="C179" i="6"/>
  <c r="C173" i="6"/>
  <c r="C171" i="6"/>
  <c r="C169" i="6"/>
  <c r="C167" i="6"/>
  <c r="C165" i="6"/>
  <c r="C163" i="6"/>
  <c r="C161" i="6"/>
  <c r="C155" i="6"/>
  <c r="C153" i="6"/>
  <c r="C151" i="6"/>
  <c r="C149" i="6"/>
  <c r="C147" i="6"/>
  <c r="C145" i="6"/>
  <c r="C143" i="6"/>
  <c r="C136" i="6"/>
  <c r="C134" i="6"/>
  <c r="C132" i="6"/>
  <c r="C130" i="6"/>
  <c r="C128" i="6"/>
  <c r="C126" i="6"/>
  <c r="C124" i="6"/>
  <c r="C118" i="6"/>
  <c r="C116" i="6"/>
  <c r="C114" i="6"/>
  <c r="C112" i="6"/>
  <c r="C110" i="6"/>
  <c r="C108" i="6"/>
  <c r="C106" i="6"/>
  <c r="C99" i="6"/>
  <c r="C95" i="6"/>
  <c r="C91" i="6"/>
  <c r="C84" i="6"/>
  <c r="C81" i="6"/>
  <c r="C73" i="6"/>
  <c r="C102" i="6"/>
  <c r="C98" i="6"/>
  <c r="C94" i="6"/>
  <c r="C90" i="6"/>
  <c r="C83" i="6"/>
  <c r="C30" i="6"/>
  <c r="C26" i="6"/>
  <c r="C80" i="6"/>
  <c r="C72" i="6"/>
  <c r="C64" i="6"/>
  <c r="C60" i="6"/>
  <c r="C56" i="6"/>
  <c r="C49" i="6"/>
  <c r="C44" i="6"/>
  <c r="C39" i="6"/>
  <c r="C32" i="6"/>
  <c r="C31" i="6"/>
  <c r="C27" i="6"/>
  <c r="C23" i="6"/>
  <c r="C15" i="6"/>
  <c r="C11" i="6"/>
  <c r="C7" i="6"/>
  <c r="C28" i="6"/>
  <c r="C24" i="6"/>
  <c r="C16" i="6"/>
  <c r="C12" i="6"/>
  <c r="C8" i="6"/>
  <c r="C4" i="6"/>
  <c r="C3" i="6"/>
  <c r="C100" i="6"/>
  <c r="C96" i="6"/>
  <c r="C92" i="6"/>
  <c r="C85" i="6"/>
  <c r="C79" i="6"/>
  <c r="C75" i="6"/>
  <c r="C78" i="6"/>
  <c r="C68" i="6"/>
  <c r="C65" i="6"/>
  <c r="C61" i="6"/>
  <c r="C57" i="6"/>
  <c r="C50" i="6"/>
  <c r="C46" i="6"/>
  <c r="C45" i="6"/>
  <c r="C40" i="6"/>
  <c r="C33" i="6"/>
  <c r="C186" i="6"/>
  <c r="C184" i="6"/>
  <c r="C182" i="6"/>
  <c r="C180" i="6"/>
  <c r="C178" i="6"/>
  <c r="C172" i="6"/>
  <c r="C170" i="6"/>
  <c r="C168" i="6"/>
  <c r="C166" i="6"/>
  <c r="C164" i="6"/>
  <c r="C162" i="6"/>
  <c r="C160" i="6"/>
  <c r="C154" i="6"/>
  <c r="C152" i="6"/>
  <c r="C150" i="6"/>
  <c r="C148" i="6"/>
  <c r="C146" i="6"/>
  <c r="C144" i="6"/>
  <c r="C142" i="6"/>
  <c r="C135" i="6"/>
  <c r="C133" i="6"/>
  <c r="C131" i="6"/>
  <c r="C129" i="6"/>
  <c r="C127" i="6"/>
  <c r="C125" i="6"/>
  <c r="C123" i="6"/>
  <c r="C117" i="6"/>
  <c r="C115" i="6"/>
  <c r="C113" i="6"/>
  <c r="C111" i="6"/>
  <c r="C109" i="6"/>
  <c r="C107" i="6"/>
  <c r="C101" i="6"/>
  <c r="C97" i="6"/>
  <c r="C93" i="6"/>
  <c r="C89" i="6"/>
  <c r="C77" i="6"/>
  <c r="C67" i="6"/>
  <c r="C42" i="6"/>
  <c r="C41" i="6"/>
  <c r="C34" i="6"/>
  <c r="C29" i="6"/>
  <c r="C25" i="6"/>
  <c r="C21" i="6"/>
  <c r="C20" i="6"/>
  <c r="C13" i="6"/>
  <c r="C9" i="6"/>
  <c r="C5" i="6"/>
  <c r="J295" i="5" a="1"/>
  <c r="J295" i="5" s="1"/>
  <c r="D295" i="5"/>
  <c r="J294" i="5" a="1"/>
  <c r="J294" i="5" s="1"/>
  <c r="D294" i="5"/>
  <c r="J293" i="5" a="1"/>
  <c r="J293" i="5" s="1"/>
  <c r="D293" i="5"/>
  <c r="J292" i="5" a="1"/>
  <c r="J292" i="5" s="1"/>
  <c r="D292" i="5"/>
  <c r="J291" i="5"/>
  <c r="J291" i="5" a="1"/>
  <c r="D291" i="5"/>
  <c r="J290" i="5"/>
  <c r="J290" i="5" a="1"/>
  <c r="D290" i="5"/>
  <c r="J289" i="5" a="1"/>
  <c r="J289" i="5" s="1"/>
  <c r="D289" i="5"/>
  <c r="J288" i="5"/>
  <c r="J288" i="5" a="1"/>
  <c r="D288" i="5"/>
  <c r="J287" i="5" a="1"/>
  <c r="J287" i="5" s="1"/>
  <c r="D287" i="5"/>
  <c r="J286" i="5" a="1"/>
  <c r="J286" i="5" s="1"/>
  <c r="D286" i="5"/>
  <c r="J285" i="5" a="1"/>
  <c r="J285" i="5" s="1"/>
  <c r="D285" i="5"/>
  <c r="J284" i="5"/>
  <c r="J284" i="5" a="1"/>
  <c r="D284" i="5"/>
  <c r="J283" i="5"/>
  <c r="J283" i="5" a="1"/>
  <c r="D283" i="5"/>
  <c r="J282" i="5"/>
  <c r="J282" i="5" a="1"/>
  <c r="D282" i="5"/>
  <c r="J281" i="5" a="1"/>
  <c r="J281" i="5" s="1"/>
  <c r="D281" i="5"/>
  <c r="J280" i="5"/>
  <c r="J280" i="5" a="1"/>
  <c r="D280" i="5"/>
  <c r="J279" i="5" a="1"/>
  <c r="J279" i="5" s="1"/>
  <c r="D279" i="5"/>
  <c r="J275" i="5" a="1"/>
  <c r="J275" i="5" s="1"/>
  <c r="D275" i="5"/>
  <c r="J274" i="5" a="1"/>
  <c r="J274" i="5" s="1"/>
  <c r="D274" i="5"/>
  <c r="J270" i="5"/>
  <c r="J270" i="5" a="1"/>
  <c r="D270" i="5"/>
  <c r="J269" i="5"/>
  <c r="J269" i="5" a="1"/>
  <c r="D269" i="5"/>
  <c r="J268" i="5"/>
  <c r="J268" i="5" a="1"/>
  <c r="D268" i="5"/>
  <c r="J267" i="5" a="1"/>
  <c r="J267" i="5" s="1"/>
  <c r="D267" i="5"/>
  <c r="J266" i="5"/>
  <c r="J266" i="5" a="1"/>
  <c r="D266" i="5"/>
  <c r="J262" i="5" a="1"/>
  <c r="J262" i="5" s="1"/>
  <c r="D262" i="5"/>
  <c r="J261" i="5" a="1"/>
  <c r="J261" i="5" s="1"/>
  <c r="D261" i="5"/>
  <c r="J260" i="5" a="1"/>
  <c r="J260" i="5" s="1"/>
  <c r="D260" i="5"/>
  <c r="J259" i="5"/>
  <c r="J259" i="5" a="1"/>
  <c r="D259" i="5"/>
  <c r="J258" i="5"/>
  <c r="J258" i="5" a="1"/>
  <c r="D258" i="5"/>
  <c r="J257" i="5"/>
  <c r="J257" i="5" a="1"/>
  <c r="D257" i="5"/>
  <c r="J256" i="5" a="1"/>
  <c r="J256" i="5" s="1"/>
  <c r="D256" i="5"/>
  <c r="J255" i="5"/>
  <c r="J255" i="5" a="1"/>
  <c r="D255" i="5"/>
  <c r="J254" i="5" a="1"/>
  <c r="J254" i="5" s="1"/>
  <c r="D254" i="5"/>
  <c r="J253" i="5" a="1"/>
  <c r="J253" i="5" s="1"/>
  <c r="D253" i="5"/>
  <c r="J252" i="5" a="1"/>
  <c r="J252" i="5" s="1"/>
  <c r="D252" i="5"/>
  <c r="J251" i="5"/>
  <c r="J251" i="5" a="1"/>
  <c r="D251" i="5"/>
  <c r="J250" i="5"/>
  <c r="J250" i="5" a="1"/>
  <c r="D250" i="5"/>
  <c r="J249" i="5"/>
  <c r="J249" i="5" a="1"/>
  <c r="D249" i="5"/>
  <c r="J248" i="5" a="1"/>
  <c r="J248" i="5" s="1"/>
  <c r="D248" i="5"/>
  <c r="J247" i="5"/>
  <c r="J247" i="5" a="1"/>
  <c r="D247" i="5"/>
  <c r="J246" i="5" a="1"/>
  <c r="J246" i="5" s="1"/>
  <c r="D246" i="5"/>
  <c r="J241" i="5" a="1"/>
  <c r="J241" i="5" s="1"/>
  <c r="D241" i="5"/>
  <c r="J240" i="5" a="1"/>
  <c r="J240" i="5" s="1"/>
  <c r="D240" i="5"/>
  <c r="J239" i="5"/>
  <c r="J239" i="5" a="1"/>
  <c r="D239" i="5"/>
  <c r="J238" i="5"/>
  <c r="J238" i="5" a="1"/>
  <c r="D238" i="5"/>
  <c r="J237" i="5"/>
  <c r="J237" i="5" a="1"/>
  <c r="D237" i="5"/>
  <c r="J236" i="5" a="1"/>
  <c r="J236" i="5" s="1"/>
  <c r="D236" i="5"/>
  <c r="J235" i="5"/>
  <c r="J235" i="5" a="1"/>
  <c r="D235" i="5"/>
  <c r="J234" i="5" a="1"/>
  <c r="J234" i="5" s="1"/>
  <c r="D234" i="5"/>
  <c r="J233" i="5" a="1"/>
  <c r="J233" i="5" s="1"/>
  <c r="D233" i="5"/>
  <c r="J232" i="5" a="1"/>
  <c r="J232" i="5" s="1"/>
  <c r="D232" i="5"/>
  <c r="J231" i="5"/>
  <c r="J231" i="5" a="1"/>
  <c r="D231" i="5"/>
  <c r="J230" i="5"/>
  <c r="J230" i="5" a="1"/>
  <c r="D230" i="5"/>
  <c r="J229" i="5"/>
  <c r="J229" i="5" a="1"/>
  <c r="D229" i="5"/>
  <c r="J228" i="5" a="1"/>
  <c r="J228" i="5" s="1"/>
  <c r="D228" i="5"/>
  <c r="J227" i="5"/>
  <c r="J227" i="5" a="1"/>
  <c r="D227" i="5"/>
  <c r="J226" i="5" a="1"/>
  <c r="J226" i="5" s="1"/>
  <c r="D226" i="5"/>
  <c r="J225" i="5" a="1"/>
  <c r="J225" i="5" s="1"/>
  <c r="D225" i="5"/>
  <c r="J220" i="5" a="1"/>
  <c r="J220" i="5" s="1"/>
  <c r="D220" i="5"/>
  <c r="J219" i="5"/>
  <c r="J219" i="5" a="1"/>
  <c r="D219" i="5"/>
  <c r="J218" i="5"/>
  <c r="J218" i="5" a="1"/>
  <c r="D218" i="5"/>
  <c r="J217" i="5"/>
  <c r="J217" i="5" a="1"/>
  <c r="D217" i="5"/>
  <c r="J216" i="5" a="1"/>
  <c r="J216" i="5" s="1"/>
  <c r="D216" i="5"/>
  <c r="J215" i="5"/>
  <c r="J215" i="5" a="1"/>
  <c r="D215" i="5"/>
  <c r="J214" i="5" a="1"/>
  <c r="J214" i="5" s="1"/>
  <c r="D214" i="5"/>
  <c r="J213" i="5" a="1"/>
  <c r="J213" i="5" s="1"/>
  <c r="D213" i="5"/>
  <c r="J212" i="5" a="1"/>
  <c r="J212" i="5" s="1"/>
  <c r="D212" i="5"/>
  <c r="J211" i="5"/>
  <c r="J211" i="5" a="1"/>
  <c r="D211" i="5"/>
  <c r="J210" i="5"/>
  <c r="J210" i="5" a="1"/>
  <c r="D210" i="5"/>
  <c r="J209" i="5"/>
  <c r="J209" i="5" a="1"/>
  <c r="D209" i="5"/>
  <c r="J208" i="5" a="1"/>
  <c r="J208" i="5" s="1"/>
  <c r="D208" i="5"/>
  <c r="J207" i="5"/>
  <c r="J207" i="5" a="1"/>
  <c r="D207" i="5"/>
  <c r="J206" i="5" a="1"/>
  <c r="J206" i="5" s="1"/>
  <c r="D206" i="5"/>
  <c r="J205" i="5" a="1"/>
  <c r="J205" i="5" s="1"/>
  <c r="D205" i="5"/>
  <c r="J204" i="5" a="1"/>
  <c r="J204" i="5" s="1"/>
  <c r="D204" i="5"/>
  <c r="J200" i="5"/>
  <c r="J200" i="5" a="1"/>
  <c r="D200" i="5"/>
  <c r="J199" i="5"/>
  <c r="J199" i="5" a="1"/>
  <c r="D199" i="5"/>
  <c r="J198" i="5"/>
  <c r="J198" i="5" a="1"/>
  <c r="D198" i="5"/>
  <c r="J197" i="5" a="1"/>
  <c r="J197" i="5" s="1"/>
  <c r="D197" i="5"/>
  <c r="J196" i="5"/>
  <c r="J196" i="5" a="1"/>
  <c r="D196" i="5"/>
  <c r="J195" i="5" a="1"/>
  <c r="J195" i="5" s="1"/>
  <c r="D195" i="5"/>
  <c r="J194" i="5" a="1"/>
  <c r="J194" i="5" s="1"/>
  <c r="D194" i="5"/>
  <c r="J193" i="5" a="1"/>
  <c r="J193" i="5" s="1"/>
  <c r="D193" i="5"/>
  <c r="J190" i="5"/>
  <c r="J190" i="5" a="1"/>
  <c r="D190" i="5"/>
  <c r="J189" i="5"/>
  <c r="J189" i="5" a="1"/>
  <c r="D189" i="5"/>
  <c r="J188" i="5"/>
  <c r="J188" i="5" a="1"/>
  <c r="D188" i="5"/>
  <c r="J187" i="5" a="1"/>
  <c r="J187" i="5" s="1"/>
  <c r="D187" i="5"/>
  <c r="J186" i="5"/>
  <c r="J186" i="5" a="1"/>
  <c r="D186" i="5"/>
  <c r="J185" i="5" a="1"/>
  <c r="J185" i="5" s="1"/>
  <c r="D185" i="5"/>
  <c r="J184" i="5" a="1"/>
  <c r="J184" i="5" s="1"/>
  <c r="D184" i="5"/>
  <c r="J183" i="5" a="1"/>
  <c r="J183" i="5" s="1"/>
  <c r="D183" i="5"/>
  <c r="J182" i="5"/>
  <c r="J182" i="5" a="1"/>
  <c r="D182" i="5"/>
  <c r="J181" i="5"/>
  <c r="J181" i="5" a="1"/>
  <c r="D181" i="5"/>
  <c r="J180" i="5"/>
  <c r="J180" i="5" a="1"/>
  <c r="D180" i="5"/>
  <c r="J179" i="5" a="1"/>
  <c r="J179" i="5" s="1"/>
  <c r="D179" i="5"/>
  <c r="J178" i="5"/>
  <c r="J178" i="5" a="1"/>
  <c r="D178" i="5"/>
  <c r="J177" i="5" a="1"/>
  <c r="J177" i="5" s="1"/>
  <c r="D177" i="5"/>
  <c r="J176" i="5" a="1"/>
  <c r="J176" i="5" s="1"/>
  <c r="D176" i="5"/>
  <c r="J175" i="5" a="1"/>
  <c r="J175" i="5" s="1"/>
  <c r="D175" i="5"/>
  <c r="J174" i="5"/>
  <c r="J174" i="5" a="1"/>
  <c r="D174" i="5"/>
  <c r="K169" i="5"/>
  <c r="J169" i="5" s="1" a="1"/>
  <c r="J169" i="5" s="1"/>
  <c r="E169" i="5"/>
  <c r="D169" i="5"/>
  <c r="K168" i="5"/>
  <c r="J168" i="5" s="1" a="1"/>
  <c r="J168" i="5" s="1"/>
  <c r="E168" i="5"/>
  <c r="D168" i="5"/>
  <c r="K167" i="5"/>
  <c r="J167" i="5" s="1" a="1"/>
  <c r="J167" i="5" s="1"/>
  <c r="E167" i="5"/>
  <c r="D167" i="5"/>
  <c r="K166" i="5"/>
  <c r="J166" i="5" s="1" a="1"/>
  <c r="J166" i="5" s="1"/>
  <c r="E166" i="5"/>
  <c r="D166" i="5"/>
  <c r="K165" i="5"/>
  <c r="J165" i="5"/>
  <c r="J165" i="5" a="1"/>
  <c r="E165" i="5"/>
  <c r="D165" i="5"/>
  <c r="K164" i="5"/>
  <c r="J164" i="5" a="1"/>
  <c r="J164" i="5" s="1"/>
  <c r="E164" i="5"/>
  <c r="D164" i="5"/>
  <c r="K163" i="5"/>
  <c r="J163" i="5" a="1"/>
  <c r="J163" i="5" s="1"/>
  <c r="E163" i="5"/>
  <c r="D163" i="5"/>
  <c r="K162" i="5"/>
  <c r="J162" i="5" s="1" a="1"/>
  <c r="J162" i="5" s="1"/>
  <c r="E162" i="5"/>
  <c r="D162" i="5"/>
  <c r="K161" i="5"/>
  <c r="J161" i="5" s="1" a="1"/>
  <c r="J161" i="5" s="1"/>
  <c r="E161" i="5"/>
  <c r="D161" i="5"/>
  <c r="K160" i="5"/>
  <c r="J160" i="5" s="1" a="1"/>
  <c r="J160" i="5" s="1"/>
  <c r="E160" i="5"/>
  <c r="D160" i="5"/>
  <c r="K159" i="5"/>
  <c r="J159" i="5" s="1" a="1"/>
  <c r="J159" i="5" s="1"/>
  <c r="E159" i="5"/>
  <c r="D159" i="5"/>
  <c r="K158" i="5"/>
  <c r="J158" i="5" s="1" a="1"/>
  <c r="J158" i="5" s="1"/>
  <c r="E158" i="5"/>
  <c r="D158" i="5"/>
  <c r="K157" i="5"/>
  <c r="J157" i="5" a="1"/>
  <c r="J157" i="5" s="1"/>
  <c r="E157" i="5"/>
  <c r="D157" i="5"/>
  <c r="K156" i="5"/>
  <c r="J156" i="5" a="1"/>
  <c r="J156" i="5" s="1"/>
  <c r="E156" i="5"/>
  <c r="D156" i="5"/>
  <c r="K155" i="5"/>
  <c r="J155" i="5" a="1"/>
  <c r="J155" i="5" s="1"/>
  <c r="E155" i="5"/>
  <c r="D155" i="5"/>
  <c r="K154" i="5"/>
  <c r="J154" i="5" s="1" a="1"/>
  <c r="J154" i="5" s="1"/>
  <c r="E154" i="5"/>
  <c r="D154" i="5"/>
  <c r="K153" i="5"/>
  <c r="J153" i="5" s="1" a="1"/>
  <c r="J153" i="5" s="1"/>
  <c r="E153" i="5"/>
  <c r="D153" i="5"/>
  <c r="K149" i="5"/>
  <c r="J149" i="5" s="1" a="1"/>
  <c r="J149" i="5" s="1"/>
  <c r="E149" i="5"/>
  <c r="D149" i="5"/>
  <c r="K148" i="5"/>
  <c r="J148" i="5" s="1" a="1"/>
  <c r="J148" i="5" s="1"/>
  <c r="E148" i="5"/>
  <c r="D148" i="5"/>
  <c r="K147" i="5"/>
  <c r="J147" i="5" s="1" a="1"/>
  <c r="J147" i="5" s="1"/>
  <c r="E147" i="5"/>
  <c r="D147" i="5"/>
  <c r="K146" i="5"/>
  <c r="J146" i="5" a="1"/>
  <c r="J146" i="5" s="1"/>
  <c r="E146" i="5"/>
  <c r="D146" i="5"/>
  <c r="K145" i="5"/>
  <c r="J145" i="5" a="1"/>
  <c r="J145" i="5" s="1"/>
  <c r="E145" i="5"/>
  <c r="D145" i="5"/>
  <c r="K144" i="5"/>
  <c r="J144" i="5" a="1"/>
  <c r="J144" i="5" s="1"/>
  <c r="E144" i="5"/>
  <c r="D144" i="5"/>
  <c r="K143" i="5"/>
  <c r="J143" i="5" s="1" a="1"/>
  <c r="J143" i="5" s="1"/>
  <c r="E143" i="5"/>
  <c r="D143" i="5"/>
  <c r="K139" i="5"/>
  <c r="J139" i="5" a="1"/>
  <c r="J139" i="5" s="1"/>
  <c r="E139" i="5"/>
  <c r="D139" i="5"/>
  <c r="K138" i="5"/>
  <c r="J138" i="5" a="1"/>
  <c r="J138" i="5" s="1"/>
  <c r="E138" i="5"/>
  <c r="D138" i="5"/>
  <c r="K137" i="5"/>
  <c r="J137" i="5" s="1" a="1"/>
  <c r="J137" i="5" s="1"/>
  <c r="E137" i="5"/>
  <c r="D137" i="5"/>
  <c r="K136" i="5"/>
  <c r="J136" i="5" s="1" a="1"/>
  <c r="J136" i="5" s="1"/>
  <c r="E136" i="5"/>
  <c r="D136" i="5"/>
  <c r="K135" i="5"/>
  <c r="J135" i="5" s="1" a="1"/>
  <c r="J135" i="5" s="1"/>
  <c r="E135" i="5"/>
  <c r="D135" i="5"/>
  <c r="K134" i="5"/>
  <c r="J134" i="5" s="1" a="1"/>
  <c r="J134" i="5" s="1"/>
  <c r="E134" i="5"/>
  <c r="D134" i="5"/>
  <c r="K133" i="5"/>
  <c r="J133" i="5" s="1" a="1"/>
  <c r="J133" i="5" s="1"/>
  <c r="E133" i="5"/>
  <c r="D133" i="5"/>
  <c r="K132" i="5"/>
  <c r="J132" i="5" a="1"/>
  <c r="J132" i="5" s="1"/>
  <c r="E132" i="5"/>
  <c r="D132" i="5"/>
  <c r="K131" i="5"/>
  <c r="J131" i="5" a="1"/>
  <c r="J131" i="5" s="1"/>
  <c r="E131" i="5"/>
  <c r="D131" i="5"/>
  <c r="K130" i="5"/>
  <c r="J130" i="5" a="1"/>
  <c r="J130" i="5" s="1"/>
  <c r="E130" i="5"/>
  <c r="D130" i="5"/>
  <c r="K129" i="5"/>
  <c r="J129" i="5" s="1" a="1"/>
  <c r="J129" i="5" s="1"/>
  <c r="E129" i="5"/>
  <c r="D129" i="5"/>
  <c r="K128" i="5"/>
  <c r="J128" i="5" s="1" a="1"/>
  <c r="J128" i="5" s="1"/>
  <c r="E128" i="5"/>
  <c r="D128" i="5"/>
  <c r="K127" i="5"/>
  <c r="J127" i="5" s="1" a="1"/>
  <c r="J127" i="5" s="1"/>
  <c r="E127" i="5"/>
  <c r="D127" i="5"/>
  <c r="K126" i="5"/>
  <c r="J126" i="5" s="1" a="1"/>
  <c r="J126" i="5" s="1"/>
  <c r="E126" i="5"/>
  <c r="D126" i="5"/>
  <c r="K125" i="5"/>
  <c r="J125" i="5" s="1" a="1"/>
  <c r="J125" i="5" s="1"/>
  <c r="E125" i="5"/>
  <c r="D125" i="5"/>
  <c r="K124" i="5"/>
  <c r="J124" i="5" a="1"/>
  <c r="J124" i="5" s="1"/>
  <c r="E124" i="5"/>
  <c r="D124" i="5"/>
  <c r="K123" i="5"/>
  <c r="J123" i="5" a="1"/>
  <c r="J123" i="5" s="1"/>
  <c r="E123" i="5"/>
  <c r="D123" i="5"/>
  <c r="K119" i="5"/>
  <c r="J119" i="5" a="1"/>
  <c r="J119" i="5" s="1"/>
  <c r="E119" i="5"/>
  <c r="D119" i="5"/>
  <c r="K118" i="5"/>
  <c r="J118" i="5" s="1" a="1"/>
  <c r="J118" i="5" s="1"/>
  <c r="E118" i="5"/>
  <c r="D118" i="5"/>
  <c r="K117" i="5"/>
  <c r="J117" i="5" s="1" a="1"/>
  <c r="J117" i="5" s="1"/>
  <c r="E117" i="5"/>
  <c r="D117" i="5"/>
  <c r="K116" i="5"/>
  <c r="J116" i="5" s="1" a="1"/>
  <c r="J116" i="5" s="1"/>
  <c r="E116" i="5"/>
  <c r="D116" i="5"/>
  <c r="K115" i="5"/>
  <c r="J115" i="5" s="1" a="1"/>
  <c r="J115" i="5" s="1"/>
  <c r="E115" i="5"/>
  <c r="D115" i="5"/>
  <c r="K114" i="5"/>
  <c r="J114" i="5"/>
  <c r="J114" i="5" a="1"/>
  <c r="E114" i="5"/>
  <c r="D114" i="5"/>
  <c r="K113" i="5"/>
  <c r="J113" i="5" a="1"/>
  <c r="J113" i="5" s="1"/>
  <c r="E113" i="5"/>
  <c r="D113" i="5"/>
  <c r="K112" i="5"/>
  <c r="J112" i="5" a="1"/>
  <c r="J112" i="5" s="1"/>
  <c r="E112" i="5"/>
  <c r="D112" i="5"/>
  <c r="K111" i="5"/>
  <c r="J111" i="5" a="1"/>
  <c r="J111" i="5" s="1"/>
  <c r="E111" i="5"/>
  <c r="D111" i="5"/>
  <c r="K110" i="5"/>
  <c r="J110" i="5" s="1" a="1"/>
  <c r="J110" i="5" s="1"/>
  <c r="E110" i="5"/>
  <c r="D110" i="5"/>
  <c r="K109" i="5"/>
  <c r="J109" i="5" s="1" a="1"/>
  <c r="J109" i="5" s="1"/>
  <c r="E109" i="5"/>
  <c r="D109" i="5"/>
  <c r="K108" i="5"/>
  <c r="J108" i="5" s="1" a="1"/>
  <c r="J108" i="5" s="1"/>
  <c r="E108" i="5"/>
  <c r="D108" i="5"/>
  <c r="K107" i="5"/>
  <c r="J107" i="5" s="1" a="1"/>
  <c r="J107" i="5" s="1"/>
  <c r="E107" i="5"/>
  <c r="D107" i="5"/>
  <c r="K106" i="5"/>
  <c r="J106" i="5"/>
  <c r="J106" i="5" a="1"/>
  <c r="E106" i="5"/>
  <c r="D106" i="5"/>
  <c r="K105" i="5"/>
  <c r="J105" i="5" a="1"/>
  <c r="J105" i="5" s="1"/>
  <c r="E105" i="5"/>
  <c r="D105" i="5"/>
  <c r="K104" i="5"/>
  <c r="J104" i="5" a="1"/>
  <c r="J104" i="5" s="1"/>
  <c r="E104" i="5"/>
  <c r="D104" i="5"/>
  <c r="K103" i="5"/>
  <c r="J103" i="5" a="1"/>
  <c r="J103" i="5" s="1"/>
  <c r="E103" i="5"/>
  <c r="D103" i="5"/>
  <c r="K99" i="5"/>
  <c r="J99" i="5" s="1" a="1"/>
  <c r="J99" i="5" s="1"/>
  <c r="E99" i="5"/>
  <c r="D99" i="5"/>
  <c r="K98" i="5"/>
  <c r="J98" i="5" s="1" a="1"/>
  <c r="J98" i="5" s="1"/>
  <c r="E98" i="5"/>
  <c r="D98" i="5"/>
  <c r="K97" i="5"/>
  <c r="J97" i="5" s="1" a="1"/>
  <c r="J97" i="5" s="1"/>
  <c r="E97" i="5"/>
  <c r="D97" i="5"/>
  <c r="K96" i="5"/>
  <c r="J96" i="5" s="1" a="1"/>
  <c r="J96" i="5" s="1"/>
  <c r="E96" i="5"/>
  <c r="D96" i="5"/>
  <c r="K95" i="5"/>
  <c r="J95" i="5"/>
  <c r="J95" i="5" a="1"/>
  <c r="E95" i="5"/>
  <c r="D95" i="5"/>
  <c r="K94" i="5"/>
  <c r="J94" i="5" a="1"/>
  <c r="J94" i="5" s="1"/>
  <c r="E94" i="5"/>
  <c r="D94" i="5"/>
  <c r="K93" i="5"/>
  <c r="J93" i="5" a="1"/>
  <c r="J93" i="5" s="1"/>
  <c r="E93" i="5"/>
  <c r="D93" i="5"/>
  <c r="K92" i="5"/>
  <c r="J92" i="5" a="1"/>
  <c r="J92" i="5" s="1"/>
  <c r="E92" i="5"/>
  <c r="D92" i="5"/>
  <c r="K91" i="5"/>
  <c r="J91" i="5" s="1" a="1"/>
  <c r="J91" i="5" s="1"/>
  <c r="E91" i="5"/>
  <c r="D91" i="5"/>
  <c r="K90" i="5"/>
  <c r="J90" i="5" s="1" a="1"/>
  <c r="J90" i="5" s="1"/>
  <c r="E90" i="5"/>
  <c r="D90" i="5"/>
  <c r="K89" i="5"/>
  <c r="J89" i="5" s="1" a="1"/>
  <c r="J89" i="5" s="1"/>
  <c r="E89" i="5"/>
  <c r="D89" i="5"/>
  <c r="K88" i="5"/>
  <c r="J88" i="5" s="1" a="1"/>
  <c r="J88" i="5" s="1"/>
  <c r="E88" i="5"/>
  <c r="D88" i="5"/>
  <c r="K87" i="5"/>
  <c r="J87" i="5"/>
  <c r="J87" i="5" a="1"/>
  <c r="E87" i="5"/>
  <c r="D87" i="5"/>
  <c r="K86" i="5"/>
  <c r="J86" i="5" a="1"/>
  <c r="J86" i="5" s="1"/>
  <c r="E86" i="5"/>
  <c r="D86" i="5"/>
  <c r="K85" i="5"/>
  <c r="J85" i="5" a="1"/>
  <c r="J85" i="5" s="1"/>
  <c r="E85" i="5"/>
  <c r="D85" i="5"/>
  <c r="K84" i="5"/>
  <c r="J84" i="5" a="1"/>
  <c r="J84" i="5" s="1"/>
  <c r="E84" i="5"/>
  <c r="D84" i="5"/>
  <c r="K83" i="5"/>
  <c r="J83" i="5" s="1" a="1"/>
  <c r="J83" i="5" s="1"/>
  <c r="E83" i="5"/>
  <c r="D83" i="5"/>
  <c r="K79" i="5"/>
  <c r="J79" i="5" s="1" a="1"/>
  <c r="J79" i="5" s="1"/>
  <c r="E79" i="5"/>
  <c r="D79" i="5"/>
  <c r="K78" i="5"/>
  <c r="J78" i="5" s="1" a="1"/>
  <c r="J78" i="5" s="1"/>
  <c r="E78" i="5"/>
  <c r="D78" i="5"/>
  <c r="K77" i="5"/>
  <c r="J77" i="5" s="1" a="1"/>
  <c r="J77" i="5" s="1"/>
  <c r="E77" i="5"/>
  <c r="D77" i="5"/>
  <c r="K76" i="5"/>
  <c r="J76" i="5"/>
  <c r="J76" i="5" a="1"/>
  <c r="E76" i="5"/>
  <c r="D76" i="5"/>
  <c r="K75" i="5"/>
  <c r="J75" i="5" a="1"/>
  <c r="J75" i="5" s="1"/>
  <c r="E75" i="5"/>
  <c r="D75" i="5"/>
  <c r="K74" i="5"/>
  <c r="J74" i="5" a="1"/>
  <c r="J74" i="5" s="1"/>
  <c r="E74" i="5"/>
  <c r="D74" i="5"/>
  <c r="K73" i="5"/>
  <c r="J73" i="5" a="1"/>
  <c r="J73" i="5" s="1"/>
  <c r="E73" i="5"/>
  <c r="D73" i="5"/>
  <c r="K72" i="5"/>
  <c r="J72" i="5" s="1" a="1"/>
  <c r="J72" i="5" s="1"/>
  <c r="E72" i="5"/>
  <c r="D72" i="5"/>
  <c r="K71" i="5"/>
  <c r="J71" i="5" s="1" a="1"/>
  <c r="J71" i="5" s="1"/>
  <c r="E71" i="5"/>
  <c r="D71" i="5"/>
  <c r="K70" i="5"/>
  <c r="J70" i="5" s="1" a="1"/>
  <c r="J70" i="5" s="1"/>
  <c r="E70" i="5"/>
  <c r="D70" i="5"/>
  <c r="K69" i="5"/>
  <c r="J69" i="5" s="1" a="1"/>
  <c r="J69" i="5" s="1"/>
  <c r="E69" i="5"/>
  <c r="D69" i="5"/>
  <c r="K68" i="5"/>
  <c r="J68" i="5"/>
  <c r="J68" i="5" a="1"/>
  <c r="E68" i="5"/>
  <c r="D68" i="5"/>
  <c r="K67" i="5"/>
  <c r="J67" i="5" a="1"/>
  <c r="J67" i="5" s="1"/>
  <c r="E67" i="5"/>
  <c r="D67" i="5"/>
  <c r="K66" i="5"/>
  <c r="J66" i="5" a="1"/>
  <c r="J66" i="5" s="1"/>
  <c r="E66" i="5"/>
  <c r="D66" i="5"/>
  <c r="K65" i="5"/>
  <c r="J65" i="5" a="1"/>
  <c r="J65" i="5" s="1"/>
  <c r="E65" i="5"/>
  <c r="D65" i="5"/>
  <c r="K64" i="5"/>
  <c r="J64" i="5" s="1" a="1"/>
  <c r="J64" i="5" s="1"/>
  <c r="E64" i="5"/>
  <c r="D64" i="5"/>
  <c r="K63" i="5"/>
  <c r="J63" i="5" s="1" a="1"/>
  <c r="J63" i="5" s="1"/>
  <c r="E63" i="5"/>
  <c r="D63" i="5"/>
  <c r="K59" i="5"/>
  <c r="J59" i="5"/>
  <c r="J59" i="5" a="1"/>
  <c r="E59" i="5"/>
  <c r="D59" i="5"/>
  <c r="K58" i="5"/>
  <c r="J58" i="5" s="1" a="1"/>
  <c r="J58" i="5" s="1"/>
  <c r="E58" i="5"/>
  <c r="D58" i="5"/>
  <c r="K57" i="5"/>
  <c r="J57" i="5" a="1"/>
  <c r="J57" i="5" s="1"/>
  <c r="E57" i="5"/>
  <c r="D57" i="5"/>
  <c r="K56" i="5"/>
  <c r="J56" i="5" a="1"/>
  <c r="J56" i="5" s="1"/>
  <c r="E56" i="5"/>
  <c r="D56" i="5"/>
  <c r="K55" i="5"/>
  <c r="J55" i="5" a="1"/>
  <c r="J55" i="5" s="1"/>
  <c r="E55" i="5"/>
  <c r="D55" i="5"/>
  <c r="K54" i="5"/>
  <c r="J54" i="5" a="1"/>
  <c r="J54" i="5" s="1"/>
  <c r="E54" i="5"/>
  <c r="D54" i="5"/>
  <c r="K53" i="5"/>
  <c r="J53" i="5" s="1" a="1"/>
  <c r="J53" i="5" s="1"/>
  <c r="E53" i="5"/>
  <c r="D53" i="5"/>
  <c r="K52" i="5"/>
  <c r="J52" i="5" s="1" a="1"/>
  <c r="J52" i="5" s="1"/>
  <c r="E52" i="5"/>
  <c r="D52" i="5"/>
  <c r="K51" i="5"/>
  <c r="J51" i="5"/>
  <c r="J51" i="5" a="1"/>
  <c r="E51" i="5"/>
  <c r="D51" i="5"/>
  <c r="K50" i="5"/>
  <c r="J50" i="5" s="1" a="1"/>
  <c r="J50" i="5" s="1"/>
  <c r="E50" i="5"/>
  <c r="D50" i="5"/>
  <c r="K49" i="5"/>
  <c r="J49" i="5" a="1"/>
  <c r="J49" i="5" s="1"/>
  <c r="E49" i="5"/>
  <c r="D49" i="5"/>
  <c r="K48" i="5"/>
  <c r="J48" i="5" a="1"/>
  <c r="J48" i="5" s="1"/>
  <c r="E48" i="5"/>
  <c r="D48" i="5"/>
  <c r="K47" i="5"/>
  <c r="J47" i="5" a="1"/>
  <c r="J47" i="5" s="1"/>
  <c r="E47" i="5"/>
  <c r="D47" i="5"/>
  <c r="K46" i="5"/>
  <c r="J46" i="5" a="1"/>
  <c r="J46" i="5" s="1"/>
  <c r="E46" i="5"/>
  <c r="D46" i="5"/>
  <c r="K45" i="5"/>
  <c r="J45" i="5" s="1" a="1"/>
  <c r="J45" i="5" s="1"/>
  <c r="E45" i="5"/>
  <c r="D45" i="5"/>
  <c r="K44" i="5"/>
  <c r="J44" i="5" s="1" a="1"/>
  <c r="J44" i="5" s="1"/>
  <c r="E44" i="5"/>
  <c r="D44" i="5"/>
  <c r="K43" i="5"/>
  <c r="J43" i="5"/>
  <c r="J43" i="5" a="1"/>
  <c r="E43" i="5"/>
  <c r="D43" i="5"/>
  <c r="K39" i="5"/>
  <c r="J39" i="5" s="1" a="1"/>
  <c r="J39" i="5" s="1"/>
  <c r="E39" i="5"/>
  <c r="D39" i="5"/>
  <c r="K38" i="5"/>
  <c r="J38" i="5" a="1"/>
  <c r="J38" i="5" s="1"/>
  <c r="E38" i="5"/>
  <c r="D38" i="5"/>
  <c r="K37" i="5"/>
  <c r="J37" i="5" a="1"/>
  <c r="J37" i="5" s="1"/>
  <c r="E37" i="5"/>
  <c r="D37" i="5"/>
  <c r="K36" i="5"/>
  <c r="J36" i="5" a="1"/>
  <c r="J36" i="5" s="1"/>
  <c r="E36" i="5"/>
  <c r="D36" i="5"/>
  <c r="K35" i="5"/>
  <c r="J35" i="5" a="1"/>
  <c r="J35" i="5" s="1"/>
  <c r="E35" i="5"/>
  <c r="D35" i="5"/>
  <c r="K34" i="5"/>
  <c r="J34" i="5" s="1" a="1"/>
  <c r="J34" i="5" s="1"/>
  <c r="E34" i="5"/>
  <c r="D34" i="5"/>
  <c r="K33" i="5"/>
  <c r="J33" i="5" s="1" a="1"/>
  <c r="J33" i="5" s="1"/>
  <c r="E33" i="5"/>
  <c r="D33" i="5"/>
  <c r="K32" i="5"/>
  <c r="J32" i="5"/>
  <c r="J32" i="5" a="1"/>
  <c r="E32" i="5"/>
  <c r="D32" i="5"/>
  <c r="K31" i="5"/>
  <c r="J31" i="5" s="1" a="1"/>
  <c r="J31" i="5" s="1"/>
  <c r="E31" i="5"/>
  <c r="D31" i="5"/>
  <c r="K30" i="5"/>
  <c r="J30" i="5" a="1"/>
  <c r="J30" i="5" s="1"/>
  <c r="E30" i="5"/>
  <c r="D30" i="5"/>
  <c r="K29" i="5"/>
  <c r="J29" i="5" a="1"/>
  <c r="J29" i="5" s="1"/>
  <c r="E29" i="5"/>
  <c r="D29" i="5"/>
  <c r="K28" i="5"/>
  <c r="J28" i="5" a="1"/>
  <c r="J28" i="5" s="1"/>
  <c r="E28" i="5"/>
  <c r="D28" i="5"/>
  <c r="K27" i="5"/>
  <c r="J27" i="5" a="1"/>
  <c r="J27" i="5" s="1"/>
  <c r="E27" i="5"/>
  <c r="D27" i="5"/>
  <c r="K26" i="5"/>
  <c r="J26" i="5" s="1" a="1"/>
  <c r="J26" i="5" s="1"/>
  <c r="E26" i="5"/>
  <c r="D26" i="5"/>
  <c r="K25" i="5"/>
  <c r="J25" i="5" s="1" a="1"/>
  <c r="J25" i="5" s="1"/>
  <c r="E25" i="5"/>
  <c r="D25" i="5"/>
  <c r="K24" i="5"/>
  <c r="J24" i="5" a="1"/>
  <c r="J24" i="5" s="1"/>
  <c r="E24" i="5"/>
  <c r="D24" i="5"/>
  <c r="K23" i="5"/>
  <c r="J23" i="5" s="1" a="1"/>
  <c r="J23" i="5" s="1"/>
  <c r="E23" i="5"/>
  <c r="D23" i="5"/>
  <c r="K19" i="5"/>
  <c r="J19" i="5" a="1"/>
  <c r="J19" i="5" s="1"/>
  <c r="E19" i="5"/>
  <c r="D19" i="5"/>
  <c r="K18" i="5"/>
  <c r="J18" i="5" a="1"/>
  <c r="J18" i="5" s="1"/>
  <c r="E18" i="5"/>
  <c r="D18" i="5"/>
  <c r="K17" i="5"/>
  <c r="J17" i="5" a="1"/>
  <c r="J17" i="5" s="1"/>
  <c r="E17" i="5"/>
  <c r="D17" i="5"/>
  <c r="K16" i="5"/>
  <c r="J16" i="5" a="1"/>
  <c r="J16" i="5" s="1"/>
  <c r="E16" i="5"/>
  <c r="D16" i="5"/>
  <c r="K15" i="5"/>
  <c r="J15" i="5" s="1" a="1"/>
  <c r="J15" i="5" s="1"/>
  <c r="E15" i="5"/>
  <c r="D15" i="5"/>
  <c r="K14" i="5"/>
  <c r="J14" i="5" s="1" a="1"/>
  <c r="J14" i="5" s="1"/>
  <c r="E14" i="5"/>
  <c r="D14" i="5"/>
  <c r="K13" i="5"/>
  <c r="J13" i="5" a="1"/>
  <c r="J13" i="5" s="1"/>
  <c r="E13" i="5"/>
  <c r="D13" i="5"/>
  <c r="K12" i="5"/>
  <c r="J12" i="5" s="1" a="1"/>
  <c r="J12" i="5" s="1"/>
  <c r="E12" i="5"/>
  <c r="D12" i="5"/>
  <c r="K11" i="5"/>
  <c r="J11" i="5" a="1"/>
  <c r="J11" i="5" s="1"/>
  <c r="E11" i="5"/>
  <c r="D11" i="5"/>
  <c r="K10" i="5"/>
  <c r="J10" i="5" a="1"/>
  <c r="J10" i="5" s="1"/>
  <c r="E10" i="5"/>
  <c r="D10" i="5"/>
  <c r="K9" i="5"/>
  <c r="J9" i="5" a="1"/>
  <c r="J9" i="5" s="1"/>
  <c r="E9" i="5"/>
  <c r="D9" i="5"/>
  <c r="K8" i="5"/>
  <c r="J8" i="5" a="1"/>
  <c r="J8" i="5" s="1"/>
  <c r="E8" i="5"/>
  <c r="D8" i="5"/>
  <c r="K7" i="5"/>
  <c r="J7" i="5" s="1" a="1"/>
  <c r="J7" i="5" s="1"/>
  <c r="E7" i="5"/>
  <c r="D7" i="5"/>
  <c r="K6" i="5"/>
  <c r="J6" i="5" s="1" a="1"/>
  <c r="J6" i="5" s="1"/>
  <c r="E6" i="5"/>
  <c r="D6" i="5"/>
  <c r="K5" i="5"/>
  <c r="J5" i="5" a="1"/>
  <c r="J5" i="5" s="1"/>
  <c r="E5" i="5"/>
  <c r="D5" i="5"/>
  <c r="K4" i="5"/>
  <c r="J4" i="5" s="1" a="1"/>
  <c r="J4" i="5" s="1"/>
  <c r="E4" i="5"/>
  <c r="D4" i="5"/>
  <c r="K3" i="5"/>
  <c r="J3" i="5" a="1"/>
  <c r="J3" i="5" s="1"/>
  <c r="E3" i="5"/>
  <c r="D3" i="5"/>
  <c r="I21" i="1" a="1"/>
  <c r="I21" i="1" s="1"/>
  <c r="I32" i="1" a="1"/>
  <c r="I32" i="1" s="1"/>
  <c r="I42" i="1" a="1"/>
  <c r="I42" i="1" s="1"/>
  <c r="I46" i="1" a="1"/>
  <c r="I4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<sst xmlns="http://schemas.openxmlformats.org/spreadsheetml/2006/main" count="8782" uniqueCount="274">
  <si>
    <t>codigo</t>
  </si>
  <si>
    <t>nombre</t>
  </si>
  <si>
    <t>K</t>
  </si>
  <si>
    <t>Ingeniería en Sistemas de Información</t>
  </si>
  <si>
    <t>V</t>
  </si>
  <si>
    <t>D</t>
  </si>
  <si>
    <t>S</t>
  </si>
  <si>
    <t>C</t>
  </si>
  <si>
    <t>R</t>
  </si>
  <si>
    <t>Q</t>
  </si>
  <si>
    <t>T</t>
  </si>
  <si>
    <t>H</t>
  </si>
  <si>
    <t>Intensivos Básicas</t>
  </si>
  <si>
    <t>Ingeniería Química</t>
  </si>
  <si>
    <t>Ingeniería Metalúrgica</t>
  </si>
  <si>
    <t>Ingeniería Mecánica</t>
  </si>
  <si>
    <t>Ingeniería Industrial</t>
  </si>
  <si>
    <t>Ingeniería Electrónica</t>
  </si>
  <si>
    <t>Ingeniería Civil</t>
  </si>
  <si>
    <t>Ingeniería en Energía Eléctrica</t>
  </si>
  <si>
    <t>seccion</t>
  </si>
  <si>
    <t>carrera_id</t>
  </si>
  <si>
    <t>3K5A</t>
  </si>
  <si>
    <t>3K1A</t>
  </si>
  <si>
    <t>id_materia</t>
  </si>
  <si>
    <t>id_comisión</t>
  </si>
  <si>
    <t>id_carrera</t>
  </si>
  <si>
    <t>código</t>
  </si>
  <si>
    <t>AED</t>
  </si>
  <si>
    <t>AM1</t>
  </si>
  <si>
    <t>ACO</t>
  </si>
  <si>
    <t>F1</t>
  </si>
  <si>
    <t>IS</t>
  </si>
  <si>
    <t>I1</t>
  </si>
  <si>
    <t>LED</t>
  </si>
  <si>
    <t>SPN</t>
  </si>
  <si>
    <t>AGA</t>
  </si>
  <si>
    <t>SSL</t>
  </si>
  <si>
    <t>AM2</t>
  </si>
  <si>
    <t>PYE</t>
  </si>
  <si>
    <t>SOP</t>
  </si>
  <si>
    <t>ASI</t>
  </si>
  <si>
    <t>F2</t>
  </si>
  <si>
    <t>PPR</t>
  </si>
  <si>
    <t>DSI</t>
  </si>
  <si>
    <t>COM</t>
  </si>
  <si>
    <t>BDD</t>
  </si>
  <si>
    <t>I2</t>
  </si>
  <si>
    <t>DDS</t>
  </si>
  <si>
    <t>AN</t>
  </si>
  <si>
    <t>ECO</t>
  </si>
  <si>
    <t>BDA</t>
  </si>
  <si>
    <t>AS</t>
  </si>
  <si>
    <t>RED</t>
  </si>
  <si>
    <t>IOP</t>
  </si>
  <si>
    <t>GMP</t>
  </si>
  <si>
    <t>GI</t>
  </si>
  <si>
    <t>GS</t>
  </si>
  <si>
    <t>SIM</t>
  </si>
  <si>
    <t>TA</t>
  </si>
  <si>
    <t>DAO</t>
  </si>
  <si>
    <t>LEG</t>
  </si>
  <si>
    <t>DO</t>
  </si>
  <si>
    <t>CM</t>
  </si>
  <si>
    <t>IA</t>
  </si>
  <si>
    <t>GG</t>
  </si>
  <si>
    <t>SG</t>
  </si>
  <si>
    <t>DEC</t>
  </si>
  <si>
    <t>GE</t>
  </si>
  <si>
    <t>HB</t>
  </si>
  <si>
    <t>EMP</t>
  </si>
  <si>
    <t>CII</t>
  </si>
  <si>
    <t>CON</t>
  </si>
  <si>
    <t>PF</t>
  </si>
  <si>
    <t>SSI</t>
  </si>
  <si>
    <t>SA</t>
  </si>
  <si>
    <t>CDD</t>
  </si>
  <si>
    <t>SDS</t>
  </si>
  <si>
    <t>TSO</t>
  </si>
  <si>
    <t>DTB</t>
  </si>
  <si>
    <t>IAW</t>
  </si>
  <si>
    <t>SEM</t>
  </si>
  <si>
    <t>Algoritmos y Estructuras de Datos</t>
  </si>
  <si>
    <t>Análisis Matemático I</t>
  </si>
  <si>
    <t>Arquitectura de Computadoras</t>
  </si>
  <si>
    <t>Física I</t>
  </si>
  <si>
    <t>Ingeniería y Sociedad</t>
  </si>
  <si>
    <t>Inglés I</t>
  </si>
  <si>
    <t>Lógica y Estructuras Discretas</t>
  </si>
  <si>
    <t>Sistemas y Procesos de Negocio</t>
  </si>
  <si>
    <t>Álgebra y Geometría Analítica</t>
  </si>
  <si>
    <t>Sistemas Operativos</t>
  </si>
  <si>
    <t>Sintaxis y Semántica de los Lenguajes</t>
  </si>
  <si>
    <t>Probabilidad y Estadística</t>
  </si>
  <si>
    <t>Paradigmas de Programación</t>
  </si>
  <si>
    <t>Análisis de Sistemas de Información</t>
  </si>
  <si>
    <t>Física II</t>
  </si>
  <si>
    <t>Diseño de Sistemas de Información</t>
  </si>
  <si>
    <t>Comunicación de Datos</t>
  </si>
  <si>
    <t>Base de Datos</t>
  </si>
  <si>
    <t>Desarrollo de Software</t>
  </si>
  <si>
    <t>Análisis Numérico</t>
  </si>
  <si>
    <t>Inglés II</t>
  </si>
  <si>
    <t>Economía</t>
  </si>
  <si>
    <t>Backend de Aplicaciones</t>
  </si>
  <si>
    <t>Seminario Integrador</t>
  </si>
  <si>
    <t>Investigación Operativa</t>
  </si>
  <si>
    <t>Administración de Sistemas de Información</t>
  </si>
  <si>
    <t>Redes de Datos</t>
  </si>
  <si>
    <t>Gestión de la Mejora de Procesos</t>
  </si>
  <si>
    <t>Gestión Industrial de la Producción</t>
  </si>
  <si>
    <t>Green Software</t>
  </si>
  <si>
    <t>Simulación</t>
  </si>
  <si>
    <t>Tecnologías para la automatización</t>
  </si>
  <si>
    <t>Desarrollo de Aplicaciones con Objetos</t>
  </si>
  <si>
    <t>Ingeniería y Calidad de Software</t>
  </si>
  <si>
    <t>Legislación</t>
  </si>
  <si>
    <t>Desarrollo y Operaciones DevOps</t>
  </si>
  <si>
    <t>Comunicación Multimedial en el Desarrollo de SI</t>
  </si>
  <si>
    <t>Inteligencia Artificial</t>
  </si>
  <si>
    <t>Gestión Gerencial</t>
  </si>
  <si>
    <t>Sistemas de Gestión</t>
  </si>
  <si>
    <t>Gerenciamiento Estratégico</t>
  </si>
  <si>
    <t>Decisiones en Escenarios Complejos</t>
  </si>
  <si>
    <t>Habilidades Blandas</t>
  </si>
  <si>
    <t>Emprendimientos Tecnológicos</t>
  </si>
  <si>
    <t>Creatividad e Innovación en Ingeniería</t>
  </si>
  <si>
    <t>Consultoria en Negocios Digitales</t>
  </si>
  <si>
    <t>Proyecto Final</t>
  </si>
  <si>
    <t>Seguridad en los Sistemas de Información</t>
  </si>
  <si>
    <t>Ingeniería de Software de Fuentes Abiertas-Libre</t>
  </si>
  <si>
    <t>Ciencia de Datos</t>
  </si>
  <si>
    <t>Seguridad en el Desarrollo de Software</t>
  </si>
  <si>
    <t>Testing de Software</t>
  </si>
  <si>
    <t>Desarrollo con Tecnologías Blockchain</t>
  </si>
  <si>
    <t>Integración de Aplicaciones en Entorno Web</t>
  </si>
  <si>
    <t>anio_carrera</t>
  </si>
  <si>
    <t>electiva</t>
  </si>
  <si>
    <t>false</t>
  </si>
  <si>
    <t>true</t>
  </si>
  <si>
    <t>id_periodo</t>
  </si>
  <si>
    <t>descripcion</t>
  </si>
  <si>
    <t>ANUAL</t>
  </si>
  <si>
    <t>CUAT1</t>
  </si>
  <si>
    <t>CUAT2</t>
  </si>
  <si>
    <t>Anual</t>
  </si>
  <si>
    <t>1er Cuatrimestre</t>
  </si>
  <si>
    <t>2do Cuatrimestre</t>
  </si>
  <si>
    <t>id_comision_materia</t>
  </si>
  <si>
    <t>comision_id</t>
  </si>
  <si>
    <t>materia_id</t>
  </si>
  <si>
    <t>periodo_id</t>
  </si>
  <si>
    <t>Análisis Matematico 2</t>
  </si>
  <si>
    <t>id_horario</t>
  </si>
  <si>
    <t>dia_semana</t>
  </si>
  <si>
    <t>hora_inicio</t>
  </si>
  <si>
    <t>hora_fin</t>
  </si>
  <si>
    <t>id_dia</t>
  </si>
  <si>
    <t>lunes</t>
  </si>
  <si>
    <t>martes</t>
  </si>
  <si>
    <t>jueves</t>
  </si>
  <si>
    <t>viernes</t>
  </si>
  <si>
    <t>domingo</t>
  </si>
  <si>
    <t>miércoles</t>
  </si>
  <si>
    <t>sábado</t>
  </si>
  <si>
    <t>id_comision_materia_horario</t>
  </si>
  <si>
    <t>4to año</t>
  </si>
  <si>
    <t>1er año</t>
  </si>
  <si>
    <t>2do año</t>
  </si>
  <si>
    <t>3er año</t>
  </si>
  <si>
    <t>5to año</t>
  </si>
  <si>
    <t>s</t>
  </si>
  <si>
    <t>Comisión</t>
  </si>
  <si>
    <t>Codigo Materia</t>
  </si>
  <si>
    <t>Materia</t>
  </si>
  <si>
    <t>Nombre Materia</t>
  </si>
  <si>
    <t>Día</t>
  </si>
  <si>
    <t>Hora Inicio</t>
  </si>
  <si>
    <t>Hora Fin</t>
  </si>
  <si>
    <t>Tipo Materia</t>
  </si>
  <si>
    <t>Periodo</t>
  </si>
  <si>
    <t>Nombre Carrera</t>
  </si>
  <si>
    <t>Código Carrera</t>
  </si>
  <si>
    <t>1k1</t>
  </si>
  <si>
    <t>AMI</t>
  </si>
  <si>
    <t>Lunes</t>
  </si>
  <si>
    <t>Ing. En Sistemas</t>
  </si>
  <si>
    <t>Álgebra</t>
  </si>
  <si>
    <t>Inglés</t>
  </si>
  <si>
    <t>Martes</t>
  </si>
  <si>
    <t>Miércoles</t>
  </si>
  <si>
    <t>Jueves</t>
  </si>
  <si>
    <t>Cuatrimestral</t>
  </si>
  <si>
    <t>Ing y Soc</t>
  </si>
  <si>
    <t>Viernes</t>
  </si>
  <si>
    <t>1k2</t>
  </si>
  <si>
    <t>1k3</t>
  </si>
  <si>
    <t>Algebra</t>
  </si>
  <si>
    <t>Fisica I</t>
  </si>
  <si>
    <t>Ingles</t>
  </si>
  <si>
    <t>1k4</t>
  </si>
  <si>
    <t>1k5</t>
  </si>
  <si>
    <t>1k6</t>
  </si>
  <si>
    <t>1k7</t>
  </si>
  <si>
    <t>1k8</t>
  </si>
  <si>
    <t>Sábado</t>
  </si>
  <si>
    <t>1k9</t>
  </si>
  <si>
    <t>1k10</t>
  </si>
  <si>
    <t>1k11</t>
  </si>
  <si>
    <t>1k12</t>
  </si>
  <si>
    <t>1k13</t>
  </si>
  <si>
    <t>1k14</t>
  </si>
  <si>
    <t>1k15</t>
  </si>
  <si>
    <t>1k16</t>
  </si>
  <si>
    <t>1k17</t>
  </si>
  <si>
    <t>Código Materia</t>
  </si>
  <si>
    <t>2k1</t>
  </si>
  <si>
    <t>Análisis Matemático 2</t>
  </si>
  <si>
    <t>FISII</t>
  </si>
  <si>
    <t>Física 2</t>
  </si>
  <si>
    <t>EST</t>
  </si>
  <si>
    <t>2k2</t>
  </si>
  <si>
    <t>2k3</t>
  </si>
  <si>
    <t>2k4</t>
  </si>
  <si>
    <t>2k5</t>
  </si>
  <si>
    <t>2k6</t>
  </si>
  <si>
    <t>2k7</t>
  </si>
  <si>
    <t>2k8</t>
  </si>
  <si>
    <t>Análisis Matemático II</t>
  </si>
  <si>
    <t>2k9</t>
  </si>
  <si>
    <t>2k10</t>
  </si>
  <si>
    <t>2k11</t>
  </si>
  <si>
    <t>Electiva</t>
  </si>
  <si>
    <t>Sección Comisión</t>
  </si>
  <si>
    <t>3k1</t>
  </si>
  <si>
    <t>Elect</t>
  </si>
  <si>
    <t>Backend de Aplicaciones (Electiva)</t>
  </si>
  <si>
    <t>True</t>
  </si>
  <si>
    <t>Dsoft</t>
  </si>
  <si>
    <t>3k2</t>
  </si>
  <si>
    <t>3k3</t>
  </si>
  <si>
    <t>3k4</t>
  </si>
  <si>
    <t>3k5</t>
  </si>
  <si>
    <t>3k6</t>
  </si>
  <si>
    <t>3k7</t>
  </si>
  <si>
    <t>3k8</t>
  </si>
  <si>
    <t>Código Mat.</t>
  </si>
  <si>
    <t>Tipo Mat.</t>
  </si>
  <si>
    <t>5k1</t>
  </si>
  <si>
    <t>E1</t>
  </si>
  <si>
    <t>E2</t>
  </si>
  <si>
    <t>E3</t>
  </si>
  <si>
    <t>Proy Fin</t>
  </si>
  <si>
    <t>SFA</t>
  </si>
  <si>
    <t>SoftAb</t>
  </si>
  <si>
    <t>Ingeniería de Software de Fuentes Abiertas–Libre</t>
  </si>
  <si>
    <t>5k2</t>
  </si>
  <si>
    <t>E4</t>
  </si>
  <si>
    <t>5k3</t>
  </si>
  <si>
    <t>E5</t>
  </si>
  <si>
    <t>5k4</t>
  </si>
  <si>
    <t>5k5</t>
  </si>
  <si>
    <t>ICW</t>
  </si>
  <si>
    <t>4K1</t>
  </si>
  <si>
    <t>Green</t>
  </si>
  <si>
    <t>Tecnologías para la Automatización</t>
  </si>
  <si>
    <t>4K2</t>
  </si>
  <si>
    <t>4K3</t>
  </si>
  <si>
    <t>4K4</t>
  </si>
  <si>
    <t>4k4</t>
  </si>
  <si>
    <t>ComMul</t>
  </si>
  <si>
    <t>Comunicación Multimedial en el Desarrollo de</t>
  </si>
  <si>
    <t>DevOps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</si>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</sst>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3" fillId="2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20" fontId="3" fillId="0" borderId="2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20" fontId="3" fillId="0" borderId="3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0" fillId="0" borderId="1" xfId="0" applyBorder="1"/>
    <xf numFmtId="0" fontId="4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20" fontId="3" fillId="0" borderId="9" xfId="0" applyNumberFormat="1" applyFont="1" applyBorder="1" applyAlignment="1">
      <alignment horizontal="right" wrapText="1"/>
    </xf>
    <xf numFmtId="20" fontId="3" fillId="0" borderId="10" xfId="0" applyNumberFormat="1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20" fontId="3" fillId="0" borderId="13" xfId="0" applyNumberFormat="1" applyFont="1" applyBorder="1" applyAlignment="1">
      <alignment horizontal="right" wrapText="1"/>
    </xf>
    <xf numFmtId="0" fontId="4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20" fontId="3" fillId="0" borderId="15" xfId="0" applyNumberFormat="1" applyFont="1" applyBorder="1" applyAlignment="1">
      <alignment horizontal="right" wrapText="1"/>
    </xf>
    <xf numFmtId="20" fontId="3" fillId="0" borderId="1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20" fontId="3" fillId="0" borderId="10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20" fontId="3" fillId="0" borderId="15" xfId="0" applyNumberFormat="1" applyFont="1" applyBorder="1" applyAlignment="1">
      <alignment horizontal="center" wrapText="1"/>
    </xf>
    <xf numFmtId="20" fontId="3" fillId="0" borderId="16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5" fillId="0" borderId="18" xfId="0" applyFont="1" applyBorder="1" applyAlignment="1">
      <alignment horizontal="center" wrapText="1"/>
    </xf>
    <xf numFmtId="20" fontId="3" fillId="0" borderId="19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20" fontId="3" fillId="0" borderId="11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20" fontId="3" fillId="0" borderId="21" xfId="0" applyNumberFormat="1" applyFont="1" applyBorder="1" applyAlignment="1">
      <alignment horizontal="center" wrapText="1"/>
    </xf>
    <xf numFmtId="20" fontId="3" fillId="0" borderId="22" xfId="0" applyNumberFormat="1" applyFont="1" applyBorder="1" applyAlignment="1">
      <alignment horizontal="center" wrapText="1"/>
    </xf>
    <xf numFmtId="20" fontId="5" fillId="0" borderId="1" xfId="0" applyNumberFormat="1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20" fontId="3" fillId="0" borderId="24" xfId="0" applyNumberFormat="1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20" fontId="3" fillId="0" borderId="26" xfId="0" applyNumberFormat="1" applyFont="1" applyBorder="1" applyAlignment="1">
      <alignment horizontal="center" wrapText="1"/>
    </xf>
    <xf numFmtId="20" fontId="3" fillId="0" borderId="27" xfId="0" applyNumberFormat="1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20" fontId="3" fillId="0" borderId="29" xfId="0" applyNumberFormat="1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wrapText="1"/>
    </xf>
    <xf numFmtId="20" fontId="3" fillId="0" borderId="32" xfId="0" applyNumberFormat="1" applyFont="1" applyBorder="1" applyAlignment="1">
      <alignment horizontal="center" wrapText="1"/>
    </xf>
    <xf numFmtId="20" fontId="3" fillId="0" borderId="3" xfId="0" applyNumberFormat="1" applyFont="1" applyBorder="1" applyAlignment="1">
      <alignment horizontal="center" wrapText="1"/>
    </xf>
    <xf numFmtId="20" fontId="5" fillId="0" borderId="3" xfId="0" applyNumberFormat="1" applyFont="1" applyBorder="1" applyAlignment="1">
      <alignment horizont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0" borderId="0" xfId="0" applyFont="1" applyAlignment="1">
      <alignment horizontal="center" wrapText="1"/>
    </xf>
    <xf numFmtId="0" fontId="3" fillId="0" borderId="34" xfId="0" applyFont="1" applyBorder="1" applyAlignment="1">
      <alignment horizontal="center" wrapText="1"/>
    </xf>
    <xf numFmtId="0" fontId="0" fillId="3" borderId="36" xfId="0" applyFill="1" applyBorder="1"/>
    <xf numFmtId="0" fontId="0" fillId="3" borderId="0" xfId="0" applyFill="1"/>
    <xf numFmtId="0" fontId="0" fillId="3" borderId="37" xfId="0" applyFill="1" applyBorder="1"/>
    <xf numFmtId="0" fontId="0" fillId="4" borderId="36" xfId="0" applyFill="1" applyBorder="1"/>
    <xf numFmtId="0" fontId="0" fillId="4" borderId="0" xfId="0" applyFill="1"/>
    <xf numFmtId="0" fontId="0" fillId="4" borderId="37" xfId="0" applyFill="1" applyBorder="1"/>
    <xf numFmtId="0" fontId="0" fillId="5" borderId="36" xfId="0" applyFill="1" applyBorder="1"/>
    <xf numFmtId="0" fontId="3" fillId="5" borderId="0" xfId="0" applyFont="1" applyFill="1" applyAlignment="1">
      <alignment horizontal="center" wrapText="1"/>
    </xf>
    <xf numFmtId="0" fontId="3" fillId="5" borderId="37" xfId="0" applyFont="1" applyFill="1" applyBorder="1" applyAlignment="1">
      <alignment horizontal="center" wrapText="1"/>
    </xf>
    <xf numFmtId="0" fontId="0" fillId="5" borderId="0" xfId="0" applyFill="1"/>
    <xf numFmtId="0" fontId="0" fillId="5" borderId="37" xfId="0" applyFill="1" applyBorder="1"/>
    <xf numFmtId="0" fontId="0" fillId="6" borderId="36" xfId="0" applyFill="1" applyBorder="1"/>
    <xf numFmtId="0" fontId="0" fillId="6" borderId="0" xfId="0" applyFill="1"/>
    <xf numFmtId="0" fontId="0" fillId="6" borderId="37" xfId="0" applyFill="1" applyBorder="1"/>
    <xf numFmtId="0" fontId="0" fillId="7" borderId="36" xfId="0" applyFill="1" applyBorder="1"/>
    <xf numFmtId="0" fontId="0" fillId="7" borderId="0" xfId="0" applyFill="1"/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0" fillId="7" borderId="4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C012-8E6A-4D30-AEEE-4181ADD1A015}">
  <dimension ref="B1:AL247"/>
  <sheetViews>
    <sheetView zoomScale="55" zoomScaleNormal="55" workbookViewId="0">
      <selection activeCell="AA31" sqref="AA31"/>
    </sheetView>
  </sheetViews>
  <sheetFormatPr baseColWidth="10" defaultRowHeight="15" x14ac:dyDescent="0.25"/>
  <cols>
    <col min="2" max="3" width="11.42578125" customWidth="1"/>
    <col min="5" max="5" width="11.42578125" customWidth="1"/>
    <col min="9" max="9" width="11.42578125" customWidth="1"/>
    <col min="14" max="14" width="11.42578125" customWidth="1"/>
    <col min="16" max="17" width="11.42578125" customWidth="1"/>
    <col min="23" max="23" width="11.42578125" customWidth="1"/>
    <col min="25" max="26" width="11.42578125" customWidth="1"/>
    <col min="29" max="31" width="11.42578125" customWidth="1"/>
    <col min="36" max="37" width="11.42578125" customWidth="1"/>
  </cols>
  <sheetData>
    <row r="1" spans="2:29" ht="15" customHeight="1" x14ac:dyDescent="0.25"/>
    <row r="2" spans="2:29" ht="15" customHeight="1" x14ac:dyDescent="0.25"/>
    <row r="3" spans="2:29" ht="15" customHeight="1" x14ac:dyDescent="0.25">
      <c r="B3" s="3" t="s">
        <v>26</v>
      </c>
      <c r="C3" s="3" t="s">
        <v>0</v>
      </c>
      <c r="D3" s="3" t="s">
        <v>1</v>
      </c>
      <c r="H3" s="1" t="s">
        <v>25</v>
      </c>
      <c r="I3" s="1" t="s">
        <v>20</v>
      </c>
      <c r="J3" s="1" t="s">
        <v>21</v>
      </c>
      <c r="L3" s="1" t="s">
        <v>24</v>
      </c>
      <c r="M3" s="1" t="s">
        <v>27</v>
      </c>
      <c r="N3" s="1" t="s">
        <v>1</v>
      </c>
      <c r="O3" s="1" t="s">
        <v>136</v>
      </c>
      <c r="P3" s="1" t="s">
        <v>137</v>
      </c>
      <c r="R3" s="1" t="s">
        <v>140</v>
      </c>
      <c r="S3" s="1" t="s">
        <v>0</v>
      </c>
      <c r="T3" s="1" t="s">
        <v>141</v>
      </c>
      <c r="V3" s="3" t="s">
        <v>148</v>
      </c>
      <c r="W3" s="1" t="s">
        <v>149</v>
      </c>
      <c r="X3" s="1" t="s">
        <v>150</v>
      </c>
      <c r="Y3" s="1" t="s">
        <v>151</v>
      </c>
      <c r="Z3" s="1"/>
      <c r="AA3" s="1" t="s">
        <v>165</v>
      </c>
      <c r="AB3" s="3" t="s">
        <v>148</v>
      </c>
      <c r="AC3" s="1" t="s">
        <v>153</v>
      </c>
    </row>
    <row r="4" spans="2:29" ht="15" customHeight="1" x14ac:dyDescent="0.25">
      <c r="B4">
        <v>1</v>
      </c>
      <c r="C4" t="s">
        <v>2</v>
      </c>
      <c r="D4" t="s">
        <v>3</v>
      </c>
      <c r="H4">
        <v>1</v>
      </c>
      <c r="I4" t="str" cm="1">
        <f t="array" ref="I4:I20">"1K"&amp;_xlfn.SEQUENCE(17, 1, 1, 1)</f>
        <v>1K1</v>
      </c>
      <c r="J4" s="2">
        <v>1</v>
      </c>
      <c r="L4">
        <v>1</v>
      </c>
      <c r="M4" t="s">
        <v>28</v>
      </c>
      <c r="N4" t="s">
        <v>82</v>
      </c>
      <c r="O4">
        <v>1</v>
      </c>
      <c r="P4" s="4" t="s">
        <v>138</v>
      </c>
      <c r="R4">
        <v>0</v>
      </c>
      <c r="S4" t="s">
        <v>142</v>
      </c>
      <c r="T4" t="s">
        <v>145</v>
      </c>
      <c r="V4">
        <v>1</v>
      </c>
      <c r="W4">
        <v>1</v>
      </c>
      <c r="X4">
        <v>1</v>
      </c>
      <c r="Y4" s="6" t="s">
        <v>142</v>
      </c>
      <c r="AA4">
        <v>1</v>
      </c>
      <c r="AB4">
        <v>1</v>
      </c>
      <c r="AC4">
        <v>1</v>
      </c>
    </row>
    <row r="5" spans="2:29" ht="15" customHeight="1" x14ac:dyDescent="0.25">
      <c r="B5">
        <v>2</v>
      </c>
      <c r="C5" t="s">
        <v>4</v>
      </c>
      <c r="D5" t="s">
        <v>13</v>
      </c>
      <c r="H5">
        <v>2</v>
      </c>
      <c r="I5" s="2" t="str">
        <v>1K2</v>
      </c>
      <c r="J5" s="2">
        <v>1</v>
      </c>
      <c r="L5">
        <v>2</v>
      </c>
      <c r="M5" t="s">
        <v>29</v>
      </c>
      <c r="N5" t="s">
        <v>83</v>
      </c>
      <c r="O5">
        <v>1</v>
      </c>
      <c r="P5" s="4" t="s">
        <v>138</v>
      </c>
      <c r="R5">
        <v>1</v>
      </c>
      <c r="S5" t="s">
        <v>143</v>
      </c>
      <c r="T5" t="s">
        <v>146</v>
      </c>
      <c r="V5">
        <v>2</v>
      </c>
      <c r="W5">
        <v>2</v>
      </c>
      <c r="X5">
        <v>1</v>
      </c>
      <c r="Y5" s="6" t="s">
        <v>142</v>
      </c>
      <c r="AA5">
        <v>2</v>
      </c>
      <c r="AB5">
        <v>1</v>
      </c>
      <c r="AC5">
        <v>2</v>
      </c>
    </row>
    <row r="6" spans="2:29" ht="15" customHeight="1" x14ac:dyDescent="0.25">
      <c r="B6">
        <v>3</v>
      </c>
      <c r="C6" t="s">
        <v>10</v>
      </c>
      <c r="D6" t="s">
        <v>14</v>
      </c>
      <c r="H6">
        <v>3</v>
      </c>
      <c r="I6" s="2" t="str">
        <v>1K3</v>
      </c>
      <c r="J6" s="2">
        <v>1</v>
      </c>
      <c r="L6">
        <v>3</v>
      </c>
      <c r="M6" t="s">
        <v>30</v>
      </c>
      <c r="N6" t="s">
        <v>84</v>
      </c>
      <c r="O6">
        <v>1</v>
      </c>
      <c r="P6" s="4" t="s">
        <v>138</v>
      </c>
      <c r="R6">
        <v>2</v>
      </c>
      <c r="S6" t="s">
        <v>144</v>
      </c>
      <c r="T6" t="s">
        <v>147</v>
      </c>
      <c r="V6">
        <v>3</v>
      </c>
      <c r="W6">
        <v>3</v>
      </c>
      <c r="X6">
        <v>1</v>
      </c>
      <c r="Y6" s="6" t="s">
        <v>142</v>
      </c>
    </row>
    <row r="7" spans="2:29" ht="15" customHeight="1" x14ac:dyDescent="0.25">
      <c r="B7">
        <v>4</v>
      </c>
      <c r="C7" t="s">
        <v>6</v>
      </c>
      <c r="D7" t="s">
        <v>15</v>
      </c>
      <c r="H7">
        <v>4</v>
      </c>
      <c r="I7" s="2" t="str">
        <v>1K4</v>
      </c>
      <c r="J7" s="2">
        <v>1</v>
      </c>
      <c r="L7">
        <v>4</v>
      </c>
      <c r="M7" t="s">
        <v>31</v>
      </c>
      <c r="N7" t="s">
        <v>85</v>
      </c>
      <c r="O7">
        <v>1</v>
      </c>
      <c r="P7" s="4" t="s">
        <v>138</v>
      </c>
    </row>
    <row r="8" spans="2:29" ht="15" customHeight="1" x14ac:dyDescent="0.25">
      <c r="B8">
        <v>5</v>
      </c>
      <c r="C8" t="s">
        <v>5</v>
      </c>
      <c r="D8" t="s">
        <v>16</v>
      </c>
      <c r="H8">
        <v>5</v>
      </c>
      <c r="I8" t="str">
        <v>1K5</v>
      </c>
      <c r="J8" s="2">
        <v>1</v>
      </c>
      <c r="L8">
        <v>5</v>
      </c>
      <c r="M8" t="s">
        <v>32</v>
      </c>
      <c r="N8" t="s">
        <v>86</v>
      </c>
      <c r="O8">
        <v>1</v>
      </c>
      <c r="P8" s="4" t="s">
        <v>138</v>
      </c>
      <c r="Y8" s="6"/>
    </row>
    <row r="9" spans="2:29" ht="15" customHeight="1" x14ac:dyDescent="0.25">
      <c r="B9">
        <v>6</v>
      </c>
      <c r="C9" t="s">
        <v>8</v>
      </c>
      <c r="D9" t="s">
        <v>17</v>
      </c>
      <c r="H9">
        <v>6</v>
      </c>
      <c r="I9" t="str">
        <v>1K6</v>
      </c>
      <c r="J9" s="2">
        <v>1</v>
      </c>
      <c r="L9">
        <v>6</v>
      </c>
      <c r="M9" t="s">
        <v>33</v>
      </c>
      <c r="N9" t="s">
        <v>87</v>
      </c>
      <c r="O9">
        <v>1</v>
      </c>
      <c r="P9" s="4" t="s">
        <v>138</v>
      </c>
      <c r="R9" s="1" t="s">
        <v>157</v>
      </c>
      <c r="S9" s="1" t="s">
        <v>1</v>
      </c>
      <c r="V9" s="1" t="s">
        <v>153</v>
      </c>
      <c r="W9" s="1" t="s">
        <v>154</v>
      </c>
      <c r="X9" s="1" t="s">
        <v>155</v>
      </c>
      <c r="Y9" s="1" t="s">
        <v>156</v>
      </c>
    </row>
    <row r="10" spans="2:29" ht="15" customHeight="1" x14ac:dyDescent="0.25">
      <c r="B10">
        <v>7</v>
      </c>
      <c r="C10" t="s">
        <v>9</v>
      </c>
      <c r="D10" t="s">
        <v>19</v>
      </c>
      <c r="H10">
        <v>7</v>
      </c>
      <c r="I10" t="str">
        <v>1K7</v>
      </c>
      <c r="J10" s="2">
        <v>1</v>
      </c>
      <c r="L10">
        <v>7</v>
      </c>
      <c r="M10" t="s">
        <v>34</v>
      </c>
      <c r="N10" t="s">
        <v>88</v>
      </c>
      <c r="O10">
        <v>1</v>
      </c>
      <c r="P10" s="4" t="s">
        <v>138</v>
      </c>
      <c r="R10">
        <v>1</v>
      </c>
      <c r="S10" t="s">
        <v>158</v>
      </c>
      <c r="V10">
        <v>1</v>
      </c>
      <c r="W10">
        <v>2</v>
      </c>
      <c r="X10" s="7">
        <v>0.47222222222222221</v>
      </c>
      <c r="Y10" s="7">
        <v>0.58333333333333337</v>
      </c>
    </row>
    <row r="11" spans="2:29" ht="15" customHeight="1" x14ac:dyDescent="0.25">
      <c r="B11">
        <v>8</v>
      </c>
      <c r="C11" t="s">
        <v>7</v>
      </c>
      <c r="D11" t="s">
        <v>18</v>
      </c>
      <c r="H11">
        <v>8</v>
      </c>
      <c r="I11" t="str">
        <v>1K8</v>
      </c>
      <c r="J11" s="2">
        <v>1</v>
      </c>
      <c r="L11">
        <v>8</v>
      </c>
      <c r="M11" t="s">
        <v>35</v>
      </c>
      <c r="N11" t="s">
        <v>89</v>
      </c>
      <c r="O11">
        <v>1</v>
      </c>
      <c r="P11" s="4" t="s">
        <v>138</v>
      </c>
      <c r="R11">
        <v>2</v>
      </c>
      <c r="S11" t="s">
        <v>159</v>
      </c>
      <c r="V11">
        <v>2</v>
      </c>
      <c r="W11">
        <v>3</v>
      </c>
      <c r="X11" s="7">
        <v>0.33333333333333331</v>
      </c>
      <c r="Y11" s="7">
        <v>0.39583333333333331</v>
      </c>
    </row>
    <row r="12" spans="2:29" ht="15" customHeight="1" x14ac:dyDescent="0.25">
      <c r="B12">
        <v>9</v>
      </c>
      <c r="C12" t="s">
        <v>11</v>
      </c>
      <c r="D12" t="s">
        <v>12</v>
      </c>
      <c r="H12">
        <v>9</v>
      </c>
      <c r="I12" t="str">
        <v>1K9</v>
      </c>
      <c r="J12" s="2">
        <v>1</v>
      </c>
      <c r="L12">
        <v>9</v>
      </c>
      <c r="M12" t="s">
        <v>36</v>
      </c>
      <c r="N12" t="s">
        <v>90</v>
      </c>
      <c r="O12">
        <v>1</v>
      </c>
      <c r="P12" s="4" t="s">
        <v>138</v>
      </c>
      <c r="R12">
        <v>3</v>
      </c>
      <c r="S12" t="s">
        <v>163</v>
      </c>
    </row>
    <row r="13" spans="2:29" ht="15" customHeight="1" x14ac:dyDescent="0.25">
      <c r="H13">
        <v>10</v>
      </c>
      <c r="I13" t="str">
        <v>1K10</v>
      </c>
      <c r="J13" s="2">
        <v>1</v>
      </c>
      <c r="R13">
        <v>4</v>
      </c>
      <c r="S13" t="s">
        <v>160</v>
      </c>
    </row>
    <row r="14" spans="2:29" ht="15" customHeight="1" x14ac:dyDescent="0.25">
      <c r="H14">
        <v>11</v>
      </c>
      <c r="I14" t="str">
        <v>1K11</v>
      </c>
      <c r="J14" s="2">
        <v>1</v>
      </c>
      <c r="L14">
        <v>10</v>
      </c>
      <c r="M14" t="s">
        <v>37</v>
      </c>
      <c r="N14" t="s">
        <v>92</v>
      </c>
      <c r="O14">
        <v>2</v>
      </c>
      <c r="P14" s="4" t="s">
        <v>138</v>
      </c>
      <c r="R14">
        <v>5</v>
      </c>
      <c r="S14" t="s">
        <v>161</v>
      </c>
    </row>
    <row r="15" spans="2:29" ht="15" customHeight="1" x14ac:dyDescent="0.25">
      <c r="H15">
        <v>12</v>
      </c>
      <c r="I15" t="str">
        <v>1K12</v>
      </c>
      <c r="J15" s="2">
        <v>1</v>
      </c>
      <c r="L15">
        <v>11</v>
      </c>
      <c r="M15" t="s">
        <v>38</v>
      </c>
      <c r="N15" t="s">
        <v>152</v>
      </c>
      <c r="O15">
        <v>2</v>
      </c>
      <c r="P15" s="4" t="s">
        <v>138</v>
      </c>
      <c r="R15">
        <v>6</v>
      </c>
      <c r="S15" t="s">
        <v>164</v>
      </c>
    </row>
    <row r="16" spans="2:29" ht="15" customHeight="1" x14ac:dyDescent="0.25">
      <c r="H16">
        <v>13</v>
      </c>
      <c r="I16" t="str">
        <v>1K13</v>
      </c>
      <c r="J16" s="2">
        <v>1</v>
      </c>
      <c r="L16">
        <v>12</v>
      </c>
      <c r="M16" t="s">
        <v>39</v>
      </c>
      <c r="N16" t="s">
        <v>93</v>
      </c>
      <c r="O16">
        <v>2</v>
      </c>
      <c r="P16" s="4" t="s">
        <v>138</v>
      </c>
      <c r="R16">
        <v>7</v>
      </c>
      <c r="S16" t="s">
        <v>162</v>
      </c>
    </row>
    <row r="17" spans="8:20" ht="15" customHeight="1" x14ac:dyDescent="0.25">
      <c r="H17">
        <v>14</v>
      </c>
      <c r="I17" t="str">
        <v>1K14</v>
      </c>
      <c r="J17" s="2">
        <v>1</v>
      </c>
      <c r="L17">
        <v>13</v>
      </c>
      <c r="M17" t="s">
        <v>40</v>
      </c>
      <c r="N17" t="s">
        <v>91</v>
      </c>
      <c r="O17">
        <v>2</v>
      </c>
      <c r="P17" s="4" t="s">
        <v>138</v>
      </c>
    </row>
    <row r="18" spans="8:20" ht="15" customHeight="1" x14ac:dyDescent="0.25">
      <c r="H18">
        <v>15</v>
      </c>
      <c r="I18" t="str">
        <v>1K15</v>
      </c>
      <c r="J18" s="2">
        <v>1</v>
      </c>
      <c r="L18">
        <v>14</v>
      </c>
      <c r="M18" t="s">
        <v>41</v>
      </c>
      <c r="N18" t="s">
        <v>95</v>
      </c>
      <c r="O18">
        <v>2</v>
      </c>
      <c r="P18" s="4" t="s">
        <v>138</v>
      </c>
    </row>
    <row r="19" spans="8:20" ht="15" customHeight="1" x14ac:dyDescent="0.25">
      <c r="H19">
        <v>16</v>
      </c>
      <c r="I19" t="str">
        <v>1K16</v>
      </c>
      <c r="J19" s="2">
        <v>1</v>
      </c>
      <c r="L19">
        <v>15</v>
      </c>
      <c r="M19" t="s">
        <v>42</v>
      </c>
      <c r="N19" t="s">
        <v>96</v>
      </c>
      <c r="O19">
        <v>2</v>
      </c>
      <c r="P19" s="4" t="s">
        <v>138</v>
      </c>
    </row>
    <row r="20" spans="8:20" ht="15" customHeight="1" x14ac:dyDescent="0.25">
      <c r="H20">
        <v>17</v>
      </c>
      <c r="I20" t="str">
        <v>1K17</v>
      </c>
      <c r="J20" s="2">
        <v>1</v>
      </c>
      <c r="L20">
        <v>16</v>
      </c>
      <c r="M20" t="s">
        <v>43</v>
      </c>
      <c r="N20" t="s">
        <v>94</v>
      </c>
      <c r="O20">
        <v>2</v>
      </c>
      <c r="P20" s="4" t="s">
        <v>138</v>
      </c>
    </row>
    <row r="21" spans="8:20" ht="15" customHeight="1" x14ac:dyDescent="0.25">
      <c r="H21">
        <v>18</v>
      </c>
      <c r="I21" t="str" cm="1">
        <f t="array" ref="I21:I31">"2K"&amp;_xlfn.SEQUENCE(11, 1, 1, 1)</f>
        <v>2K1</v>
      </c>
      <c r="J21" s="2">
        <v>1</v>
      </c>
    </row>
    <row r="22" spans="8:20" ht="15" customHeight="1" x14ac:dyDescent="0.25">
      <c r="H22">
        <v>19</v>
      </c>
      <c r="I22" t="str">
        <v>2K2</v>
      </c>
      <c r="J22" s="2">
        <v>1</v>
      </c>
      <c r="L22">
        <v>17</v>
      </c>
      <c r="M22" t="s">
        <v>44</v>
      </c>
      <c r="N22" t="s">
        <v>97</v>
      </c>
      <c r="O22">
        <v>3</v>
      </c>
      <c r="P22" s="4" t="s">
        <v>138</v>
      </c>
    </row>
    <row r="23" spans="8:20" ht="15" customHeight="1" x14ac:dyDescent="0.25">
      <c r="H23">
        <v>20</v>
      </c>
      <c r="I23" t="str">
        <v>2K3</v>
      </c>
      <c r="J23" s="2">
        <v>1</v>
      </c>
      <c r="L23">
        <v>18</v>
      </c>
      <c r="M23" t="s">
        <v>45</v>
      </c>
      <c r="N23" t="s">
        <v>98</v>
      </c>
      <c r="O23">
        <v>3</v>
      </c>
      <c r="P23" s="4" t="s">
        <v>138</v>
      </c>
    </row>
    <row r="24" spans="8:20" ht="15" customHeight="1" x14ac:dyDescent="0.25">
      <c r="H24">
        <v>21</v>
      </c>
      <c r="I24" t="str">
        <v>2K4</v>
      </c>
      <c r="J24" s="2">
        <v>1</v>
      </c>
      <c r="L24">
        <v>19</v>
      </c>
      <c r="M24" t="s">
        <v>46</v>
      </c>
      <c r="N24" t="s">
        <v>99</v>
      </c>
      <c r="O24">
        <v>3</v>
      </c>
      <c r="P24" s="4" t="s">
        <v>138</v>
      </c>
    </row>
    <row r="25" spans="8:20" ht="15" customHeight="1" x14ac:dyDescent="0.25">
      <c r="H25">
        <v>22</v>
      </c>
      <c r="I25" t="str">
        <v>2K5</v>
      </c>
      <c r="J25" s="2">
        <v>1</v>
      </c>
      <c r="L25">
        <v>20</v>
      </c>
      <c r="M25" t="s">
        <v>47</v>
      </c>
      <c r="N25" t="s">
        <v>102</v>
      </c>
      <c r="O25">
        <v>3</v>
      </c>
      <c r="P25" s="4" t="s">
        <v>138</v>
      </c>
    </row>
    <row r="26" spans="8:20" ht="15" customHeight="1" x14ac:dyDescent="0.25">
      <c r="H26">
        <v>23</v>
      </c>
      <c r="I26" t="str">
        <v>2K6</v>
      </c>
      <c r="J26" s="2">
        <v>1</v>
      </c>
      <c r="L26">
        <v>21</v>
      </c>
      <c r="M26" t="s">
        <v>48</v>
      </c>
      <c r="N26" t="s">
        <v>100</v>
      </c>
      <c r="O26">
        <v>3</v>
      </c>
      <c r="P26" s="4" t="s">
        <v>138</v>
      </c>
    </row>
    <row r="27" spans="8:20" ht="15" customHeight="1" x14ac:dyDescent="0.25">
      <c r="H27">
        <v>24</v>
      </c>
      <c r="I27" t="str">
        <v>2K7</v>
      </c>
      <c r="J27" s="2">
        <v>1</v>
      </c>
      <c r="L27">
        <v>22</v>
      </c>
      <c r="M27" t="s">
        <v>49</v>
      </c>
      <c r="N27" t="s">
        <v>101</v>
      </c>
      <c r="O27">
        <v>3</v>
      </c>
      <c r="P27" s="4" t="s">
        <v>138</v>
      </c>
    </row>
    <row r="28" spans="8:20" ht="15" customHeight="1" x14ac:dyDescent="0.25">
      <c r="H28">
        <v>25</v>
      </c>
      <c r="I28" t="str">
        <v>2K8</v>
      </c>
      <c r="J28" s="2">
        <v>1</v>
      </c>
      <c r="L28">
        <v>23</v>
      </c>
      <c r="M28" t="s">
        <v>50</v>
      </c>
      <c r="N28" t="s">
        <v>103</v>
      </c>
      <c r="O28">
        <v>3</v>
      </c>
      <c r="P28" s="4" t="s">
        <v>138</v>
      </c>
    </row>
    <row r="29" spans="8:20" ht="15" customHeight="1" x14ac:dyDescent="0.25">
      <c r="H29">
        <v>26</v>
      </c>
      <c r="I29" t="str">
        <v>2K9</v>
      </c>
      <c r="J29" s="2">
        <v>1</v>
      </c>
      <c r="L29">
        <v>24</v>
      </c>
      <c r="M29" t="s">
        <v>51</v>
      </c>
      <c r="N29" t="s">
        <v>104</v>
      </c>
      <c r="O29">
        <v>3</v>
      </c>
      <c r="P29" s="4" t="s">
        <v>139</v>
      </c>
    </row>
    <row r="30" spans="8:20" ht="15" customHeight="1" x14ac:dyDescent="0.25">
      <c r="H30">
        <v>27</v>
      </c>
      <c r="I30" t="str">
        <v>2K10</v>
      </c>
      <c r="J30" s="2">
        <v>1</v>
      </c>
      <c r="L30">
        <v>25</v>
      </c>
      <c r="M30" t="s">
        <v>81</v>
      </c>
      <c r="N30" t="s">
        <v>105</v>
      </c>
      <c r="O30">
        <v>3</v>
      </c>
      <c r="P30" s="4" t="s">
        <v>139</v>
      </c>
    </row>
    <row r="31" spans="8:20" ht="15" customHeight="1" x14ac:dyDescent="0.25">
      <c r="H31">
        <v>28</v>
      </c>
      <c r="I31" t="str">
        <v>2K11</v>
      </c>
      <c r="J31" s="2">
        <v>1</v>
      </c>
      <c r="T31" s="5"/>
    </row>
    <row r="32" spans="8:20" ht="15" customHeight="1" x14ac:dyDescent="0.25">
      <c r="H32">
        <v>29</v>
      </c>
      <c r="I32" t="str" cm="1">
        <f t="array" ref="I32:I39">"3K"&amp;_xlfn.SEQUENCE(8, 1, 1, 1)</f>
        <v>3K1</v>
      </c>
      <c r="J32" s="2">
        <v>1</v>
      </c>
      <c r="L32">
        <v>26</v>
      </c>
      <c r="M32" t="s">
        <v>52</v>
      </c>
      <c r="N32" t="s">
        <v>107</v>
      </c>
      <c r="O32">
        <v>4</v>
      </c>
      <c r="P32" s="4" t="s">
        <v>138</v>
      </c>
    </row>
    <row r="33" spans="8:20" ht="15" customHeight="1" x14ac:dyDescent="0.25">
      <c r="H33">
        <v>30</v>
      </c>
      <c r="I33" t="str">
        <v>3K2</v>
      </c>
      <c r="J33" s="2">
        <v>1</v>
      </c>
      <c r="L33">
        <v>27</v>
      </c>
      <c r="M33" t="s">
        <v>53</v>
      </c>
      <c r="N33" t="s">
        <v>108</v>
      </c>
      <c r="O33">
        <v>4</v>
      </c>
      <c r="P33" s="4" t="s">
        <v>138</v>
      </c>
    </row>
    <row r="34" spans="8:20" ht="15" customHeight="1" x14ac:dyDescent="0.25">
      <c r="H34">
        <v>31</v>
      </c>
      <c r="I34" t="str">
        <v>3K3</v>
      </c>
      <c r="J34" s="2">
        <v>1</v>
      </c>
      <c r="L34">
        <v>28</v>
      </c>
      <c r="M34" t="s">
        <v>54</v>
      </c>
      <c r="N34" t="s">
        <v>106</v>
      </c>
      <c r="O34">
        <v>4</v>
      </c>
      <c r="P34" s="4" t="s">
        <v>138</v>
      </c>
    </row>
    <row r="35" spans="8:20" ht="15" customHeight="1" x14ac:dyDescent="0.25">
      <c r="H35">
        <v>32</v>
      </c>
      <c r="I35" t="str">
        <v>3K4</v>
      </c>
      <c r="J35" s="2">
        <v>1</v>
      </c>
      <c r="L35">
        <v>29</v>
      </c>
      <c r="M35" t="s">
        <v>55</v>
      </c>
      <c r="N35" t="s">
        <v>109</v>
      </c>
      <c r="O35">
        <v>4</v>
      </c>
      <c r="P35" s="4" t="s">
        <v>139</v>
      </c>
      <c r="T35" s="5"/>
    </row>
    <row r="36" spans="8:20" ht="15" customHeight="1" x14ac:dyDescent="0.25">
      <c r="H36">
        <v>33</v>
      </c>
      <c r="I36" t="str">
        <v>3K5</v>
      </c>
      <c r="J36" s="2">
        <v>1</v>
      </c>
      <c r="L36">
        <v>30</v>
      </c>
      <c r="M36" t="s">
        <v>56</v>
      </c>
      <c r="N36" t="s">
        <v>110</v>
      </c>
      <c r="O36">
        <v>4</v>
      </c>
      <c r="P36" s="4" t="s">
        <v>139</v>
      </c>
      <c r="T36" s="5"/>
    </row>
    <row r="37" spans="8:20" ht="15" customHeight="1" x14ac:dyDescent="0.25">
      <c r="H37">
        <v>34</v>
      </c>
      <c r="I37" t="str">
        <v>3K6</v>
      </c>
      <c r="J37" s="2">
        <v>1</v>
      </c>
      <c r="L37">
        <v>31</v>
      </c>
      <c r="M37" t="s">
        <v>57</v>
      </c>
      <c r="N37" t="s">
        <v>111</v>
      </c>
      <c r="O37">
        <v>4</v>
      </c>
      <c r="P37" s="4" t="s">
        <v>139</v>
      </c>
      <c r="T37" s="5"/>
    </row>
    <row r="38" spans="8:20" ht="15" customHeight="1" x14ac:dyDescent="0.25">
      <c r="H38">
        <v>35</v>
      </c>
      <c r="I38" t="str">
        <v>3K7</v>
      </c>
      <c r="J38" s="2">
        <v>1</v>
      </c>
      <c r="L38">
        <v>32</v>
      </c>
      <c r="M38" t="s">
        <v>58</v>
      </c>
      <c r="N38" t="s">
        <v>112</v>
      </c>
      <c r="O38">
        <v>4</v>
      </c>
      <c r="P38" s="4" t="s">
        <v>138</v>
      </c>
      <c r="T38" s="5"/>
    </row>
    <row r="39" spans="8:20" ht="15" customHeight="1" x14ac:dyDescent="0.25">
      <c r="H39">
        <v>36</v>
      </c>
      <c r="I39" t="str">
        <v>3K8</v>
      </c>
      <c r="J39" s="2">
        <v>1</v>
      </c>
      <c r="L39">
        <v>33</v>
      </c>
      <c r="M39" t="s">
        <v>59</v>
      </c>
      <c r="N39" t="s">
        <v>113</v>
      </c>
      <c r="O39">
        <v>4</v>
      </c>
      <c r="P39" s="4" t="s">
        <v>138</v>
      </c>
      <c r="T39" s="5"/>
    </row>
    <row r="40" spans="8:20" ht="15" customHeight="1" x14ac:dyDescent="0.25">
      <c r="H40">
        <v>37</v>
      </c>
      <c r="I40" t="s">
        <v>23</v>
      </c>
      <c r="J40" s="2">
        <v>1</v>
      </c>
      <c r="L40">
        <v>34</v>
      </c>
      <c r="M40" t="s">
        <v>60</v>
      </c>
      <c r="N40" t="s">
        <v>114</v>
      </c>
      <c r="O40">
        <v>4</v>
      </c>
      <c r="P40" s="4" t="s">
        <v>139</v>
      </c>
      <c r="T40" s="5"/>
    </row>
    <row r="41" spans="8:20" ht="15" customHeight="1" x14ac:dyDescent="0.25">
      <c r="H41">
        <v>38</v>
      </c>
      <c r="I41" t="s">
        <v>22</v>
      </c>
      <c r="J41" s="2">
        <v>1</v>
      </c>
      <c r="L41">
        <v>35</v>
      </c>
      <c r="M41" t="s">
        <v>262</v>
      </c>
      <c r="N41" t="s">
        <v>115</v>
      </c>
      <c r="O41">
        <v>4</v>
      </c>
      <c r="P41" s="4" t="s">
        <v>138</v>
      </c>
      <c r="T41" s="5"/>
    </row>
    <row r="42" spans="8:20" ht="15" customHeight="1" x14ac:dyDescent="0.25">
      <c r="H42">
        <v>39</v>
      </c>
      <c r="I42" t="str" cm="1">
        <f t="array" ref="I42:I45">"4K"&amp;_xlfn.SEQUENCE(4, 1, 1, 1)</f>
        <v>4K1</v>
      </c>
      <c r="J42" s="2">
        <v>1</v>
      </c>
      <c r="L42">
        <v>36</v>
      </c>
      <c r="M42" t="s">
        <v>61</v>
      </c>
      <c r="N42" t="s">
        <v>116</v>
      </c>
      <c r="O42">
        <v>4</v>
      </c>
      <c r="P42" s="4" t="s">
        <v>138</v>
      </c>
      <c r="T42" s="5"/>
    </row>
    <row r="43" spans="8:20" ht="15" customHeight="1" x14ac:dyDescent="0.25">
      <c r="H43">
        <v>40</v>
      </c>
      <c r="I43" t="str">
        <v>4K2</v>
      </c>
      <c r="J43" s="2">
        <v>1</v>
      </c>
      <c r="L43">
        <v>37</v>
      </c>
      <c r="M43" t="s">
        <v>62</v>
      </c>
      <c r="N43" t="s">
        <v>117</v>
      </c>
      <c r="O43">
        <v>4</v>
      </c>
      <c r="P43" s="4" t="s">
        <v>139</v>
      </c>
      <c r="T43" s="5"/>
    </row>
    <row r="44" spans="8:20" ht="15" customHeight="1" x14ac:dyDescent="0.25">
      <c r="H44">
        <v>41</v>
      </c>
      <c r="I44" t="str">
        <v>4K3</v>
      </c>
      <c r="J44" s="2">
        <v>1</v>
      </c>
      <c r="L44">
        <v>38</v>
      </c>
      <c r="M44" t="s">
        <v>63</v>
      </c>
      <c r="N44" t="s">
        <v>118</v>
      </c>
      <c r="O44">
        <v>4</v>
      </c>
      <c r="P44" s="4" t="s">
        <v>139</v>
      </c>
      <c r="T44" s="5"/>
    </row>
    <row r="45" spans="8:20" ht="15" customHeight="1" x14ac:dyDescent="0.25">
      <c r="H45">
        <v>42</v>
      </c>
      <c r="I45" t="str">
        <v>4K4</v>
      </c>
      <c r="J45" s="2">
        <v>1</v>
      </c>
    </row>
    <row r="46" spans="8:20" ht="15" customHeight="1" x14ac:dyDescent="0.25">
      <c r="H46">
        <v>43</v>
      </c>
      <c r="I46" t="str" cm="1">
        <f t="array" ref="I46:I50">"5K"&amp;_xlfn.SEQUENCE(5, 1, 1, 1)</f>
        <v>5K1</v>
      </c>
      <c r="J46" s="2">
        <v>1</v>
      </c>
      <c r="L46">
        <v>39</v>
      </c>
      <c r="M46" t="s">
        <v>64</v>
      </c>
      <c r="N46" t="s">
        <v>119</v>
      </c>
      <c r="O46">
        <v>5</v>
      </c>
      <c r="P46" s="4" t="s">
        <v>138</v>
      </c>
      <c r="T46" s="5"/>
    </row>
    <row r="47" spans="8:20" ht="15" customHeight="1" x14ac:dyDescent="0.25">
      <c r="H47">
        <v>44</v>
      </c>
      <c r="I47" t="str">
        <v>5K2</v>
      </c>
      <c r="J47" s="2">
        <v>1</v>
      </c>
      <c r="L47">
        <v>40</v>
      </c>
      <c r="M47" t="s">
        <v>65</v>
      </c>
      <c r="N47" t="s">
        <v>120</v>
      </c>
      <c r="O47">
        <v>5</v>
      </c>
      <c r="P47" s="4" t="s">
        <v>138</v>
      </c>
      <c r="T47" s="5"/>
    </row>
    <row r="48" spans="8:20" ht="15" customHeight="1" x14ac:dyDescent="0.25">
      <c r="H48">
        <v>45</v>
      </c>
      <c r="I48" t="str">
        <v>5K3</v>
      </c>
      <c r="J48" s="2">
        <v>1</v>
      </c>
      <c r="L48">
        <v>41</v>
      </c>
      <c r="M48" t="s">
        <v>66</v>
      </c>
      <c r="N48" t="s">
        <v>121</v>
      </c>
      <c r="O48">
        <v>5</v>
      </c>
      <c r="P48" s="4" t="s">
        <v>138</v>
      </c>
      <c r="T48" s="5"/>
    </row>
    <row r="49" spans="8:20" ht="15" customHeight="1" x14ac:dyDescent="0.25">
      <c r="H49">
        <v>46</v>
      </c>
      <c r="I49" t="str">
        <v>5K4</v>
      </c>
      <c r="J49" s="2">
        <v>1</v>
      </c>
      <c r="L49">
        <v>42</v>
      </c>
      <c r="M49" t="s">
        <v>67</v>
      </c>
      <c r="N49" t="s">
        <v>123</v>
      </c>
      <c r="O49">
        <v>5</v>
      </c>
      <c r="P49" s="4" t="s">
        <v>139</v>
      </c>
      <c r="T49" s="5"/>
    </row>
    <row r="50" spans="8:20" ht="15" customHeight="1" x14ac:dyDescent="0.25">
      <c r="H50">
        <v>47</v>
      </c>
      <c r="I50" t="str">
        <v>5K5</v>
      </c>
      <c r="J50" s="2">
        <v>1</v>
      </c>
      <c r="L50">
        <v>43</v>
      </c>
      <c r="M50" t="s">
        <v>68</v>
      </c>
      <c r="N50" t="s">
        <v>122</v>
      </c>
      <c r="O50">
        <v>5</v>
      </c>
      <c r="P50" s="4" t="s">
        <v>139</v>
      </c>
      <c r="T50" s="5"/>
    </row>
    <row r="51" spans="8:20" ht="15" customHeight="1" x14ac:dyDescent="0.25">
      <c r="L51">
        <v>44</v>
      </c>
      <c r="M51" t="s">
        <v>69</v>
      </c>
      <c r="N51" t="s">
        <v>124</v>
      </c>
      <c r="O51">
        <v>5</v>
      </c>
      <c r="P51" s="4" t="s">
        <v>139</v>
      </c>
      <c r="T51" s="5"/>
    </row>
    <row r="52" spans="8:20" ht="15" customHeight="1" x14ac:dyDescent="0.25">
      <c r="L52">
        <v>45</v>
      </c>
      <c r="M52" t="s">
        <v>70</v>
      </c>
      <c r="N52" t="s">
        <v>125</v>
      </c>
      <c r="O52">
        <v>5</v>
      </c>
      <c r="P52" s="4" t="s">
        <v>139</v>
      </c>
      <c r="T52" s="5"/>
    </row>
    <row r="53" spans="8:20" ht="15" customHeight="1" x14ac:dyDescent="0.25">
      <c r="L53">
        <v>46</v>
      </c>
      <c r="M53" t="s">
        <v>71</v>
      </c>
      <c r="N53" t="s">
        <v>126</v>
      </c>
      <c r="O53">
        <v>5</v>
      </c>
      <c r="P53" s="4" t="s">
        <v>139</v>
      </c>
      <c r="T53" s="5"/>
    </row>
    <row r="54" spans="8:20" ht="15" customHeight="1" x14ac:dyDescent="0.25">
      <c r="L54">
        <v>47</v>
      </c>
      <c r="M54" t="s">
        <v>72</v>
      </c>
      <c r="N54" t="s">
        <v>127</v>
      </c>
      <c r="O54">
        <v>5</v>
      </c>
      <c r="P54" s="4" t="s">
        <v>139</v>
      </c>
      <c r="T54" s="5"/>
    </row>
    <row r="55" spans="8:20" ht="15" customHeight="1" x14ac:dyDescent="0.25">
      <c r="L55">
        <v>48</v>
      </c>
      <c r="M55" t="s">
        <v>73</v>
      </c>
      <c r="N55" t="s">
        <v>128</v>
      </c>
      <c r="O55">
        <v>5</v>
      </c>
      <c r="P55" s="4" t="s">
        <v>138</v>
      </c>
      <c r="T55" s="5"/>
    </row>
    <row r="56" spans="8:20" ht="15" customHeight="1" x14ac:dyDescent="0.25">
      <c r="L56">
        <v>49</v>
      </c>
      <c r="M56" t="s">
        <v>74</v>
      </c>
      <c r="N56" t="s">
        <v>129</v>
      </c>
      <c r="O56">
        <v>5</v>
      </c>
      <c r="P56" s="4" t="s">
        <v>138</v>
      </c>
      <c r="T56" s="5"/>
    </row>
    <row r="57" spans="8:20" ht="15" customHeight="1" x14ac:dyDescent="0.25">
      <c r="L57">
        <v>50</v>
      </c>
      <c r="M57" t="s">
        <v>75</v>
      </c>
      <c r="N57" t="s">
        <v>130</v>
      </c>
      <c r="O57">
        <v>5</v>
      </c>
      <c r="P57" s="4" t="s">
        <v>139</v>
      </c>
      <c r="T57" s="5"/>
    </row>
    <row r="58" spans="8:20" ht="15" customHeight="1" x14ac:dyDescent="0.25">
      <c r="L58">
        <v>51</v>
      </c>
      <c r="M58" t="s">
        <v>76</v>
      </c>
      <c r="N58" t="s">
        <v>131</v>
      </c>
      <c r="O58">
        <v>5</v>
      </c>
      <c r="P58" s="4" t="s">
        <v>138</v>
      </c>
      <c r="T58" s="5"/>
    </row>
    <row r="59" spans="8:20" ht="15" customHeight="1" x14ac:dyDescent="0.25">
      <c r="L59">
        <v>52</v>
      </c>
      <c r="M59" t="s">
        <v>77</v>
      </c>
      <c r="N59" t="s">
        <v>132</v>
      </c>
      <c r="O59">
        <v>5</v>
      </c>
      <c r="P59" s="4" t="s">
        <v>139</v>
      </c>
      <c r="T59" s="5"/>
    </row>
    <row r="60" spans="8:20" ht="15" customHeight="1" x14ac:dyDescent="0.25">
      <c r="L60">
        <v>53</v>
      </c>
      <c r="M60" t="s">
        <v>78</v>
      </c>
      <c r="N60" t="s">
        <v>133</v>
      </c>
      <c r="O60">
        <v>5</v>
      </c>
      <c r="P60" s="4" t="s">
        <v>139</v>
      </c>
      <c r="T60" s="5"/>
    </row>
    <row r="61" spans="8:20" ht="15" customHeight="1" x14ac:dyDescent="0.25">
      <c r="L61">
        <v>54</v>
      </c>
      <c r="M61" t="s">
        <v>79</v>
      </c>
      <c r="N61" t="s">
        <v>134</v>
      </c>
      <c r="O61">
        <v>5</v>
      </c>
      <c r="P61" s="4" t="s">
        <v>139</v>
      </c>
      <c r="T61" s="5"/>
    </row>
    <row r="62" spans="8:20" ht="15" customHeight="1" x14ac:dyDescent="0.25">
      <c r="L62">
        <v>55</v>
      </c>
      <c r="M62" t="s">
        <v>80</v>
      </c>
      <c r="N62" t="s">
        <v>135</v>
      </c>
      <c r="O62">
        <v>5</v>
      </c>
      <c r="P62" s="4" t="s">
        <v>139</v>
      </c>
      <c r="T62" s="5"/>
    </row>
    <row r="63" spans="8:20" ht="15" customHeight="1" x14ac:dyDescent="0.25"/>
    <row r="64" spans="8:20" ht="15" customHeight="1" x14ac:dyDescent="0.25"/>
    <row r="65" ht="15" customHeight="1" x14ac:dyDescent="0.25"/>
    <row r="66" ht="15" customHeight="1" x14ac:dyDescent="0.25"/>
    <row r="67" ht="15" customHeight="1" x14ac:dyDescent="0.25"/>
    <row r="209" spans="37:38" x14ac:dyDescent="0.25">
      <c r="AK209" s="1"/>
      <c r="AL209" s="1"/>
    </row>
    <row r="210" spans="37:38" x14ac:dyDescent="0.25">
      <c r="AK210" s="1"/>
      <c r="AL210" s="1"/>
    </row>
    <row r="211" spans="37:38" x14ac:dyDescent="0.25">
      <c r="AK211" s="1"/>
      <c r="AL211" s="1"/>
    </row>
    <row r="212" spans="37:38" x14ac:dyDescent="0.25">
      <c r="AK212" s="1"/>
      <c r="AL212" s="1"/>
    </row>
    <row r="213" spans="37:38" x14ac:dyDescent="0.25">
      <c r="AK213" s="1"/>
      <c r="AL213" s="1"/>
    </row>
    <row r="214" spans="37:38" x14ac:dyDescent="0.25">
      <c r="AK214" s="1"/>
      <c r="AL214" s="1"/>
    </row>
    <row r="215" spans="37:38" x14ac:dyDescent="0.25">
      <c r="AK215" s="1"/>
      <c r="AL215" s="1"/>
    </row>
    <row r="216" spans="37:38" x14ac:dyDescent="0.25">
      <c r="AK216" s="1"/>
      <c r="AL216" s="1"/>
    </row>
    <row r="245" spans="32:34" ht="15.75" thickBot="1" x14ac:dyDescent="0.3"/>
    <row r="246" spans="32:34" ht="15.75" thickBot="1" x14ac:dyDescent="0.3">
      <c r="AF246" s="17"/>
      <c r="AG246" s="17"/>
      <c r="AH246" s="17"/>
    </row>
    <row r="247" spans="32:34" ht="15.75" thickBot="1" x14ac:dyDescent="0.3">
      <c r="AF247" s="17"/>
      <c r="AG247" s="17"/>
      <c r="AH247" s="17"/>
    </row>
  </sheetData>
  <sortState xmlns:xlrd2="http://schemas.microsoft.com/office/spreadsheetml/2017/richdata2" ref="AU14:AW117">
    <sortCondition ref="AU14:AU117"/>
    <sortCondition ref="AV14:AV1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0D6E-B4E4-46F9-BB0E-06FAD8AD36BF}">
  <dimension ref="B2:AM170"/>
  <sheetViews>
    <sheetView topLeftCell="A22" zoomScale="25" zoomScaleNormal="25" workbookViewId="0">
      <selection activeCell="T27" sqref="T27"/>
    </sheetView>
  </sheetViews>
  <sheetFormatPr baseColWidth="10" defaultRowHeight="15" x14ac:dyDescent="0.25"/>
  <cols>
    <col min="29" max="29" width="12.42578125" customWidth="1"/>
    <col min="31" max="31" width="14" customWidth="1"/>
  </cols>
  <sheetData>
    <row r="2" spans="2:32" ht="15.75" thickBot="1" x14ac:dyDescent="0.3">
      <c r="B2" t="s">
        <v>167</v>
      </c>
      <c r="G2" t="s">
        <v>168</v>
      </c>
      <c r="L2" t="s">
        <v>169</v>
      </c>
      <c r="Q2" t="s">
        <v>166</v>
      </c>
      <c r="V2" t="s">
        <v>170</v>
      </c>
      <c r="AC2" s="20" t="s">
        <v>153</v>
      </c>
      <c r="AD2" s="20" t="s">
        <v>157</v>
      </c>
      <c r="AE2" s="1" t="s">
        <v>155</v>
      </c>
      <c r="AF2" s="1" t="s">
        <v>156</v>
      </c>
    </row>
    <row r="3" spans="2:32" ht="15.75" thickBot="1" x14ac:dyDescent="0.3">
      <c r="C3" s="11">
        <v>1</v>
      </c>
      <c r="D3" s="8">
        <v>0.33333333333333331</v>
      </c>
      <c r="E3" s="8">
        <v>0.43402777777777779</v>
      </c>
      <c r="H3" s="11">
        <v>1</v>
      </c>
      <c r="I3" s="8">
        <v>0.33333333333333331</v>
      </c>
      <c r="J3" s="8">
        <v>0.39583333333333331</v>
      </c>
      <c r="M3" s="11">
        <v>1</v>
      </c>
      <c r="N3" s="8">
        <v>0.33333333333333331</v>
      </c>
      <c r="O3" s="8">
        <v>0.43402777777777779</v>
      </c>
      <c r="R3" s="11">
        <v>1</v>
      </c>
      <c r="S3" s="8">
        <v>0.33333333333333331</v>
      </c>
      <c r="T3" s="8">
        <v>0.43402777777777779</v>
      </c>
      <c r="W3" s="11">
        <v>1</v>
      </c>
      <c r="X3" s="8">
        <v>0.33333333333333331</v>
      </c>
      <c r="Y3" s="8">
        <v>0.43402777777777779</v>
      </c>
      <c r="AC3">
        <v>1</v>
      </c>
      <c r="AD3" s="11">
        <v>1</v>
      </c>
      <c r="AE3" s="8">
        <v>0.33333333333333331</v>
      </c>
      <c r="AF3" s="8">
        <v>0.43402777777777779</v>
      </c>
    </row>
    <row r="4" spans="2:32" ht="15.75" thickBot="1" x14ac:dyDescent="0.3">
      <c r="C4" s="11">
        <v>1</v>
      </c>
      <c r="D4" s="8">
        <v>0.33333333333333331</v>
      </c>
      <c r="E4" s="8">
        <v>0.46527777777777779</v>
      </c>
      <c r="H4" s="11">
        <v>1</v>
      </c>
      <c r="I4" s="8">
        <v>0.33333333333333331</v>
      </c>
      <c r="J4" s="8">
        <v>0.43402777777777779</v>
      </c>
      <c r="M4" s="11">
        <v>1</v>
      </c>
      <c r="N4" s="8">
        <v>0.33333333333333331</v>
      </c>
      <c r="O4" s="8">
        <v>0.46527777777777779</v>
      </c>
      <c r="R4" s="11">
        <v>1</v>
      </c>
      <c r="S4" s="8">
        <v>0.43402777777777779</v>
      </c>
      <c r="T4" s="8">
        <v>0.50347222222222221</v>
      </c>
      <c r="W4" s="11">
        <v>1</v>
      </c>
      <c r="X4" s="8">
        <v>0.43402777777777779</v>
      </c>
      <c r="Y4" s="8">
        <v>0.53472222222222221</v>
      </c>
      <c r="AC4">
        <v>2</v>
      </c>
      <c r="AD4" s="11">
        <v>1</v>
      </c>
      <c r="AE4" s="8">
        <v>0.33333333333333331</v>
      </c>
      <c r="AF4" s="8">
        <v>0.46527777777777779</v>
      </c>
    </row>
    <row r="5" spans="2:32" ht="15.75" thickBot="1" x14ac:dyDescent="0.3">
      <c r="C5" s="11">
        <v>1</v>
      </c>
      <c r="D5" s="8">
        <v>0.43402777777777779</v>
      </c>
      <c r="E5" s="8">
        <v>0.50347222222222221</v>
      </c>
      <c r="H5" s="11">
        <v>1</v>
      </c>
      <c r="I5" s="8">
        <v>0.33333333333333331</v>
      </c>
      <c r="J5" s="8">
        <v>0.46527777777777779</v>
      </c>
      <c r="M5" s="11">
        <v>1</v>
      </c>
      <c r="N5" s="8">
        <v>0.43402777777777779</v>
      </c>
      <c r="O5" s="8">
        <v>0.58333333333333337</v>
      </c>
      <c r="R5" s="11">
        <v>1</v>
      </c>
      <c r="S5" s="8">
        <v>0.50347222222222221</v>
      </c>
      <c r="T5" s="8">
        <v>0.58333333333333337</v>
      </c>
      <c r="W5" s="11">
        <v>1</v>
      </c>
      <c r="X5" s="8">
        <v>0.50347222222222221</v>
      </c>
      <c r="Y5" s="8">
        <v>0.61458333333333337</v>
      </c>
      <c r="AC5">
        <v>3</v>
      </c>
      <c r="AD5" s="11">
        <v>1</v>
      </c>
      <c r="AE5" s="8">
        <v>0.33333333333333331</v>
      </c>
      <c r="AF5" s="8">
        <v>0.39583333333333331</v>
      </c>
    </row>
    <row r="6" spans="2:32" ht="15.75" thickBot="1" x14ac:dyDescent="0.3">
      <c r="C6" s="11">
        <v>1</v>
      </c>
      <c r="D6" s="8">
        <v>0.43402777777777779</v>
      </c>
      <c r="E6" s="8">
        <v>0.53472222222222221</v>
      </c>
      <c r="H6" s="11">
        <v>1</v>
      </c>
      <c r="I6" s="8">
        <v>0.40277777777777779</v>
      </c>
      <c r="J6" s="8">
        <v>0.46527777777777779</v>
      </c>
      <c r="M6" s="11">
        <v>1</v>
      </c>
      <c r="N6" s="8">
        <v>0.43402777777777779</v>
      </c>
      <c r="O6" s="8">
        <v>0.53472222222222221</v>
      </c>
      <c r="R6" s="11">
        <v>1</v>
      </c>
      <c r="S6" s="8">
        <v>0.58333333333333337</v>
      </c>
      <c r="T6" s="8">
        <v>0.65277777777777779</v>
      </c>
      <c r="W6" s="11">
        <v>1</v>
      </c>
      <c r="X6" s="8">
        <v>0.55208333333333337</v>
      </c>
      <c r="Y6" s="8">
        <v>0.65277777777777779</v>
      </c>
      <c r="AC6">
        <v>4</v>
      </c>
      <c r="AD6" s="11">
        <v>1</v>
      </c>
      <c r="AE6" s="8">
        <v>0.40277777777777779</v>
      </c>
      <c r="AF6" s="8">
        <v>0.46527777777777779</v>
      </c>
    </row>
    <row r="7" spans="2:32" ht="15.75" thickBot="1" x14ac:dyDescent="0.3">
      <c r="C7" s="11">
        <v>1</v>
      </c>
      <c r="D7" s="8">
        <v>0.47222222222222221</v>
      </c>
      <c r="E7" s="8">
        <v>0.53472222222222221</v>
      </c>
      <c r="H7" s="11">
        <v>1</v>
      </c>
      <c r="I7" s="8">
        <v>0.43402777777777779</v>
      </c>
      <c r="J7" s="8">
        <v>0.53472222222222221</v>
      </c>
      <c r="M7" s="11">
        <v>1</v>
      </c>
      <c r="N7" s="8">
        <v>0.50347222222222221</v>
      </c>
      <c r="O7" s="8">
        <v>0.61458333333333337</v>
      </c>
      <c r="R7" s="11">
        <v>1</v>
      </c>
      <c r="S7" s="8">
        <v>0.65277777777777779</v>
      </c>
      <c r="T7" s="8">
        <v>0.75347222222222221</v>
      </c>
      <c r="W7" s="11">
        <v>1</v>
      </c>
      <c r="X7" s="8">
        <v>0.62152777777777779</v>
      </c>
      <c r="Y7" s="8">
        <v>0.75347222222222221</v>
      </c>
      <c r="AC7">
        <v>5</v>
      </c>
      <c r="AD7" s="11">
        <v>1</v>
      </c>
      <c r="AE7" s="8">
        <v>0.43402777777777779</v>
      </c>
      <c r="AF7" s="8">
        <v>0.50347222222222221</v>
      </c>
    </row>
    <row r="8" spans="2:32" ht="15.75" thickBot="1" x14ac:dyDescent="0.3">
      <c r="C8" s="11">
        <v>1</v>
      </c>
      <c r="D8" s="8">
        <v>0.50347222222222221</v>
      </c>
      <c r="E8" s="8">
        <v>0.58333333333333337</v>
      </c>
      <c r="H8" s="11">
        <v>1</v>
      </c>
      <c r="I8" s="8">
        <v>0.47222222222222221</v>
      </c>
      <c r="J8" s="8">
        <v>0.58333333333333337</v>
      </c>
      <c r="M8" s="11">
        <v>1</v>
      </c>
      <c r="N8" s="8">
        <v>0.55208333333333337</v>
      </c>
      <c r="O8" s="8">
        <v>0.61458333333333337</v>
      </c>
      <c r="R8" s="11">
        <v>1</v>
      </c>
      <c r="S8" s="8">
        <v>0.72222222222222221</v>
      </c>
      <c r="T8" s="8">
        <v>0.82291666666666663</v>
      </c>
      <c r="W8" s="11">
        <v>1</v>
      </c>
      <c r="X8" s="8">
        <v>0.65277777777777779</v>
      </c>
      <c r="Y8" s="8">
        <v>0.75347222222222221</v>
      </c>
      <c r="AC8">
        <v>6</v>
      </c>
      <c r="AD8" s="11">
        <v>1</v>
      </c>
      <c r="AE8" s="8">
        <v>0.43402777777777779</v>
      </c>
      <c r="AF8" s="8">
        <v>0.53472222222222221</v>
      </c>
    </row>
    <row r="9" spans="2:32" ht="15.75" thickBot="1" x14ac:dyDescent="0.3">
      <c r="C9" s="11">
        <v>1</v>
      </c>
      <c r="D9" s="8">
        <v>0.55208333333333337</v>
      </c>
      <c r="E9" s="8">
        <v>0.61458333333333337</v>
      </c>
      <c r="H9" s="11">
        <v>1</v>
      </c>
      <c r="I9" s="8">
        <v>0.50347222222222221</v>
      </c>
      <c r="J9" s="8">
        <v>0.65277777777777779</v>
      </c>
      <c r="M9" s="11">
        <v>1</v>
      </c>
      <c r="N9" s="8">
        <v>0.62152777777777779</v>
      </c>
      <c r="O9" s="8">
        <v>0.75347222222222221</v>
      </c>
      <c r="R9" s="11">
        <v>1</v>
      </c>
      <c r="S9" s="8">
        <v>0.72222222222222221</v>
      </c>
      <c r="T9" s="8">
        <v>0.79166666666666663</v>
      </c>
      <c r="W9" s="11">
        <v>1</v>
      </c>
      <c r="X9" s="8">
        <v>0.72222222222222221</v>
      </c>
      <c r="Y9" s="8">
        <v>0.82291666666666663</v>
      </c>
      <c r="AC9">
        <v>7</v>
      </c>
      <c r="AD9" s="11">
        <v>1</v>
      </c>
      <c r="AE9" s="8">
        <v>0.43402777777777779</v>
      </c>
      <c r="AF9" s="8">
        <v>0.58333333333333337</v>
      </c>
    </row>
    <row r="10" spans="2:32" ht="15.75" thickBot="1" x14ac:dyDescent="0.3">
      <c r="C10" s="11">
        <v>1</v>
      </c>
      <c r="D10" s="8">
        <v>0.55208333333333337</v>
      </c>
      <c r="E10" s="8">
        <v>0.65277777777777779</v>
      </c>
      <c r="H10" s="11">
        <v>1</v>
      </c>
      <c r="I10" s="8">
        <v>0.50347222222222221</v>
      </c>
      <c r="J10" s="8">
        <v>0.61458333333333337</v>
      </c>
      <c r="M10" s="11">
        <v>1</v>
      </c>
      <c r="N10" s="8">
        <v>0.62152777777777779</v>
      </c>
      <c r="O10" s="8">
        <v>0.72222222222222221</v>
      </c>
      <c r="R10" s="11">
        <v>1</v>
      </c>
      <c r="S10" s="8">
        <v>0.79166666666666663</v>
      </c>
      <c r="T10" s="8">
        <v>0.86111111111111116</v>
      </c>
      <c r="W10" s="11">
        <v>1</v>
      </c>
      <c r="X10" s="8">
        <v>0.76041666666666663</v>
      </c>
      <c r="Y10" s="8">
        <v>0.86111111111111116</v>
      </c>
      <c r="AC10">
        <v>8</v>
      </c>
      <c r="AD10" s="11">
        <v>1</v>
      </c>
      <c r="AE10" s="8">
        <v>0.47222222222222221</v>
      </c>
      <c r="AF10" s="8">
        <v>0.53472222222222221</v>
      </c>
    </row>
    <row r="11" spans="2:32" ht="15.75" thickBot="1" x14ac:dyDescent="0.3">
      <c r="C11" s="11">
        <v>1</v>
      </c>
      <c r="D11" s="8">
        <v>0.62152777777777779</v>
      </c>
      <c r="E11" s="8">
        <v>0.68402777777777779</v>
      </c>
      <c r="H11" s="11">
        <v>1</v>
      </c>
      <c r="I11" s="8">
        <v>0.50347222222222221</v>
      </c>
      <c r="J11" s="8">
        <v>0.58333333333333337</v>
      </c>
      <c r="M11" s="11">
        <v>1</v>
      </c>
      <c r="N11" s="8">
        <v>0.72222222222222221</v>
      </c>
      <c r="O11" s="8">
        <v>0.82291666666666663</v>
      </c>
      <c r="R11" s="11">
        <v>1</v>
      </c>
      <c r="S11" s="8">
        <v>0.82986111111111116</v>
      </c>
      <c r="T11" s="8">
        <v>0.96180555555555558</v>
      </c>
      <c r="W11" s="11">
        <v>1</v>
      </c>
      <c r="X11" s="8">
        <v>0.82986111111111116</v>
      </c>
      <c r="Y11" s="8">
        <v>0.96180555555555558</v>
      </c>
      <c r="AC11">
        <v>9</v>
      </c>
      <c r="AD11" s="11">
        <v>1</v>
      </c>
      <c r="AE11" s="8">
        <v>0.47222222222222221</v>
      </c>
      <c r="AF11" s="8">
        <v>0.58333333333333337</v>
      </c>
    </row>
    <row r="12" spans="2:32" ht="15.75" thickBot="1" x14ac:dyDescent="0.3">
      <c r="C12" s="11">
        <v>1</v>
      </c>
      <c r="D12" s="8">
        <v>0.65277777777777779</v>
      </c>
      <c r="E12" s="8">
        <v>0.75347222222222221</v>
      </c>
      <c r="H12" s="11">
        <v>1</v>
      </c>
      <c r="I12" s="8">
        <v>0.58333333333333337</v>
      </c>
      <c r="J12" s="8">
        <v>0.65277777777777779</v>
      </c>
      <c r="M12" s="11">
        <v>1</v>
      </c>
      <c r="N12" s="8">
        <v>0.76041666666666663</v>
      </c>
      <c r="O12" s="8">
        <v>0.89236111111111116</v>
      </c>
      <c r="R12" s="16">
        <v>1</v>
      </c>
      <c r="S12" s="10">
        <v>0.82986111111111116</v>
      </c>
      <c r="T12" s="10">
        <v>0.93055555555555558</v>
      </c>
      <c r="W12" s="11">
        <v>1</v>
      </c>
      <c r="X12" s="8">
        <v>0.86111111111111116</v>
      </c>
      <c r="Y12" s="8">
        <v>0.96180555555555558</v>
      </c>
      <c r="AC12">
        <v>10</v>
      </c>
      <c r="AD12" s="11">
        <v>1</v>
      </c>
      <c r="AE12" s="8">
        <v>0.50347222222222221</v>
      </c>
      <c r="AF12" s="8">
        <v>0.58333333333333337</v>
      </c>
    </row>
    <row r="13" spans="2:32" ht="15.75" thickBot="1" x14ac:dyDescent="0.3">
      <c r="C13" s="11">
        <v>1</v>
      </c>
      <c r="D13" s="8">
        <v>0.72222222222222221</v>
      </c>
      <c r="E13" s="8">
        <v>0.79166666666666663</v>
      </c>
      <c r="H13" s="11">
        <v>1</v>
      </c>
      <c r="I13" s="8">
        <v>0.62152777777777779</v>
      </c>
      <c r="J13" s="8">
        <v>0.75347222222222221</v>
      </c>
      <c r="M13" s="11">
        <v>1</v>
      </c>
      <c r="N13" s="8">
        <v>0.82986111111111116</v>
      </c>
      <c r="O13" s="8">
        <v>0.93055555555555558</v>
      </c>
      <c r="R13" s="11">
        <v>1</v>
      </c>
      <c r="S13" s="8">
        <v>0.86111111111111116</v>
      </c>
      <c r="T13" s="8">
        <v>0.96180555555555558</v>
      </c>
      <c r="W13" s="11">
        <v>2</v>
      </c>
      <c r="X13" s="8">
        <v>0.33333333333333331</v>
      </c>
      <c r="Y13" s="8">
        <v>0.53472222222222221</v>
      </c>
      <c r="AC13">
        <v>11</v>
      </c>
      <c r="AD13" s="11">
        <v>1</v>
      </c>
      <c r="AE13" s="8">
        <v>0.50347222222222221</v>
      </c>
      <c r="AF13" s="8">
        <v>0.65277777777777779</v>
      </c>
    </row>
    <row r="14" spans="2:32" ht="15.75" thickBot="1" x14ac:dyDescent="0.3">
      <c r="C14" s="11">
        <v>1</v>
      </c>
      <c r="D14" s="8">
        <v>0.72222222222222221</v>
      </c>
      <c r="E14" s="8">
        <v>0.82291666666666663</v>
      </c>
      <c r="H14" s="11">
        <v>1</v>
      </c>
      <c r="I14" s="8">
        <v>0.62152777777777779</v>
      </c>
      <c r="J14" s="8">
        <v>0.68402777777777779</v>
      </c>
      <c r="M14" s="11">
        <v>1</v>
      </c>
      <c r="N14" s="8">
        <v>0.82986111111111116</v>
      </c>
      <c r="O14" s="8">
        <v>0.96180555555555558</v>
      </c>
      <c r="R14" s="11">
        <v>2</v>
      </c>
      <c r="S14" s="8">
        <v>0.33333333333333331</v>
      </c>
      <c r="T14" s="8">
        <v>0.39583333333333331</v>
      </c>
      <c r="W14" s="11">
        <v>2</v>
      </c>
      <c r="X14" s="8">
        <v>0.55208333333333337</v>
      </c>
      <c r="Y14" s="8">
        <v>0.75347222222222221</v>
      </c>
      <c r="AC14">
        <v>12</v>
      </c>
      <c r="AD14" s="11">
        <v>1</v>
      </c>
      <c r="AE14" s="8">
        <v>0.50347222222222221</v>
      </c>
      <c r="AF14" s="8">
        <v>0.61458333333333337</v>
      </c>
    </row>
    <row r="15" spans="2:32" ht="15.75" thickBot="1" x14ac:dyDescent="0.3">
      <c r="C15" s="11">
        <v>1</v>
      </c>
      <c r="D15" s="8">
        <v>0.76041666666666663</v>
      </c>
      <c r="E15" s="8">
        <v>0.86111111111111116</v>
      </c>
      <c r="H15" s="11">
        <v>1</v>
      </c>
      <c r="I15" s="8">
        <v>0.65277777777777779</v>
      </c>
      <c r="J15" s="8">
        <v>0.75347222222222221</v>
      </c>
      <c r="M15" s="11">
        <v>2</v>
      </c>
      <c r="N15" s="8">
        <v>0.33333333333333331</v>
      </c>
      <c r="O15" s="8">
        <v>0.46527777777777779</v>
      </c>
      <c r="R15" s="11">
        <v>2</v>
      </c>
      <c r="S15" s="8">
        <v>0.40277777777777779</v>
      </c>
      <c r="T15" s="8">
        <v>0.46527777777777779</v>
      </c>
      <c r="W15" s="11">
        <v>2</v>
      </c>
      <c r="X15" s="8">
        <v>0.76041666666666663</v>
      </c>
      <c r="Y15" s="8">
        <v>0.96180555555555558</v>
      </c>
      <c r="AC15">
        <v>13</v>
      </c>
      <c r="AD15" s="11">
        <v>1</v>
      </c>
      <c r="AE15" s="8">
        <v>0.55208333333333337</v>
      </c>
      <c r="AF15" s="8">
        <v>0.61458333333333337</v>
      </c>
    </row>
    <row r="16" spans="2:32" ht="15.75" thickBot="1" x14ac:dyDescent="0.3">
      <c r="C16" s="11">
        <v>1</v>
      </c>
      <c r="D16" s="8">
        <v>0.79166666666666663</v>
      </c>
      <c r="E16" s="8">
        <v>0.86111111111111116</v>
      </c>
      <c r="H16" s="11">
        <v>1</v>
      </c>
      <c r="I16" s="8">
        <v>0.69097222222222221</v>
      </c>
      <c r="J16" s="8">
        <v>0.75347222222222221</v>
      </c>
      <c r="M16" s="11">
        <v>2</v>
      </c>
      <c r="N16" s="8">
        <v>0.33333333333333331</v>
      </c>
      <c r="O16" s="8">
        <v>0.43402777777777779</v>
      </c>
      <c r="R16" s="11">
        <v>2</v>
      </c>
      <c r="S16" s="8">
        <v>0.47222222222222221</v>
      </c>
      <c r="T16" s="8">
        <v>0.58333333333333337</v>
      </c>
      <c r="W16" s="11">
        <v>3</v>
      </c>
      <c r="X16" s="8">
        <v>0.33333333333333331</v>
      </c>
      <c r="Y16" s="8">
        <v>0.43402777777777779</v>
      </c>
      <c r="AC16">
        <v>14</v>
      </c>
      <c r="AD16" s="11">
        <v>1</v>
      </c>
      <c r="AE16" s="8">
        <v>0.55208333333333337</v>
      </c>
      <c r="AF16" s="8">
        <v>0.65277777777777779</v>
      </c>
    </row>
    <row r="17" spans="3:39" ht="15.75" thickBot="1" x14ac:dyDescent="0.3">
      <c r="C17" s="11">
        <v>1</v>
      </c>
      <c r="D17" s="8">
        <v>0.82986111111111116</v>
      </c>
      <c r="E17" s="8">
        <v>0.89236111111111116</v>
      </c>
      <c r="H17" s="11">
        <v>1</v>
      </c>
      <c r="I17" s="8">
        <v>0.72222222222222221</v>
      </c>
      <c r="J17" s="8">
        <v>0.82291666666666663</v>
      </c>
      <c r="M17" s="11">
        <v>2</v>
      </c>
      <c r="N17" s="8">
        <v>0.43402777777777779</v>
      </c>
      <c r="O17" s="8">
        <v>0.58333333333333337</v>
      </c>
      <c r="R17" s="11">
        <v>2</v>
      </c>
      <c r="S17" s="8">
        <v>0.50347222222222221</v>
      </c>
      <c r="T17" s="8">
        <v>0.61458333333333337</v>
      </c>
      <c r="W17" s="11">
        <v>3</v>
      </c>
      <c r="X17" s="8">
        <v>0.43402777777777779</v>
      </c>
      <c r="Y17" s="8">
        <v>0.53472222222222221</v>
      </c>
      <c r="AC17">
        <v>15</v>
      </c>
      <c r="AD17" s="11">
        <v>1</v>
      </c>
      <c r="AE17" s="8">
        <v>0.58333333333333337</v>
      </c>
      <c r="AF17" s="8">
        <v>0.65277777777777779</v>
      </c>
    </row>
    <row r="18" spans="3:39" ht="15.75" thickBot="1" x14ac:dyDescent="0.3">
      <c r="C18" s="11">
        <v>1</v>
      </c>
      <c r="D18" s="8">
        <v>0.86111111111111116</v>
      </c>
      <c r="E18" s="8">
        <v>0.96180555555555558</v>
      </c>
      <c r="H18" s="11">
        <v>1</v>
      </c>
      <c r="I18" s="8">
        <v>0.72222222222222221</v>
      </c>
      <c r="J18" s="8">
        <v>0.79166666666666663</v>
      </c>
      <c r="M18" s="11">
        <v>2</v>
      </c>
      <c r="N18" s="8">
        <v>0.47222222222222221</v>
      </c>
      <c r="O18" s="8">
        <v>0.58333333333333337</v>
      </c>
      <c r="R18" s="11">
        <v>2</v>
      </c>
      <c r="S18" s="8">
        <v>0.62152777777777779</v>
      </c>
      <c r="T18" s="8">
        <v>0.68402777777777779</v>
      </c>
      <c r="W18" s="11">
        <v>3</v>
      </c>
      <c r="X18" s="8">
        <v>0.43402777777777779</v>
      </c>
      <c r="Y18" s="8">
        <v>0.58333333333333337</v>
      </c>
      <c r="AC18">
        <v>16</v>
      </c>
      <c r="AD18" s="11">
        <v>1</v>
      </c>
      <c r="AE18" s="8">
        <v>0.62152777777777779</v>
      </c>
      <c r="AF18" s="8">
        <v>0.68402777777777779</v>
      </c>
    </row>
    <row r="19" spans="3:39" ht="15.75" thickBot="1" x14ac:dyDescent="0.3">
      <c r="C19" s="11">
        <v>1</v>
      </c>
      <c r="D19" s="8">
        <v>0.89930555555555558</v>
      </c>
      <c r="E19" s="8">
        <v>0.96180555555555558</v>
      </c>
      <c r="H19" s="11">
        <v>1</v>
      </c>
      <c r="I19" s="8">
        <v>0.76041666666666663</v>
      </c>
      <c r="J19" s="8">
        <v>0.86111111111111116</v>
      </c>
      <c r="M19" s="11">
        <v>2</v>
      </c>
      <c r="N19" s="8">
        <v>0.47222222222222221</v>
      </c>
      <c r="O19" s="8">
        <v>0.53472222222222221</v>
      </c>
      <c r="R19" s="11">
        <v>2</v>
      </c>
      <c r="S19" s="8">
        <v>0.69097222222222221</v>
      </c>
      <c r="T19" s="8">
        <v>0.75347222222222221</v>
      </c>
      <c r="W19" s="11">
        <v>3</v>
      </c>
      <c r="X19" s="8">
        <v>0.55208333333333337</v>
      </c>
      <c r="Y19" s="8">
        <v>0.65277777777777779</v>
      </c>
      <c r="AC19">
        <v>17</v>
      </c>
      <c r="AD19" s="11">
        <v>1</v>
      </c>
      <c r="AE19" s="8">
        <v>0.62152777777777779</v>
      </c>
      <c r="AF19" s="8">
        <v>0.75347222222222221</v>
      </c>
    </row>
    <row r="20" spans="3:39" ht="15.75" thickBot="1" x14ac:dyDescent="0.3">
      <c r="C20" s="11">
        <v>2</v>
      </c>
      <c r="D20" s="8">
        <v>0.33333333333333331</v>
      </c>
      <c r="E20" s="8">
        <v>0.39583333333333331</v>
      </c>
      <c r="H20" s="11">
        <v>1</v>
      </c>
      <c r="I20" s="8">
        <v>0.79166666666666663</v>
      </c>
      <c r="J20" s="8">
        <v>0.86111111111111116</v>
      </c>
      <c r="M20" s="11">
        <v>2</v>
      </c>
      <c r="N20" s="8">
        <v>0.50347222222222221</v>
      </c>
      <c r="O20" s="8">
        <v>0.61458333333333337</v>
      </c>
      <c r="R20" s="11">
        <v>2</v>
      </c>
      <c r="S20" s="8">
        <v>0.72222222222222221</v>
      </c>
      <c r="T20" s="8">
        <v>0.86111111111111116</v>
      </c>
      <c r="W20" s="11">
        <v>3</v>
      </c>
      <c r="X20" s="8">
        <v>0.65277777777777779</v>
      </c>
      <c r="Y20" s="8">
        <v>0.75347222222222221</v>
      </c>
      <c r="AC20">
        <v>18</v>
      </c>
      <c r="AD20" s="11">
        <v>1</v>
      </c>
      <c r="AE20" s="8">
        <v>0.62152777777777779</v>
      </c>
      <c r="AF20" s="8">
        <v>0.72222222222222221</v>
      </c>
    </row>
    <row r="21" spans="3:39" ht="15.75" thickBot="1" x14ac:dyDescent="0.3">
      <c r="C21" s="11">
        <v>2</v>
      </c>
      <c r="D21" s="8">
        <v>0.33333333333333331</v>
      </c>
      <c r="E21" s="8">
        <v>0.43402777777777779</v>
      </c>
      <c r="H21" s="11">
        <v>1</v>
      </c>
      <c r="I21" s="8">
        <v>0.82986111111111116</v>
      </c>
      <c r="J21" s="8">
        <v>0.96180555555555558</v>
      </c>
      <c r="M21" s="11">
        <v>2</v>
      </c>
      <c r="N21" s="8">
        <v>0.55208333333333337</v>
      </c>
      <c r="O21" s="8">
        <v>0.61458333333333337</v>
      </c>
      <c r="R21" s="11">
        <v>2</v>
      </c>
      <c r="S21" s="8">
        <v>0.76041666666666663</v>
      </c>
      <c r="T21" s="8">
        <v>0.86111111111111116</v>
      </c>
      <c r="W21" s="11">
        <v>3</v>
      </c>
      <c r="X21" s="8">
        <v>0.72222222222222221</v>
      </c>
      <c r="Y21" s="8">
        <v>0.82291666666666663</v>
      </c>
      <c r="AC21">
        <v>19</v>
      </c>
      <c r="AD21" s="11">
        <v>1</v>
      </c>
      <c r="AE21" s="8">
        <v>0.65277777777777779</v>
      </c>
      <c r="AF21" s="8">
        <v>0.75347222222222221</v>
      </c>
    </row>
    <row r="22" spans="3:39" ht="15.75" thickBot="1" x14ac:dyDescent="0.3">
      <c r="C22" s="11">
        <v>2</v>
      </c>
      <c r="D22" s="8">
        <v>0.33333333333333331</v>
      </c>
      <c r="E22" s="8">
        <v>0.46527777777777779</v>
      </c>
      <c r="H22" s="11">
        <v>1</v>
      </c>
      <c r="I22" s="8">
        <v>0.86111111111111116</v>
      </c>
      <c r="J22" s="8">
        <v>0.96180555555555558</v>
      </c>
      <c r="M22" s="11">
        <v>2</v>
      </c>
      <c r="N22" s="8">
        <v>0.62152777777777779</v>
      </c>
      <c r="O22" s="8">
        <v>0.75347222222222221</v>
      </c>
      <c r="R22" s="11">
        <v>2</v>
      </c>
      <c r="S22" s="8">
        <v>0.86111111111111116</v>
      </c>
      <c r="T22" s="8">
        <v>0.96180555555555558</v>
      </c>
      <c r="W22" s="11">
        <v>3</v>
      </c>
      <c r="X22" s="8">
        <v>0.76041666666666663</v>
      </c>
      <c r="Y22" s="8">
        <v>0.86111111111111116</v>
      </c>
      <c r="AC22">
        <v>20</v>
      </c>
      <c r="AD22" s="11">
        <v>1</v>
      </c>
      <c r="AE22" s="8">
        <v>0.69097222222222221</v>
      </c>
      <c r="AF22" s="8">
        <v>0.75347222222222221</v>
      </c>
    </row>
    <row r="23" spans="3:39" ht="15.75" thickBot="1" x14ac:dyDescent="0.3">
      <c r="C23" s="11">
        <v>2</v>
      </c>
      <c r="D23" s="8">
        <v>0.40277777777777779</v>
      </c>
      <c r="E23" s="8">
        <v>0.46527777777777779</v>
      </c>
      <c r="H23" s="11">
        <v>2</v>
      </c>
      <c r="I23" s="8">
        <v>0.33333333333333331</v>
      </c>
      <c r="J23" s="8">
        <v>0.43402777777777779</v>
      </c>
      <c r="M23" s="11">
        <v>2</v>
      </c>
      <c r="N23" s="8">
        <v>0.72222222222222221</v>
      </c>
      <c r="O23" s="8">
        <v>0.82291666666666663</v>
      </c>
      <c r="R23" s="11">
        <v>3</v>
      </c>
      <c r="S23" s="8">
        <v>0.33333333333333331</v>
      </c>
      <c r="T23" s="8">
        <v>0.43402777777777779</v>
      </c>
      <c r="W23" s="11">
        <v>3</v>
      </c>
      <c r="X23" s="8">
        <v>0.82986111111111116</v>
      </c>
      <c r="Y23" s="8">
        <v>0.96180555555555558</v>
      </c>
      <c r="AC23">
        <v>21</v>
      </c>
      <c r="AD23" s="11">
        <v>1</v>
      </c>
      <c r="AE23" s="8">
        <v>0.72222222222222221</v>
      </c>
      <c r="AF23" s="8">
        <v>0.79166666666666663</v>
      </c>
    </row>
    <row r="24" spans="3:39" ht="15.75" thickBot="1" x14ac:dyDescent="0.3">
      <c r="C24" s="11">
        <v>2</v>
      </c>
      <c r="D24" s="8">
        <v>0.40277777777777779</v>
      </c>
      <c r="E24" s="8">
        <v>0.53472222222222221</v>
      </c>
      <c r="H24" s="11">
        <v>2</v>
      </c>
      <c r="I24" s="8">
        <v>0.33333333333333331</v>
      </c>
      <c r="J24" s="8">
        <v>0.39583333333333331</v>
      </c>
      <c r="M24" s="11">
        <v>2</v>
      </c>
      <c r="N24" s="8">
        <v>0.82986111111111116</v>
      </c>
      <c r="O24" s="8">
        <v>0.96180555555555558</v>
      </c>
      <c r="R24" s="11">
        <v>3</v>
      </c>
      <c r="S24" s="8">
        <v>0.43402777777777779</v>
      </c>
      <c r="T24" s="8">
        <v>0.53472222222222221</v>
      </c>
      <c r="W24" s="11">
        <v>3</v>
      </c>
      <c r="X24" s="8">
        <v>0.86111111111111116</v>
      </c>
      <c r="Y24" s="8">
        <v>0.96180555555555558</v>
      </c>
      <c r="AC24">
        <v>22</v>
      </c>
      <c r="AD24" s="11">
        <v>1</v>
      </c>
      <c r="AE24" s="8">
        <v>0.72222222222222221</v>
      </c>
      <c r="AF24" s="8">
        <v>0.82291666666666663</v>
      </c>
      <c r="AM24" t="s">
        <v>171</v>
      </c>
    </row>
    <row r="25" spans="3:39" ht="15.75" thickBot="1" x14ac:dyDescent="0.3">
      <c r="C25" s="11">
        <v>2</v>
      </c>
      <c r="D25" s="8">
        <v>0.43402777777777779</v>
      </c>
      <c r="E25" s="8">
        <v>0.50347222222222221</v>
      </c>
      <c r="H25" s="11">
        <v>2</v>
      </c>
      <c r="I25" s="8">
        <v>0.40277777777777779</v>
      </c>
      <c r="J25" s="8">
        <v>0.46527777777777779</v>
      </c>
      <c r="M25" s="11">
        <v>3</v>
      </c>
      <c r="N25" s="8">
        <v>0.33333333333333331</v>
      </c>
      <c r="O25" s="8">
        <v>0.46527777777777779</v>
      </c>
      <c r="R25" s="11">
        <v>3</v>
      </c>
      <c r="S25" s="8">
        <v>0.47222222222222221</v>
      </c>
      <c r="T25" s="8">
        <v>0.58333333333333337</v>
      </c>
      <c r="W25" s="11">
        <v>4</v>
      </c>
      <c r="X25" s="8">
        <v>0.33333333333333331</v>
      </c>
      <c r="Y25" s="8">
        <v>0.43402777777777779</v>
      </c>
      <c r="AC25">
        <v>23</v>
      </c>
      <c r="AD25" s="11">
        <v>1</v>
      </c>
      <c r="AE25" s="8">
        <v>0.76041666666666663</v>
      </c>
      <c r="AF25" s="8">
        <v>0.86111111111111116</v>
      </c>
    </row>
    <row r="26" spans="3:39" ht="15.75" thickBot="1" x14ac:dyDescent="0.3">
      <c r="C26" s="11">
        <v>2</v>
      </c>
      <c r="D26" s="8">
        <v>0.43402777777777779</v>
      </c>
      <c r="E26" s="8">
        <v>0.53472222222222221</v>
      </c>
      <c r="H26" s="11">
        <v>2</v>
      </c>
      <c r="I26" s="8">
        <v>0.43402777777777779</v>
      </c>
      <c r="J26" s="8">
        <v>0.58333333333333337</v>
      </c>
      <c r="M26" s="11">
        <v>3</v>
      </c>
      <c r="N26" s="8">
        <v>0.33333333333333331</v>
      </c>
      <c r="O26" s="8">
        <v>0.43402777777777779</v>
      </c>
      <c r="R26" s="11">
        <v>3</v>
      </c>
      <c r="S26" s="8">
        <v>0.55208333333333337</v>
      </c>
      <c r="T26" s="8">
        <v>0.65277777777777779</v>
      </c>
      <c r="W26" s="11">
        <v>4</v>
      </c>
      <c r="X26" s="8">
        <v>0.33333333333333331</v>
      </c>
      <c r="Y26" s="8">
        <v>0.46527777777777779</v>
      </c>
      <c r="AC26">
        <v>24</v>
      </c>
      <c r="AD26" s="11">
        <v>1</v>
      </c>
      <c r="AE26" s="8">
        <v>0.76041666666666663</v>
      </c>
      <c r="AF26" s="8">
        <v>0.89236111111111116</v>
      </c>
    </row>
    <row r="27" spans="3:39" ht="15.75" thickBot="1" x14ac:dyDescent="0.3">
      <c r="C27" s="11">
        <v>2</v>
      </c>
      <c r="D27" s="8">
        <v>0.43402777777777779</v>
      </c>
      <c r="E27" s="8">
        <v>0.58333333333333337</v>
      </c>
      <c r="H27" s="11">
        <v>2</v>
      </c>
      <c r="I27" s="8">
        <v>0.43402777777777779</v>
      </c>
      <c r="J27" s="8">
        <v>0.50347222222222221</v>
      </c>
      <c r="M27" s="11">
        <v>3</v>
      </c>
      <c r="N27" s="8">
        <v>0.43402777777777779</v>
      </c>
      <c r="O27" s="8">
        <v>0.58333333333333337</v>
      </c>
      <c r="R27" s="11">
        <v>3</v>
      </c>
      <c r="S27" s="8">
        <v>0.65277777777777779</v>
      </c>
      <c r="T27" s="8">
        <v>0.75347222222222221</v>
      </c>
      <c r="W27" s="11">
        <v>4</v>
      </c>
      <c r="X27" s="8">
        <v>0.43402777777777779</v>
      </c>
      <c r="Y27" s="8">
        <v>0.53472222222222221</v>
      </c>
      <c r="AC27">
        <v>25</v>
      </c>
      <c r="AD27" s="11">
        <v>1</v>
      </c>
      <c r="AE27" s="8">
        <v>0.79166666666666663</v>
      </c>
      <c r="AF27" s="8">
        <v>0.86111111111111116</v>
      </c>
    </row>
    <row r="28" spans="3:39" ht="15.75" thickBot="1" x14ac:dyDescent="0.3">
      <c r="C28" s="11">
        <v>2</v>
      </c>
      <c r="D28" s="8">
        <v>0.47222222222222221</v>
      </c>
      <c r="E28" s="8">
        <v>0.53472222222222221</v>
      </c>
      <c r="H28" s="11">
        <v>2</v>
      </c>
      <c r="I28" s="8">
        <v>0.47222222222222221</v>
      </c>
      <c r="J28" s="8">
        <v>0.58333333333333337</v>
      </c>
      <c r="M28" s="11">
        <v>3</v>
      </c>
      <c r="N28" s="8">
        <v>0.43402777777777779</v>
      </c>
      <c r="O28" s="8">
        <v>0.53472222222222221</v>
      </c>
      <c r="R28" s="11">
        <v>3</v>
      </c>
      <c r="S28" s="8">
        <v>0.72222222222222221</v>
      </c>
      <c r="T28" s="8">
        <v>0.79166666666666663</v>
      </c>
      <c r="W28" s="11">
        <v>4</v>
      </c>
      <c r="X28" s="8">
        <v>0.47222222222222221</v>
      </c>
      <c r="Y28" s="8">
        <v>0.58333333333333337</v>
      </c>
      <c r="AC28">
        <v>26</v>
      </c>
      <c r="AD28" s="11">
        <v>1</v>
      </c>
      <c r="AE28" s="8">
        <v>0.82986111111111116</v>
      </c>
      <c r="AF28" s="8">
        <v>0.89236111111111116</v>
      </c>
    </row>
    <row r="29" spans="3:39" ht="15.75" thickBot="1" x14ac:dyDescent="0.3">
      <c r="C29" s="11">
        <v>2</v>
      </c>
      <c r="D29" s="8">
        <v>0.47222222222222221</v>
      </c>
      <c r="E29" s="8">
        <v>0.58333333333333337</v>
      </c>
      <c r="H29" s="11">
        <v>2</v>
      </c>
      <c r="I29" s="8">
        <v>0.50347222222222221</v>
      </c>
      <c r="J29" s="8">
        <v>0.58333333333333337</v>
      </c>
      <c r="M29" s="11">
        <v>3</v>
      </c>
      <c r="N29" s="8">
        <v>0.47222222222222221</v>
      </c>
      <c r="O29" s="8">
        <v>0.58333333333333337</v>
      </c>
      <c r="R29" s="11">
        <v>3</v>
      </c>
      <c r="S29" s="8">
        <v>0.72222222222222221</v>
      </c>
      <c r="T29" s="8">
        <v>0.82291666666666663</v>
      </c>
      <c r="W29" s="11">
        <v>4</v>
      </c>
      <c r="X29" s="8">
        <v>0.50347222222222221</v>
      </c>
      <c r="Y29" s="8">
        <v>0.65277777777777779</v>
      </c>
      <c r="AC29">
        <v>27</v>
      </c>
      <c r="AD29" s="11">
        <v>1</v>
      </c>
      <c r="AE29" s="8">
        <v>0.82986111111111116</v>
      </c>
      <c r="AF29" s="8">
        <v>0.96180555555555558</v>
      </c>
    </row>
    <row r="30" spans="3:39" ht="15.75" thickBot="1" x14ac:dyDescent="0.3">
      <c r="C30" s="11">
        <v>2</v>
      </c>
      <c r="D30" s="8">
        <v>0.50347222222222221</v>
      </c>
      <c r="E30" s="8">
        <v>0.58333333333333337</v>
      </c>
      <c r="H30" s="11">
        <v>2</v>
      </c>
      <c r="I30" s="8">
        <v>0.50347222222222221</v>
      </c>
      <c r="J30" s="8">
        <v>0.61458333333333337</v>
      </c>
      <c r="M30" s="11">
        <v>3</v>
      </c>
      <c r="N30" s="8">
        <v>0.50347222222222221</v>
      </c>
      <c r="O30" s="8">
        <v>0.61458333333333337</v>
      </c>
      <c r="R30" s="11">
        <v>3</v>
      </c>
      <c r="S30" s="8">
        <v>0.76041666666666663</v>
      </c>
      <c r="T30" s="8">
        <v>0.82291666666666663</v>
      </c>
      <c r="W30" s="11">
        <v>4</v>
      </c>
      <c r="X30" s="8">
        <v>0.55208333333333337</v>
      </c>
      <c r="Y30" s="8">
        <v>0.65277777777777779</v>
      </c>
      <c r="AC30">
        <v>28</v>
      </c>
      <c r="AD30" s="11">
        <v>1</v>
      </c>
      <c r="AE30" s="8">
        <v>0.82986111111111116</v>
      </c>
      <c r="AF30" s="8">
        <v>0.93055555555555558</v>
      </c>
    </row>
    <row r="31" spans="3:39" ht="15.75" thickBot="1" x14ac:dyDescent="0.3">
      <c r="C31" s="11">
        <v>2</v>
      </c>
      <c r="D31" s="8">
        <v>0.50347222222222221</v>
      </c>
      <c r="E31" s="8">
        <v>0.61458333333333337</v>
      </c>
      <c r="H31" s="11">
        <v>2</v>
      </c>
      <c r="I31" s="8">
        <v>0.50347222222222221</v>
      </c>
      <c r="J31" s="8">
        <v>0.65277777777777779</v>
      </c>
      <c r="M31" s="11">
        <v>3</v>
      </c>
      <c r="N31" s="8">
        <v>0.62152777777777779</v>
      </c>
      <c r="O31" s="8">
        <v>0.68402777777777779</v>
      </c>
      <c r="R31" s="11">
        <v>3</v>
      </c>
      <c r="S31" s="8">
        <v>0.79166666666666663</v>
      </c>
      <c r="T31" s="8">
        <v>0.86111111111111116</v>
      </c>
      <c r="W31" s="11">
        <v>4</v>
      </c>
      <c r="X31" s="8">
        <v>0.65277777777777779</v>
      </c>
      <c r="Y31" s="8">
        <v>0.75347222222222221</v>
      </c>
      <c r="AC31">
        <v>29</v>
      </c>
      <c r="AD31" s="11">
        <v>1</v>
      </c>
      <c r="AE31" s="8">
        <v>0.86111111111111116</v>
      </c>
      <c r="AF31" s="8">
        <v>0.96180555555555558</v>
      </c>
    </row>
    <row r="32" spans="3:39" ht="15.75" thickBot="1" x14ac:dyDescent="0.3">
      <c r="C32" s="11">
        <v>2</v>
      </c>
      <c r="D32" s="8">
        <v>0.58333333333333337</v>
      </c>
      <c r="E32" s="8">
        <v>0.65277777777777779</v>
      </c>
      <c r="H32" s="11">
        <v>2</v>
      </c>
      <c r="I32" s="8">
        <v>0.50347222222222221</v>
      </c>
      <c r="J32" s="8">
        <v>0.68402777777777779</v>
      </c>
      <c r="M32" s="11">
        <v>3</v>
      </c>
      <c r="N32" s="8">
        <v>0.62152777777777779</v>
      </c>
      <c r="O32" s="8">
        <v>0.75347222222222221</v>
      </c>
      <c r="R32" s="11">
        <v>3</v>
      </c>
      <c r="S32" s="8">
        <v>0.82986111111111116</v>
      </c>
      <c r="T32" s="8">
        <v>0.96180555555555558</v>
      </c>
      <c r="W32" s="11">
        <v>4</v>
      </c>
      <c r="X32" s="8">
        <v>0.72222222222222221</v>
      </c>
      <c r="Y32" s="8">
        <v>0.82291666666666663</v>
      </c>
      <c r="AC32">
        <v>30</v>
      </c>
      <c r="AD32" s="11">
        <v>1</v>
      </c>
      <c r="AE32" s="8">
        <v>0.89930555555555558</v>
      </c>
      <c r="AF32" s="8">
        <v>0.96180555555555558</v>
      </c>
    </row>
    <row r="33" spans="3:32" ht="15.75" thickBot="1" x14ac:dyDescent="0.3">
      <c r="C33" s="11">
        <v>2</v>
      </c>
      <c r="D33" s="8">
        <v>0.58333333333333337</v>
      </c>
      <c r="E33" s="8">
        <v>0.66666666666666663</v>
      </c>
      <c r="H33" s="11">
        <v>2</v>
      </c>
      <c r="I33" s="8">
        <v>0.62152777777777779</v>
      </c>
      <c r="J33" s="8">
        <v>0.75347222222222221</v>
      </c>
      <c r="M33" s="11">
        <v>3</v>
      </c>
      <c r="N33" s="8">
        <v>0.69097222222222221</v>
      </c>
      <c r="O33" s="8">
        <v>0.75347222222222221</v>
      </c>
      <c r="R33" s="11">
        <v>3</v>
      </c>
      <c r="S33" s="8">
        <v>0.82986111111111116</v>
      </c>
      <c r="T33" s="8">
        <v>0.93055555555555558</v>
      </c>
      <c r="W33" s="11">
        <v>4</v>
      </c>
      <c r="X33" s="8">
        <v>0.76041666666666663</v>
      </c>
      <c r="Y33" s="8">
        <v>0.86111111111111116</v>
      </c>
      <c r="AC33">
        <v>31</v>
      </c>
      <c r="AD33" s="11">
        <v>2</v>
      </c>
      <c r="AE33" s="8">
        <v>0.33333333333333331</v>
      </c>
      <c r="AF33" s="8">
        <v>0.39583333333333331</v>
      </c>
    </row>
    <row r="34" spans="3:32" ht="15.75" thickBot="1" x14ac:dyDescent="0.3">
      <c r="C34" s="11">
        <v>2</v>
      </c>
      <c r="D34" s="8">
        <v>0.62152777777777779</v>
      </c>
      <c r="E34" s="8">
        <v>0.68402777777777779</v>
      </c>
      <c r="H34" s="11">
        <v>2</v>
      </c>
      <c r="I34" s="8">
        <v>0.65277777777777779</v>
      </c>
      <c r="J34" s="8">
        <v>0.75347222222222221</v>
      </c>
      <c r="M34" s="11">
        <v>3</v>
      </c>
      <c r="N34" s="8">
        <v>0.72222222222222221</v>
      </c>
      <c r="O34" s="8">
        <v>0.82291666666666663</v>
      </c>
      <c r="R34" s="11">
        <v>3</v>
      </c>
      <c r="S34" s="8">
        <v>0.86111111111111116</v>
      </c>
      <c r="T34" s="8">
        <v>0.96180555555555558</v>
      </c>
      <c r="W34" s="11">
        <v>4</v>
      </c>
      <c r="X34" s="8">
        <v>0.82986111111111116</v>
      </c>
      <c r="Y34" s="8">
        <v>0.96180555555555558</v>
      </c>
      <c r="AC34">
        <v>32</v>
      </c>
      <c r="AD34" s="11">
        <v>2</v>
      </c>
      <c r="AE34" s="8">
        <v>0.33333333333333331</v>
      </c>
      <c r="AF34" s="8">
        <v>0.43402777777777779</v>
      </c>
    </row>
    <row r="35" spans="3:32" ht="15.75" thickBot="1" x14ac:dyDescent="0.3">
      <c r="C35" s="11">
        <v>2</v>
      </c>
      <c r="D35" s="8">
        <v>0.65277777777777779</v>
      </c>
      <c r="E35" s="8">
        <v>0.75347222222222221</v>
      </c>
      <c r="H35" s="11">
        <v>2</v>
      </c>
      <c r="I35" s="8">
        <v>0.69097222222222221</v>
      </c>
      <c r="J35" s="8">
        <v>0.75347222222222221</v>
      </c>
      <c r="M35" s="11">
        <v>3</v>
      </c>
      <c r="N35" s="8">
        <v>0.72222222222222221</v>
      </c>
      <c r="O35" s="8">
        <v>0.79166666666666663</v>
      </c>
      <c r="R35" s="11">
        <v>4</v>
      </c>
      <c r="S35" s="8">
        <v>0.33333333333333331</v>
      </c>
      <c r="T35" s="8">
        <v>0.43402777777777779</v>
      </c>
      <c r="W35" s="11">
        <v>4</v>
      </c>
      <c r="X35" s="8">
        <v>0.86111111111111116</v>
      </c>
      <c r="Y35" s="8">
        <v>0.96180555555555558</v>
      </c>
      <c r="AC35">
        <v>33</v>
      </c>
      <c r="AD35" s="11">
        <v>2</v>
      </c>
      <c r="AE35" s="8">
        <v>0.33333333333333331</v>
      </c>
      <c r="AF35" s="8">
        <v>0.46527777777777779</v>
      </c>
    </row>
    <row r="36" spans="3:32" ht="15.75" thickBot="1" x14ac:dyDescent="0.3">
      <c r="C36" s="11">
        <v>2</v>
      </c>
      <c r="D36" s="8">
        <v>0.66666666666666663</v>
      </c>
      <c r="E36" s="8">
        <v>0.75</v>
      </c>
      <c r="H36" s="11">
        <v>2</v>
      </c>
      <c r="I36" s="8">
        <v>0.72222222222222221</v>
      </c>
      <c r="J36" s="8">
        <v>0.86111111111111116</v>
      </c>
      <c r="M36" s="11">
        <v>3</v>
      </c>
      <c r="N36" s="8">
        <v>0.76041666666666663</v>
      </c>
      <c r="O36" s="8">
        <v>0.82291666666666663</v>
      </c>
      <c r="R36" s="11">
        <v>4</v>
      </c>
      <c r="S36" s="8">
        <v>0.43402777777777779</v>
      </c>
      <c r="T36" s="8">
        <v>0.53472222222222221</v>
      </c>
      <c r="W36" s="11">
        <v>5</v>
      </c>
      <c r="X36" s="8">
        <v>0.33333333333333331</v>
      </c>
      <c r="Y36" s="8">
        <v>0.43402777777777779</v>
      </c>
      <c r="AC36">
        <v>34</v>
      </c>
      <c r="AD36" s="11">
        <v>2</v>
      </c>
      <c r="AE36" s="8">
        <v>0.33333333333333331</v>
      </c>
      <c r="AF36" s="8">
        <v>0.53472222222222221</v>
      </c>
    </row>
    <row r="37" spans="3:32" ht="15.75" thickBot="1" x14ac:dyDescent="0.3">
      <c r="C37" s="11">
        <v>2</v>
      </c>
      <c r="D37" s="8">
        <v>0.69097222222222221</v>
      </c>
      <c r="E37" s="8">
        <v>0.75347222222222221</v>
      </c>
      <c r="H37" s="11">
        <v>2</v>
      </c>
      <c r="I37" s="8">
        <v>0.72222222222222221</v>
      </c>
      <c r="J37" s="8">
        <v>0.82291666666666663</v>
      </c>
      <c r="M37" s="11">
        <v>3</v>
      </c>
      <c r="N37" s="8">
        <v>0.82986111111111116</v>
      </c>
      <c r="O37" s="8">
        <v>0.96180555555555558</v>
      </c>
      <c r="R37" s="11">
        <v>4</v>
      </c>
      <c r="S37" s="8">
        <v>0.55208333333333337</v>
      </c>
      <c r="T37" s="8">
        <v>0.65277777777777779</v>
      </c>
      <c r="W37" s="11">
        <v>5</v>
      </c>
      <c r="X37" s="8">
        <v>0.43402777777777779</v>
      </c>
      <c r="Y37" s="8">
        <v>0.53472222222222221</v>
      </c>
      <c r="AC37">
        <v>35</v>
      </c>
      <c r="AD37" s="11">
        <v>2</v>
      </c>
      <c r="AE37" s="8">
        <v>0.40277777777777779</v>
      </c>
      <c r="AF37" s="8">
        <v>0.46527777777777779</v>
      </c>
    </row>
    <row r="38" spans="3:32" ht="15.75" thickBot="1" x14ac:dyDescent="0.3">
      <c r="C38" s="11">
        <v>2</v>
      </c>
      <c r="D38" s="8">
        <v>0.76041666666666663</v>
      </c>
      <c r="E38" s="8">
        <v>0.86111111111111116</v>
      </c>
      <c r="H38" s="11">
        <v>2</v>
      </c>
      <c r="I38" s="8">
        <v>0.75347222222222221</v>
      </c>
      <c r="J38" s="8">
        <v>0.86111111111111116</v>
      </c>
      <c r="M38" s="11">
        <v>4</v>
      </c>
      <c r="N38" s="8">
        <v>0.33333333333333331</v>
      </c>
      <c r="O38" s="8">
        <v>0.43402777777777779</v>
      </c>
      <c r="R38" s="11">
        <v>4</v>
      </c>
      <c r="S38" s="9">
        <v>0.62152777777777779</v>
      </c>
      <c r="T38" s="9">
        <v>0.75347222222222221</v>
      </c>
      <c r="W38" s="11">
        <v>5</v>
      </c>
      <c r="X38" s="8">
        <v>0.55208333333333337</v>
      </c>
      <c r="Y38" s="8">
        <v>0.65277777777777779</v>
      </c>
      <c r="AC38">
        <v>36</v>
      </c>
      <c r="AD38" s="11">
        <v>2</v>
      </c>
      <c r="AE38" s="8">
        <v>0.40277777777777779</v>
      </c>
      <c r="AF38" s="8">
        <v>0.53472222222222221</v>
      </c>
    </row>
    <row r="39" spans="3:32" ht="15.75" thickBot="1" x14ac:dyDescent="0.3">
      <c r="C39" s="11">
        <v>2</v>
      </c>
      <c r="D39" s="8">
        <v>0.76041666666666663</v>
      </c>
      <c r="E39" s="8">
        <v>0.89236111111111116</v>
      </c>
      <c r="H39" s="11">
        <v>2</v>
      </c>
      <c r="I39" s="8">
        <v>0.82986111111111116</v>
      </c>
      <c r="J39" s="8">
        <v>0.93055555555555558</v>
      </c>
      <c r="M39" s="11">
        <v>4</v>
      </c>
      <c r="N39" s="8">
        <v>0.33333333333333331</v>
      </c>
      <c r="O39" s="8">
        <v>0.46527777777777779</v>
      </c>
      <c r="R39" s="11">
        <v>4</v>
      </c>
      <c r="S39" s="8">
        <v>0.65277777777777779</v>
      </c>
      <c r="T39" s="8">
        <v>0.75347222222222221</v>
      </c>
      <c r="W39" s="11">
        <v>5</v>
      </c>
      <c r="X39" s="8">
        <v>0.65277777777777779</v>
      </c>
      <c r="Y39" s="8">
        <v>0.75347222222222221</v>
      </c>
      <c r="AC39">
        <v>37</v>
      </c>
      <c r="AD39" s="11">
        <v>2</v>
      </c>
      <c r="AE39" s="8">
        <v>0.43402777777777779</v>
      </c>
      <c r="AF39" s="8">
        <v>0.50347222222222221</v>
      </c>
    </row>
    <row r="40" spans="3:32" ht="15.75" thickBot="1" x14ac:dyDescent="0.3">
      <c r="C40" s="11">
        <v>2</v>
      </c>
      <c r="D40" s="8">
        <v>0.86111111111111116</v>
      </c>
      <c r="E40" s="8">
        <v>0.96180555555555558</v>
      </c>
      <c r="H40" s="11">
        <v>2</v>
      </c>
      <c r="I40" s="8">
        <v>0.82986111111111116</v>
      </c>
      <c r="J40" s="8">
        <v>0.96180555555555558</v>
      </c>
      <c r="M40" s="11">
        <v>4</v>
      </c>
      <c r="N40" s="8">
        <v>0.43402777777777779</v>
      </c>
      <c r="O40" s="8">
        <v>0.53472222222222221</v>
      </c>
      <c r="R40" s="11">
        <v>4</v>
      </c>
      <c r="S40" s="8">
        <v>0.72222222222222221</v>
      </c>
      <c r="T40" s="8">
        <v>0.79166666666666663</v>
      </c>
      <c r="W40" s="11">
        <v>5</v>
      </c>
      <c r="X40" s="8">
        <v>0.76041666666666663</v>
      </c>
      <c r="Y40" s="8">
        <v>0.86111111111111116</v>
      </c>
      <c r="AC40">
        <v>38</v>
      </c>
      <c r="AD40" s="11">
        <v>2</v>
      </c>
      <c r="AE40" s="8">
        <v>0.43402777777777779</v>
      </c>
      <c r="AF40" s="8">
        <v>0.53472222222222221</v>
      </c>
    </row>
    <row r="41" spans="3:32" ht="15.75" thickBot="1" x14ac:dyDescent="0.3">
      <c r="C41" s="11">
        <v>2</v>
      </c>
      <c r="D41" s="8">
        <v>0.89930555555555558</v>
      </c>
      <c r="E41" s="8">
        <v>0.96180555555555558</v>
      </c>
      <c r="H41" s="11">
        <v>2</v>
      </c>
      <c r="I41" s="8">
        <v>0.86111111111111116</v>
      </c>
      <c r="J41" s="8">
        <v>0.96180555555555558</v>
      </c>
      <c r="M41" s="11">
        <v>4</v>
      </c>
      <c r="N41" s="8">
        <v>0.43402777777777779</v>
      </c>
      <c r="O41" s="8">
        <v>0.58333333333333337</v>
      </c>
      <c r="R41" s="11">
        <v>4</v>
      </c>
      <c r="S41" s="8">
        <v>0.76041666666666663</v>
      </c>
      <c r="T41" s="8">
        <v>0.82291666666666663</v>
      </c>
      <c r="W41" s="11">
        <v>5</v>
      </c>
      <c r="X41" s="8">
        <v>0.86111111111111116</v>
      </c>
      <c r="Y41" s="8">
        <v>0.96180555555555558</v>
      </c>
      <c r="AC41">
        <v>39</v>
      </c>
      <c r="AD41" s="11">
        <v>2</v>
      </c>
      <c r="AE41" s="8">
        <v>0.43402777777777779</v>
      </c>
      <c r="AF41" s="8">
        <v>0.58333333333333337</v>
      </c>
    </row>
    <row r="42" spans="3:32" ht="15.75" thickBot="1" x14ac:dyDescent="0.3">
      <c r="C42" s="11">
        <v>3</v>
      </c>
      <c r="D42" s="8">
        <v>0.33333333333333331</v>
      </c>
      <c r="E42" s="8">
        <v>0.39583333333333331</v>
      </c>
      <c r="H42" s="11">
        <v>3</v>
      </c>
      <c r="I42" s="8">
        <v>0.33333333333333331</v>
      </c>
      <c r="J42" s="8">
        <v>0.43402777777777779</v>
      </c>
      <c r="M42" s="11">
        <v>4</v>
      </c>
      <c r="N42" s="8">
        <v>0.47222222222222221</v>
      </c>
      <c r="O42" s="8">
        <v>0.53472222222222221</v>
      </c>
      <c r="R42" s="11">
        <v>4</v>
      </c>
      <c r="S42" s="8">
        <v>0.76041666666666663</v>
      </c>
      <c r="T42" s="8">
        <v>0.86111111111111116</v>
      </c>
      <c r="W42" s="11">
        <v>6</v>
      </c>
      <c r="X42" s="8">
        <v>0.33333333333333331</v>
      </c>
      <c r="Y42" s="8">
        <v>0.43402777777777779</v>
      </c>
      <c r="AC42">
        <v>40</v>
      </c>
      <c r="AD42" s="11">
        <v>2</v>
      </c>
      <c r="AE42" s="8">
        <v>0.47222222222222221</v>
      </c>
      <c r="AF42" s="8">
        <v>0.53472222222222221</v>
      </c>
    </row>
    <row r="43" spans="3:32" ht="15.75" thickBot="1" x14ac:dyDescent="0.3">
      <c r="C43" s="11">
        <v>3</v>
      </c>
      <c r="D43" s="8">
        <v>0.33333333333333331</v>
      </c>
      <c r="E43" s="8">
        <v>0.43402777777777779</v>
      </c>
      <c r="H43" s="11">
        <v>3</v>
      </c>
      <c r="I43" s="8">
        <v>0.33333333333333331</v>
      </c>
      <c r="J43" s="8">
        <v>0.36458333333333331</v>
      </c>
      <c r="M43" s="11">
        <v>4</v>
      </c>
      <c r="N43" s="8">
        <v>0.55208333333333337</v>
      </c>
      <c r="O43" s="8">
        <v>0.65277777777777779</v>
      </c>
      <c r="R43" s="11">
        <v>4</v>
      </c>
      <c r="S43" s="8">
        <v>0.79166666666666663</v>
      </c>
      <c r="T43" s="8">
        <v>0.86111111111111116</v>
      </c>
      <c r="AC43">
        <v>41</v>
      </c>
      <c r="AD43" s="11">
        <v>2</v>
      </c>
      <c r="AE43" s="8">
        <v>0.47222222222222221</v>
      </c>
      <c r="AF43" s="8">
        <v>0.58333333333333337</v>
      </c>
    </row>
    <row r="44" spans="3:32" ht="15.75" thickBot="1" x14ac:dyDescent="0.3">
      <c r="C44" s="11">
        <v>3</v>
      </c>
      <c r="D44" s="8">
        <v>0.33333333333333331</v>
      </c>
      <c r="E44" s="8">
        <v>0.46527777777777779</v>
      </c>
      <c r="H44" s="11">
        <v>3</v>
      </c>
      <c r="I44" s="8">
        <v>0.33333333333333331</v>
      </c>
      <c r="J44" s="8">
        <v>0.46527777777777779</v>
      </c>
      <c r="M44" s="11">
        <v>4</v>
      </c>
      <c r="N44" s="8">
        <v>0.62152777777777779</v>
      </c>
      <c r="O44" s="8">
        <v>0.75347222222222221</v>
      </c>
      <c r="R44" s="11">
        <v>4</v>
      </c>
      <c r="S44" s="8">
        <v>0.86111111111111116</v>
      </c>
      <c r="T44" s="8">
        <v>0.96180555555555558</v>
      </c>
      <c r="AC44">
        <v>42</v>
      </c>
      <c r="AD44" s="11">
        <v>2</v>
      </c>
      <c r="AE44" s="8">
        <v>0.50347222222222221</v>
      </c>
      <c r="AF44" s="8">
        <v>0.58333333333333337</v>
      </c>
    </row>
    <row r="45" spans="3:32" ht="15.75" thickBot="1" x14ac:dyDescent="0.3">
      <c r="C45" s="11">
        <v>3</v>
      </c>
      <c r="D45" s="8">
        <v>0.40277777777777779</v>
      </c>
      <c r="E45" s="8">
        <v>0.46527777777777779</v>
      </c>
      <c r="H45" s="11">
        <v>3</v>
      </c>
      <c r="I45" s="8">
        <v>0.43402777777777779</v>
      </c>
      <c r="J45" s="8">
        <v>0.53472222222222221</v>
      </c>
      <c r="M45" s="11">
        <v>4</v>
      </c>
      <c r="N45" s="8">
        <v>0.65277777777777779</v>
      </c>
      <c r="O45" s="8">
        <v>0.75347222222222221</v>
      </c>
      <c r="R45" s="11">
        <v>5</v>
      </c>
      <c r="S45" s="8">
        <v>0.33333333333333331</v>
      </c>
      <c r="T45" s="8">
        <v>0.43402777777777779</v>
      </c>
      <c r="AC45">
        <v>43</v>
      </c>
      <c r="AD45" s="11">
        <v>2</v>
      </c>
      <c r="AE45" s="8">
        <v>0.50347222222222221</v>
      </c>
      <c r="AF45" s="8">
        <v>0.61458333333333337</v>
      </c>
    </row>
    <row r="46" spans="3:32" ht="15.75" thickBot="1" x14ac:dyDescent="0.3">
      <c r="C46" s="11">
        <v>3</v>
      </c>
      <c r="D46" s="8">
        <v>0.40277777777777779</v>
      </c>
      <c r="E46" s="8">
        <v>0.50347222222222221</v>
      </c>
      <c r="H46" s="11">
        <v>3</v>
      </c>
      <c r="I46" s="8">
        <v>0.43402777777777779</v>
      </c>
      <c r="J46" s="8">
        <v>0.58333333333333337</v>
      </c>
      <c r="M46" s="11">
        <v>4</v>
      </c>
      <c r="N46" s="8">
        <v>0.72222222222222221</v>
      </c>
      <c r="O46" s="8">
        <v>0.82291666666666663</v>
      </c>
      <c r="R46" s="11">
        <v>5</v>
      </c>
      <c r="S46" s="8">
        <v>0.33333333333333331</v>
      </c>
      <c r="T46" s="8">
        <v>0.46527777777777779</v>
      </c>
      <c r="AC46">
        <v>44</v>
      </c>
      <c r="AD46" s="11">
        <v>2</v>
      </c>
      <c r="AE46" s="8">
        <v>0.50347222222222221</v>
      </c>
      <c r="AF46" s="8">
        <v>0.65277777777777779</v>
      </c>
    </row>
    <row r="47" spans="3:32" ht="15.75" thickBot="1" x14ac:dyDescent="0.3">
      <c r="C47" s="11">
        <v>3</v>
      </c>
      <c r="D47" s="8">
        <v>0.40277777777777779</v>
      </c>
      <c r="E47" s="8">
        <v>0.53472222222222221</v>
      </c>
      <c r="H47" s="11">
        <v>3</v>
      </c>
      <c r="I47" s="8">
        <v>0.47222222222222221</v>
      </c>
      <c r="J47" s="8">
        <v>0.58333333333333337</v>
      </c>
      <c r="M47" s="11">
        <v>4</v>
      </c>
      <c r="N47" s="8">
        <v>0.76041666666666663</v>
      </c>
      <c r="O47" s="8">
        <v>0.89236111111111116</v>
      </c>
      <c r="R47" s="12">
        <v>5</v>
      </c>
      <c r="S47" s="13">
        <v>0.40277777777777779</v>
      </c>
      <c r="T47" s="13">
        <v>0.43402777777777779</v>
      </c>
      <c r="AC47">
        <v>45</v>
      </c>
      <c r="AD47" s="11">
        <v>2</v>
      </c>
      <c r="AE47" s="8">
        <v>0.50347222222222221</v>
      </c>
      <c r="AF47" s="8">
        <v>0.68402777777777779</v>
      </c>
    </row>
    <row r="48" spans="3:32" ht="15.75" thickBot="1" x14ac:dyDescent="0.3">
      <c r="C48" s="11">
        <v>3</v>
      </c>
      <c r="D48" s="8">
        <v>0.43402777777777779</v>
      </c>
      <c r="E48" s="8">
        <v>0.50347222222222221</v>
      </c>
      <c r="H48" s="11">
        <v>3</v>
      </c>
      <c r="I48" s="8">
        <v>0.50347222222222221</v>
      </c>
      <c r="J48" s="8">
        <v>0.58333333333333337</v>
      </c>
      <c r="M48" s="11">
        <v>4</v>
      </c>
      <c r="N48" s="8">
        <v>0.76041666666666663</v>
      </c>
      <c r="O48" s="8">
        <v>0.82291666666666663</v>
      </c>
      <c r="R48" s="11">
        <v>5</v>
      </c>
      <c r="S48" s="8">
        <v>0.43402777777777779</v>
      </c>
      <c r="T48" s="8">
        <v>0.53472222222222221</v>
      </c>
      <c r="AC48">
        <v>46</v>
      </c>
      <c r="AD48" s="11">
        <v>2</v>
      </c>
      <c r="AE48" s="8">
        <v>0.55208333333333337</v>
      </c>
      <c r="AF48" s="8">
        <v>0.61458333333333337</v>
      </c>
    </row>
    <row r="49" spans="3:32" ht="15.75" thickBot="1" x14ac:dyDescent="0.3">
      <c r="C49" s="11">
        <v>3</v>
      </c>
      <c r="D49" s="8">
        <v>0.43402777777777779</v>
      </c>
      <c r="E49" s="8">
        <v>0.53472222222222221</v>
      </c>
      <c r="H49" s="11">
        <v>3</v>
      </c>
      <c r="I49" s="8">
        <v>0.50347222222222221</v>
      </c>
      <c r="J49" s="8">
        <v>0.61458333333333337</v>
      </c>
      <c r="M49" s="11">
        <v>4</v>
      </c>
      <c r="N49" s="8">
        <v>0.76041666666666663</v>
      </c>
      <c r="O49" s="8">
        <v>0.86111111111111116</v>
      </c>
      <c r="R49" s="14">
        <v>5</v>
      </c>
      <c r="S49" s="15">
        <v>0.43402777777777779</v>
      </c>
      <c r="T49" s="15">
        <v>0.58333333333333337</v>
      </c>
      <c r="AC49">
        <v>47</v>
      </c>
      <c r="AD49" s="11">
        <v>2</v>
      </c>
      <c r="AE49" s="8">
        <v>0.55208333333333337</v>
      </c>
      <c r="AF49" s="8">
        <v>0.75347222222222221</v>
      </c>
    </row>
    <row r="50" spans="3:32" ht="15.75" thickBot="1" x14ac:dyDescent="0.3">
      <c r="C50" s="11">
        <v>3</v>
      </c>
      <c r="D50" s="8">
        <v>0.47222222222222221</v>
      </c>
      <c r="E50" s="8">
        <v>0.53472222222222221</v>
      </c>
      <c r="H50" s="11">
        <v>3</v>
      </c>
      <c r="I50" s="8">
        <v>0.50347222222222221</v>
      </c>
      <c r="J50" s="8">
        <v>0.65277777777777779</v>
      </c>
      <c r="M50" s="11">
        <v>4</v>
      </c>
      <c r="N50" s="8">
        <v>0.82986111111111116</v>
      </c>
      <c r="O50" s="8">
        <v>0.93055555555555558</v>
      </c>
      <c r="R50" s="11">
        <v>5</v>
      </c>
      <c r="S50" s="8">
        <v>0.55208333333333337</v>
      </c>
      <c r="T50" s="8">
        <v>0.65277777777777779</v>
      </c>
      <c r="AC50">
        <v>48</v>
      </c>
      <c r="AD50" s="11">
        <v>2</v>
      </c>
      <c r="AE50" s="8">
        <v>0.58333333333333337</v>
      </c>
      <c r="AF50" s="8">
        <v>0.65277777777777779</v>
      </c>
    </row>
    <row r="51" spans="3:32" ht="15.75" thickBot="1" x14ac:dyDescent="0.3">
      <c r="C51" s="11">
        <v>3</v>
      </c>
      <c r="D51" s="8">
        <v>0.50347222222222221</v>
      </c>
      <c r="E51" s="8">
        <v>0.58333333333333337</v>
      </c>
      <c r="H51" s="11">
        <v>3</v>
      </c>
      <c r="I51" s="8">
        <v>0.58333333333333337</v>
      </c>
      <c r="J51" s="8">
        <v>0.68402777777777779</v>
      </c>
      <c r="M51" s="11">
        <v>4</v>
      </c>
      <c r="N51" s="8">
        <v>0.82986111111111116</v>
      </c>
      <c r="O51" s="8">
        <v>0.96180555555555558</v>
      </c>
      <c r="R51" s="11">
        <v>5</v>
      </c>
      <c r="S51" s="8">
        <v>0.65277777777777779</v>
      </c>
      <c r="T51" s="8">
        <v>0.75347222222222221</v>
      </c>
      <c r="AC51">
        <v>49</v>
      </c>
      <c r="AD51" s="11">
        <v>2</v>
      </c>
      <c r="AE51" s="8">
        <v>0.58333333333333337</v>
      </c>
      <c r="AF51" s="8">
        <v>0.66666666666666663</v>
      </c>
    </row>
    <row r="52" spans="3:32" ht="15.75" thickBot="1" x14ac:dyDescent="0.3">
      <c r="C52" s="11">
        <v>3</v>
      </c>
      <c r="D52" s="8">
        <v>0.55208333333333337</v>
      </c>
      <c r="E52" s="8">
        <v>0.61458333333333337</v>
      </c>
      <c r="H52" s="11">
        <v>3</v>
      </c>
      <c r="I52" s="8">
        <v>0.62152777777777779</v>
      </c>
      <c r="J52" s="8">
        <v>0.75347222222222221</v>
      </c>
      <c r="M52" s="11">
        <v>4</v>
      </c>
      <c r="N52" s="8">
        <v>0.86111111111111116</v>
      </c>
      <c r="O52" s="8">
        <v>0.96180555555555558</v>
      </c>
      <c r="R52" s="11">
        <v>5</v>
      </c>
      <c r="S52" s="8">
        <v>0.72222222222222221</v>
      </c>
      <c r="T52" s="8">
        <v>0.79166666666666663</v>
      </c>
      <c r="AC52">
        <v>50</v>
      </c>
      <c r="AD52" s="11">
        <v>2</v>
      </c>
      <c r="AE52" s="8">
        <v>0.62152777777777779</v>
      </c>
      <c r="AF52" s="8">
        <v>0.68402777777777779</v>
      </c>
    </row>
    <row r="53" spans="3:32" ht="15.75" thickBot="1" x14ac:dyDescent="0.3">
      <c r="C53" s="11">
        <v>3</v>
      </c>
      <c r="D53" s="8">
        <v>0.55208333333333337</v>
      </c>
      <c r="E53" s="8">
        <v>0.65277777777777779</v>
      </c>
      <c r="H53" s="11">
        <v>3</v>
      </c>
      <c r="I53" s="8">
        <v>0.65277777777777779</v>
      </c>
      <c r="J53" s="8">
        <v>0.75347222222222221</v>
      </c>
      <c r="M53" s="11">
        <v>5</v>
      </c>
      <c r="N53" s="8">
        <v>0.33333333333333331</v>
      </c>
      <c r="O53" s="8">
        <v>0.39583333333333331</v>
      </c>
      <c r="R53" s="11">
        <v>5</v>
      </c>
      <c r="S53" s="8">
        <v>0.76041666666666663</v>
      </c>
      <c r="T53" s="8">
        <v>0.86111111111111116</v>
      </c>
      <c r="AC53">
        <v>51</v>
      </c>
      <c r="AD53" s="11">
        <v>2</v>
      </c>
      <c r="AE53" s="8">
        <v>0.62152777777777779</v>
      </c>
      <c r="AF53" s="8">
        <v>0.75347222222222221</v>
      </c>
    </row>
    <row r="54" spans="3:32" ht="15.75" thickBot="1" x14ac:dyDescent="0.3">
      <c r="C54" s="11">
        <v>3</v>
      </c>
      <c r="D54" s="8">
        <v>0.55208333333333337</v>
      </c>
      <c r="E54" s="8">
        <v>0.68402777777777779</v>
      </c>
      <c r="H54" s="11">
        <v>3</v>
      </c>
      <c r="I54" s="8">
        <v>0.69097222222222221</v>
      </c>
      <c r="J54" s="8">
        <v>0.75347222222222221</v>
      </c>
      <c r="M54" s="11">
        <v>5</v>
      </c>
      <c r="N54" s="8">
        <v>0.33333333333333331</v>
      </c>
      <c r="O54" s="8">
        <v>0.43402777777777779</v>
      </c>
      <c r="R54" s="11">
        <v>5</v>
      </c>
      <c r="S54" s="8">
        <v>0.79166666666666663</v>
      </c>
      <c r="T54" s="8">
        <v>0.86111111111111116</v>
      </c>
      <c r="AC54">
        <v>52</v>
      </c>
      <c r="AD54" s="11">
        <v>2</v>
      </c>
      <c r="AE54" s="8">
        <v>0.65277777777777779</v>
      </c>
      <c r="AF54" s="8">
        <v>0.75347222222222221</v>
      </c>
    </row>
    <row r="55" spans="3:32" ht="15.75" thickBot="1" x14ac:dyDescent="0.3">
      <c r="C55" s="11">
        <v>3</v>
      </c>
      <c r="D55" s="8">
        <v>0.62152777777777779</v>
      </c>
      <c r="E55" s="8">
        <v>0.68402777777777779</v>
      </c>
      <c r="H55" s="11">
        <v>3</v>
      </c>
      <c r="I55" s="8">
        <v>0.72222222222222221</v>
      </c>
      <c r="J55" s="8">
        <v>0.79166666666666663</v>
      </c>
      <c r="M55" s="11">
        <v>5</v>
      </c>
      <c r="N55" s="8">
        <v>0.40277777777777779</v>
      </c>
      <c r="O55" s="8">
        <v>0.53472222222222221</v>
      </c>
      <c r="R55" s="11">
        <v>5</v>
      </c>
      <c r="S55" s="8">
        <v>0.86111111111111116</v>
      </c>
      <c r="T55" s="8">
        <v>0.96180555555555558</v>
      </c>
      <c r="AC55">
        <v>53</v>
      </c>
      <c r="AD55" s="11">
        <v>2</v>
      </c>
      <c r="AE55" s="8">
        <v>0.66666666666666663</v>
      </c>
      <c r="AF55" s="8">
        <v>0.75</v>
      </c>
    </row>
    <row r="56" spans="3:32" ht="15.75" thickBot="1" x14ac:dyDescent="0.3">
      <c r="C56" s="11">
        <v>3</v>
      </c>
      <c r="D56" s="8">
        <v>0.62152777777777779</v>
      </c>
      <c r="E56" s="8">
        <v>0.75347222222222221</v>
      </c>
      <c r="H56" s="11">
        <v>3</v>
      </c>
      <c r="I56" s="8">
        <v>0.72222222222222221</v>
      </c>
      <c r="J56" s="8">
        <v>0.82291666666666663</v>
      </c>
      <c r="M56" s="11">
        <v>5</v>
      </c>
      <c r="N56" s="8">
        <v>0.40277777777777779</v>
      </c>
      <c r="O56" s="8">
        <v>0.50347222222222221</v>
      </c>
      <c r="AC56">
        <v>54</v>
      </c>
      <c r="AD56" s="11">
        <v>2</v>
      </c>
      <c r="AE56" s="8">
        <v>0.69097222222222221</v>
      </c>
      <c r="AF56" s="8">
        <v>0.75347222222222221</v>
      </c>
    </row>
    <row r="57" spans="3:32" ht="15.75" thickBot="1" x14ac:dyDescent="0.3">
      <c r="C57" s="11">
        <v>3</v>
      </c>
      <c r="D57" s="8">
        <v>0.65277777777777779</v>
      </c>
      <c r="E57" s="8">
        <v>0.72222222222222221</v>
      </c>
      <c r="H57" s="11">
        <v>3</v>
      </c>
      <c r="I57" s="8">
        <v>0.79166666666666663</v>
      </c>
      <c r="J57" s="8">
        <v>0.86111111111111116</v>
      </c>
      <c r="M57" s="11">
        <v>5</v>
      </c>
      <c r="N57" s="8">
        <v>0.43402777777777779</v>
      </c>
      <c r="O57" s="8">
        <v>0.58333333333333337</v>
      </c>
      <c r="AC57">
        <v>55</v>
      </c>
      <c r="AD57" s="11">
        <v>2</v>
      </c>
      <c r="AE57" s="8">
        <v>0.72222222222222221</v>
      </c>
      <c r="AF57" s="8">
        <v>0.86111111111111116</v>
      </c>
    </row>
    <row r="58" spans="3:32" ht="15.75" thickBot="1" x14ac:dyDescent="0.3">
      <c r="C58" s="11">
        <v>3</v>
      </c>
      <c r="D58" s="8">
        <v>0.65277777777777779</v>
      </c>
      <c r="E58" s="8">
        <v>0.75347222222222221</v>
      </c>
      <c r="H58" s="11">
        <v>3</v>
      </c>
      <c r="I58" s="8">
        <v>0.82986111111111116</v>
      </c>
      <c r="J58" s="8">
        <v>0.96180555555555558</v>
      </c>
      <c r="M58" s="11">
        <v>5</v>
      </c>
      <c r="N58" s="8">
        <v>0.50347222222222221</v>
      </c>
      <c r="O58" s="8">
        <v>0.61458333333333337</v>
      </c>
      <c r="AC58">
        <v>56</v>
      </c>
      <c r="AD58" s="11">
        <v>2</v>
      </c>
      <c r="AE58" s="8">
        <v>0.72222222222222221</v>
      </c>
      <c r="AF58" s="8">
        <v>0.82291666666666663</v>
      </c>
    </row>
    <row r="59" spans="3:32" ht="15.75" thickBot="1" x14ac:dyDescent="0.3">
      <c r="C59" s="11">
        <v>3</v>
      </c>
      <c r="D59" s="8">
        <v>0.69097222222222221</v>
      </c>
      <c r="E59" s="8">
        <v>0.75347222222222221</v>
      </c>
      <c r="H59" s="11">
        <v>3</v>
      </c>
      <c r="I59" s="8">
        <v>0.86111111111111116</v>
      </c>
      <c r="J59" s="8">
        <v>0.96180555555555558</v>
      </c>
      <c r="M59" s="11">
        <v>5</v>
      </c>
      <c r="N59" s="8">
        <v>0.55208333333333337</v>
      </c>
      <c r="O59" s="8">
        <v>0.68402777777777779</v>
      </c>
      <c r="AC59">
        <v>57</v>
      </c>
      <c r="AD59" s="11">
        <v>2</v>
      </c>
      <c r="AE59" s="8">
        <v>0.75347222222222221</v>
      </c>
      <c r="AF59" s="8">
        <v>0.86111111111111116</v>
      </c>
    </row>
    <row r="60" spans="3:32" ht="15.75" thickBot="1" x14ac:dyDescent="0.3">
      <c r="C60" s="11">
        <v>3</v>
      </c>
      <c r="D60" s="8">
        <v>0.72222222222222221</v>
      </c>
      <c r="E60" s="8">
        <v>0.79166666666666663</v>
      </c>
      <c r="H60" s="11">
        <v>4</v>
      </c>
      <c r="I60" s="8">
        <v>0.33333333333333331</v>
      </c>
      <c r="J60" s="8">
        <v>0.46527777777777779</v>
      </c>
      <c r="M60" s="11">
        <v>5</v>
      </c>
      <c r="N60" s="8">
        <v>0.58333333333333337</v>
      </c>
      <c r="O60" s="8">
        <v>0.68402777777777779</v>
      </c>
      <c r="AC60">
        <v>58</v>
      </c>
      <c r="AD60" s="11">
        <v>2</v>
      </c>
      <c r="AE60" s="8">
        <v>0.76041666666666663</v>
      </c>
      <c r="AF60" s="8">
        <v>0.86111111111111116</v>
      </c>
    </row>
    <row r="61" spans="3:32" ht="15.75" thickBot="1" x14ac:dyDescent="0.3">
      <c r="C61" s="11">
        <v>3</v>
      </c>
      <c r="D61" s="8">
        <v>0.72222222222222221</v>
      </c>
      <c r="E61" s="8">
        <v>0.82291666666666663</v>
      </c>
      <c r="H61" s="11">
        <v>4</v>
      </c>
      <c r="I61" s="8">
        <v>0.33333333333333331</v>
      </c>
      <c r="J61" s="8">
        <v>0.43402777777777779</v>
      </c>
      <c r="M61" s="11">
        <v>5</v>
      </c>
      <c r="N61" s="8">
        <v>0.62152777777777779</v>
      </c>
      <c r="O61" s="8">
        <v>0.75347222222222221</v>
      </c>
      <c r="AC61">
        <v>59</v>
      </c>
      <c r="AD61" s="11">
        <v>2</v>
      </c>
      <c r="AE61" s="8">
        <v>0.76041666666666663</v>
      </c>
      <c r="AF61" s="8">
        <v>0.89236111111111116</v>
      </c>
    </row>
    <row r="62" spans="3:32" ht="15.75" thickBot="1" x14ac:dyDescent="0.3">
      <c r="C62" s="11">
        <v>3</v>
      </c>
      <c r="D62" s="8">
        <v>0.76041666666666663</v>
      </c>
      <c r="E62" s="8">
        <v>0.86111111111111116</v>
      </c>
      <c r="H62" s="11">
        <v>4</v>
      </c>
      <c r="I62" s="8">
        <v>0.33333333333333331</v>
      </c>
      <c r="J62" s="8">
        <v>0.39583333333333331</v>
      </c>
      <c r="M62" s="11">
        <v>5</v>
      </c>
      <c r="N62" s="8">
        <v>0.69097222222222221</v>
      </c>
      <c r="O62" s="8">
        <v>0.75347222222222221</v>
      </c>
      <c r="AC62">
        <v>60</v>
      </c>
      <c r="AD62" s="11">
        <v>2</v>
      </c>
      <c r="AE62" s="8">
        <v>0.76041666666666663</v>
      </c>
      <c r="AF62" s="8">
        <v>0.96180555555555558</v>
      </c>
    </row>
    <row r="63" spans="3:32" ht="15.75" thickBot="1" x14ac:dyDescent="0.3">
      <c r="C63" s="11">
        <v>3</v>
      </c>
      <c r="D63" s="8">
        <v>0.79166666666666663</v>
      </c>
      <c r="E63" s="8">
        <v>0.86111111111111116</v>
      </c>
      <c r="H63" s="11">
        <v>4</v>
      </c>
      <c r="I63" s="8">
        <v>0.40277777777777779</v>
      </c>
      <c r="J63" s="8">
        <v>0.46527777777777779</v>
      </c>
      <c r="M63" s="11">
        <v>5</v>
      </c>
      <c r="N63" s="8">
        <v>0.72222222222222221</v>
      </c>
      <c r="O63" s="8">
        <v>0.82291666666666663</v>
      </c>
      <c r="AC63">
        <v>61</v>
      </c>
      <c r="AD63" s="11">
        <v>2</v>
      </c>
      <c r="AE63" s="8">
        <v>0.82986111111111116</v>
      </c>
      <c r="AF63" s="8">
        <v>0.93055555555555558</v>
      </c>
    </row>
    <row r="64" spans="3:32" ht="15.75" thickBot="1" x14ac:dyDescent="0.3">
      <c r="C64" s="11">
        <v>3</v>
      </c>
      <c r="D64" s="8">
        <v>0.82986111111111116</v>
      </c>
      <c r="E64" s="8">
        <v>0.89236111111111116</v>
      </c>
      <c r="H64" s="11">
        <v>4</v>
      </c>
      <c r="I64" s="8">
        <v>0.43402777777777779</v>
      </c>
      <c r="J64" s="8">
        <v>0.50347222222222221</v>
      </c>
      <c r="M64" s="11">
        <v>5</v>
      </c>
      <c r="N64" s="8">
        <v>0.76041666666666663</v>
      </c>
      <c r="O64" s="8">
        <v>0.89236111111111116</v>
      </c>
      <c r="AC64">
        <v>62</v>
      </c>
      <c r="AD64" s="11">
        <v>2</v>
      </c>
      <c r="AE64" s="8">
        <v>0.82986111111111116</v>
      </c>
      <c r="AF64" s="8">
        <v>0.96180555555555558</v>
      </c>
    </row>
    <row r="65" spans="3:32" ht="15.75" thickBot="1" x14ac:dyDescent="0.3">
      <c r="C65" s="11">
        <v>3</v>
      </c>
      <c r="D65" s="8">
        <v>0.86111111111111116</v>
      </c>
      <c r="E65" s="8">
        <v>0.96180555555555558</v>
      </c>
      <c r="H65" s="11">
        <v>4</v>
      </c>
      <c r="I65" s="8">
        <v>0.43402777777777779</v>
      </c>
      <c r="J65" s="8">
        <v>0.58333333333333337</v>
      </c>
      <c r="M65" s="11">
        <v>5</v>
      </c>
      <c r="N65" s="8">
        <v>0.79166666666666663</v>
      </c>
      <c r="O65" s="8">
        <v>0.89236111111111116</v>
      </c>
      <c r="AC65">
        <v>63</v>
      </c>
      <c r="AD65" s="11">
        <v>2</v>
      </c>
      <c r="AE65" s="8">
        <v>0.86111111111111116</v>
      </c>
      <c r="AF65" s="8">
        <v>0.96180555555555558</v>
      </c>
    </row>
    <row r="66" spans="3:32" ht="15.75" thickBot="1" x14ac:dyDescent="0.3">
      <c r="C66" s="11">
        <v>3</v>
      </c>
      <c r="D66" s="8">
        <v>0.89930555555555558</v>
      </c>
      <c r="E66" s="8">
        <v>0.96180555555555558</v>
      </c>
      <c r="H66" s="11">
        <v>4</v>
      </c>
      <c r="I66" s="8">
        <v>0.47222222222222221</v>
      </c>
      <c r="J66" s="8">
        <v>0.58333333333333337</v>
      </c>
      <c r="M66" s="11">
        <v>5</v>
      </c>
      <c r="N66" s="8">
        <v>0.82986111111111116</v>
      </c>
      <c r="O66" s="8">
        <v>0.96180555555555558</v>
      </c>
      <c r="AC66">
        <v>64</v>
      </c>
      <c r="AD66" s="11">
        <v>2</v>
      </c>
      <c r="AE66" s="8">
        <v>0.89930555555555558</v>
      </c>
      <c r="AF66" s="8">
        <v>0.96180555555555558</v>
      </c>
    </row>
    <row r="67" spans="3:32" ht="15.75" thickBot="1" x14ac:dyDescent="0.3">
      <c r="C67" s="11">
        <v>4</v>
      </c>
      <c r="D67" s="8">
        <v>0.33333333333333331</v>
      </c>
      <c r="E67" s="8">
        <v>0.39583333333333331</v>
      </c>
      <c r="H67" s="11">
        <v>4</v>
      </c>
      <c r="I67" s="8">
        <v>0.50347222222222221</v>
      </c>
      <c r="J67" s="8">
        <v>0.58333333333333337</v>
      </c>
      <c r="M67" s="11">
        <v>5</v>
      </c>
      <c r="N67" s="8">
        <v>0.82986111111111116</v>
      </c>
      <c r="O67" s="8">
        <v>0.93055555555555558</v>
      </c>
      <c r="AC67">
        <v>65</v>
      </c>
      <c r="AD67" s="11">
        <v>3</v>
      </c>
      <c r="AE67" s="8">
        <v>0.33333333333333331</v>
      </c>
      <c r="AF67" s="8">
        <v>0.39583333333333331</v>
      </c>
    </row>
    <row r="68" spans="3:32" ht="15.75" thickBot="1" x14ac:dyDescent="0.3">
      <c r="C68" s="11">
        <v>4</v>
      </c>
      <c r="D68" s="8">
        <v>0.33333333333333331</v>
      </c>
      <c r="E68" s="8">
        <v>0.43402777777777779</v>
      </c>
      <c r="H68" s="11">
        <v>4</v>
      </c>
      <c r="I68" s="8">
        <v>0.50347222222222221</v>
      </c>
      <c r="J68" s="8">
        <v>0.61458333333333337</v>
      </c>
      <c r="M68" s="11">
        <v>5</v>
      </c>
      <c r="N68" s="8">
        <v>0.89930555555555558</v>
      </c>
      <c r="O68" s="8">
        <v>0.96180555555555558</v>
      </c>
      <c r="AC68">
        <v>66</v>
      </c>
      <c r="AD68" s="11">
        <v>3</v>
      </c>
      <c r="AE68" s="8">
        <v>0.33333333333333331</v>
      </c>
      <c r="AF68" s="8">
        <v>0.43402777777777779</v>
      </c>
    </row>
    <row r="69" spans="3:32" ht="15.75" thickBot="1" x14ac:dyDescent="0.3">
      <c r="C69" s="11">
        <v>4</v>
      </c>
      <c r="D69" s="8">
        <v>0.33333333333333331</v>
      </c>
      <c r="E69" s="8">
        <v>0.46527777777777779</v>
      </c>
      <c r="H69" s="11">
        <v>4</v>
      </c>
      <c r="I69" s="8">
        <v>0.55208333333333337</v>
      </c>
      <c r="J69" s="8">
        <v>0.65277777777777779</v>
      </c>
      <c r="AC69">
        <v>67</v>
      </c>
      <c r="AD69" s="11">
        <v>3</v>
      </c>
      <c r="AE69" s="8">
        <v>0.33333333333333331</v>
      </c>
      <c r="AF69" s="8">
        <v>0.46527777777777779</v>
      </c>
    </row>
    <row r="70" spans="3:32" ht="15.75" thickBot="1" x14ac:dyDescent="0.3">
      <c r="C70" s="11">
        <v>4</v>
      </c>
      <c r="D70" s="8">
        <v>0.33333333333333331</v>
      </c>
      <c r="E70" s="8">
        <v>0.53472222222222221</v>
      </c>
      <c r="H70" s="11">
        <v>4</v>
      </c>
      <c r="I70" s="8">
        <v>0.58333333333333337</v>
      </c>
      <c r="J70" s="8">
        <v>0.65277777777777779</v>
      </c>
      <c r="AC70">
        <v>68</v>
      </c>
      <c r="AD70" s="11">
        <v>3</v>
      </c>
      <c r="AE70" s="8">
        <v>0.33333333333333331</v>
      </c>
      <c r="AF70" s="8">
        <v>0.36458333333333331</v>
      </c>
    </row>
    <row r="71" spans="3:32" ht="15.75" thickBot="1" x14ac:dyDescent="0.3">
      <c r="C71" s="11">
        <v>4</v>
      </c>
      <c r="D71" s="8">
        <v>0.40277777777777779</v>
      </c>
      <c r="E71" s="8">
        <v>0.46527777777777779</v>
      </c>
      <c r="H71" s="11">
        <v>4</v>
      </c>
      <c r="I71" s="8">
        <v>0.62152777777777779</v>
      </c>
      <c r="J71" s="8">
        <v>0.75347222222222221</v>
      </c>
      <c r="AC71">
        <v>69</v>
      </c>
      <c r="AD71" s="11">
        <v>3</v>
      </c>
      <c r="AE71" s="8">
        <v>0.40277777777777779</v>
      </c>
      <c r="AF71" s="8">
        <v>0.46527777777777779</v>
      </c>
    </row>
    <row r="72" spans="3:32" ht="15.75" thickBot="1" x14ac:dyDescent="0.3">
      <c r="C72" s="11">
        <v>4</v>
      </c>
      <c r="D72" s="8">
        <v>0.40277777777777779</v>
      </c>
      <c r="E72" s="8">
        <v>0.53472222222222221</v>
      </c>
      <c r="H72" s="11">
        <v>4</v>
      </c>
      <c r="I72" s="8">
        <v>0.65277777777777779</v>
      </c>
      <c r="J72" s="8">
        <v>0.75347222222222221</v>
      </c>
      <c r="AC72">
        <v>70</v>
      </c>
      <c r="AD72" s="11">
        <v>3</v>
      </c>
      <c r="AE72" s="8">
        <v>0.40277777777777779</v>
      </c>
      <c r="AF72" s="8">
        <v>0.50347222222222221</v>
      </c>
    </row>
    <row r="73" spans="3:32" ht="15.75" thickBot="1" x14ac:dyDescent="0.3">
      <c r="C73" s="11">
        <v>4</v>
      </c>
      <c r="D73" s="8">
        <v>0.43402777777777779</v>
      </c>
      <c r="E73" s="8">
        <v>0.50347222222222221</v>
      </c>
      <c r="H73" s="11">
        <v>4</v>
      </c>
      <c r="I73" s="8">
        <v>0.69097222222222221</v>
      </c>
      <c r="J73" s="8">
        <v>0.75347222222222221</v>
      </c>
      <c r="AC73">
        <v>71</v>
      </c>
      <c r="AD73" s="11">
        <v>3</v>
      </c>
      <c r="AE73" s="8">
        <v>0.40277777777777779</v>
      </c>
      <c r="AF73" s="8">
        <v>0.53472222222222221</v>
      </c>
    </row>
    <row r="74" spans="3:32" ht="15.75" thickBot="1" x14ac:dyDescent="0.3">
      <c r="C74" s="11">
        <v>4</v>
      </c>
      <c r="D74" s="8">
        <v>0.43402777777777779</v>
      </c>
      <c r="E74" s="8">
        <v>0.53472222222222221</v>
      </c>
      <c r="H74" s="11">
        <v>4</v>
      </c>
      <c r="I74" s="8">
        <v>0.72222222222222221</v>
      </c>
      <c r="J74" s="8">
        <v>0.82291666666666663</v>
      </c>
      <c r="AC74">
        <v>72</v>
      </c>
      <c r="AD74" s="11">
        <v>3</v>
      </c>
      <c r="AE74" s="8">
        <v>0.43402777777777779</v>
      </c>
      <c r="AF74" s="8">
        <v>0.50347222222222221</v>
      </c>
    </row>
    <row r="75" spans="3:32" ht="15.75" thickBot="1" x14ac:dyDescent="0.3">
      <c r="C75" s="11">
        <v>4</v>
      </c>
      <c r="D75" s="8">
        <v>0.47222222222222221</v>
      </c>
      <c r="E75" s="8">
        <v>0.53472222222222221</v>
      </c>
      <c r="H75" s="11">
        <v>4</v>
      </c>
      <c r="I75" s="8">
        <v>0.72222222222222221</v>
      </c>
      <c r="J75" s="8">
        <v>0.86111111111111116</v>
      </c>
      <c r="AC75">
        <v>73</v>
      </c>
      <c r="AD75" s="11">
        <v>3</v>
      </c>
      <c r="AE75" s="8">
        <v>0.43402777777777779</v>
      </c>
      <c r="AF75" s="8">
        <v>0.53472222222222221</v>
      </c>
    </row>
    <row r="76" spans="3:32" ht="15.75" thickBot="1" x14ac:dyDescent="0.3">
      <c r="C76" s="11">
        <v>4</v>
      </c>
      <c r="D76" s="8">
        <v>0.50347222222222221</v>
      </c>
      <c r="E76" s="8">
        <v>0.58333333333333337</v>
      </c>
      <c r="H76" s="11">
        <v>4</v>
      </c>
      <c r="I76" s="8">
        <v>0.76041666666666663</v>
      </c>
      <c r="J76" s="8">
        <v>0.86111111111111116</v>
      </c>
      <c r="AC76">
        <v>74</v>
      </c>
      <c r="AD76" s="11">
        <v>3</v>
      </c>
      <c r="AE76" s="8">
        <v>0.43402777777777779</v>
      </c>
      <c r="AF76" s="8">
        <v>0.58333333333333337</v>
      </c>
    </row>
    <row r="77" spans="3:32" ht="15.75" thickBot="1" x14ac:dyDescent="0.3">
      <c r="C77" s="11">
        <v>4</v>
      </c>
      <c r="D77" s="8">
        <v>0.55208333333333337</v>
      </c>
      <c r="E77" s="8">
        <v>0.61458333333333337</v>
      </c>
      <c r="H77" s="11">
        <v>4</v>
      </c>
      <c r="I77" s="8">
        <v>0.82986111111111116</v>
      </c>
      <c r="J77" s="8">
        <v>0.89236111111111116</v>
      </c>
      <c r="AC77">
        <v>75</v>
      </c>
      <c r="AD77" s="11">
        <v>3</v>
      </c>
      <c r="AE77" s="8">
        <v>0.47222222222222221</v>
      </c>
      <c r="AF77" s="8">
        <v>0.53472222222222221</v>
      </c>
    </row>
    <row r="78" spans="3:32" ht="15.75" thickBot="1" x14ac:dyDescent="0.3">
      <c r="C78" s="11">
        <v>4</v>
      </c>
      <c r="D78" s="8">
        <v>0.55208333333333337</v>
      </c>
      <c r="E78" s="8">
        <v>0.65277777777777779</v>
      </c>
      <c r="H78" s="11">
        <v>4</v>
      </c>
      <c r="I78" s="8">
        <v>0.86111111111111116</v>
      </c>
      <c r="J78" s="8">
        <v>0.96180555555555558</v>
      </c>
      <c r="AC78">
        <v>76</v>
      </c>
      <c r="AD78" s="11">
        <v>3</v>
      </c>
      <c r="AE78" s="8">
        <v>0.47222222222222221</v>
      </c>
      <c r="AF78" s="8">
        <v>0.58333333333333337</v>
      </c>
    </row>
    <row r="79" spans="3:32" ht="15.75" thickBot="1" x14ac:dyDescent="0.3">
      <c r="C79" s="11">
        <v>4</v>
      </c>
      <c r="D79" s="8">
        <v>0.55208333333333337</v>
      </c>
      <c r="E79" s="8">
        <v>0.68402777777777779</v>
      </c>
      <c r="H79" s="11">
        <v>4</v>
      </c>
      <c r="I79" s="8">
        <v>0.89930555555555558</v>
      </c>
      <c r="J79" s="8">
        <v>0.96180555555555558</v>
      </c>
      <c r="AC79">
        <v>77</v>
      </c>
      <c r="AD79" s="11">
        <v>3</v>
      </c>
      <c r="AE79" s="8">
        <v>0.50347222222222221</v>
      </c>
      <c r="AF79" s="8">
        <v>0.58333333333333337</v>
      </c>
    </row>
    <row r="80" spans="3:32" ht="15.75" thickBot="1" x14ac:dyDescent="0.3">
      <c r="C80" s="11">
        <v>4</v>
      </c>
      <c r="D80" s="8">
        <v>0.62152777777777779</v>
      </c>
      <c r="E80" s="8">
        <v>0.68402777777777779</v>
      </c>
      <c r="H80" s="11">
        <v>5</v>
      </c>
      <c r="I80" s="8">
        <v>0.33333333333333331</v>
      </c>
      <c r="J80" s="8">
        <v>0.43402777777777779</v>
      </c>
      <c r="AC80">
        <v>78</v>
      </c>
      <c r="AD80" s="11">
        <v>3</v>
      </c>
      <c r="AE80" s="8">
        <v>0.50347222222222221</v>
      </c>
      <c r="AF80" s="8">
        <v>0.61458333333333337</v>
      </c>
    </row>
    <row r="81" spans="3:32" ht="15.75" thickBot="1" x14ac:dyDescent="0.3">
      <c r="C81" s="11">
        <v>4</v>
      </c>
      <c r="D81" s="8">
        <v>0.62152777777777779</v>
      </c>
      <c r="E81" s="8">
        <v>0.75347222222222221</v>
      </c>
      <c r="H81" s="11">
        <v>5</v>
      </c>
      <c r="I81" s="8">
        <v>0.33333333333333331</v>
      </c>
      <c r="J81" s="8">
        <v>0.46527777777777779</v>
      </c>
      <c r="AC81">
        <v>79</v>
      </c>
      <c r="AD81" s="11">
        <v>3</v>
      </c>
      <c r="AE81" s="8">
        <v>0.50347222222222221</v>
      </c>
      <c r="AF81" s="8">
        <v>0.65277777777777779</v>
      </c>
    </row>
    <row r="82" spans="3:32" ht="15.75" thickBot="1" x14ac:dyDescent="0.3">
      <c r="C82" s="11">
        <v>4</v>
      </c>
      <c r="D82" s="8">
        <v>0.65277777777777779</v>
      </c>
      <c r="E82" s="8">
        <v>0.75347222222222221</v>
      </c>
      <c r="H82" s="11">
        <v>5</v>
      </c>
      <c r="I82" s="8">
        <v>0.43402777777777779</v>
      </c>
      <c r="J82" s="8">
        <v>0.50347222222222221</v>
      </c>
      <c r="AC82">
        <v>80</v>
      </c>
      <c r="AD82" s="11">
        <v>3</v>
      </c>
      <c r="AE82" s="8">
        <v>0.55208333333333337</v>
      </c>
      <c r="AF82" s="8">
        <v>0.61458333333333337</v>
      </c>
    </row>
    <row r="83" spans="3:32" ht="15.75" thickBot="1" x14ac:dyDescent="0.3">
      <c r="C83" s="11">
        <v>4</v>
      </c>
      <c r="D83" s="8">
        <v>0.69097222222222221</v>
      </c>
      <c r="E83" s="8">
        <v>0.75347222222222221</v>
      </c>
      <c r="H83" s="11">
        <v>5</v>
      </c>
      <c r="I83" s="8">
        <v>0.43402777777777779</v>
      </c>
      <c r="J83" s="8">
        <v>0.53472222222222221</v>
      </c>
      <c r="AC83">
        <v>81</v>
      </c>
      <c r="AD83" s="11">
        <v>3</v>
      </c>
      <c r="AE83" s="8">
        <v>0.55208333333333337</v>
      </c>
      <c r="AF83" s="8">
        <v>0.65277777777777779</v>
      </c>
    </row>
    <row r="84" spans="3:32" ht="15.75" thickBot="1" x14ac:dyDescent="0.3">
      <c r="C84" s="11">
        <v>4</v>
      </c>
      <c r="D84" s="8">
        <v>0.76041666666666663</v>
      </c>
      <c r="E84" s="8">
        <v>0.86111111111111116</v>
      </c>
      <c r="H84" s="11">
        <v>5</v>
      </c>
      <c r="I84" s="8">
        <v>0.47222222222222221</v>
      </c>
      <c r="J84" s="8">
        <v>0.58333333333333337</v>
      </c>
      <c r="AC84">
        <v>82</v>
      </c>
      <c r="AD84" s="11">
        <v>3</v>
      </c>
      <c r="AE84" s="8">
        <v>0.55208333333333337</v>
      </c>
      <c r="AF84" s="8">
        <v>0.68402777777777779</v>
      </c>
    </row>
    <row r="85" spans="3:32" ht="15.75" thickBot="1" x14ac:dyDescent="0.3">
      <c r="C85" s="11">
        <v>4</v>
      </c>
      <c r="D85" s="8">
        <v>0.76041666666666663</v>
      </c>
      <c r="E85" s="8">
        <v>0.89236111111111116</v>
      </c>
      <c r="H85" s="11">
        <v>5</v>
      </c>
      <c r="I85" s="8">
        <v>0.50347222222222221</v>
      </c>
      <c r="J85" s="8">
        <v>0.58333333333333337</v>
      </c>
      <c r="AC85">
        <v>83</v>
      </c>
      <c r="AD85" s="11">
        <v>3</v>
      </c>
      <c r="AE85" s="8">
        <v>0.58333333333333337</v>
      </c>
      <c r="AF85" s="8">
        <v>0.68402777777777779</v>
      </c>
    </row>
    <row r="86" spans="3:32" ht="15.75" thickBot="1" x14ac:dyDescent="0.3">
      <c r="C86" s="11">
        <v>4</v>
      </c>
      <c r="D86" s="8">
        <v>0.86111111111111116</v>
      </c>
      <c r="E86" s="8">
        <v>0.96180555555555558</v>
      </c>
      <c r="H86" s="11">
        <v>5</v>
      </c>
      <c r="I86" s="8">
        <v>0.55208333333333337</v>
      </c>
      <c r="J86" s="8">
        <v>0.68402777777777779</v>
      </c>
      <c r="AC86">
        <v>84</v>
      </c>
      <c r="AD86" s="11">
        <v>3</v>
      </c>
      <c r="AE86" s="8">
        <v>0.62152777777777779</v>
      </c>
      <c r="AF86" s="8">
        <v>0.68402777777777779</v>
      </c>
    </row>
    <row r="87" spans="3:32" ht="15.75" thickBot="1" x14ac:dyDescent="0.3">
      <c r="C87" s="11">
        <v>4</v>
      </c>
      <c r="D87" s="8">
        <v>0.89930555555555558</v>
      </c>
      <c r="E87" s="8">
        <v>0.96180555555555558</v>
      </c>
      <c r="H87" s="11">
        <v>5</v>
      </c>
      <c r="I87" s="8">
        <v>0.55208333333333337</v>
      </c>
      <c r="J87" s="8">
        <v>0.65277777777777779</v>
      </c>
      <c r="AC87">
        <v>85</v>
      </c>
      <c r="AD87" s="11">
        <v>3</v>
      </c>
      <c r="AE87" s="8">
        <v>0.62152777777777779</v>
      </c>
      <c r="AF87" s="8">
        <v>0.75347222222222221</v>
      </c>
    </row>
    <row r="88" spans="3:32" ht="15.75" thickBot="1" x14ac:dyDescent="0.3">
      <c r="C88" s="11">
        <v>5</v>
      </c>
      <c r="D88" s="8">
        <v>0.33333333333333331</v>
      </c>
      <c r="E88" s="8">
        <v>0.39583333333333331</v>
      </c>
      <c r="H88" s="11">
        <v>5</v>
      </c>
      <c r="I88" s="8">
        <v>0.58333333333333337</v>
      </c>
      <c r="J88" s="8">
        <v>0.68402777777777779</v>
      </c>
      <c r="AC88">
        <v>86</v>
      </c>
      <c r="AD88" s="11">
        <v>3</v>
      </c>
      <c r="AE88" s="8">
        <v>0.65277777777777779</v>
      </c>
      <c r="AF88" s="8">
        <v>0.72222222222222221</v>
      </c>
    </row>
    <row r="89" spans="3:32" ht="15.75" thickBot="1" x14ac:dyDescent="0.3">
      <c r="C89" s="11">
        <v>5</v>
      </c>
      <c r="D89" s="8">
        <v>0.33333333333333331</v>
      </c>
      <c r="E89" s="8">
        <v>0.43402777777777779</v>
      </c>
      <c r="H89" s="11">
        <v>5</v>
      </c>
      <c r="I89" s="8">
        <v>0.65277777777777779</v>
      </c>
      <c r="J89" s="8">
        <v>0.75347222222222221</v>
      </c>
      <c r="AC89">
        <v>87</v>
      </c>
      <c r="AD89" s="11">
        <v>3</v>
      </c>
      <c r="AE89" s="8">
        <v>0.65277777777777779</v>
      </c>
      <c r="AF89" s="8">
        <v>0.75347222222222221</v>
      </c>
    </row>
    <row r="90" spans="3:32" ht="15.75" thickBot="1" x14ac:dyDescent="0.3">
      <c r="C90" s="11">
        <v>5</v>
      </c>
      <c r="D90" s="8">
        <v>0.33333333333333331</v>
      </c>
      <c r="E90" s="8">
        <v>0.46527777777777779</v>
      </c>
      <c r="H90" s="11">
        <v>5</v>
      </c>
      <c r="I90" s="8">
        <v>0.69097222222222221</v>
      </c>
      <c r="J90" s="8">
        <v>0.75347222222222221</v>
      </c>
      <c r="AC90">
        <v>88</v>
      </c>
      <c r="AD90" s="11">
        <v>3</v>
      </c>
      <c r="AE90" s="8">
        <v>0.69097222222222221</v>
      </c>
      <c r="AF90" s="8">
        <v>0.75347222222222221</v>
      </c>
    </row>
    <row r="91" spans="3:32" ht="15.75" thickBot="1" x14ac:dyDescent="0.3">
      <c r="C91" s="11">
        <v>5</v>
      </c>
      <c r="D91" s="8">
        <v>0.40277777777777779</v>
      </c>
      <c r="E91" s="8">
        <v>0.46527777777777779</v>
      </c>
      <c r="H91" s="11">
        <v>5</v>
      </c>
      <c r="I91" s="8">
        <v>0.72222222222222221</v>
      </c>
      <c r="J91" s="8">
        <v>0.82291666666666663</v>
      </c>
      <c r="AC91">
        <v>89</v>
      </c>
      <c r="AD91" s="11">
        <v>3</v>
      </c>
      <c r="AE91" s="8">
        <v>0.72222222222222221</v>
      </c>
      <c r="AF91" s="8">
        <v>0.79166666666666663</v>
      </c>
    </row>
    <row r="92" spans="3:32" ht="15.75" thickBot="1" x14ac:dyDescent="0.3">
      <c r="C92" s="11">
        <v>5</v>
      </c>
      <c r="D92" s="8">
        <v>0.40277777777777779</v>
      </c>
      <c r="E92" s="8">
        <v>0.53472222222222221</v>
      </c>
      <c r="H92" s="11">
        <v>5</v>
      </c>
      <c r="I92" s="8">
        <v>0.72222222222222221</v>
      </c>
      <c r="J92" s="8">
        <v>0.79166666666666663</v>
      </c>
      <c r="AC92">
        <v>90</v>
      </c>
      <c r="AD92" s="11">
        <v>3</v>
      </c>
      <c r="AE92" s="8">
        <v>0.72222222222222221</v>
      </c>
      <c r="AF92" s="8">
        <v>0.82291666666666663</v>
      </c>
    </row>
    <row r="93" spans="3:32" ht="15.75" thickBot="1" x14ac:dyDescent="0.3">
      <c r="C93" s="11">
        <v>5</v>
      </c>
      <c r="D93" s="8">
        <v>0.43402777777777779</v>
      </c>
      <c r="E93" s="8">
        <v>0.50347222222222221</v>
      </c>
      <c r="H93" s="11">
        <v>5</v>
      </c>
      <c r="I93" s="8">
        <v>0.79166666666666663</v>
      </c>
      <c r="J93" s="8">
        <v>0.86111111111111116</v>
      </c>
      <c r="AC93">
        <v>91</v>
      </c>
      <c r="AD93" s="11">
        <v>3</v>
      </c>
      <c r="AE93" s="8">
        <v>0.76041666666666663</v>
      </c>
      <c r="AF93" s="8">
        <v>0.86111111111111116</v>
      </c>
    </row>
    <row r="94" spans="3:32" ht="15.75" thickBot="1" x14ac:dyDescent="0.3">
      <c r="C94" s="11">
        <v>5</v>
      </c>
      <c r="D94" s="8">
        <v>0.43402777777777779</v>
      </c>
      <c r="E94" s="8">
        <v>0.53472222222222221</v>
      </c>
      <c r="H94" s="11">
        <v>5</v>
      </c>
      <c r="I94" s="8">
        <v>0.82986111111111116</v>
      </c>
      <c r="J94" s="8">
        <v>0.96180555555555558</v>
      </c>
      <c r="AC94">
        <v>92</v>
      </c>
      <c r="AD94" s="11">
        <v>3</v>
      </c>
      <c r="AE94" s="8">
        <v>0.76041666666666663</v>
      </c>
      <c r="AF94" s="8">
        <v>0.82291666666666663</v>
      </c>
    </row>
    <row r="95" spans="3:32" ht="15.75" thickBot="1" x14ac:dyDescent="0.3">
      <c r="C95" s="11">
        <v>5</v>
      </c>
      <c r="D95" s="8">
        <v>0.47222222222222221</v>
      </c>
      <c r="E95" s="8">
        <v>0.53472222222222221</v>
      </c>
      <c r="H95" s="11">
        <v>5</v>
      </c>
      <c r="I95" s="8">
        <v>0.86111111111111116</v>
      </c>
      <c r="J95" s="8">
        <v>0.96180555555555558</v>
      </c>
      <c r="AC95">
        <v>93</v>
      </c>
      <c r="AD95" s="11">
        <v>3</v>
      </c>
      <c r="AE95" s="8">
        <v>0.79166666666666663</v>
      </c>
      <c r="AF95" s="8">
        <v>0.86111111111111116</v>
      </c>
    </row>
    <row r="96" spans="3:32" ht="15.75" thickBot="1" x14ac:dyDescent="0.3">
      <c r="C96" s="11">
        <v>5</v>
      </c>
      <c r="D96" s="8">
        <v>0.47222222222222221</v>
      </c>
      <c r="E96" s="8">
        <v>0.58333333333333337</v>
      </c>
      <c r="I96" s="19"/>
      <c r="J96" s="19"/>
      <c r="AC96">
        <v>94</v>
      </c>
      <c r="AD96" s="11">
        <v>3</v>
      </c>
      <c r="AE96" s="8">
        <v>0.82986111111111116</v>
      </c>
      <c r="AF96" s="8">
        <v>0.89236111111111116</v>
      </c>
    </row>
    <row r="97" spans="3:32" ht="15.75" thickBot="1" x14ac:dyDescent="0.3">
      <c r="C97" s="11">
        <v>5</v>
      </c>
      <c r="D97" s="8">
        <v>0.50347222222222221</v>
      </c>
      <c r="E97" s="8">
        <v>0.58333333333333337</v>
      </c>
      <c r="AC97">
        <v>95</v>
      </c>
      <c r="AD97" s="11">
        <v>3</v>
      </c>
      <c r="AE97" s="8">
        <v>0.82986111111111116</v>
      </c>
      <c r="AF97" s="8">
        <v>0.96180555555555558</v>
      </c>
    </row>
    <row r="98" spans="3:32" ht="15.75" thickBot="1" x14ac:dyDescent="0.3">
      <c r="C98" s="11">
        <v>5</v>
      </c>
      <c r="D98" s="8">
        <v>0.50347222222222221</v>
      </c>
      <c r="E98" s="8">
        <v>0.61458333333333337</v>
      </c>
      <c r="AC98">
        <v>96</v>
      </c>
      <c r="AD98" s="11">
        <v>3</v>
      </c>
      <c r="AE98" s="8">
        <v>0.82986111111111116</v>
      </c>
      <c r="AF98" s="8">
        <v>0.93055555555555558</v>
      </c>
    </row>
    <row r="99" spans="3:32" ht="15.75" thickBot="1" x14ac:dyDescent="0.3">
      <c r="C99" s="11">
        <v>5</v>
      </c>
      <c r="D99" s="8">
        <v>0.55208333333333337</v>
      </c>
      <c r="E99" s="8">
        <v>0.68402777777777779</v>
      </c>
      <c r="AC99">
        <v>97</v>
      </c>
      <c r="AD99" s="11">
        <v>3</v>
      </c>
      <c r="AE99" s="8">
        <v>0.86111111111111116</v>
      </c>
      <c r="AF99" s="8">
        <v>0.96180555555555558</v>
      </c>
    </row>
    <row r="100" spans="3:32" ht="15.75" thickBot="1" x14ac:dyDescent="0.3">
      <c r="C100" s="11">
        <v>5</v>
      </c>
      <c r="D100" s="8">
        <v>0.58333333333333337</v>
      </c>
      <c r="E100" s="8">
        <v>0.66666666666666663</v>
      </c>
      <c r="AC100">
        <v>98</v>
      </c>
      <c r="AD100" s="11">
        <v>3</v>
      </c>
      <c r="AE100" s="8">
        <v>0.89930555555555558</v>
      </c>
      <c r="AF100" s="8">
        <v>0.96180555555555558</v>
      </c>
    </row>
    <row r="101" spans="3:32" ht="15.75" thickBot="1" x14ac:dyDescent="0.3">
      <c r="C101" s="11">
        <v>5</v>
      </c>
      <c r="D101" s="8">
        <v>0.62152777777777779</v>
      </c>
      <c r="E101" s="8">
        <v>0.68402777777777779</v>
      </c>
      <c r="AC101">
        <v>99</v>
      </c>
      <c r="AD101" s="11">
        <v>4</v>
      </c>
      <c r="AE101" s="8">
        <v>0.33333333333333331</v>
      </c>
      <c r="AF101" s="8">
        <v>0.39583333333333331</v>
      </c>
    </row>
    <row r="102" spans="3:32" ht="15.75" thickBot="1" x14ac:dyDescent="0.3">
      <c r="C102" s="11">
        <v>5</v>
      </c>
      <c r="D102" s="8">
        <v>0.62152777777777779</v>
      </c>
      <c r="E102" s="8">
        <v>0.75347222222222221</v>
      </c>
      <c r="AC102">
        <v>100</v>
      </c>
      <c r="AD102" s="11">
        <v>4</v>
      </c>
      <c r="AE102" s="8">
        <v>0.33333333333333331</v>
      </c>
      <c r="AF102" s="8">
        <v>0.43402777777777779</v>
      </c>
    </row>
    <row r="103" spans="3:32" ht="15.75" thickBot="1" x14ac:dyDescent="0.3">
      <c r="C103" s="11">
        <v>5</v>
      </c>
      <c r="D103" s="8">
        <v>0.66666666666666663</v>
      </c>
      <c r="E103" s="8">
        <v>0.75</v>
      </c>
      <c r="AC103">
        <v>101</v>
      </c>
      <c r="AD103" s="11">
        <v>4</v>
      </c>
      <c r="AE103" s="8">
        <v>0.33333333333333331</v>
      </c>
      <c r="AF103" s="8">
        <v>0.46527777777777779</v>
      </c>
    </row>
    <row r="104" spans="3:32" ht="15.75" thickBot="1" x14ac:dyDescent="0.3">
      <c r="C104" s="11">
        <v>5</v>
      </c>
      <c r="D104" s="8">
        <v>0.69097222222222221</v>
      </c>
      <c r="E104" s="8">
        <v>0.75347222222222221</v>
      </c>
      <c r="AC104">
        <v>102</v>
      </c>
      <c r="AD104" s="11">
        <v>4</v>
      </c>
      <c r="AE104" s="8">
        <v>0.33333333333333331</v>
      </c>
      <c r="AF104" s="8">
        <v>0.53472222222222221</v>
      </c>
    </row>
    <row r="105" spans="3:32" ht="15.75" thickBot="1" x14ac:dyDescent="0.3">
      <c r="C105" s="11">
        <v>5</v>
      </c>
      <c r="D105" s="8">
        <v>0.76041666666666663</v>
      </c>
      <c r="E105" s="8">
        <v>0.86111111111111116</v>
      </c>
      <c r="AC105">
        <v>103</v>
      </c>
      <c r="AD105" s="11">
        <v>4</v>
      </c>
      <c r="AE105" s="8">
        <v>0.40277777777777779</v>
      </c>
      <c r="AF105" s="8">
        <v>0.46527777777777779</v>
      </c>
    </row>
    <row r="106" spans="3:32" ht="15.75" thickBot="1" x14ac:dyDescent="0.3">
      <c r="C106" s="11">
        <v>5</v>
      </c>
      <c r="D106" s="8">
        <v>0.86111111111111116</v>
      </c>
      <c r="E106" s="8">
        <v>0.96180555555555558</v>
      </c>
      <c r="AC106">
        <v>104</v>
      </c>
      <c r="AD106" s="11">
        <v>4</v>
      </c>
      <c r="AE106" s="8">
        <v>0.40277777777777779</v>
      </c>
      <c r="AF106" s="8">
        <v>0.53472222222222221</v>
      </c>
    </row>
    <row r="107" spans="3:32" ht="15.75" thickBot="1" x14ac:dyDescent="0.3">
      <c r="C107" s="11">
        <v>6</v>
      </c>
      <c r="D107" s="8">
        <v>0.33333333333333331</v>
      </c>
      <c r="E107" s="8">
        <v>0.53472222222222221</v>
      </c>
      <c r="AC107">
        <v>105</v>
      </c>
      <c r="AD107" s="11">
        <v>4</v>
      </c>
      <c r="AE107" s="8">
        <v>0.43402777777777779</v>
      </c>
      <c r="AF107" s="8">
        <v>0.50347222222222221</v>
      </c>
    </row>
    <row r="108" spans="3:32" ht="15.75" thickBot="1" x14ac:dyDescent="0.3">
      <c r="C108" s="11">
        <v>6</v>
      </c>
      <c r="D108" s="8">
        <v>0.36458333333333331</v>
      </c>
      <c r="E108" s="8">
        <v>0.53472222222222221</v>
      </c>
      <c r="AC108">
        <v>106</v>
      </c>
      <c r="AD108" s="11">
        <v>4</v>
      </c>
      <c r="AE108" s="8">
        <v>0.43402777777777779</v>
      </c>
      <c r="AF108" s="8">
        <v>0.53472222222222221</v>
      </c>
    </row>
    <row r="109" spans="3:32" ht="15.75" thickBot="1" x14ac:dyDescent="0.3">
      <c r="AC109">
        <v>107</v>
      </c>
      <c r="AD109" s="18">
        <v>4</v>
      </c>
      <c r="AE109" s="19">
        <v>0.43402777777777779</v>
      </c>
      <c r="AF109" s="19">
        <v>0.58333333333333337</v>
      </c>
    </row>
    <row r="110" spans="3:32" ht="15.75" thickBot="1" x14ac:dyDescent="0.3">
      <c r="AC110">
        <v>108</v>
      </c>
      <c r="AD110" s="11">
        <v>4</v>
      </c>
      <c r="AE110" s="8">
        <v>0.47222222222222221</v>
      </c>
      <c r="AF110" s="8">
        <v>0.53472222222222221</v>
      </c>
    </row>
    <row r="111" spans="3:32" ht="15.75" thickBot="1" x14ac:dyDescent="0.3">
      <c r="AC111">
        <v>109</v>
      </c>
      <c r="AD111" s="11">
        <v>4</v>
      </c>
      <c r="AE111" s="8">
        <v>0.47222222222222221</v>
      </c>
      <c r="AF111" s="8">
        <v>0.58333333333333337</v>
      </c>
    </row>
    <row r="112" spans="3:32" ht="15.75" thickBot="1" x14ac:dyDescent="0.3">
      <c r="AC112">
        <v>110</v>
      </c>
      <c r="AD112" s="11">
        <v>4</v>
      </c>
      <c r="AE112" s="8">
        <v>0.50347222222222221</v>
      </c>
      <c r="AF112" s="8">
        <v>0.58333333333333337</v>
      </c>
    </row>
    <row r="113" spans="29:32" ht="15.75" thickBot="1" x14ac:dyDescent="0.3">
      <c r="AC113">
        <v>111</v>
      </c>
      <c r="AD113" s="11">
        <v>4</v>
      </c>
      <c r="AE113" s="8">
        <v>0.50347222222222221</v>
      </c>
      <c r="AF113" s="8">
        <v>0.61458333333333337</v>
      </c>
    </row>
    <row r="114" spans="29:32" ht="15.75" thickBot="1" x14ac:dyDescent="0.3">
      <c r="AC114">
        <v>112</v>
      </c>
      <c r="AD114" s="11">
        <v>4</v>
      </c>
      <c r="AE114" s="8">
        <v>0.50347222222222221</v>
      </c>
      <c r="AF114" s="8">
        <v>0.65277777777777779</v>
      </c>
    </row>
    <row r="115" spans="29:32" ht="15.75" thickBot="1" x14ac:dyDescent="0.3">
      <c r="AC115">
        <v>113</v>
      </c>
      <c r="AD115" s="11">
        <v>4</v>
      </c>
      <c r="AE115" s="8">
        <v>0.55208333333333337</v>
      </c>
      <c r="AF115" s="8">
        <v>0.61458333333333337</v>
      </c>
    </row>
    <row r="116" spans="29:32" ht="15.75" thickBot="1" x14ac:dyDescent="0.3">
      <c r="AC116">
        <v>114</v>
      </c>
      <c r="AD116" s="11">
        <v>4</v>
      </c>
      <c r="AE116" s="8">
        <v>0.55208333333333337</v>
      </c>
      <c r="AF116" s="8">
        <v>0.65277777777777779</v>
      </c>
    </row>
    <row r="117" spans="29:32" ht="15.75" thickBot="1" x14ac:dyDescent="0.3">
      <c r="AC117">
        <v>115</v>
      </c>
      <c r="AD117" s="11">
        <v>4</v>
      </c>
      <c r="AE117" s="8">
        <v>0.55208333333333337</v>
      </c>
      <c r="AF117" s="8">
        <v>0.68402777777777779</v>
      </c>
    </row>
    <row r="118" spans="29:32" ht="15.75" thickBot="1" x14ac:dyDescent="0.3">
      <c r="AC118">
        <v>116</v>
      </c>
      <c r="AD118" s="11">
        <v>4</v>
      </c>
      <c r="AE118" s="8">
        <v>0.58333333333333337</v>
      </c>
      <c r="AF118" s="8">
        <v>0.65277777777777779</v>
      </c>
    </row>
    <row r="119" spans="29:32" ht="15.75" thickBot="1" x14ac:dyDescent="0.3">
      <c r="AC119">
        <v>117</v>
      </c>
      <c r="AD119" s="11">
        <v>4</v>
      </c>
      <c r="AE119" s="8">
        <v>0.62152777777777779</v>
      </c>
      <c r="AF119" s="8">
        <v>0.68402777777777779</v>
      </c>
    </row>
    <row r="120" spans="29:32" ht="15.75" thickBot="1" x14ac:dyDescent="0.3">
      <c r="AC120">
        <v>118</v>
      </c>
      <c r="AD120" s="11">
        <v>4</v>
      </c>
      <c r="AE120" s="8">
        <v>0.62152777777777779</v>
      </c>
      <c r="AF120" s="8">
        <v>0.75347222222222221</v>
      </c>
    </row>
    <row r="121" spans="29:32" ht="15.75" thickBot="1" x14ac:dyDescent="0.3">
      <c r="AC121">
        <v>119</v>
      </c>
      <c r="AD121" s="11">
        <v>4</v>
      </c>
      <c r="AE121" s="8">
        <v>0.65277777777777779</v>
      </c>
      <c r="AF121" s="8">
        <v>0.75347222222222221</v>
      </c>
    </row>
    <row r="122" spans="29:32" ht="15.75" thickBot="1" x14ac:dyDescent="0.3">
      <c r="AC122">
        <v>120</v>
      </c>
      <c r="AD122" s="11">
        <v>4</v>
      </c>
      <c r="AE122" s="8">
        <v>0.69097222222222221</v>
      </c>
      <c r="AF122" s="8">
        <v>0.75347222222222221</v>
      </c>
    </row>
    <row r="123" spans="29:32" ht="15.75" thickBot="1" x14ac:dyDescent="0.3">
      <c r="AC123">
        <v>121</v>
      </c>
      <c r="AD123" s="11">
        <v>4</v>
      </c>
      <c r="AE123" s="8">
        <v>0.72222222222222221</v>
      </c>
      <c r="AF123" s="8">
        <v>0.82291666666666663</v>
      </c>
    </row>
    <row r="124" spans="29:32" ht="15.75" thickBot="1" x14ac:dyDescent="0.3">
      <c r="AC124">
        <v>122</v>
      </c>
      <c r="AD124" s="11">
        <v>4</v>
      </c>
      <c r="AE124" s="8">
        <v>0.72222222222222221</v>
      </c>
      <c r="AF124" s="8">
        <v>0.86111111111111116</v>
      </c>
    </row>
    <row r="125" spans="29:32" ht="15.75" thickBot="1" x14ac:dyDescent="0.3">
      <c r="AC125">
        <v>123</v>
      </c>
      <c r="AD125" s="11">
        <v>4</v>
      </c>
      <c r="AE125" s="8">
        <v>0.72222222222222221</v>
      </c>
      <c r="AF125" s="8">
        <v>0.79166666666666663</v>
      </c>
    </row>
    <row r="126" spans="29:32" ht="15.75" thickBot="1" x14ac:dyDescent="0.3">
      <c r="AC126">
        <v>124</v>
      </c>
      <c r="AD126" s="11">
        <v>4</v>
      </c>
      <c r="AE126" s="8">
        <v>0.76041666666666663</v>
      </c>
      <c r="AF126" s="8">
        <v>0.86111111111111116</v>
      </c>
    </row>
    <row r="127" spans="29:32" ht="15.75" thickBot="1" x14ac:dyDescent="0.3">
      <c r="AC127">
        <v>125</v>
      </c>
      <c r="AD127" s="11">
        <v>4</v>
      </c>
      <c r="AE127" s="8">
        <v>0.76041666666666663</v>
      </c>
      <c r="AF127" s="8">
        <v>0.89236111111111116</v>
      </c>
    </row>
    <row r="128" spans="29:32" ht="15.75" thickBot="1" x14ac:dyDescent="0.3">
      <c r="AC128">
        <v>126</v>
      </c>
      <c r="AD128" s="11">
        <v>4</v>
      </c>
      <c r="AE128" s="8">
        <v>0.76041666666666663</v>
      </c>
      <c r="AF128" s="8">
        <v>0.82291666666666663</v>
      </c>
    </row>
    <row r="129" spans="29:32" ht="15.75" thickBot="1" x14ac:dyDescent="0.3">
      <c r="AC129">
        <v>127</v>
      </c>
      <c r="AD129" s="11">
        <v>4</v>
      </c>
      <c r="AE129" s="8">
        <v>0.79166666666666663</v>
      </c>
      <c r="AF129" s="8">
        <v>0.86111111111111116</v>
      </c>
    </row>
    <row r="130" spans="29:32" ht="15.75" thickBot="1" x14ac:dyDescent="0.3">
      <c r="AC130">
        <v>128</v>
      </c>
      <c r="AD130" s="11">
        <v>4</v>
      </c>
      <c r="AE130" s="8">
        <v>0.82986111111111116</v>
      </c>
      <c r="AF130" s="8">
        <v>0.89236111111111116</v>
      </c>
    </row>
    <row r="131" spans="29:32" ht="15.75" thickBot="1" x14ac:dyDescent="0.3">
      <c r="AC131">
        <v>129</v>
      </c>
      <c r="AD131" s="11">
        <v>4</v>
      </c>
      <c r="AE131" s="8">
        <v>0.82986111111111116</v>
      </c>
      <c r="AF131" s="8">
        <v>0.93055555555555558</v>
      </c>
    </row>
    <row r="132" spans="29:32" ht="15.75" thickBot="1" x14ac:dyDescent="0.3">
      <c r="AC132">
        <v>130</v>
      </c>
      <c r="AD132" s="11">
        <v>4</v>
      </c>
      <c r="AE132" s="8">
        <v>0.82986111111111116</v>
      </c>
      <c r="AF132" s="8">
        <v>0.96180555555555558</v>
      </c>
    </row>
    <row r="133" spans="29:32" ht="15.75" thickBot="1" x14ac:dyDescent="0.3">
      <c r="AC133">
        <v>131</v>
      </c>
      <c r="AD133" s="11">
        <v>4</v>
      </c>
      <c r="AE133" s="8">
        <v>0.86111111111111116</v>
      </c>
      <c r="AF133" s="8">
        <v>0.96180555555555558</v>
      </c>
    </row>
    <row r="134" spans="29:32" ht="15.75" thickBot="1" x14ac:dyDescent="0.3">
      <c r="AC134">
        <v>132</v>
      </c>
      <c r="AD134" s="11">
        <v>4</v>
      </c>
      <c r="AE134" s="8">
        <v>0.89930555555555558</v>
      </c>
      <c r="AF134" s="8">
        <v>0.96180555555555558</v>
      </c>
    </row>
    <row r="135" spans="29:32" ht="15.75" thickBot="1" x14ac:dyDescent="0.3">
      <c r="AC135">
        <v>133</v>
      </c>
      <c r="AD135" s="11">
        <v>5</v>
      </c>
      <c r="AE135" s="8">
        <v>0.33333333333333331</v>
      </c>
      <c r="AF135" s="8">
        <v>0.39583333333333331</v>
      </c>
    </row>
    <row r="136" spans="29:32" ht="15.75" thickBot="1" x14ac:dyDescent="0.3">
      <c r="AC136">
        <v>134</v>
      </c>
      <c r="AD136" s="11">
        <v>5</v>
      </c>
      <c r="AE136" s="8">
        <v>0.33333333333333331</v>
      </c>
      <c r="AF136" s="8">
        <v>0.43402777777777779</v>
      </c>
    </row>
    <row r="137" spans="29:32" ht="15.75" thickBot="1" x14ac:dyDescent="0.3">
      <c r="AC137">
        <v>135</v>
      </c>
      <c r="AD137" s="11">
        <v>5</v>
      </c>
      <c r="AE137" s="8">
        <v>0.33333333333333331</v>
      </c>
      <c r="AF137" s="8">
        <v>0.46527777777777779</v>
      </c>
    </row>
    <row r="138" spans="29:32" ht="15.75" thickBot="1" x14ac:dyDescent="0.3">
      <c r="AC138">
        <v>136</v>
      </c>
      <c r="AD138" s="11">
        <v>5</v>
      </c>
      <c r="AE138" s="8">
        <v>0.40277777777777779</v>
      </c>
      <c r="AF138" s="8">
        <v>0.46527777777777779</v>
      </c>
    </row>
    <row r="139" spans="29:32" ht="15.75" thickBot="1" x14ac:dyDescent="0.3">
      <c r="AC139">
        <v>137</v>
      </c>
      <c r="AD139" s="11">
        <v>5</v>
      </c>
      <c r="AE139" s="8">
        <v>0.40277777777777779</v>
      </c>
      <c r="AF139" s="8">
        <v>0.53472222222222221</v>
      </c>
    </row>
    <row r="140" spans="29:32" ht="15.75" thickBot="1" x14ac:dyDescent="0.3">
      <c r="AC140">
        <v>138</v>
      </c>
      <c r="AD140" s="11">
        <v>5</v>
      </c>
      <c r="AE140" s="8">
        <v>0.40277777777777779</v>
      </c>
      <c r="AF140" s="8">
        <v>0.50347222222222221</v>
      </c>
    </row>
    <row r="141" spans="29:32" ht="15.75" thickBot="1" x14ac:dyDescent="0.3">
      <c r="AC141">
        <v>139</v>
      </c>
      <c r="AD141" s="11">
        <v>5</v>
      </c>
      <c r="AE141" s="8">
        <v>0.40277777777777779</v>
      </c>
      <c r="AF141" s="8">
        <v>0.43402777777777779</v>
      </c>
    </row>
    <row r="142" spans="29:32" ht="15.75" thickBot="1" x14ac:dyDescent="0.3">
      <c r="AC142">
        <v>140</v>
      </c>
      <c r="AD142" s="11">
        <v>5</v>
      </c>
      <c r="AE142" s="8">
        <v>0.43402777777777779</v>
      </c>
      <c r="AF142" s="8">
        <v>0.50347222222222221</v>
      </c>
    </row>
    <row r="143" spans="29:32" ht="15.75" thickBot="1" x14ac:dyDescent="0.3">
      <c r="AC143">
        <v>141</v>
      </c>
      <c r="AD143" s="11">
        <v>5</v>
      </c>
      <c r="AE143" s="8">
        <v>0.43402777777777779</v>
      </c>
      <c r="AF143" s="8">
        <v>0.53472222222222221</v>
      </c>
    </row>
    <row r="144" spans="29:32" ht="15.75" thickBot="1" x14ac:dyDescent="0.3">
      <c r="AC144">
        <v>142</v>
      </c>
      <c r="AD144" s="11">
        <v>5</v>
      </c>
      <c r="AE144" s="8">
        <v>0.43402777777777779</v>
      </c>
      <c r="AF144" s="8">
        <v>0.58333333333333337</v>
      </c>
    </row>
    <row r="145" spans="29:32" ht="15.75" thickBot="1" x14ac:dyDescent="0.3">
      <c r="AC145">
        <v>143</v>
      </c>
      <c r="AD145" s="11">
        <v>5</v>
      </c>
      <c r="AE145" s="8">
        <v>0.47222222222222221</v>
      </c>
      <c r="AF145" s="8">
        <v>0.53472222222222221</v>
      </c>
    </row>
    <row r="146" spans="29:32" ht="15.75" thickBot="1" x14ac:dyDescent="0.3">
      <c r="AC146">
        <v>144</v>
      </c>
      <c r="AD146" s="11">
        <v>5</v>
      </c>
      <c r="AE146" s="8">
        <v>0.47222222222222221</v>
      </c>
      <c r="AF146" s="8">
        <v>0.58333333333333337</v>
      </c>
    </row>
    <row r="147" spans="29:32" ht="15.75" thickBot="1" x14ac:dyDescent="0.3">
      <c r="AC147">
        <v>145</v>
      </c>
      <c r="AD147" s="11">
        <v>5</v>
      </c>
      <c r="AE147" s="8">
        <v>0.50347222222222221</v>
      </c>
      <c r="AF147" s="8">
        <v>0.58333333333333337</v>
      </c>
    </row>
    <row r="148" spans="29:32" ht="15.75" thickBot="1" x14ac:dyDescent="0.3">
      <c r="AC148">
        <v>146</v>
      </c>
      <c r="AD148" s="11">
        <v>5</v>
      </c>
      <c r="AE148" s="8">
        <v>0.50347222222222221</v>
      </c>
      <c r="AF148" s="8">
        <v>0.61458333333333337</v>
      </c>
    </row>
    <row r="149" spans="29:32" ht="15.75" thickBot="1" x14ac:dyDescent="0.3">
      <c r="AC149">
        <v>147</v>
      </c>
      <c r="AD149" s="11">
        <v>5</v>
      </c>
      <c r="AE149" s="8">
        <v>0.55208333333333337</v>
      </c>
      <c r="AF149" s="8">
        <v>0.68402777777777779</v>
      </c>
    </row>
    <row r="150" spans="29:32" ht="15.75" thickBot="1" x14ac:dyDescent="0.3">
      <c r="AC150">
        <v>148</v>
      </c>
      <c r="AD150" s="11">
        <v>5</v>
      </c>
      <c r="AE150" s="8">
        <v>0.55208333333333337</v>
      </c>
      <c r="AF150" s="8">
        <v>0.65277777777777779</v>
      </c>
    </row>
    <row r="151" spans="29:32" ht="15.75" thickBot="1" x14ac:dyDescent="0.3">
      <c r="AC151">
        <v>149</v>
      </c>
      <c r="AD151" s="11">
        <v>5</v>
      </c>
      <c r="AE151" s="8">
        <v>0.58333333333333337</v>
      </c>
      <c r="AF151" s="8">
        <v>0.66666666666666663</v>
      </c>
    </row>
    <row r="152" spans="29:32" ht="15.75" thickBot="1" x14ac:dyDescent="0.3">
      <c r="AC152">
        <v>150</v>
      </c>
      <c r="AD152" s="11">
        <v>5</v>
      </c>
      <c r="AE152" s="8">
        <v>0.58333333333333337</v>
      </c>
      <c r="AF152" s="8">
        <v>0.68402777777777779</v>
      </c>
    </row>
    <row r="153" spans="29:32" ht="15.75" thickBot="1" x14ac:dyDescent="0.3">
      <c r="AC153">
        <v>151</v>
      </c>
      <c r="AD153" s="11">
        <v>5</v>
      </c>
      <c r="AE153" s="8">
        <v>0.62152777777777779</v>
      </c>
      <c r="AF153" s="8">
        <v>0.68402777777777779</v>
      </c>
    </row>
    <row r="154" spans="29:32" ht="15.75" thickBot="1" x14ac:dyDescent="0.3">
      <c r="AC154">
        <v>152</v>
      </c>
      <c r="AD154" s="11">
        <v>5</v>
      </c>
      <c r="AE154" s="8">
        <v>0.62152777777777779</v>
      </c>
      <c r="AF154" s="8">
        <v>0.75347222222222221</v>
      </c>
    </row>
    <row r="155" spans="29:32" ht="15.75" thickBot="1" x14ac:dyDescent="0.3">
      <c r="AC155">
        <v>153</v>
      </c>
      <c r="AD155" s="11">
        <v>5</v>
      </c>
      <c r="AE155" s="8">
        <v>0.65277777777777779</v>
      </c>
      <c r="AF155" s="8">
        <v>0.75347222222222221</v>
      </c>
    </row>
    <row r="156" spans="29:32" ht="15.75" thickBot="1" x14ac:dyDescent="0.3">
      <c r="AC156">
        <v>154</v>
      </c>
      <c r="AD156" s="11">
        <v>5</v>
      </c>
      <c r="AE156" s="8">
        <v>0.66666666666666663</v>
      </c>
      <c r="AF156" s="8">
        <v>0.75</v>
      </c>
    </row>
    <row r="157" spans="29:32" ht="15.75" thickBot="1" x14ac:dyDescent="0.3">
      <c r="AC157">
        <v>155</v>
      </c>
      <c r="AD157" s="11">
        <v>5</v>
      </c>
      <c r="AE157" s="8">
        <v>0.69097222222222221</v>
      </c>
      <c r="AF157" s="8">
        <v>0.75347222222222221</v>
      </c>
    </row>
    <row r="158" spans="29:32" ht="15.75" thickBot="1" x14ac:dyDescent="0.3">
      <c r="AC158">
        <v>156</v>
      </c>
      <c r="AD158" s="11">
        <v>5</v>
      </c>
      <c r="AE158" s="8">
        <v>0.72222222222222221</v>
      </c>
      <c r="AF158" s="8">
        <v>0.82291666666666663</v>
      </c>
    </row>
    <row r="159" spans="29:32" ht="15.75" thickBot="1" x14ac:dyDescent="0.3">
      <c r="AC159">
        <v>157</v>
      </c>
      <c r="AD159" s="11">
        <v>5</v>
      </c>
      <c r="AE159" s="8">
        <v>0.72222222222222221</v>
      </c>
      <c r="AF159" s="8">
        <v>0.79166666666666663</v>
      </c>
    </row>
    <row r="160" spans="29:32" ht="15.75" thickBot="1" x14ac:dyDescent="0.3">
      <c r="AC160">
        <v>158</v>
      </c>
      <c r="AD160" s="11">
        <v>5</v>
      </c>
      <c r="AE160" s="8">
        <v>0.76041666666666663</v>
      </c>
      <c r="AF160" s="8">
        <v>0.86111111111111116</v>
      </c>
    </row>
    <row r="161" spans="29:32" ht="15.75" thickBot="1" x14ac:dyDescent="0.3">
      <c r="AC161">
        <v>159</v>
      </c>
      <c r="AD161" s="11">
        <v>5</v>
      </c>
      <c r="AE161" s="8">
        <v>0.76041666666666663</v>
      </c>
      <c r="AF161" s="8">
        <v>0.89236111111111116</v>
      </c>
    </row>
    <row r="162" spans="29:32" ht="15.75" thickBot="1" x14ac:dyDescent="0.3">
      <c r="AC162">
        <v>160</v>
      </c>
      <c r="AD162" s="11">
        <v>5</v>
      </c>
      <c r="AE162" s="8">
        <v>0.79166666666666663</v>
      </c>
      <c r="AF162" s="8">
        <v>0.86111111111111116</v>
      </c>
    </row>
    <row r="163" spans="29:32" ht="15.75" thickBot="1" x14ac:dyDescent="0.3">
      <c r="AC163">
        <v>161</v>
      </c>
      <c r="AD163" s="11">
        <v>5</v>
      </c>
      <c r="AE163" s="8">
        <v>0.79166666666666663</v>
      </c>
      <c r="AF163" s="8">
        <v>0.89236111111111116</v>
      </c>
    </row>
    <row r="164" spans="29:32" ht="15.75" thickBot="1" x14ac:dyDescent="0.3">
      <c r="AC164">
        <v>162</v>
      </c>
      <c r="AD164" s="11">
        <v>5</v>
      </c>
      <c r="AE164" s="8">
        <v>0.82986111111111116</v>
      </c>
      <c r="AF164" s="8">
        <v>0.96180555555555558</v>
      </c>
    </row>
    <row r="165" spans="29:32" ht="15.75" thickBot="1" x14ac:dyDescent="0.3">
      <c r="AC165">
        <v>163</v>
      </c>
      <c r="AD165" s="11">
        <v>5</v>
      </c>
      <c r="AE165" s="8">
        <v>0.82986111111111116</v>
      </c>
      <c r="AF165" s="8">
        <v>0.93055555555555558</v>
      </c>
    </row>
    <row r="166" spans="29:32" ht="15.75" thickBot="1" x14ac:dyDescent="0.3">
      <c r="AC166">
        <v>164</v>
      </c>
      <c r="AD166" s="11">
        <v>5</v>
      </c>
      <c r="AE166" s="8">
        <v>0.86111111111111116</v>
      </c>
      <c r="AF166" s="8">
        <v>0.96180555555555558</v>
      </c>
    </row>
    <row r="167" spans="29:32" ht="15.75" thickBot="1" x14ac:dyDescent="0.3">
      <c r="AC167">
        <v>165</v>
      </c>
      <c r="AD167" s="11">
        <v>5</v>
      </c>
      <c r="AE167" s="8">
        <v>0.89930555555555558</v>
      </c>
      <c r="AF167" s="8">
        <v>0.96180555555555558</v>
      </c>
    </row>
    <row r="168" spans="29:32" ht="15.75" thickBot="1" x14ac:dyDescent="0.3">
      <c r="AC168">
        <v>166</v>
      </c>
      <c r="AD168" s="11">
        <v>6</v>
      </c>
      <c r="AE168" s="8">
        <v>0.33333333333333331</v>
      </c>
      <c r="AF168" s="8">
        <v>0.53472222222222221</v>
      </c>
    </row>
    <row r="169" spans="29:32" ht="15.75" thickBot="1" x14ac:dyDescent="0.3">
      <c r="AC169">
        <v>167</v>
      </c>
      <c r="AD169" s="11">
        <v>6</v>
      </c>
      <c r="AE169" s="8">
        <v>0.33333333333333331</v>
      </c>
      <c r="AF169" s="8">
        <v>0.43402777777777779</v>
      </c>
    </row>
    <row r="170" spans="29:32" ht="15.75" thickBot="1" x14ac:dyDescent="0.3">
      <c r="AC170">
        <v>168</v>
      </c>
      <c r="AD170" s="11">
        <v>6</v>
      </c>
      <c r="AE170" s="8">
        <v>0.36458333333333331</v>
      </c>
      <c r="AF170" s="8">
        <v>0.53472222222222221</v>
      </c>
    </row>
  </sheetData>
  <sortState xmlns:xlrd2="http://schemas.microsoft.com/office/spreadsheetml/2017/richdata2" ref="AD3:AF364">
    <sortCondition ref="AD3:AD364"/>
    <sortCondition ref="AE3:AE3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9B25-7E2C-4C55-998A-D472B5C82055}">
  <dimension ref="B1:Z302"/>
  <sheetViews>
    <sheetView topLeftCell="A208" zoomScale="70" zoomScaleNormal="70" workbookViewId="0">
      <selection activeCell="E181" sqref="E181"/>
    </sheetView>
  </sheetViews>
  <sheetFormatPr baseColWidth="10" defaultRowHeight="15" x14ac:dyDescent="0.25"/>
  <sheetData>
    <row r="1" spans="2:23" ht="15" customHeight="1" thickBot="1" x14ac:dyDescent="0.3"/>
    <row r="2" spans="2:23" ht="15" customHeight="1" thickBot="1" x14ac:dyDescent="0.3">
      <c r="B2" s="21" t="s">
        <v>172</v>
      </c>
      <c r="C2" s="22" t="s">
        <v>149</v>
      </c>
      <c r="D2" s="22" t="s">
        <v>24</v>
      </c>
      <c r="E2" s="22" t="s">
        <v>140</v>
      </c>
      <c r="F2" s="23" t="s">
        <v>173</v>
      </c>
      <c r="G2" s="23" t="s">
        <v>174</v>
      </c>
      <c r="H2" s="23" t="s">
        <v>175</v>
      </c>
      <c r="I2" s="23" t="s">
        <v>176</v>
      </c>
      <c r="J2" s="22" t="s">
        <v>153</v>
      </c>
      <c r="K2" s="22" t="s">
        <v>154</v>
      </c>
      <c r="L2" s="22" t="s">
        <v>177</v>
      </c>
      <c r="M2" s="22" t="s">
        <v>178</v>
      </c>
      <c r="N2" s="23" t="s">
        <v>179</v>
      </c>
      <c r="O2" s="23" t="s">
        <v>180</v>
      </c>
      <c r="P2" s="23" t="s">
        <v>181</v>
      </c>
      <c r="Q2" s="23" t="s">
        <v>182</v>
      </c>
      <c r="T2" s="20" t="s">
        <v>153</v>
      </c>
      <c r="U2" s="20" t="s">
        <v>157</v>
      </c>
      <c r="V2" s="1" t="s">
        <v>155</v>
      </c>
      <c r="W2" s="1" t="s">
        <v>156</v>
      </c>
    </row>
    <row r="3" spans="2:23" ht="15" customHeight="1" thickTop="1" thickBot="1" x14ac:dyDescent="0.3">
      <c r="B3" s="24" t="s">
        <v>183</v>
      </c>
      <c r="C3" s="25">
        <v>1</v>
      </c>
      <c r="D3" s="26">
        <f t="shared" ref="D3:D19" si="0">IFERROR(INDEX($V$174:$V$233,MATCH(F3,$W$174:$W$233,0)),"")</f>
        <v>2</v>
      </c>
      <c r="E3" s="27">
        <f t="shared" ref="E3:E19" si="1">IF(O3="ANUAL", 0,IF(O3="CUAT1", 1,IF(O3="CUAT2", 2,"")
  )
)</f>
        <v>0</v>
      </c>
      <c r="F3" s="28" t="s">
        <v>29</v>
      </c>
      <c r="G3" s="29" t="s">
        <v>184</v>
      </c>
      <c r="H3" s="29" t="s">
        <v>83</v>
      </c>
      <c r="I3" s="24" t="s">
        <v>185</v>
      </c>
      <c r="J3" s="25" cm="1">
        <f t="array" ref="J3">INDEX(
  $T$3:$T$170,
  MATCH(
    1,
    ($U$3:$U$170 = K3)
    * ($V$3:$V$170 = L3)
    * ($W$3:$W$170 = M3),
    0
  )
)</f>
        <v>1</v>
      </c>
      <c r="K3" s="30">
        <f>MATCH(I3,{"Lunes";"Martes";"Miércoles";"Jueves";"Viernes"},0)</f>
        <v>1</v>
      </c>
      <c r="L3" s="31">
        <v>0.33333333333333331</v>
      </c>
      <c r="M3" s="32">
        <v>0.43402777777777779</v>
      </c>
      <c r="N3" s="28" t="s">
        <v>145</v>
      </c>
      <c r="O3" s="29" t="s">
        <v>142</v>
      </c>
      <c r="P3" s="29" t="s">
        <v>186</v>
      </c>
      <c r="Q3" s="29" t="s">
        <v>2</v>
      </c>
      <c r="T3">
        <v>1</v>
      </c>
      <c r="U3" s="11">
        <v>1</v>
      </c>
      <c r="V3" s="8">
        <v>0.33333333333333331</v>
      </c>
      <c r="W3" s="8">
        <v>0.43402777777777779</v>
      </c>
    </row>
    <row r="4" spans="2:23" ht="15" customHeight="1" thickBot="1" x14ac:dyDescent="0.3">
      <c r="B4" s="24" t="s">
        <v>183</v>
      </c>
      <c r="C4" s="33">
        <v>1</v>
      </c>
      <c r="D4" s="29">
        <f t="shared" si="0"/>
        <v>9</v>
      </c>
      <c r="E4" s="34">
        <f t="shared" si="1"/>
        <v>0</v>
      </c>
      <c r="F4" s="28" t="s">
        <v>36</v>
      </c>
      <c r="G4" s="29" t="s">
        <v>187</v>
      </c>
      <c r="H4" s="29" t="s">
        <v>90</v>
      </c>
      <c r="I4" s="24" t="s">
        <v>185</v>
      </c>
      <c r="J4" s="33" cm="1">
        <f t="array" ref="J4">INDEX(
  $T$3:$T$170,
  MATCH(
    1,
    ($U$3:$U$170 = K4)
    * ($V$3:$V$170 = L4)
    * ($W$3:$W$170 = M4),
    0
  )
)</f>
        <v>6</v>
      </c>
      <c r="K4" s="11">
        <f>MATCH(I4,{"Lunes";"Martes";"Miércoles";"Jueves";"Viernes"},0)</f>
        <v>1</v>
      </c>
      <c r="L4" s="8">
        <v>0.43402777777777779</v>
      </c>
      <c r="M4" s="35">
        <v>0.53472222222222221</v>
      </c>
      <c r="N4" s="28" t="s">
        <v>145</v>
      </c>
      <c r="O4" s="29" t="s">
        <v>142</v>
      </c>
      <c r="P4" s="29" t="s">
        <v>186</v>
      </c>
      <c r="Q4" s="29" t="s">
        <v>2</v>
      </c>
      <c r="T4">
        <v>2</v>
      </c>
      <c r="U4" s="11">
        <v>1</v>
      </c>
      <c r="V4" s="8">
        <v>0.33333333333333331</v>
      </c>
      <c r="W4" s="8">
        <v>0.46527777777777779</v>
      </c>
    </row>
    <row r="5" spans="2:23" ht="15" customHeight="1" thickBot="1" x14ac:dyDescent="0.3">
      <c r="B5" s="24" t="s">
        <v>183</v>
      </c>
      <c r="C5" s="33">
        <v>1</v>
      </c>
      <c r="D5" s="29">
        <f t="shared" si="0"/>
        <v>6</v>
      </c>
      <c r="E5" s="34">
        <f t="shared" si="1"/>
        <v>0</v>
      </c>
      <c r="F5" s="28" t="s">
        <v>33</v>
      </c>
      <c r="G5" s="29" t="s">
        <v>188</v>
      </c>
      <c r="H5" s="29" t="s">
        <v>87</v>
      </c>
      <c r="I5" s="24" t="s">
        <v>185</v>
      </c>
      <c r="J5" s="33" cm="1">
        <f t="array" ref="J5">INDEX(
  $T$3:$T$170,
  MATCH(
    1,
    ($U$3:$U$170 = K5)
    * ($V$3:$V$170 = L5)
    * ($W$3:$W$170 = M5),
    0
  )
)</f>
        <v>13</v>
      </c>
      <c r="K5" s="11">
        <f>MATCH(I5,{"Lunes";"Martes";"Miércoles";"Jueves";"Viernes"},0)</f>
        <v>1</v>
      </c>
      <c r="L5" s="8">
        <v>0.55208333333333337</v>
      </c>
      <c r="M5" s="35">
        <v>0.61458333333333337</v>
      </c>
      <c r="N5" s="28" t="s">
        <v>145</v>
      </c>
      <c r="O5" s="29" t="s">
        <v>142</v>
      </c>
      <c r="P5" s="29" t="s">
        <v>186</v>
      </c>
      <c r="Q5" s="29" t="s">
        <v>2</v>
      </c>
      <c r="T5">
        <v>3</v>
      </c>
      <c r="U5" s="11">
        <v>1</v>
      </c>
      <c r="V5" s="8">
        <v>0.33333333333333331</v>
      </c>
      <c r="W5" s="8">
        <v>0.39583333333333331</v>
      </c>
    </row>
    <row r="6" spans="2:23" ht="15" customHeight="1" thickBot="1" x14ac:dyDescent="0.3">
      <c r="B6" s="24" t="s">
        <v>183</v>
      </c>
      <c r="C6" s="33">
        <v>1</v>
      </c>
      <c r="D6" s="29">
        <f t="shared" si="0"/>
        <v>2</v>
      </c>
      <c r="E6" s="34">
        <f t="shared" si="1"/>
        <v>0</v>
      </c>
      <c r="F6" s="28" t="s">
        <v>29</v>
      </c>
      <c r="G6" s="29" t="s">
        <v>184</v>
      </c>
      <c r="H6" s="29" t="s">
        <v>83</v>
      </c>
      <c r="I6" s="24" t="s">
        <v>189</v>
      </c>
      <c r="J6" s="33" cm="1">
        <f t="array" ref="J6">INDEX(
  $T$3:$T$170,
  MATCH(
    1,
    ($U$3:$U$170 = K6)
    * ($V$3:$V$170 = L6)
    * ($W$3:$W$170 = M6),
    0
  )
)</f>
        <v>31</v>
      </c>
      <c r="K6" s="11">
        <f>MATCH(I6,{"Lunes";"Martes";"Miércoles";"Jueves";"Viernes"},0)</f>
        <v>2</v>
      </c>
      <c r="L6" s="8">
        <v>0.33333333333333331</v>
      </c>
      <c r="M6" s="35">
        <v>0.39583333333333331</v>
      </c>
      <c r="N6" s="28" t="s">
        <v>145</v>
      </c>
      <c r="O6" s="29" t="s">
        <v>142</v>
      </c>
      <c r="P6" s="29" t="s">
        <v>186</v>
      </c>
      <c r="Q6" s="29" t="s">
        <v>2</v>
      </c>
      <c r="T6">
        <v>4</v>
      </c>
      <c r="U6" s="11">
        <v>1</v>
      </c>
      <c r="V6" s="8">
        <v>0.40277777777777779</v>
      </c>
      <c r="W6" s="8">
        <v>0.46527777777777779</v>
      </c>
    </row>
    <row r="7" spans="2:23" ht="15" customHeight="1" thickBot="1" x14ac:dyDescent="0.3">
      <c r="B7" s="24" t="s">
        <v>183</v>
      </c>
      <c r="C7" s="33">
        <v>1</v>
      </c>
      <c r="D7" s="29">
        <f t="shared" si="0"/>
        <v>4</v>
      </c>
      <c r="E7" s="34">
        <f t="shared" si="1"/>
        <v>0</v>
      </c>
      <c r="F7" s="28" t="s">
        <v>31</v>
      </c>
      <c r="G7" s="29" t="s">
        <v>85</v>
      </c>
      <c r="H7" s="29" t="s">
        <v>85</v>
      </c>
      <c r="I7" s="24" t="s">
        <v>189</v>
      </c>
      <c r="J7" s="33" cm="1">
        <f t="array" ref="J7">INDEX(
  $T$3:$T$170,
  MATCH(
    1,
    ($U$3:$U$170 = K7)
    * ($V$3:$V$170 = L7)
    * ($W$3:$W$170 = M7),
    0
  )
)</f>
        <v>35</v>
      </c>
      <c r="K7" s="11">
        <f>MATCH(I7,{"Lunes";"Martes";"Miércoles";"Jueves";"Viernes"},0)</f>
        <v>2</v>
      </c>
      <c r="L7" s="8">
        <v>0.40277777777777779</v>
      </c>
      <c r="M7" s="35">
        <v>0.46527777777777779</v>
      </c>
      <c r="N7" s="28" t="s">
        <v>145</v>
      </c>
      <c r="O7" s="29" t="s">
        <v>142</v>
      </c>
      <c r="P7" s="29" t="s">
        <v>186</v>
      </c>
      <c r="Q7" s="29" t="s">
        <v>2</v>
      </c>
      <c r="T7">
        <v>5</v>
      </c>
      <c r="U7" s="11">
        <v>1</v>
      </c>
      <c r="V7" s="8">
        <v>0.43402777777777779</v>
      </c>
      <c r="W7" s="8">
        <v>0.50347222222222221</v>
      </c>
    </row>
    <row r="8" spans="2:23" ht="15" customHeight="1" thickBot="1" x14ac:dyDescent="0.3">
      <c r="B8" s="24" t="s">
        <v>183</v>
      </c>
      <c r="C8" s="33">
        <v>1</v>
      </c>
      <c r="D8" s="29">
        <f t="shared" si="0"/>
        <v>1</v>
      </c>
      <c r="E8" s="34">
        <f t="shared" si="1"/>
        <v>0</v>
      </c>
      <c r="F8" s="28" t="s">
        <v>28</v>
      </c>
      <c r="G8" s="29" t="s">
        <v>28</v>
      </c>
      <c r="H8" s="29" t="s">
        <v>82</v>
      </c>
      <c r="I8" s="24" t="s">
        <v>189</v>
      </c>
      <c r="J8" s="33" cm="1">
        <f t="array" ref="J8">INDEX(
  $T$3:$T$170,
  MATCH(
    1,
    ($U$3:$U$170 = K8)
    * ($V$3:$V$170 = L8)
    * ($W$3:$W$170 = M8),
    0
  )
)</f>
        <v>41</v>
      </c>
      <c r="K8" s="11">
        <f>MATCH(I8,{"Lunes";"Martes";"Miércoles";"Jueves";"Viernes"},0)</f>
        <v>2</v>
      </c>
      <c r="L8" s="8">
        <v>0.47222222222222221</v>
      </c>
      <c r="M8" s="35">
        <v>0.58333333333333337</v>
      </c>
      <c r="N8" s="28" t="s">
        <v>145</v>
      </c>
      <c r="O8" s="29" t="s">
        <v>142</v>
      </c>
      <c r="P8" s="29" t="s">
        <v>186</v>
      </c>
      <c r="Q8" s="29" t="s">
        <v>2</v>
      </c>
      <c r="T8">
        <v>6</v>
      </c>
      <c r="U8" s="11">
        <v>1</v>
      </c>
      <c r="V8" s="8">
        <v>0.43402777777777779</v>
      </c>
      <c r="W8" s="8">
        <v>0.53472222222222221</v>
      </c>
    </row>
    <row r="9" spans="2:23" ht="15" customHeight="1" thickBot="1" x14ac:dyDescent="0.3">
      <c r="B9" s="24" t="s">
        <v>183</v>
      </c>
      <c r="C9" s="33">
        <v>1</v>
      </c>
      <c r="D9" s="29">
        <f t="shared" si="0"/>
        <v>1</v>
      </c>
      <c r="E9" s="34">
        <f t="shared" si="1"/>
        <v>0</v>
      </c>
      <c r="F9" s="28" t="s">
        <v>28</v>
      </c>
      <c r="G9" s="29" t="s">
        <v>28</v>
      </c>
      <c r="H9" s="29" t="s">
        <v>82</v>
      </c>
      <c r="I9" s="24" t="s">
        <v>190</v>
      </c>
      <c r="J9" s="33" cm="1">
        <f t="array" ref="J9">INDEX(
  $T$3:$T$170,
  MATCH(
    1,
    ($U$3:$U$170 = K9)
    * ($V$3:$V$170 = L9)
    * ($W$3:$W$170 = M9),
    0
  )
)</f>
        <v>65</v>
      </c>
      <c r="K9" s="11">
        <f>MATCH(I9,{"Lunes";"Martes";"Miércoles";"Jueves";"Viernes"},0)</f>
        <v>3</v>
      </c>
      <c r="L9" s="8">
        <v>0.33333333333333331</v>
      </c>
      <c r="M9" s="35">
        <v>0.39583333333333331</v>
      </c>
      <c r="N9" s="28" t="s">
        <v>145</v>
      </c>
      <c r="O9" s="29" t="s">
        <v>142</v>
      </c>
      <c r="P9" s="29" t="s">
        <v>186</v>
      </c>
      <c r="Q9" s="29" t="s">
        <v>2</v>
      </c>
      <c r="T9">
        <v>7</v>
      </c>
      <c r="U9" s="11">
        <v>1</v>
      </c>
      <c r="V9" s="8">
        <v>0.43402777777777779</v>
      </c>
      <c r="W9" s="8">
        <v>0.58333333333333337</v>
      </c>
    </row>
    <row r="10" spans="2:23" ht="15" customHeight="1" thickBot="1" x14ac:dyDescent="0.3">
      <c r="B10" s="24" t="s">
        <v>183</v>
      </c>
      <c r="C10" s="33">
        <v>1</v>
      </c>
      <c r="D10" s="29">
        <f t="shared" si="0"/>
        <v>4</v>
      </c>
      <c r="E10" s="34">
        <f t="shared" si="1"/>
        <v>0</v>
      </c>
      <c r="F10" s="28" t="s">
        <v>31</v>
      </c>
      <c r="G10" s="29" t="s">
        <v>85</v>
      </c>
      <c r="H10" s="29" t="s">
        <v>85</v>
      </c>
      <c r="I10" s="24" t="s">
        <v>190</v>
      </c>
      <c r="J10" s="33" cm="1">
        <f t="array" ref="J10">INDEX(
  $T$3:$T$170,
  MATCH(
    1,
    ($U$3:$U$170 = K10)
    * ($V$3:$V$170 = L10)
    * ($W$3:$W$170 = M10),
    0
  )
)</f>
        <v>69</v>
      </c>
      <c r="K10" s="11">
        <f>MATCH(I10,{"Lunes";"Martes";"Miércoles";"Jueves";"Viernes"},0)</f>
        <v>3</v>
      </c>
      <c r="L10" s="8">
        <v>0.40277777777777779</v>
      </c>
      <c r="M10" s="35">
        <v>0.46527777777777779</v>
      </c>
      <c r="N10" s="28" t="s">
        <v>145</v>
      </c>
      <c r="O10" s="29" t="s">
        <v>142</v>
      </c>
      <c r="P10" s="29" t="s">
        <v>186</v>
      </c>
      <c r="Q10" s="29" t="s">
        <v>2</v>
      </c>
      <c r="T10">
        <v>8</v>
      </c>
      <c r="U10" s="11">
        <v>1</v>
      </c>
      <c r="V10" s="8">
        <v>0.47222222222222221</v>
      </c>
      <c r="W10" s="8">
        <v>0.53472222222222221</v>
      </c>
    </row>
    <row r="11" spans="2:23" ht="15" customHeight="1" thickBot="1" x14ac:dyDescent="0.3">
      <c r="B11" s="24" t="s">
        <v>183</v>
      </c>
      <c r="C11" s="33">
        <v>1</v>
      </c>
      <c r="D11" s="29">
        <f t="shared" si="0"/>
        <v>9</v>
      </c>
      <c r="E11" s="34">
        <f t="shared" si="1"/>
        <v>0</v>
      </c>
      <c r="F11" s="28" t="s">
        <v>36</v>
      </c>
      <c r="G11" s="29" t="s">
        <v>187</v>
      </c>
      <c r="H11" s="29" t="s">
        <v>90</v>
      </c>
      <c r="I11" s="24" t="s">
        <v>190</v>
      </c>
      <c r="J11" s="33" cm="1">
        <f t="array" ref="J11">INDEX(
  $T$3:$T$170,
  MATCH(
    1,
    ($U$3:$U$170 = K11)
    * ($V$3:$V$170 = L11)
    * ($W$3:$W$170 = M11),
    0
  )
)</f>
        <v>77</v>
      </c>
      <c r="K11" s="11">
        <f>MATCH(I11,{"Lunes";"Martes";"Miércoles";"Jueves";"Viernes"},0)</f>
        <v>3</v>
      </c>
      <c r="L11" s="8">
        <v>0.50347222222222221</v>
      </c>
      <c r="M11" s="35">
        <v>0.58333333333333337</v>
      </c>
      <c r="N11" s="28" t="s">
        <v>145</v>
      </c>
      <c r="O11" s="29" t="s">
        <v>142</v>
      </c>
      <c r="P11" s="29" t="s">
        <v>186</v>
      </c>
      <c r="Q11" s="29" t="s">
        <v>2</v>
      </c>
      <c r="T11">
        <v>9</v>
      </c>
      <c r="U11" s="11">
        <v>1</v>
      </c>
      <c r="V11" s="8">
        <v>0.47222222222222221</v>
      </c>
      <c r="W11" s="8">
        <v>0.58333333333333337</v>
      </c>
    </row>
    <row r="12" spans="2:23" ht="15" customHeight="1" thickBot="1" x14ac:dyDescent="0.3">
      <c r="B12" s="24" t="s">
        <v>183</v>
      </c>
      <c r="C12" s="33">
        <v>1</v>
      </c>
      <c r="D12" s="29">
        <f t="shared" si="0"/>
        <v>7</v>
      </c>
      <c r="E12" s="34">
        <f t="shared" si="1"/>
        <v>1</v>
      </c>
      <c r="F12" s="28" t="s">
        <v>34</v>
      </c>
      <c r="G12" s="29" t="s">
        <v>34</v>
      </c>
      <c r="H12" s="29" t="s">
        <v>88</v>
      </c>
      <c r="I12" s="24" t="s">
        <v>191</v>
      </c>
      <c r="J12" s="33" cm="1">
        <f t="array" ref="J12">INDEX(
  $T$3:$T$170,
  MATCH(
    1,
    ($U$3:$U$170 = K12)
    * ($V$3:$V$170 = L12)
    * ($W$3:$W$170 = M12),
    0
  )
)</f>
        <v>100</v>
      </c>
      <c r="K12" s="11">
        <f>MATCH(I12,{"Lunes";"Martes";"Miércoles";"Jueves";"Viernes"},0)</f>
        <v>4</v>
      </c>
      <c r="L12" s="8">
        <v>0.33333333333333331</v>
      </c>
      <c r="M12" s="35">
        <v>0.43402777777777779</v>
      </c>
      <c r="N12" s="28" t="s">
        <v>192</v>
      </c>
      <c r="O12" s="29" t="s">
        <v>143</v>
      </c>
      <c r="P12" s="29" t="s">
        <v>186</v>
      </c>
      <c r="Q12" s="29" t="s">
        <v>2</v>
      </c>
      <c r="T12">
        <v>10</v>
      </c>
      <c r="U12" s="11">
        <v>1</v>
      </c>
      <c r="V12" s="8">
        <v>0.50347222222222221</v>
      </c>
      <c r="W12" s="8">
        <v>0.58333333333333337</v>
      </c>
    </row>
    <row r="13" spans="2:23" ht="15" customHeight="1" thickBot="1" x14ac:dyDescent="0.3">
      <c r="B13" s="24" t="s">
        <v>183</v>
      </c>
      <c r="C13" s="33">
        <v>1</v>
      </c>
      <c r="D13" s="29">
        <f t="shared" si="0"/>
        <v>8</v>
      </c>
      <c r="E13" s="34">
        <f t="shared" si="1"/>
        <v>1</v>
      </c>
      <c r="F13" s="28" t="s">
        <v>35</v>
      </c>
      <c r="G13" s="29" t="s">
        <v>35</v>
      </c>
      <c r="H13" s="29" t="s">
        <v>89</v>
      </c>
      <c r="I13" s="24" t="s">
        <v>191</v>
      </c>
      <c r="J13" s="33" cm="1">
        <f t="array" ref="J13">INDEX(
  $T$3:$T$170,
  MATCH(
    1,
    ($U$3:$U$170 = K13)
    * ($V$3:$V$170 = L13)
    * ($W$3:$W$170 = M13),
    0
  )
)</f>
        <v>106</v>
      </c>
      <c r="K13" s="11">
        <f>MATCH(I13,{"Lunes";"Martes";"Miércoles";"Jueves";"Viernes"},0)</f>
        <v>4</v>
      </c>
      <c r="L13" s="8">
        <v>0.43402777777777779</v>
      </c>
      <c r="M13" s="35">
        <v>0.53472222222222221</v>
      </c>
      <c r="N13" s="28" t="s">
        <v>192</v>
      </c>
      <c r="O13" s="29" t="s">
        <v>143</v>
      </c>
      <c r="P13" s="29" t="s">
        <v>186</v>
      </c>
      <c r="Q13" s="29" t="s">
        <v>2</v>
      </c>
      <c r="T13">
        <v>11</v>
      </c>
      <c r="U13" s="11">
        <v>1</v>
      </c>
      <c r="V13" s="8">
        <v>0.50347222222222221</v>
      </c>
      <c r="W13" s="8">
        <v>0.65277777777777779</v>
      </c>
    </row>
    <row r="14" spans="2:23" ht="15" customHeight="1" thickBot="1" x14ac:dyDescent="0.3">
      <c r="B14" s="24" t="s">
        <v>183</v>
      </c>
      <c r="C14" s="33">
        <v>1</v>
      </c>
      <c r="D14" s="29">
        <f t="shared" si="0"/>
        <v>5</v>
      </c>
      <c r="E14" s="34">
        <f t="shared" si="1"/>
        <v>2</v>
      </c>
      <c r="F14" s="28" t="s">
        <v>32</v>
      </c>
      <c r="G14" s="29" t="s">
        <v>193</v>
      </c>
      <c r="H14" s="29" t="s">
        <v>86</v>
      </c>
      <c r="I14" s="24" t="s">
        <v>191</v>
      </c>
      <c r="J14" s="33" cm="1">
        <f t="array" ref="J14">INDEX(
  $T$3:$T$170,
  MATCH(
    1,
    ($U$3:$U$170 = K14)
    * ($V$3:$V$170 = L14)
    * ($W$3:$W$170 = M14),
    0
  )
)</f>
        <v>99</v>
      </c>
      <c r="K14" s="11">
        <f>MATCH(I14,{"Lunes";"Martes";"Miércoles";"Jueves";"Viernes"},0)</f>
        <v>4</v>
      </c>
      <c r="L14" s="8">
        <v>0.33333333333333331</v>
      </c>
      <c r="M14" s="35">
        <v>0.39583333333333331</v>
      </c>
      <c r="N14" s="28" t="s">
        <v>192</v>
      </c>
      <c r="O14" s="29" t="s">
        <v>144</v>
      </c>
      <c r="P14" s="29" t="s">
        <v>186</v>
      </c>
      <c r="Q14" s="29" t="s">
        <v>2</v>
      </c>
      <c r="T14">
        <v>12</v>
      </c>
      <c r="U14" s="11">
        <v>1</v>
      </c>
      <c r="V14" s="8">
        <v>0.50347222222222221</v>
      </c>
      <c r="W14" s="8">
        <v>0.61458333333333337</v>
      </c>
    </row>
    <row r="15" spans="2:23" ht="15" customHeight="1" thickBot="1" x14ac:dyDescent="0.3">
      <c r="B15" s="24" t="s">
        <v>183</v>
      </c>
      <c r="C15" s="33">
        <v>1</v>
      </c>
      <c r="D15" s="29">
        <f t="shared" si="0"/>
        <v>3</v>
      </c>
      <c r="E15" s="34">
        <f t="shared" si="1"/>
        <v>2</v>
      </c>
      <c r="F15" s="28" t="s">
        <v>30</v>
      </c>
      <c r="G15" s="29" t="s">
        <v>30</v>
      </c>
      <c r="H15" s="29" t="s">
        <v>84</v>
      </c>
      <c r="I15" s="24" t="s">
        <v>191</v>
      </c>
      <c r="J15" s="33" cm="1">
        <f t="array" ref="J15">INDEX(
  $T$3:$T$170,
  MATCH(
    1,
    ($U$3:$U$170 = K15)
    * ($V$3:$V$170 = L15)
    * ($W$3:$W$170 = M15),
    0
  )
)</f>
        <v>104</v>
      </c>
      <c r="K15" s="11">
        <f>MATCH(I15,{"Lunes";"Martes";"Miércoles";"Jueves";"Viernes"},0)</f>
        <v>4</v>
      </c>
      <c r="L15" s="8">
        <v>0.40277777777777779</v>
      </c>
      <c r="M15" s="35">
        <v>0.53472222222222221</v>
      </c>
      <c r="N15" s="28" t="s">
        <v>192</v>
      </c>
      <c r="O15" s="29" t="s">
        <v>144</v>
      </c>
      <c r="P15" s="29" t="s">
        <v>186</v>
      </c>
      <c r="Q15" s="29" t="s">
        <v>2</v>
      </c>
      <c r="T15">
        <v>13</v>
      </c>
      <c r="U15" s="11">
        <v>1</v>
      </c>
      <c r="V15" s="8">
        <v>0.55208333333333337</v>
      </c>
      <c r="W15" s="8">
        <v>0.61458333333333337</v>
      </c>
    </row>
    <row r="16" spans="2:23" ht="15" customHeight="1" thickBot="1" x14ac:dyDescent="0.3">
      <c r="B16" s="24" t="s">
        <v>183</v>
      </c>
      <c r="C16" s="33">
        <v>1</v>
      </c>
      <c r="D16" s="29">
        <f t="shared" si="0"/>
        <v>8</v>
      </c>
      <c r="E16" s="34">
        <f t="shared" si="1"/>
        <v>1</v>
      </c>
      <c r="F16" s="28" t="s">
        <v>35</v>
      </c>
      <c r="G16" s="29" t="s">
        <v>35</v>
      </c>
      <c r="H16" s="29" t="s">
        <v>89</v>
      </c>
      <c r="I16" s="24" t="s">
        <v>194</v>
      </c>
      <c r="J16" s="33" cm="1">
        <f t="array" ref="J16">INDEX(
  $T$3:$T$170,
  MATCH(
    1,
    ($U$3:$U$170 = K16)
    * ($V$3:$V$170 = L16)
    * ($W$3:$W$170 = M16),
    0
  )
)</f>
        <v>134</v>
      </c>
      <c r="K16" s="11">
        <f>MATCH(I16,{"Lunes";"Martes";"Miércoles";"Jueves";"Viernes"},0)</f>
        <v>5</v>
      </c>
      <c r="L16" s="8">
        <v>0.33333333333333331</v>
      </c>
      <c r="M16" s="35">
        <v>0.43402777777777779</v>
      </c>
      <c r="N16" s="28" t="s">
        <v>192</v>
      </c>
      <c r="O16" s="29" t="s">
        <v>143</v>
      </c>
      <c r="P16" s="29" t="s">
        <v>186</v>
      </c>
      <c r="Q16" s="29" t="s">
        <v>2</v>
      </c>
      <c r="T16">
        <v>14</v>
      </c>
      <c r="U16" s="11">
        <v>1</v>
      </c>
      <c r="V16" s="8">
        <v>0.55208333333333337</v>
      </c>
      <c r="W16" s="8">
        <v>0.65277777777777779</v>
      </c>
    </row>
    <row r="17" spans="2:23" ht="15" customHeight="1" thickBot="1" x14ac:dyDescent="0.3">
      <c r="B17" s="24" t="s">
        <v>183</v>
      </c>
      <c r="C17" s="33">
        <v>1</v>
      </c>
      <c r="D17" s="29">
        <f t="shared" si="0"/>
        <v>7</v>
      </c>
      <c r="E17" s="34">
        <f t="shared" si="1"/>
        <v>1</v>
      </c>
      <c r="F17" s="28" t="s">
        <v>34</v>
      </c>
      <c r="G17" s="29" t="s">
        <v>34</v>
      </c>
      <c r="H17" s="29" t="s">
        <v>88</v>
      </c>
      <c r="I17" s="24" t="s">
        <v>194</v>
      </c>
      <c r="J17" s="33" cm="1">
        <f t="array" ref="J17">INDEX(
  $T$3:$T$170,
  MATCH(
    1,
    ($U$3:$U$170 = K17)
    * ($V$3:$V$170 = L17)
    * ($W$3:$W$170 = M17),
    0
  )
)</f>
        <v>141</v>
      </c>
      <c r="K17" s="11">
        <f>MATCH(I17,{"Lunes";"Martes";"Miércoles";"Jueves";"Viernes"},0)</f>
        <v>5</v>
      </c>
      <c r="L17" s="8">
        <v>0.43402777777777779</v>
      </c>
      <c r="M17" s="35">
        <v>0.53472222222222221</v>
      </c>
      <c r="N17" s="28" t="s">
        <v>192</v>
      </c>
      <c r="O17" s="29" t="s">
        <v>143</v>
      </c>
      <c r="P17" s="29" t="s">
        <v>186</v>
      </c>
      <c r="Q17" s="29" t="s">
        <v>2</v>
      </c>
      <c r="T17">
        <v>15</v>
      </c>
      <c r="U17" s="11">
        <v>1</v>
      </c>
      <c r="V17" s="8">
        <v>0.58333333333333337</v>
      </c>
      <c r="W17" s="8">
        <v>0.65277777777777779</v>
      </c>
    </row>
    <row r="18" spans="2:23" ht="15" customHeight="1" thickBot="1" x14ac:dyDescent="0.3">
      <c r="B18" s="24" t="s">
        <v>183</v>
      </c>
      <c r="C18" s="33">
        <v>1</v>
      </c>
      <c r="D18" s="29">
        <f t="shared" si="0"/>
        <v>3</v>
      </c>
      <c r="E18" s="34">
        <f t="shared" si="1"/>
        <v>2</v>
      </c>
      <c r="F18" s="28" t="s">
        <v>30</v>
      </c>
      <c r="G18" s="29" t="s">
        <v>30</v>
      </c>
      <c r="H18" s="29" t="s">
        <v>84</v>
      </c>
      <c r="I18" s="24" t="s">
        <v>194</v>
      </c>
      <c r="J18" s="33" cm="1">
        <f t="array" ref="J18">INDEX(
  $T$3:$T$170,
  MATCH(
    1,
    ($U$3:$U$170 = K18)
    * ($V$3:$V$170 = L18)
    * ($W$3:$W$170 = M18),
    0
  )
)</f>
        <v>135</v>
      </c>
      <c r="K18" s="11">
        <f>MATCH(I18,{"Lunes";"Martes";"Miércoles";"Jueves";"Viernes"},0)</f>
        <v>5</v>
      </c>
      <c r="L18" s="8">
        <v>0.33333333333333331</v>
      </c>
      <c r="M18" s="35">
        <v>0.46527777777777779</v>
      </c>
      <c r="N18" s="28" t="s">
        <v>192</v>
      </c>
      <c r="O18" s="29" t="s">
        <v>144</v>
      </c>
      <c r="P18" s="29" t="s">
        <v>186</v>
      </c>
      <c r="Q18" s="29" t="s">
        <v>2</v>
      </c>
      <c r="T18">
        <v>16</v>
      </c>
      <c r="U18" s="11">
        <v>1</v>
      </c>
      <c r="V18" s="8">
        <v>0.62152777777777779</v>
      </c>
      <c r="W18" s="8">
        <v>0.68402777777777779</v>
      </c>
    </row>
    <row r="19" spans="2:23" ht="15" customHeight="1" thickBot="1" x14ac:dyDescent="0.3">
      <c r="B19" s="24" t="s">
        <v>183</v>
      </c>
      <c r="C19" s="36">
        <v>1</v>
      </c>
      <c r="D19" s="37">
        <f t="shared" si="0"/>
        <v>5</v>
      </c>
      <c r="E19" s="38">
        <f t="shared" si="1"/>
        <v>2</v>
      </c>
      <c r="F19" s="28" t="s">
        <v>32</v>
      </c>
      <c r="G19" s="29" t="s">
        <v>193</v>
      </c>
      <c r="H19" s="29" t="s">
        <v>86</v>
      </c>
      <c r="I19" s="24" t="s">
        <v>194</v>
      </c>
      <c r="J19" s="36" cm="1">
        <f t="array" ref="J19">INDEX(
  $T$3:$T$170,
  MATCH(
    1,
    ($U$3:$U$170 = K19)
    * ($V$3:$V$170 = L19)
    * ($W$3:$W$170 = M19),
    0
  )
)</f>
        <v>143</v>
      </c>
      <c r="K19" s="39">
        <f>MATCH(I19,{"Lunes";"Martes";"Miércoles";"Jueves";"Viernes"},0)</f>
        <v>5</v>
      </c>
      <c r="L19" s="40">
        <v>0.47222222222222221</v>
      </c>
      <c r="M19" s="41">
        <v>0.53472222222222221</v>
      </c>
      <c r="N19" s="28" t="s">
        <v>192</v>
      </c>
      <c r="O19" s="29" t="s">
        <v>144</v>
      </c>
      <c r="P19" s="29" t="s">
        <v>186</v>
      </c>
      <c r="Q19" s="29" t="s">
        <v>2</v>
      </c>
      <c r="T19">
        <v>17</v>
      </c>
      <c r="U19" s="11">
        <v>1</v>
      </c>
      <c r="V19" s="8">
        <v>0.62152777777777779</v>
      </c>
      <c r="W19" s="8">
        <v>0.75347222222222221</v>
      </c>
    </row>
    <row r="20" spans="2:23" ht="15" customHeight="1" thickBot="1" x14ac:dyDescent="0.3">
      <c r="T20">
        <v>18</v>
      </c>
      <c r="U20" s="11">
        <v>1</v>
      </c>
      <c r="V20" s="8">
        <v>0.62152777777777779</v>
      </c>
      <c r="W20" s="8">
        <v>0.72222222222222221</v>
      </c>
    </row>
    <row r="21" spans="2:23" ht="15" customHeight="1" thickBot="1" x14ac:dyDescent="0.3">
      <c r="T21">
        <v>19</v>
      </c>
      <c r="U21" s="11">
        <v>1</v>
      </c>
      <c r="V21" s="8">
        <v>0.65277777777777779</v>
      </c>
      <c r="W21" s="8">
        <v>0.75347222222222221</v>
      </c>
    </row>
    <row r="22" spans="2:23" ht="15" customHeight="1" thickBot="1" x14ac:dyDescent="0.3">
      <c r="B22" s="21" t="s">
        <v>172</v>
      </c>
      <c r="C22" s="22" t="s">
        <v>149</v>
      </c>
      <c r="D22" s="22" t="s">
        <v>24</v>
      </c>
      <c r="E22" s="22" t="s">
        <v>140</v>
      </c>
      <c r="F22" s="23" t="s">
        <v>173</v>
      </c>
      <c r="G22" s="23" t="s">
        <v>174</v>
      </c>
      <c r="H22" s="23" t="s">
        <v>175</v>
      </c>
      <c r="I22" s="23" t="s">
        <v>176</v>
      </c>
      <c r="J22" s="22" t="s">
        <v>153</v>
      </c>
      <c r="K22" s="22" t="s">
        <v>154</v>
      </c>
      <c r="L22" s="22" t="s">
        <v>177</v>
      </c>
      <c r="M22" s="22" t="s">
        <v>178</v>
      </c>
      <c r="N22" s="23" t="s">
        <v>179</v>
      </c>
      <c r="O22" s="23" t="s">
        <v>180</v>
      </c>
      <c r="P22" s="23" t="s">
        <v>181</v>
      </c>
      <c r="Q22" s="23" t="s">
        <v>182</v>
      </c>
      <c r="T22">
        <v>20</v>
      </c>
      <c r="U22" s="11">
        <v>1</v>
      </c>
      <c r="V22" s="8">
        <v>0.69097222222222221</v>
      </c>
      <c r="W22" s="8">
        <v>0.75347222222222221</v>
      </c>
    </row>
    <row r="23" spans="2:23" ht="15" customHeight="1" thickTop="1" thickBot="1" x14ac:dyDescent="0.3">
      <c r="B23" s="24" t="s">
        <v>195</v>
      </c>
      <c r="C23" s="25">
        <v>2</v>
      </c>
      <c r="D23" s="26">
        <f>IFERROR(INDEX($V$174:$V$233,MATCH(F23,$W$174:$W$233,0)),"")</f>
        <v>1</v>
      </c>
      <c r="E23" s="27">
        <f t="shared" ref="E23:E39" si="2">IF(O23="ANUAL", 0,IF(O23="CUAT1", 1,IF(O23="CUAT2", 2,"")
  )
)</f>
        <v>0</v>
      </c>
      <c r="F23" s="28" t="s">
        <v>28</v>
      </c>
      <c r="G23" s="29" t="s">
        <v>28</v>
      </c>
      <c r="H23" s="29" t="s">
        <v>82</v>
      </c>
      <c r="I23" s="24" t="s">
        <v>185</v>
      </c>
      <c r="J23" s="25" cm="1">
        <f t="array" ref="J23">INDEX(
  $T$3:$T$170,
  MATCH(
    1,
    ($U$3:$U$170 = K23)
    * ($V$3:$V$170 = L23)
    * ($W$3:$W$170 = M23),
    0
  )
)</f>
        <v>1</v>
      </c>
      <c r="K23" s="30">
        <f>MATCH(I23,{"Lunes";"Martes";"Miércoles";"Jueves";"Viernes"},0)</f>
        <v>1</v>
      </c>
      <c r="L23" s="31">
        <v>0.33333333333333331</v>
      </c>
      <c r="M23" s="32">
        <v>0.43402777777777779</v>
      </c>
      <c r="N23" s="28" t="s">
        <v>145</v>
      </c>
      <c r="O23" s="29" t="s">
        <v>142</v>
      </c>
      <c r="P23" s="29" t="s">
        <v>186</v>
      </c>
      <c r="Q23" s="29" t="s">
        <v>2</v>
      </c>
      <c r="T23">
        <v>21</v>
      </c>
      <c r="U23" s="11">
        <v>1</v>
      </c>
      <c r="V23" s="8">
        <v>0.72222222222222221</v>
      </c>
      <c r="W23" s="8">
        <v>0.79166666666666663</v>
      </c>
    </row>
    <row r="24" spans="2:23" ht="15" customHeight="1" thickBot="1" x14ac:dyDescent="0.3">
      <c r="B24" s="24" t="s">
        <v>195</v>
      </c>
      <c r="C24" s="33">
        <v>2</v>
      </c>
      <c r="D24" s="29">
        <f t="shared" ref="D24:D39" si="3">IFERROR(INDEX($V$174:$V$233,MATCH(F24,$W$174:$W$233,0)),"")</f>
        <v>9</v>
      </c>
      <c r="E24" s="34">
        <f t="shared" si="2"/>
        <v>0</v>
      </c>
      <c r="F24" s="28" t="s">
        <v>36</v>
      </c>
      <c r="G24" s="29" t="s">
        <v>187</v>
      </c>
      <c r="H24" s="29" t="s">
        <v>90</v>
      </c>
      <c r="I24" s="24" t="s">
        <v>185</v>
      </c>
      <c r="J24" s="33" cm="1">
        <f t="array" ref="J24">INDEX(
  $T$3:$T$170,
  MATCH(
    1,
    ($U$3:$U$170 = K24)
    * ($V$3:$V$170 = L24)
    * ($W$3:$W$170 = M24),
    0
  )
)</f>
        <v>6</v>
      </c>
      <c r="K24" s="11">
        <f>MATCH(I24,{"Lunes";"Martes";"Miércoles";"Jueves";"Viernes"},0)</f>
        <v>1</v>
      </c>
      <c r="L24" s="8">
        <v>0.43402777777777779</v>
      </c>
      <c r="M24" s="35">
        <v>0.53472222222222221</v>
      </c>
      <c r="N24" s="28" t="s">
        <v>145</v>
      </c>
      <c r="O24" s="29" t="s">
        <v>142</v>
      </c>
      <c r="P24" s="29" t="s">
        <v>186</v>
      </c>
      <c r="Q24" s="29" t="s">
        <v>2</v>
      </c>
      <c r="T24">
        <v>22</v>
      </c>
      <c r="U24" s="11">
        <v>1</v>
      </c>
      <c r="V24" s="8">
        <v>0.72222222222222221</v>
      </c>
      <c r="W24" s="8">
        <v>0.82291666666666663</v>
      </c>
    </row>
    <row r="25" spans="2:23" ht="15" customHeight="1" thickBot="1" x14ac:dyDescent="0.3">
      <c r="B25" s="24" t="s">
        <v>195</v>
      </c>
      <c r="C25" s="33">
        <v>2</v>
      </c>
      <c r="D25" s="29">
        <f t="shared" si="3"/>
        <v>6</v>
      </c>
      <c r="E25" s="34">
        <f t="shared" si="2"/>
        <v>0</v>
      </c>
      <c r="F25" s="28" t="s">
        <v>33</v>
      </c>
      <c r="G25" s="29" t="s">
        <v>188</v>
      </c>
      <c r="H25" s="29" t="s">
        <v>87</v>
      </c>
      <c r="I25" s="24" t="s">
        <v>185</v>
      </c>
      <c r="J25" s="33" cm="1">
        <f t="array" ref="J25">INDEX(
  $T$3:$T$170,
  MATCH(
    1,
    ($U$3:$U$170 = K25)
    * ($V$3:$V$170 = L25)
    * ($W$3:$W$170 = M25),
    0
  )
)</f>
        <v>13</v>
      </c>
      <c r="K25" s="11">
        <f>MATCH(I25,{"Lunes";"Martes";"Miércoles";"Jueves";"Viernes"},0)</f>
        <v>1</v>
      </c>
      <c r="L25" s="8">
        <v>0.55208333333333337</v>
      </c>
      <c r="M25" s="35">
        <v>0.61458333333333337</v>
      </c>
      <c r="N25" s="28" t="s">
        <v>145</v>
      </c>
      <c r="O25" s="29" t="s">
        <v>142</v>
      </c>
      <c r="P25" s="29" t="s">
        <v>186</v>
      </c>
      <c r="Q25" s="29" t="s">
        <v>2</v>
      </c>
      <c r="T25">
        <v>23</v>
      </c>
      <c r="U25" s="11">
        <v>1</v>
      </c>
      <c r="V25" s="8">
        <v>0.76041666666666663</v>
      </c>
      <c r="W25" s="8">
        <v>0.86111111111111116</v>
      </c>
    </row>
    <row r="26" spans="2:23" ht="15" customHeight="1" thickBot="1" x14ac:dyDescent="0.3">
      <c r="B26" s="24" t="s">
        <v>195</v>
      </c>
      <c r="C26" s="33">
        <v>2</v>
      </c>
      <c r="D26" s="29">
        <f t="shared" si="3"/>
        <v>1</v>
      </c>
      <c r="E26" s="34">
        <f t="shared" si="2"/>
        <v>0</v>
      </c>
      <c r="F26" s="28" t="s">
        <v>28</v>
      </c>
      <c r="G26" s="29" t="s">
        <v>28</v>
      </c>
      <c r="H26" s="29" t="s">
        <v>82</v>
      </c>
      <c r="I26" s="24" t="s">
        <v>190</v>
      </c>
      <c r="J26" s="33" cm="1">
        <f t="array" ref="J26">INDEX(
  $T$3:$T$170,
  MATCH(
    1,
    ($U$3:$U$170 = K26)
    * ($V$3:$V$170 = L26)
    * ($W$3:$W$170 = M26),
    0
  )
)</f>
        <v>65</v>
      </c>
      <c r="K26" s="11">
        <f>MATCH(I26,{"Lunes";"Martes";"Miércoles";"Jueves";"Viernes"},0)</f>
        <v>3</v>
      </c>
      <c r="L26" s="8">
        <v>0.33333333333333331</v>
      </c>
      <c r="M26" s="35">
        <v>0.39583333333333331</v>
      </c>
      <c r="N26" s="28" t="s">
        <v>145</v>
      </c>
      <c r="O26" s="29" t="s">
        <v>142</v>
      </c>
      <c r="P26" s="29" t="s">
        <v>186</v>
      </c>
      <c r="Q26" s="29" t="s">
        <v>2</v>
      </c>
      <c r="T26">
        <v>24</v>
      </c>
      <c r="U26" s="11">
        <v>1</v>
      </c>
      <c r="V26" s="8">
        <v>0.76041666666666663</v>
      </c>
      <c r="W26" s="8">
        <v>0.89236111111111116</v>
      </c>
    </row>
    <row r="27" spans="2:23" ht="15" customHeight="1" thickBot="1" x14ac:dyDescent="0.3">
      <c r="B27" s="24" t="s">
        <v>195</v>
      </c>
      <c r="C27" s="33">
        <v>2</v>
      </c>
      <c r="D27" s="29">
        <f t="shared" si="3"/>
        <v>2</v>
      </c>
      <c r="E27" s="34">
        <f t="shared" si="2"/>
        <v>0</v>
      </c>
      <c r="F27" s="28" t="s">
        <v>29</v>
      </c>
      <c r="G27" s="29" t="s">
        <v>184</v>
      </c>
      <c r="H27" s="29" t="s">
        <v>83</v>
      </c>
      <c r="I27" s="24" t="s">
        <v>190</v>
      </c>
      <c r="J27" s="33" cm="1">
        <f t="array" ref="J27">INDEX(
  $T$3:$T$170,
  MATCH(
    1,
    ($U$3:$U$170 = K27)
    * ($V$3:$V$170 = L27)
    * ($W$3:$W$170 = M27),
    0
  )
)</f>
        <v>69</v>
      </c>
      <c r="K27" s="11">
        <f>MATCH(I27,{"Lunes";"Martes";"Miércoles";"Jueves";"Viernes"},0)</f>
        <v>3</v>
      </c>
      <c r="L27" s="8">
        <v>0.40277777777777779</v>
      </c>
      <c r="M27" s="35">
        <v>0.46527777777777779</v>
      </c>
      <c r="N27" s="28" t="s">
        <v>145</v>
      </c>
      <c r="O27" s="29" t="s">
        <v>142</v>
      </c>
      <c r="P27" s="29" t="s">
        <v>186</v>
      </c>
      <c r="Q27" s="29" t="s">
        <v>2</v>
      </c>
      <c r="T27">
        <v>25</v>
      </c>
      <c r="U27" s="11">
        <v>1</v>
      </c>
      <c r="V27" s="8">
        <v>0.79166666666666663</v>
      </c>
      <c r="W27" s="8">
        <v>0.86111111111111116</v>
      </c>
    </row>
    <row r="28" spans="2:23" ht="15" customHeight="1" thickBot="1" x14ac:dyDescent="0.3">
      <c r="B28" s="24" t="s">
        <v>195</v>
      </c>
      <c r="C28" s="33">
        <v>2</v>
      </c>
      <c r="D28" s="29">
        <f t="shared" si="3"/>
        <v>4</v>
      </c>
      <c r="E28" s="34">
        <f t="shared" si="2"/>
        <v>0</v>
      </c>
      <c r="F28" s="28" t="s">
        <v>31</v>
      </c>
      <c r="G28" s="29" t="s">
        <v>85</v>
      </c>
      <c r="H28" s="29" t="s">
        <v>85</v>
      </c>
      <c r="I28" s="24" t="s">
        <v>190</v>
      </c>
      <c r="J28" s="33" cm="1">
        <f t="array" ref="J28">INDEX(
  $T$3:$T$170,
  MATCH(
    1,
    ($U$3:$U$170 = K28)
    * ($V$3:$V$170 = L28)
    * ($W$3:$W$170 = M28),
    0
  )
)</f>
        <v>75</v>
      </c>
      <c r="K28" s="11">
        <f>MATCH(I28,{"Lunes";"Martes";"Miércoles";"Jueves";"Viernes"},0)</f>
        <v>3</v>
      </c>
      <c r="L28" s="8">
        <v>0.47222222222222221</v>
      </c>
      <c r="M28" s="35">
        <v>0.53472222222222221</v>
      </c>
      <c r="N28" s="28" t="s">
        <v>145</v>
      </c>
      <c r="O28" s="29" t="s">
        <v>142</v>
      </c>
      <c r="P28" s="29" t="s">
        <v>186</v>
      </c>
      <c r="Q28" s="29" t="s">
        <v>2</v>
      </c>
      <c r="T28">
        <v>26</v>
      </c>
      <c r="U28" s="11">
        <v>1</v>
      </c>
      <c r="V28" s="8">
        <v>0.82986111111111116</v>
      </c>
      <c r="W28" s="8">
        <v>0.89236111111111116</v>
      </c>
    </row>
    <row r="29" spans="2:23" ht="15" customHeight="1" thickBot="1" x14ac:dyDescent="0.3">
      <c r="B29" s="24" t="s">
        <v>195</v>
      </c>
      <c r="C29" s="33">
        <v>2</v>
      </c>
      <c r="D29" s="29">
        <f t="shared" si="3"/>
        <v>9</v>
      </c>
      <c r="E29" s="34">
        <f t="shared" si="2"/>
        <v>0</v>
      </c>
      <c r="F29" s="28" t="s">
        <v>36</v>
      </c>
      <c r="G29" s="29" t="s">
        <v>187</v>
      </c>
      <c r="H29" s="29" t="s">
        <v>90</v>
      </c>
      <c r="I29" s="24" t="s">
        <v>194</v>
      </c>
      <c r="J29" s="33" cm="1">
        <f t="array" ref="J29">INDEX(
  $T$3:$T$170,
  MATCH(
    1,
    ($U$3:$U$170 = K29)
    * ($V$3:$V$170 = L29)
    * ($W$3:$W$170 = M29),
    0
  )
)</f>
        <v>133</v>
      </c>
      <c r="K29" s="11">
        <f>MATCH(I29,{"Lunes";"Martes";"Miércoles";"Jueves";"Viernes"},0)</f>
        <v>5</v>
      </c>
      <c r="L29" s="8">
        <v>0.33333333333333331</v>
      </c>
      <c r="M29" s="35">
        <v>0.39583333333333331</v>
      </c>
      <c r="N29" s="28" t="s">
        <v>145</v>
      </c>
      <c r="O29" s="29" t="s">
        <v>142</v>
      </c>
      <c r="P29" s="29" t="s">
        <v>186</v>
      </c>
      <c r="Q29" s="29" t="s">
        <v>2</v>
      </c>
      <c r="T29">
        <v>27</v>
      </c>
      <c r="U29" s="11">
        <v>1</v>
      </c>
      <c r="V29" s="8">
        <v>0.82986111111111116</v>
      </c>
      <c r="W29" s="8">
        <v>0.96180555555555558</v>
      </c>
    </row>
    <row r="30" spans="2:23" ht="15" customHeight="1" thickBot="1" x14ac:dyDescent="0.3">
      <c r="B30" s="24" t="s">
        <v>195</v>
      </c>
      <c r="C30" s="33">
        <v>2</v>
      </c>
      <c r="D30" s="29">
        <f t="shared" si="3"/>
        <v>4</v>
      </c>
      <c r="E30" s="34">
        <f t="shared" si="2"/>
        <v>0</v>
      </c>
      <c r="F30" s="28" t="s">
        <v>31</v>
      </c>
      <c r="G30" s="29" t="s">
        <v>85</v>
      </c>
      <c r="H30" s="29" t="s">
        <v>85</v>
      </c>
      <c r="I30" s="24" t="s">
        <v>194</v>
      </c>
      <c r="J30" s="33" cm="1">
        <f t="array" ref="J30">INDEX(
  $T$3:$T$170,
  MATCH(
    1,
    ($U$3:$U$170 = K30)
    * ($V$3:$V$170 = L30)
    * ($W$3:$W$170 = M30),
    0
  )
)</f>
        <v>136</v>
      </c>
      <c r="K30" s="11">
        <f>MATCH(I30,{"Lunes";"Martes";"Miércoles";"Jueves";"Viernes"},0)</f>
        <v>5</v>
      </c>
      <c r="L30" s="8">
        <v>0.40277777777777779</v>
      </c>
      <c r="M30" s="35">
        <v>0.46527777777777779</v>
      </c>
      <c r="N30" s="28" t="s">
        <v>145</v>
      </c>
      <c r="O30" s="29" t="s">
        <v>142</v>
      </c>
      <c r="P30" s="29" t="s">
        <v>186</v>
      </c>
      <c r="Q30" s="29" t="s">
        <v>2</v>
      </c>
      <c r="T30">
        <v>28</v>
      </c>
      <c r="U30" s="11">
        <v>1</v>
      </c>
      <c r="V30" s="8">
        <v>0.82986111111111116</v>
      </c>
      <c r="W30" s="8">
        <v>0.93055555555555558</v>
      </c>
    </row>
    <row r="31" spans="2:23" ht="15" customHeight="1" thickBot="1" x14ac:dyDescent="0.3">
      <c r="B31" s="24" t="s">
        <v>195</v>
      </c>
      <c r="C31" s="33">
        <v>2</v>
      </c>
      <c r="D31" s="29">
        <f t="shared" si="3"/>
        <v>2</v>
      </c>
      <c r="E31" s="34">
        <f t="shared" si="2"/>
        <v>0</v>
      </c>
      <c r="F31" s="28" t="s">
        <v>29</v>
      </c>
      <c r="G31" s="29" t="s">
        <v>184</v>
      </c>
      <c r="H31" s="29" t="s">
        <v>83</v>
      </c>
      <c r="I31" s="24" t="s">
        <v>194</v>
      </c>
      <c r="J31" s="33" cm="1">
        <f t="array" ref="J31">INDEX(
  $T$3:$T$170,
  MATCH(
    1,
    ($U$3:$U$170 = K31)
    * ($V$3:$V$170 = L31)
    * ($W$3:$W$170 = M31),
    0
  )
)</f>
        <v>144</v>
      </c>
      <c r="K31" s="11">
        <f>MATCH(I31,{"Lunes";"Martes";"Miércoles";"Jueves";"Viernes"},0)</f>
        <v>5</v>
      </c>
      <c r="L31" s="8">
        <v>0.47222222222222221</v>
      </c>
      <c r="M31" s="35">
        <v>0.58333333333333337</v>
      </c>
      <c r="N31" s="28" t="s">
        <v>145</v>
      </c>
      <c r="O31" s="29" t="s">
        <v>142</v>
      </c>
      <c r="P31" s="29" t="s">
        <v>186</v>
      </c>
      <c r="Q31" s="29" t="s">
        <v>2</v>
      </c>
      <c r="T31">
        <v>29</v>
      </c>
      <c r="U31" s="11">
        <v>1</v>
      </c>
      <c r="V31" s="8">
        <v>0.86111111111111116</v>
      </c>
      <c r="W31" s="8">
        <v>0.96180555555555558</v>
      </c>
    </row>
    <row r="32" spans="2:23" ht="15" customHeight="1" thickBot="1" x14ac:dyDescent="0.3">
      <c r="B32" s="24" t="s">
        <v>195</v>
      </c>
      <c r="C32" s="33">
        <v>2</v>
      </c>
      <c r="D32" s="29">
        <f t="shared" si="3"/>
        <v>8</v>
      </c>
      <c r="E32" s="34">
        <f t="shared" si="2"/>
        <v>1</v>
      </c>
      <c r="F32" s="28" t="s">
        <v>35</v>
      </c>
      <c r="G32" s="29" t="s">
        <v>35</v>
      </c>
      <c r="H32" s="29" t="s">
        <v>89</v>
      </c>
      <c r="I32" s="24" t="s">
        <v>189</v>
      </c>
      <c r="J32" s="33" cm="1">
        <f t="array" ref="J32">INDEX(
  $T$3:$T$170,
  MATCH(
    1,
    ($U$3:$U$170 = K32)
    * ($V$3:$V$170 = L32)
    * ($W$3:$W$170 = M32),
    0
  )
)</f>
        <v>32</v>
      </c>
      <c r="K32" s="11">
        <f>MATCH(I32,{"Lunes";"Martes";"Miércoles";"Jueves";"Viernes"},0)</f>
        <v>2</v>
      </c>
      <c r="L32" s="8">
        <v>0.33333333333333331</v>
      </c>
      <c r="M32" s="35">
        <v>0.43402777777777779</v>
      </c>
      <c r="N32" s="28" t="s">
        <v>192</v>
      </c>
      <c r="O32" s="29" t="s">
        <v>143</v>
      </c>
      <c r="P32" s="29" t="s">
        <v>186</v>
      </c>
      <c r="Q32" s="29" t="s">
        <v>2</v>
      </c>
      <c r="T32">
        <v>30</v>
      </c>
      <c r="U32" s="11">
        <v>1</v>
      </c>
      <c r="V32" s="8">
        <v>0.89930555555555558</v>
      </c>
      <c r="W32" s="8">
        <v>0.96180555555555558</v>
      </c>
    </row>
    <row r="33" spans="2:23" ht="15" customHeight="1" thickBot="1" x14ac:dyDescent="0.3">
      <c r="B33" s="24" t="s">
        <v>195</v>
      </c>
      <c r="C33" s="33">
        <v>2</v>
      </c>
      <c r="D33" s="29">
        <f t="shared" si="3"/>
        <v>7</v>
      </c>
      <c r="E33" s="34">
        <f t="shared" si="2"/>
        <v>1</v>
      </c>
      <c r="F33" s="28" t="s">
        <v>34</v>
      </c>
      <c r="G33" s="29" t="s">
        <v>34</v>
      </c>
      <c r="H33" s="29" t="s">
        <v>88</v>
      </c>
      <c r="I33" s="24" t="s">
        <v>189</v>
      </c>
      <c r="J33" s="33" cm="1">
        <f t="array" ref="J33">INDEX(
  $T$3:$T$170,
  MATCH(
    1,
    ($U$3:$U$170 = K33)
    * ($V$3:$V$170 = L33)
    * ($W$3:$W$170 = M33),
    0
  )
)</f>
        <v>38</v>
      </c>
      <c r="K33" s="11">
        <f>MATCH(I33,{"Lunes";"Martes";"Miércoles";"Jueves";"Viernes"},0)</f>
        <v>2</v>
      </c>
      <c r="L33" s="8">
        <v>0.43402777777777779</v>
      </c>
      <c r="M33" s="35">
        <v>0.53472222222222221</v>
      </c>
      <c r="N33" s="28" t="s">
        <v>192</v>
      </c>
      <c r="O33" s="29" t="s">
        <v>143</v>
      </c>
      <c r="P33" s="29" t="s">
        <v>186</v>
      </c>
      <c r="Q33" s="29" t="s">
        <v>2</v>
      </c>
      <c r="T33">
        <v>31</v>
      </c>
      <c r="U33" s="11">
        <v>2</v>
      </c>
      <c r="V33" s="8">
        <v>0.33333333333333331</v>
      </c>
      <c r="W33" s="8">
        <v>0.39583333333333331</v>
      </c>
    </row>
    <row r="34" spans="2:23" ht="15" customHeight="1" thickBot="1" x14ac:dyDescent="0.3">
      <c r="B34" s="24" t="s">
        <v>195</v>
      </c>
      <c r="C34" s="33">
        <v>2</v>
      </c>
      <c r="D34" s="29">
        <f t="shared" si="3"/>
        <v>3</v>
      </c>
      <c r="E34" s="34">
        <f t="shared" si="2"/>
        <v>2</v>
      </c>
      <c r="F34" s="28" t="s">
        <v>30</v>
      </c>
      <c r="G34" s="29" t="s">
        <v>30</v>
      </c>
      <c r="H34" s="29" t="s">
        <v>84</v>
      </c>
      <c r="I34" s="24" t="s">
        <v>189</v>
      </c>
      <c r="J34" s="33" cm="1">
        <f t="array" ref="J34">INDEX(
  $T$3:$T$170,
  MATCH(
    1,
    ($U$3:$U$170 = K34)
    * ($V$3:$V$170 = L34)
    * ($W$3:$W$170 = M34),
    0
  )
)</f>
        <v>32</v>
      </c>
      <c r="K34" s="11">
        <f>MATCH(I34,{"Lunes";"Martes";"Miércoles";"Jueves";"Viernes"},0)</f>
        <v>2</v>
      </c>
      <c r="L34" s="8">
        <v>0.33333333333333331</v>
      </c>
      <c r="M34" s="35">
        <v>0.43402777777777779</v>
      </c>
      <c r="N34" s="28" t="s">
        <v>192</v>
      </c>
      <c r="O34" s="29" t="s">
        <v>144</v>
      </c>
      <c r="P34" s="29" t="s">
        <v>186</v>
      </c>
      <c r="Q34" s="29" t="s">
        <v>2</v>
      </c>
      <c r="T34">
        <v>32</v>
      </c>
      <c r="U34" s="11">
        <v>2</v>
      </c>
      <c r="V34" s="8">
        <v>0.33333333333333331</v>
      </c>
      <c r="W34" s="8">
        <v>0.43402777777777779</v>
      </c>
    </row>
    <row r="35" spans="2:23" ht="15" customHeight="1" thickBot="1" x14ac:dyDescent="0.3">
      <c r="B35" s="24" t="s">
        <v>195</v>
      </c>
      <c r="C35" s="33">
        <v>2</v>
      </c>
      <c r="D35" s="29">
        <f t="shared" si="3"/>
        <v>5</v>
      </c>
      <c r="E35" s="34">
        <f t="shared" si="2"/>
        <v>2</v>
      </c>
      <c r="F35" s="28" t="s">
        <v>32</v>
      </c>
      <c r="G35" s="29" t="s">
        <v>193</v>
      </c>
      <c r="H35" s="29" t="s">
        <v>86</v>
      </c>
      <c r="I35" s="24" t="s">
        <v>189</v>
      </c>
      <c r="J35" s="33" cm="1">
        <f t="array" ref="J35">INDEX(
  $T$3:$T$170,
  MATCH(
    1,
    ($U$3:$U$170 = K35)
    * ($V$3:$V$170 = L35)
    * ($W$3:$W$170 = M35),
    0
  )
)</f>
        <v>38</v>
      </c>
      <c r="K35" s="11">
        <f>MATCH(I35,{"Lunes";"Martes";"Miércoles";"Jueves";"Viernes"},0)</f>
        <v>2</v>
      </c>
      <c r="L35" s="8">
        <v>0.43402777777777779</v>
      </c>
      <c r="M35" s="35">
        <v>0.53472222222222221</v>
      </c>
      <c r="N35" s="28" t="s">
        <v>192</v>
      </c>
      <c r="O35" s="29" t="s">
        <v>144</v>
      </c>
      <c r="P35" s="29" t="s">
        <v>186</v>
      </c>
      <c r="Q35" s="29" t="s">
        <v>2</v>
      </c>
      <c r="T35">
        <v>33</v>
      </c>
      <c r="U35" s="11">
        <v>2</v>
      </c>
      <c r="V35" s="8">
        <v>0.33333333333333331</v>
      </c>
      <c r="W35" s="8">
        <v>0.46527777777777779</v>
      </c>
    </row>
    <row r="36" spans="2:23" ht="15" customHeight="1" thickBot="1" x14ac:dyDescent="0.3">
      <c r="B36" s="24" t="s">
        <v>195</v>
      </c>
      <c r="C36" s="33">
        <v>2</v>
      </c>
      <c r="D36" s="29">
        <f t="shared" si="3"/>
        <v>7</v>
      </c>
      <c r="E36" s="34">
        <f t="shared" si="2"/>
        <v>1</v>
      </c>
      <c r="F36" s="28" t="s">
        <v>34</v>
      </c>
      <c r="G36" s="29" t="s">
        <v>34</v>
      </c>
      <c r="H36" s="29" t="s">
        <v>88</v>
      </c>
      <c r="I36" s="24" t="s">
        <v>191</v>
      </c>
      <c r="J36" s="33" cm="1">
        <f t="array" ref="J36">INDEX(
  $T$3:$T$170,
  MATCH(
    1,
    ($U$3:$U$170 = K36)
    * ($V$3:$V$170 = L36)
    * ($W$3:$W$170 = M36),
    0
  )
)</f>
        <v>100</v>
      </c>
      <c r="K36" s="11">
        <f>MATCH(I36,{"Lunes";"Martes";"Miércoles";"Jueves";"Viernes"},0)</f>
        <v>4</v>
      </c>
      <c r="L36" s="8">
        <v>0.33333333333333331</v>
      </c>
      <c r="M36" s="35">
        <v>0.43402777777777779</v>
      </c>
      <c r="N36" s="28" t="s">
        <v>192</v>
      </c>
      <c r="O36" s="29" t="s">
        <v>143</v>
      </c>
      <c r="P36" s="29" t="s">
        <v>186</v>
      </c>
      <c r="Q36" s="29" t="s">
        <v>2</v>
      </c>
      <c r="T36">
        <v>34</v>
      </c>
      <c r="U36" s="11">
        <v>2</v>
      </c>
      <c r="V36" s="8">
        <v>0.33333333333333331</v>
      </c>
      <c r="W36" s="8">
        <v>0.53472222222222221</v>
      </c>
    </row>
    <row r="37" spans="2:23" ht="15" customHeight="1" thickBot="1" x14ac:dyDescent="0.3">
      <c r="B37" s="24" t="s">
        <v>195</v>
      </c>
      <c r="C37" s="33">
        <v>2</v>
      </c>
      <c r="D37" s="29">
        <f t="shared" si="3"/>
        <v>8</v>
      </c>
      <c r="E37" s="34">
        <f t="shared" si="2"/>
        <v>1</v>
      </c>
      <c r="F37" s="28" t="s">
        <v>35</v>
      </c>
      <c r="G37" s="29" t="s">
        <v>35</v>
      </c>
      <c r="H37" s="29" t="s">
        <v>89</v>
      </c>
      <c r="I37" s="24" t="s">
        <v>191</v>
      </c>
      <c r="J37" s="33" cm="1">
        <f t="array" ref="J37">INDEX(
  $T$3:$T$170,
  MATCH(
    1,
    ($U$3:$U$170 = K37)
    * ($V$3:$V$170 = L37)
    * ($W$3:$W$170 = M37),
    0
  )
)</f>
        <v>106</v>
      </c>
      <c r="K37" s="11">
        <f>MATCH(I37,{"Lunes";"Martes";"Miércoles";"Jueves";"Viernes"},0)</f>
        <v>4</v>
      </c>
      <c r="L37" s="8">
        <v>0.43402777777777779</v>
      </c>
      <c r="M37" s="35">
        <v>0.53472222222222221</v>
      </c>
      <c r="N37" s="28" t="s">
        <v>192</v>
      </c>
      <c r="O37" s="29" t="s">
        <v>143</v>
      </c>
      <c r="P37" s="29" t="s">
        <v>186</v>
      </c>
      <c r="Q37" s="29" t="s">
        <v>2</v>
      </c>
      <c r="T37">
        <v>35</v>
      </c>
      <c r="U37" s="11">
        <v>2</v>
      </c>
      <c r="V37" s="8">
        <v>0.40277777777777779</v>
      </c>
      <c r="W37" s="8">
        <v>0.46527777777777779</v>
      </c>
    </row>
    <row r="38" spans="2:23" ht="15" customHeight="1" thickBot="1" x14ac:dyDescent="0.3">
      <c r="B38" s="24" t="s">
        <v>195</v>
      </c>
      <c r="C38" s="33">
        <v>2</v>
      </c>
      <c r="D38" s="29">
        <f t="shared" si="3"/>
        <v>3</v>
      </c>
      <c r="E38" s="34">
        <f t="shared" si="2"/>
        <v>2</v>
      </c>
      <c r="F38" s="28" t="s">
        <v>30</v>
      </c>
      <c r="G38" s="29" t="s">
        <v>30</v>
      </c>
      <c r="H38" s="29" t="s">
        <v>84</v>
      </c>
      <c r="I38" s="24" t="s">
        <v>191</v>
      </c>
      <c r="J38" s="33" cm="1">
        <f t="array" ref="J38">INDEX(
  $T$3:$T$170,
  MATCH(
    1,
    ($U$3:$U$170 = K38)
    * ($V$3:$V$170 = L38)
    * ($W$3:$W$170 = M38),
    0
  )
)</f>
        <v>100</v>
      </c>
      <c r="K38" s="11">
        <f>MATCH(I38,{"Lunes";"Martes";"Miércoles";"Jueves";"Viernes"},0)</f>
        <v>4</v>
      </c>
      <c r="L38" s="8">
        <v>0.33333333333333331</v>
      </c>
      <c r="M38" s="35">
        <v>0.43402777777777779</v>
      </c>
      <c r="N38" s="28" t="s">
        <v>192</v>
      </c>
      <c r="O38" s="29" t="s">
        <v>144</v>
      </c>
      <c r="P38" s="29" t="s">
        <v>186</v>
      </c>
      <c r="Q38" s="29" t="s">
        <v>2</v>
      </c>
      <c r="T38">
        <v>36</v>
      </c>
      <c r="U38" s="11">
        <v>2</v>
      </c>
      <c r="V38" s="8">
        <v>0.40277777777777779</v>
      </c>
      <c r="W38" s="8">
        <v>0.53472222222222221</v>
      </c>
    </row>
    <row r="39" spans="2:23" ht="15" customHeight="1" thickBot="1" x14ac:dyDescent="0.3">
      <c r="B39" s="24" t="s">
        <v>195</v>
      </c>
      <c r="C39" s="36">
        <v>2</v>
      </c>
      <c r="D39" s="37">
        <f t="shared" si="3"/>
        <v>5</v>
      </c>
      <c r="E39" s="38">
        <f t="shared" si="2"/>
        <v>2</v>
      </c>
      <c r="F39" s="28" t="s">
        <v>32</v>
      </c>
      <c r="G39" s="29" t="s">
        <v>193</v>
      </c>
      <c r="H39" s="29" t="s">
        <v>86</v>
      </c>
      <c r="I39" s="24" t="s">
        <v>191</v>
      </c>
      <c r="J39" s="36" cm="1">
        <f t="array" ref="J39">INDEX(
  $T$3:$T$170,
  MATCH(
    1,
    ($U$3:$U$170 = K39)
    * ($V$3:$V$170 = L39)
    * ($W$3:$W$170 = M39),
    0
  )
)</f>
        <v>102</v>
      </c>
      <c r="K39" s="39">
        <f>MATCH(I39,{"Lunes";"Martes";"Miércoles";"Jueves";"Viernes"},0)</f>
        <v>4</v>
      </c>
      <c r="L39" s="40">
        <v>0.33333333333333331</v>
      </c>
      <c r="M39" s="41">
        <v>0.53472222222222221</v>
      </c>
      <c r="N39" s="28" t="s">
        <v>192</v>
      </c>
      <c r="O39" s="29" t="s">
        <v>144</v>
      </c>
      <c r="P39" s="29" t="s">
        <v>186</v>
      </c>
      <c r="Q39" s="29" t="s">
        <v>2</v>
      </c>
      <c r="T39">
        <v>37</v>
      </c>
      <c r="U39" s="11">
        <v>2</v>
      </c>
      <c r="V39" s="8">
        <v>0.43402777777777779</v>
      </c>
      <c r="W39" s="8">
        <v>0.50347222222222221</v>
      </c>
    </row>
    <row r="40" spans="2:23" ht="15" customHeight="1" thickBot="1" x14ac:dyDescent="0.3">
      <c r="T40">
        <v>38</v>
      </c>
      <c r="U40" s="11">
        <v>2</v>
      </c>
      <c r="V40" s="8">
        <v>0.43402777777777779</v>
      </c>
      <c r="W40" s="8">
        <v>0.53472222222222221</v>
      </c>
    </row>
    <row r="41" spans="2:23" ht="15" customHeight="1" thickBot="1" x14ac:dyDescent="0.3">
      <c r="T41">
        <v>39</v>
      </c>
      <c r="U41" s="11">
        <v>2</v>
      </c>
      <c r="V41" s="8">
        <v>0.43402777777777779</v>
      </c>
      <c r="W41" s="8">
        <v>0.58333333333333337</v>
      </c>
    </row>
    <row r="42" spans="2:23" ht="15" customHeight="1" thickBot="1" x14ac:dyDescent="0.3">
      <c r="B42" s="21" t="s">
        <v>172</v>
      </c>
      <c r="C42" s="22" t="s">
        <v>149</v>
      </c>
      <c r="D42" s="22" t="s">
        <v>24</v>
      </c>
      <c r="E42" s="22" t="s">
        <v>140</v>
      </c>
      <c r="F42" s="23" t="s">
        <v>173</v>
      </c>
      <c r="G42" s="23" t="s">
        <v>174</v>
      </c>
      <c r="H42" s="23" t="s">
        <v>175</v>
      </c>
      <c r="I42" s="23" t="s">
        <v>176</v>
      </c>
      <c r="J42" s="22" t="s">
        <v>153</v>
      </c>
      <c r="K42" s="22" t="s">
        <v>154</v>
      </c>
      <c r="L42" s="22" t="s">
        <v>177</v>
      </c>
      <c r="M42" s="22" t="s">
        <v>178</v>
      </c>
      <c r="N42" s="23" t="s">
        <v>179</v>
      </c>
      <c r="O42" s="23" t="s">
        <v>180</v>
      </c>
      <c r="P42" s="23" t="s">
        <v>181</v>
      </c>
      <c r="Q42" s="23" t="s">
        <v>182</v>
      </c>
      <c r="T42">
        <v>40</v>
      </c>
      <c r="U42" s="11">
        <v>2</v>
      </c>
      <c r="V42" s="8">
        <v>0.47222222222222221</v>
      </c>
      <c r="W42" s="8">
        <v>0.53472222222222221</v>
      </c>
    </row>
    <row r="43" spans="2:23" ht="15" customHeight="1" thickTop="1" thickBot="1" x14ac:dyDescent="0.3">
      <c r="B43" s="24" t="s">
        <v>196</v>
      </c>
      <c r="C43" s="25">
        <v>3</v>
      </c>
      <c r="D43" s="26">
        <f>IFERROR(INDEX($V$174:$V$233,MATCH(F43,$W$174:$W$233,0)),"")</f>
        <v>1</v>
      </c>
      <c r="E43" s="27">
        <f t="shared" ref="E43:E59" si="4">IF(O43="ANUAL", 0,IF(O43="CUAT1", 1,IF(O43="CUAT2", 2,"")
  )
)</f>
        <v>0</v>
      </c>
      <c r="F43" s="28" t="s">
        <v>28</v>
      </c>
      <c r="G43" s="29" t="s">
        <v>28</v>
      </c>
      <c r="H43" s="29" t="s">
        <v>82</v>
      </c>
      <c r="I43" s="24" t="s">
        <v>185</v>
      </c>
      <c r="J43" s="25" cm="1">
        <f t="array" ref="J43">INDEX(
  $T$3:$T$170,
  MATCH(
    1,
    ($U$3:$U$170 = K43)
    * ($V$3:$V$170 = L43)
    * ($W$3:$W$170 = M43),
    0
  )
)</f>
        <v>10</v>
      </c>
      <c r="K43" s="30">
        <f>MATCH(I43,{"Lunes";"Martes";"Miércoles";"Jueves";"Viernes"},0)</f>
        <v>1</v>
      </c>
      <c r="L43" s="31">
        <v>0.50347222222222221</v>
      </c>
      <c r="M43" s="32">
        <v>0.58333333333333337</v>
      </c>
      <c r="N43" s="28" t="s">
        <v>145</v>
      </c>
      <c r="O43" s="29" t="s">
        <v>142</v>
      </c>
      <c r="P43" s="29" t="s">
        <v>186</v>
      </c>
      <c r="Q43" s="29" t="s">
        <v>2</v>
      </c>
      <c r="T43">
        <v>41</v>
      </c>
      <c r="U43" s="11">
        <v>2</v>
      </c>
      <c r="V43" s="8">
        <v>0.47222222222222221</v>
      </c>
      <c r="W43" s="8">
        <v>0.58333333333333337</v>
      </c>
    </row>
    <row r="44" spans="2:23" ht="15" customHeight="1" thickBot="1" x14ac:dyDescent="0.3">
      <c r="B44" s="24" t="s">
        <v>196</v>
      </c>
      <c r="C44" s="33">
        <v>3</v>
      </c>
      <c r="D44" s="29">
        <f t="shared" ref="D44:D59" si="5">IFERROR(INDEX($V$174:$V$233,MATCH(F44,$W$174:$W$233,0)),"")</f>
        <v>1</v>
      </c>
      <c r="E44" s="34">
        <f t="shared" si="4"/>
        <v>0</v>
      </c>
      <c r="F44" s="28" t="s">
        <v>28</v>
      </c>
      <c r="G44" s="29" t="s">
        <v>28</v>
      </c>
      <c r="H44" s="29" t="s">
        <v>82</v>
      </c>
      <c r="I44" s="24" t="s">
        <v>194</v>
      </c>
      <c r="J44" s="33" cm="1">
        <f t="array" ref="J44">INDEX(
  $T$3:$T$170,
  MATCH(
    1,
    ($U$3:$U$170 = K44)
    * ($V$3:$V$170 = L44)
    * ($W$3:$W$170 = M44),
    0
  )
)</f>
        <v>141</v>
      </c>
      <c r="K44" s="11">
        <f>MATCH(I44,{"Lunes";"Martes";"Miércoles";"Jueves";"Viernes"},0)</f>
        <v>5</v>
      </c>
      <c r="L44" s="8">
        <v>0.43402777777777779</v>
      </c>
      <c r="M44" s="35">
        <v>0.53472222222222221</v>
      </c>
      <c r="N44" s="28" t="s">
        <v>145</v>
      </c>
      <c r="O44" s="29" t="s">
        <v>142</v>
      </c>
      <c r="P44" s="29" t="s">
        <v>186</v>
      </c>
      <c r="Q44" s="29" t="s">
        <v>2</v>
      </c>
      <c r="T44">
        <v>42</v>
      </c>
      <c r="U44" s="11">
        <v>2</v>
      </c>
      <c r="V44" s="8">
        <v>0.50347222222222221</v>
      </c>
      <c r="W44" s="8">
        <v>0.58333333333333337</v>
      </c>
    </row>
    <row r="45" spans="2:23" ht="15" customHeight="1" thickBot="1" x14ac:dyDescent="0.3">
      <c r="B45" s="24" t="s">
        <v>196</v>
      </c>
      <c r="C45" s="33">
        <v>3</v>
      </c>
      <c r="D45" s="29">
        <f t="shared" si="5"/>
        <v>2</v>
      </c>
      <c r="E45" s="34">
        <f t="shared" si="4"/>
        <v>0</v>
      </c>
      <c r="F45" s="28" t="s">
        <v>29</v>
      </c>
      <c r="G45" s="29" t="s">
        <v>184</v>
      </c>
      <c r="H45" s="29" t="s">
        <v>83</v>
      </c>
      <c r="I45" s="24" t="s">
        <v>185</v>
      </c>
      <c r="J45" s="33" cm="1">
        <f t="array" ref="J45">INDEX(
  $T$3:$T$170,
  MATCH(
    1,
    ($U$3:$U$170 = K45)
    * ($V$3:$V$170 = L45)
    * ($W$3:$W$170 = M45),
    0
  )
)</f>
        <v>5</v>
      </c>
      <c r="K45" s="11">
        <f>MATCH(I45,{"Lunes";"Martes";"Miércoles";"Jueves";"Viernes"},0)</f>
        <v>1</v>
      </c>
      <c r="L45" s="8">
        <v>0.43402777777777779</v>
      </c>
      <c r="M45" s="35">
        <v>0.50347222222222221</v>
      </c>
      <c r="N45" s="28" t="s">
        <v>145</v>
      </c>
      <c r="O45" s="29" t="s">
        <v>142</v>
      </c>
      <c r="P45" s="29" t="s">
        <v>186</v>
      </c>
      <c r="Q45" s="29" t="s">
        <v>2</v>
      </c>
      <c r="T45">
        <v>43</v>
      </c>
      <c r="U45" s="11">
        <v>2</v>
      </c>
      <c r="V45" s="8">
        <v>0.50347222222222221</v>
      </c>
      <c r="W45" s="8">
        <v>0.61458333333333337</v>
      </c>
    </row>
    <row r="46" spans="2:23" ht="15" customHeight="1" thickBot="1" x14ac:dyDescent="0.3">
      <c r="B46" s="24" t="s">
        <v>196</v>
      </c>
      <c r="C46" s="33">
        <v>3</v>
      </c>
      <c r="D46" s="29">
        <f t="shared" si="5"/>
        <v>2</v>
      </c>
      <c r="E46" s="34">
        <f t="shared" si="4"/>
        <v>0</v>
      </c>
      <c r="F46" s="28" t="s">
        <v>29</v>
      </c>
      <c r="G46" s="29" t="s">
        <v>184</v>
      </c>
      <c r="H46" s="29" t="s">
        <v>83</v>
      </c>
      <c r="I46" s="24" t="s">
        <v>189</v>
      </c>
      <c r="J46" s="33" cm="1">
        <f t="array" ref="J46">INDEX(
  $T$3:$T$170,
  MATCH(
    1,
    ($U$3:$U$170 = K46)
    * ($V$3:$V$170 = L46)
    * ($W$3:$W$170 = M46),
    0
  )
)</f>
        <v>32</v>
      </c>
      <c r="K46" s="11">
        <f>MATCH(I46,{"Lunes";"Martes";"Miércoles";"Jueves";"Viernes"},0)</f>
        <v>2</v>
      </c>
      <c r="L46" s="8">
        <v>0.33333333333333331</v>
      </c>
      <c r="M46" s="35">
        <v>0.43402777777777779</v>
      </c>
      <c r="N46" s="28" t="s">
        <v>145</v>
      </c>
      <c r="O46" s="29" t="s">
        <v>142</v>
      </c>
      <c r="P46" s="29" t="s">
        <v>186</v>
      </c>
      <c r="Q46" s="29" t="s">
        <v>2</v>
      </c>
      <c r="T46">
        <v>44</v>
      </c>
      <c r="U46" s="11">
        <v>2</v>
      </c>
      <c r="V46" s="8">
        <v>0.50347222222222221</v>
      </c>
      <c r="W46" s="8">
        <v>0.65277777777777779</v>
      </c>
    </row>
    <row r="47" spans="2:23" ht="15" customHeight="1" thickBot="1" x14ac:dyDescent="0.3">
      <c r="B47" s="24" t="s">
        <v>196</v>
      </c>
      <c r="C47" s="33">
        <v>3</v>
      </c>
      <c r="D47" s="29">
        <f t="shared" si="5"/>
        <v>9</v>
      </c>
      <c r="E47" s="34">
        <f t="shared" si="4"/>
        <v>0</v>
      </c>
      <c r="F47" s="28" t="s">
        <v>36</v>
      </c>
      <c r="G47" s="29" t="s">
        <v>197</v>
      </c>
      <c r="H47" s="29" t="s">
        <v>90</v>
      </c>
      <c r="I47" s="24" t="s">
        <v>185</v>
      </c>
      <c r="J47" s="33" cm="1">
        <f t="array" ref="J47">INDEX(
  $T$3:$T$170,
  MATCH(
    1,
    ($U$3:$U$170 = K47)
    * ($V$3:$V$170 = L47)
    * ($W$3:$W$170 = M47),
    0
  )
)</f>
        <v>1</v>
      </c>
      <c r="K47" s="11">
        <f>MATCH(I47,{"Lunes";"Martes";"Miércoles";"Jueves";"Viernes"},0)</f>
        <v>1</v>
      </c>
      <c r="L47" s="8">
        <v>0.33333333333333331</v>
      </c>
      <c r="M47" s="35">
        <v>0.43402777777777779</v>
      </c>
      <c r="N47" s="28" t="s">
        <v>145</v>
      </c>
      <c r="O47" s="29" t="s">
        <v>142</v>
      </c>
      <c r="P47" s="29" t="s">
        <v>186</v>
      </c>
      <c r="Q47" s="29" t="s">
        <v>2</v>
      </c>
      <c r="T47">
        <v>45</v>
      </c>
      <c r="U47" s="11">
        <v>2</v>
      </c>
      <c r="V47" s="8">
        <v>0.50347222222222221</v>
      </c>
      <c r="W47" s="8">
        <v>0.68402777777777779</v>
      </c>
    </row>
    <row r="48" spans="2:23" ht="15" customHeight="1" thickBot="1" x14ac:dyDescent="0.3">
      <c r="B48" s="24" t="s">
        <v>196</v>
      </c>
      <c r="C48" s="33">
        <v>3</v>
      </c>
      <c r="D48" s="29">
        <f t="shared" si="5"/>
        <v>9</v>
      </c>
      <c r="E48" s="34">
        <f t="shared" si="4"/>
        <v>0</v>
      </c>
      <c r="F48" s="28" t="s">
        <v>36</v>
      </c>
      <c r="G48" s="29" t="s">
        <v>197</v>
      </c>
      <c r="H48" s="29" t="s">
        <v>90</v>
      </c>
      <c r="I48" s="24" t="s">
        <v>189</v>
      </c>
      <c r="J48" s="33" cm="1">
        <f t="array" ref="J48">INDEX(
  $T$3:$T$170,
  MATCH(
    1,
    ($U$3:$U$170 = K48)
    * ($V$3:$V$170 = L48)
    * ($W$3:$W$170 = M48),
    0
  )
)</f>
        <v>37</v>
      </c>
      <c r="K48" s="11">
        <f>MATCH(I48,{"Lunes";"Martes";"Miércoles";"Jueves";"Viernes"},0)</f>
        <v>2</v>
      </c>
      <c r="L48" s="8">
        <v>0.43402777777777779</v>
      </c>
      <c r="M48" s="35">
        <v>0.50347222222222221</v>
      </c>
      <c r="N48" s="28" t="s">
        <v>145</v>
      </c>
      <c r="O48" s="29" t="s">
        <v>142</v>
      </c>
      <c r="P48" s="29" t="s">
        <v>186</v>
      </c>
      <c r="Q48" s="29" t="s">
        <v>2</v>
      </c>
      <c r="T48">
        <v>46</v>
      </c>
      <c r="U48" s="11">
        <v>2</v>
      </c>
      <c r="V48" s="8">
        <v>0.55208333333333337</v>
      </c>
      <c r="W48" s="8">
        <v>0.61458333333333337</v>
      </c>
    </row>
    <row r="49" spans="2:23" ht="15" customHeight="1" thickBot="1" x14ac:dyDescent="0.3">
      <c r="B49" s="24" t="s">
        <v>196</v>
      </c>
      <c r="C49" s="33">
        <v>3</v>
      </c>
      <c r="D49" s="29">
        <f t="shared" si="5"/>
        <v>4</v>
      </c>
      <c r="E49" s="34">
        <f t="shared" si="4"/>
        <v>0</v>
      </c>
      <c r="F49" s="28" t="s">
        <v>31</v>
      </c>
      <c r="G49" s="29" t="s">
        <v>198</v>
      </c>
      <c r="H49" s="29" t="s">
        <v>85</v>
      </c>
      <c r="I49" s="24" t="s">
        <v>189</v>
      </c>
      <c r="J49" s="33" cm="1">
        <f t="array" ref="J49">INDEX(
  $T$3:$T$170,
  MATCH(
    1,
    ($U$3:$U$170 = K49)
    * ($V$3:$V$170 = L49)
    * ($W$3:$W$170 = M49),
    0
  )
)</f>
        <v>42</v>
      </c>
      <c r="K49" s="11">
        <f>MATCH(I49,{"Lunes";"Martes";"Miércoles";"Jueves";"Viernes"},0)</f>
        <v>2</v>
      </c>
      <c r="L49" s="8">
        <v>0.50347222222222221</v>
      </c>
      <c r="M49" s="35">
        <v>0.58333333333333337</v>
      </c>
      <c r="N49" s="28" t="s">
        <v>145</v>
      </c>
      <c r="O49" s="29" t="s">
        <v>142</v>
      </c>
      <c r="P49" s="29" t="s">
        <v>186</v>
      </c>
      <c r="Q49" s="29" t="s">
        <v>2</v>
      </c>
      <c r="T49">
        <v>47</v>
      </c>
      <c r="U49" s="11">
        <v>2</v>
      </c>
      <c r="V49" s="8">
        <v>0.55208333333333337</v>
      </c>
      <c r="W49" s="8">
        <v>0.75347222222222221</v>
      </c>
    </row>
    <row r="50" spans="2:23" ht="15" customHeight="1" thickBot="1" x14ac:dyDescent="0.3">
      <c r="B50" s="24" t="s">
        <v>196</v>
      </c>
      <c r="C50" s="33">
        <v>3</v>
      </c>
      <c r="D50" s="29">
        <f t="shared" si="5"/>
        <v>4</v>
      </c>
      <c r="E50" s="34">
        <f t="shared" si="4"/>
        <v>0</v>
      </c>
      <c r="F50" s="28" t="s">
        <v>31</v>
      </c>
      <c r="G50" s="29" t="s">
        <v>198</v>
      </c>
      <c r="H50" s="29" t="s">
        <v>85</v>
      </c>
      <c r="I50" s="24" t="s">
        <v>194</v>
      </c>
      <c r="J50" s="33" cm="1">
        <f t="array" ref="J50">INDEX(
  $T$3:$T$170,
  MATCH(
    1,
    ($U$3:$U$170 = K50)
    * ($V$3:$V$170 = L50)
    * ($W$3:$W$170 = M50),
    0
  )
)</f>
        <v>134</v>
      </c>
      <c r="K50" s="11">
        <f>MATCH(I50,{"Lunes";"Martes";"Miércoles";"Jueves";"Viernes"},0)</f>
        <v>5</v>
      </c>
      <c r="L50" s="8">
        <v>0.33333333333333331</v>
      </c>
      <c r="M50" s="35">
        <v>0.43402777777777779</v>
      </c>
      <c r="N50" s="28" t="s">
        <v>145</v>
      </c>
      <c r="O50" s="29" t="s">
        <v>142</v>
      </c>
      <c r="P50" s="29" t="s">
        <v>186</v>
      </c>
      <c r="Q50" s="29" t="s">
        <v>2</v>
      </c>
      <c r="T50">
        <v>48</v>
      </c>
      <c r="U50" s="11">
        <v>2</v>
      </c>
      <c r="V50" s="8">
        <v>0.58333333333333337</v>
      </c>
      <c r="W50" s="8">
        <v>0.65277777777777779</v>
      </c>
    </row>
    <row r="51" spans="2:23" ht="15" customHeight="1" thickBot="1" x14ac:dyDescent="0.3">
      <c r="B51" s="24" t="s">
        <v>196</v>
      </c>
      <c r="C51" s="33">
        <v>3</v>
      </c>
      <c r="D51" s="29">
        <f t="shared" si="5"/>
        <v>6</v>
      </c>
      <c r="E51" s="34">
        <f t="shared" si="4"/>
        <v>0</v>
      </c>
      <c r="F51" s="28" t="s">
        <v>33</v>
      </c>
      <c r="G51" s="29" t="s">
        <v>199</v>
      </c>
      <c r="H51" s="29" t="s">
        <v>87</v>
      </c>
      <c r="I51" s="24" t="s">
        <v>191</v>
      </c>
      <c r="J51" s="33" cm="1">
        <f t="array" ref="J51">INDEX(
  $T$3:$T$170,
  MATCH(
    1,
    ($U$3:$U$170 = K51)
    * ($V$3:$V$170 = L51)
    * ($W$3:$W$170 = M51),
    0
  )
)</f>
        <v>113</v>
      </c>
      <c r="K51" s="11">
        <f>MATCH(I51,{"Lunes";"Martes";"Miércoles";"Jueves";"Viernes"},0)</f>
        <v>4</v>
      </c>
      <c r="L51" s="8">
        <v>0.55208333333333337</v>
      </c>
      <c r="M51" s="35">
        <v>0.61458333333333337</v>
      </c>
      <c r="N51" s="28" t="s">
        <v>145</v>
      </c>
      <c r="O51" s="29" t="s">
        <v>142</v>
      </c>
      <c r="P51" s="29" t="s">
        <v>186</v>
      </c>
      <c r="Q51" s="29" t="s">
        <v>2</v>
      </c>
      <c r="T51">
        <v>49</v>
      </c>
      <c r="U51" s="11">
        <v>2</v>
      </c>
      <c r="V51" s="8">
        <v>0.58333333333333337</v>
      </c>
      <c r="W51" s="8">
        <v>0.66666666666666663</v>
      </c>
    </row>
    <row r="52" spans="2:23" ht="15" customHeight="1" thickBot="1" x14ac:dyDescent="0.3">
      <c r="B52" s="24" t="s">
        <v>196</v>
      </c>
      <c r="C52" s="33">
        <v>3</v>
      </c>
      <c r="D52" s="29">
        <f t="shared" si="5"/>
        <v>3</v>
      </c>
      <c r="E52" s="34">
        <f t="shared" si="4"/>
        <v>2</v>
      </c>
      <c r="F52" s="28" t="s">
        <v>30</v>
      </c>
      <c r="G52" s="29" t="s">
        <v>30</v>
      </c>
      <c r="H52" s="29" t="s">
        <v>84</v>
      </c>
      <c r="I52" s="24" t="s">
        <v>191</v>
      </c>
      <c r="J52" s="33" cm="1">
        <f t="array" ref="J52">INDEX(
  $T$3:$T$170,
  MATCH(
    1,
    ($U$3:$U$170 = K52)
    * ($V$3:$V$170 = L52)
    * ($W$3:$W$170 = M52),
    0
  )
)</f>
        <v>101</v>
      </c>
      <c r="K52" s="11">
        <f>MATCH(I52,{"Lunes";"Martes";"Miércoles";"Jueves";"Viernes"},0)</f>
        <v>4</v>
      </c>
      <c r="L52" s="8">
        <v>0.33333333333333331</v>
      </c>
      <c r="M52" s="35">
        <v>0.46527777777777779</v>
      </c>
      <c r="N52" s="28" t="s">
        <v>192</v>
      </c>
      <c r="O52" s="29" t="s">
        <v>144</v>
      </c>
      <c r="P52" s="29" t="s">
        <v>186</v>
      </c>
      <c r="Q52" s="29" t="s">
        <v>2</v>
      </c>
      <c r="T52">
        <v>50</v>
      </c>
      <c r="U52" s="11">
        <v>2</v>
      </c>
      <c r="V52" s="8">
        <v>0.62152777777777779</v>
      </c>
      <c r="W52" s="8">
        <v>0.68402777777777779</v>
      </c>
    </row>
    <row r="53" spans="2:23" ht="15" customHeight="1" thickBot="1" x14ac:dyDescent="0.3">
      <c r="B53" s="24" t="s">
        <v>196</v>
      </c>
      <c r="C53" s="33">
        <v>3</v>
      </c>
      <c r="D53" s="29">
        <f t="shared" si="5"/>
        <v>3</v>
      </c>
      <c r="E53" s="34">
        <f t="shared" si="4"/>
        <v>2</v>
      </c>
      <c r="F53" s="28" t="s">
        <v>30</v>
      </c>
      <c r="G53" s="29" t="s">
        <v>30</v>
      </c>
      <c r="H53" s="29" t="s">
        <v>84</v>
      </c>
      <c r="I53" s="24" t="s">
        <v>190</v>
      </c>
      <c r="J53" s="33" cm="1">
        <f t="array" ref="J53">INDEX(
  $T$3:$T$170,
  MATCH(
    1,
    ($U$3:$U$170 = K53)
    * ($V$3:$V$170 = L53)
    * ($W$3:$W$170 = M53),
    0
  )
)</f>
        <v>71</v>
      </c>
      <c r="K53" s="11">
        <f>MATCH(I53,{"Lunes";"Martes";"Miércoles";"Jueves";"Viernes"},0)</f>
        <v>3</v>
      </c>
      <c r="L53" s="8">
        <v>0.40277777777777779</v>
      </c>
      <c r="M53" s="35">
        <v>0.53472222222222221</v>
      </c>
      <c r="N53" s="28" t="s">
        <v>192</v>
      </c>
      <c r="O53" s="29" t="s">
        <v>144</v>
      </c>
      <c r="P53" s="29" t="s">
        <v>186</v>
      </c>
      <c r="Q53" s="29" t="s">
        <v>2</v>
      </c>
      <c r="T53">
        <v>51</v>
      </c>
      <c r="U53" s="11">
        <v>2</v>
      </c>
      <c r="V53" s="8">
        <v>0.62152777777777779</v>
      </c>
      <c r="W53" s="8">
        <v>0.75347222222222221</v>
      </c>
    </row>
    <row r="54" spans="2:23" ht="15" customHeight="1" thickBot="1" x14ac:dyDescent="0.3">
      <c r="B54" s="24" t="s">
        <v>196</v>
      </c>
      <c r="C54" s="33">
        <v>3</v>
      </c>
      <c r="D54" s="29">
        <f t="shared" si="5"/>
        <v>5</v>
      </c>
      <c r="E54" s="34">
        <f t="shared" si="4"/>
        <v>2</v>
      </c>
      <c r="F54" s="28" t="s">
        <v>32</v>
      </c>
      <c r="G54" s="29" t="s">
        <v>193</v>
      </c>
      <c r="H54" s="29" t="s">
        <v>86</v>
      </c>
      <c r="I54" s="24" t="s">
        <v>191</v>
      </c>
      <c r="J54" s="33" cm="1">
        <f t="array" ref="J54">INDEX(
  $T$3:$T$170,
  MATCH(
    1,
    ($U$3:$U$170 = K54)
    * ($V$3:$V$170 = L54)
    * ($W$3:$W$170 = M54),
    0
  )
)</f>
        <v>108</v>
      </c>
      <c r="K54" s="11">
        <f>MATCH(I54,{"Lunes";"Martes";"Miércoles";"Jueves";"Viernes"},0)</f>
        <v>4</v>
      </c>
      <c r="L54" s="8">
        <v>0.47222222222222221</v>
      </c>
      <c r="M54" s="35">
        <v>0.53472222222222221</v>
      </c>
      <c r="N54" s="28" t="s">
        <v>192</v>
      </c>
      <c r="O54" s="29" t="s">
        <v>144</v>
      </c>
      <c r="P54" s="29" t="s">
        <v>186</v>
      </c>
      <c r="Q54" s="29" t="s">
        <v>2</v>
      </c>
      <c r="T54">
        <v>52</v>
      </c>
      <c r="U54" s="11">
        <v>2</v>
      </c>
      <c r="V54" s="8">
        <v>0.65277777777777779</v>
      </c>
      <c r="W54" s="8">
        <v>0.75347222222222221</v>
      </c>
    </row>
    <row r="55" spans="2:23" ht="15" customHeight="1" thickBot="1" x14ac:dyDescent="0.3">
      <c r="B55" s="24" t="s">
        <v>196</v>
      </c>
      <c r="C55" s="33">
        <v>3</v>
      </c>
      <c r="D55" s="29">
        <f t="shared" si="5"/>
        <v>5</v>
      </c>
      <c r="E55" s="34">
        <f t="shared" si="4"/>
        <v>2</v>
      </c>
      <c r="F55" s="28" t="s">
        <v>32</v>
      </c>
      <c r="G55" s="29" t="s">
        <v>193</v>
      </c>
      <c r="H55" s="29" t="s">
        <v>86</v>
      </c>
      <c r="I55" s="24" t="s">
        <v>190</v>
      </c>
      <c r="J55" s="33" cm="1">
        <f t="array" ref="J55">INDEX(
  $T$3:$T$170,
  MATCH(
    1,
    ($U$3:$U$170 = K55)
    * ($V$3:$V$170 = L55)
    * ($W$3:$W$170 = M55),
    0
  )
)</f>
        <v>65</v>
      </c>
      <c r="K55" s="11">
        <f>MATCH(I55,{"Lunes";"Martes";"Miércoles";"Jueves";"Viernes"},0)</f>
        <v>3</v>
      </c>
      <c r="L55" s="8">
        <v>0.33333333333333331</v>
      </c>
      <c r="M55" s="35">
        <v>0.39583333333333331</v>
      </c>
      <c r="N55" s="28" t="s">
        <v>192</v>
      </c>
      <c r="O55" s="29" t="s">
        <v>144</v>
      </c>
      <c r="P55" s="29" t="s">
        <v>186</v>
      </c>
      <c r="Q55" s="29" t="s">
        <v>2</v>
      </c>
      <c r="T55">
        <v>53</v>
      </c>
      <c r="U55" s="11">
        <v>2</v>
      </c>
      <c r="V55" s="8">
        <v>0.66666666666666663</v>
      </c>
      <c r="W55" s="8">
        <v>0.75</v>
      </c>
    </row>
    <row r="56" spans="2:23" ht="15" customHeight="1" thickBot="1" x14ac:dyDescent="0.3">
      <c r="B56" s="24" t="s">
        <v>196</v>
      </c>
      <c r="C56" s="33">
        <v>3</v>
      </c>
      <c r="D56" s="29">
        <f t="shared" si="5"/>
        <v>7</v>
      </c>
      <c r="E56" s="34">
        <f t="shared" si="4"/>
        <v>1</v>
      </c>
      <c r="F56" s="28" t="s">
        <v>34</v>
      </c>
      <c r="G56" s="29" t="s">
        <v>34</v>
      </c>
      <c r="H56" s="29" t="s">
        <v>88</v>
      </c>
      <c r="I56" s="24" t="s">
        <v>191</v>
      </c>
      <c r="J56" s="33" cm="1">
        <f t="array" ref="J56">INDEX(
  $T$3:$T$170,
  MATCH(
    1,
    ($U$3:$U$170 = K56)
    * ($V$3:$V$170 = L56)
    * ($W$3:$W$170 = M56),
    0
  )
)</f>
        <v>106</v>
      </c>
      <c r="K56" s="11">
        <f>MATCH(I56,{"Lunes";"Martes";"Miércoles";"Jueves";"Viernes"},0)</f>
        <v>4</v>
      </c>
      <c r="L56" s="8">
        <v>0.43402777777777779</v>
      </c>
      <c r="M56" s="35">
        <v>0.53472222222222221</v>
      </c>
      <c r="N56" s="28" t="s">
        <v>192</v>
      </c>
      <c r="O56" s="29" t="s">
        <v>143</v>
      </c>
      <c r="P56" s="29" t="s">
        <v>186</v>
      </c>
      <c r="Q56" s="29" t="s">
        <v>2</v>
      </c>
      <c r="T56">
        <v>54</v>
      </c>
      <c r="U56" s="11">
        <v>2</v>
      </c>
      <c r="V56" s="8">
        <v>0.69097222222222221</v>
      </c>
      <c r="W56" s="8">
        <v>0.75347222222222221</v>
      </c>
    </row>
    <row r="57" spans="2:23" ht="15" customHeight="1" thickBot="1" x14ac:dyDescent="0.3">
      <c r="B57" s="24" t="s">
        <v>196</v>
      </c>
      <c r="C57" s="33">
        <v>3</v>
      </c>
      <c r="D57" s="29">
        <f t="shared" si="5"/>
        <v>7</v>
      </c>
      <c r="E57" s="34">
        <f t="shared" si="4"/>
        <v>1</v>
      </c>
      <c r="F57" s="28" t="s">
        <v>34</v>
      </c>
      <c r="G57" s="29" t="s">
        <v>34</v>
      </c>
      <c r="H57" s="29" t="s">
        <v>88</v>
      </c>
      <c r="I57" s="24" t="s">
        <v>190</v>
      </c>
      <c r="J57" s="33" cm="1">
        <f t="array" ref="J57">INDEX(
  $T$3:$T$170,
  MATCH(
    1,
    ($U$3:$U$170 = K57)
    * ($V$3:$V$170 = L57)
    * ($W$3:$W$170 = M57),
    0
  )
)</f>
        <v>66</v>
      </c>
      <c r="K57" s="11">
        <f>MATCH(I57,{"Lunes";"Martes";"Miércoles";"Jueves";"Viernes"},0)</f>
        <v>3</v>
      </c>
      <c r="L57" s="8">
        <v>0.33333333333333331</v>
      </c>
      <c r="M57" s="35">
        <v>0.43402777777777779</v>
      </c>
      <c r="N57" s="28" t="s">
        <v>192</v>
      </c>
      <c r="O57" s="29" t="s">
        <v>143</v>
      </c>
      <c r="P57" s="29" t="s">
        <v>186</v>
      </c>
      <c r="Q57" s="29" t="s">
        <v>2</v>
      </c>
      <c r="T57">
        <v>55</v>
      </c>
      <c r="U57" s="11">
        <v>2</v>
      </c>
      <c r="V57" s="8">
        <v>0.72222222222222221</v>
      </c>
      <c r="W57" s="8">
        <v>0.86111111111111116</v>
      </c>
    </row>
    <row r="58" spans="2:23" ht="15" customHeight="1" thickBot="1" x14ac:dyDescent="0.3">
      <c r="B58" s="24" t="s">
        <v>196</v>
      </c>
      <c r="C58" s="33">
        <v>3</v>
      </c>
      <c r="D58" s="29">
        <f t="shared" si="5"/>
        <v>8</v>
      </c>
      <c r="E58" s="34">
        <f t="shared" si="4"/>
        <v>1</v>
      </c>
      <c r="F58" s="28" t="s">
        <v>35</v>
      </c>
      <c r="G58" s="29" t="s">
        <v>35</v>
      </c>
      <c r="H58" s="29" t="s">
        <v>89</v>
      </c>
      <c r="I58" s="24" t="s">
        <v>191</v>
      </c>
      <c r="J58" s="33" cm="1">
        <f t="array" ref="J58">INDEX(
  $T$3:$T$170,
  MATCH(
    1,
    ($U$3:$U$170 = K58)
    * ($V$3:$V$170 = L58)
    * ($W$3:$W$170 = M58),
    0
  )
)</f>
        <v>100</v>
      </c>
      <c r="K58" s="11">
        <f>MATCH(I58,{"Lunes";"Martes";"Miércoles";"Jueves";"Viernes"},0)</f>
        <v>4</v>
      </c>
      <c r="L58" s="8">
        <v>0.33333333333333331</v>
      </c>
      <c r="M58" s="35">
        <v>0.43402777777777779</v>
      </c>
      <c r="N58" s="28" t="s">
        <v>192</v>
      </c>
      <c r="O58" s="29" t="s">
        <v>143</v>
      </c>
      <c r="P58" s="29" t="s">
        <v>186</v>
      </c>
      <c r="Q58" s="29" t="s">
        <v>2</v>
      </c>
      <c r="T58">
        <v>56</v>
      </c>
      <c r="U58" s="11">
        <v>2</v>
      </c>
      <c r="V58" s="8">
        <v>0.72222222222222221</v>
      </c>
      <c r="W58" s="8">
        <v>0.82291666666666663</v>
      </c>
    </row>
    <row r="59" spans="2:23" ht="15" customHeight="1" thickBot="1" x14ac:dyDescent="0.3">
      <c r="B59" s="24" t="s">
        <v>196</v>
      </c>
      <c r="C59" s="36">
        <v>3</v>
      </c>
      <c r="D59" s="37">
        <f t="shared" si="5"/>
        <v>8</v>
      </c>
      <c r="E59" s="38">
        <f t="shared" si="4"/>
        <v>1</v>
      </c>
      <c r="F59" s="28" t="s">
        <v>35</v>
      </c>
      <c r="G59" s="29" t="s">
        <v>35</v>
      </c>
      <c r="H59" s="29" t="s">
        <v>89</v>
      </c>
      <c r="I59" s="24" t="s">
        <v>190</v>
      </c>
      <c r="J59" s="36" cm="1">
        <f t="array" ref="J59">INDEX(
  $T$3:$T$170,
  MATCH(
    1,
    ($U$3:$U$170 = K59)
    * ($V$3:$V$170 = L59)
    * ($W$3:$W$170 = M59),
    0
  )
)</f>
        <v>73</v>
      </c>
      <c r="K59" s="39">
        <f>MATCH(I59,{"Lunes";"Martes";"Miércoles";"Jueves";"Viernes"},0)</f>
        <v>3</v>
      </c>
      <c r="L59" s="40">
        <v>0.43402777777777779</v>
      </c>
      <c r="M59" s="41">
        <v>0.53472222222222221</v>
      </c>
      <c r="N59" s="28" t="s">
        <v>192</v>
      </c>
      <c r="O59" s="29" t="s">
        <v>143</v>
      </c>
      <c r="P59" s="29" t="s">
        <v>186</v>
      </c>
      <c r="Q59" s="29" t="s">
        <v>2</v>
      </c>
      <c r="T59">
        <v>57</v>
      </c>
      <c r="U59" s="11">
        <v>2</v>
      </c>
      <c r="V59" s="8">
        <v>0.75347222222222221</v>
      </c>
      <c r="W59" s="8">
        <v>0.86111111111111116</v>
      </c>
    </row>
    <row r="60" spans="2:23" ht="15" customHeight="1" thickBot="1" x14ac:dyDescent="0.3">
      <c r="T60">
        <v>58</v>
      </c>
      <c r="U60" s="11">
        <v>2</v>
      </c>
      <c r="V60" s="8">
        <v>0.76041666666666663</v>
      </c>
      <c r="W60" s="8">
        <v>0.86111111111111116</v>
      </c>
    </row>
    <row r="61" spans="2:23" ht="15" customHeight="1" thickBot="1" x14ac:dyDescent="0.3">
      <c r="T61">
        <v>59</v>
      </c>
      <c r="U61" s="11">
        <v>2</v>
      </c>
      <c r="V61" s="8">
        <v>0.76041666666666663</v>
      </c>
      <c r="W61" s="8">
        <v>0.89236111111111116</v>
      </c>
    </row>
    <row r="62" spans="2:23" ht="15" customHeight="1" thickBot="1" x14ac:dyDescent="0.3">
      <c r="B62" s="21" t="s">
        <v>172</v>
      </c>
      <c r="C62" s="22" t="s">
        <v>149</v>
      </c>
      <c r="D62" s="22" t="s">
        <v>24</v>
      </c>
      <c r="E62" s="22" t="s">
        <v>140</v>
      </c>
      <c r="F62" s="23" t="s">
        <v>173</v>
      </c>
      <c r="G62" s="23" t="s">
        <v>174</v>
      </c>
      <c r="H62" s="23" t="s">
        <v>175</v>
      </c>
      <c r="I62" s="23" t="s">
        <v>176</v>
      </c>
      <c r="J62" s="22" t="s">
        <v>153</v>
      </c>
      <c r="K62" s="22" t="s">
        <v>154</v>
      </c>
      <c r="L62" s="22" t="s">
        <v>177</v>
      </c>
      <c r="M62" s="22" t="s">
        <v>178</v>
      </c>
      <c r="N62" s="23" t="s">
        <v>179</v>
      </c>
      <c r="O62" s="23" t="s">
        <v>180</v>
      </c>
      <c r="P62" s="23" t="s">
        <v>181</v>
      </c>
      <c r="Q62" s="23" t="s">
        <v>182</v>
      </c>
      <c r="T62">
        <v>60</v>
      </c>
      <c r="U62" s="11">
        <v>2</v>
      </c>
      <c r="V62" s="8">
        <v>0.76041666666666663</v>
      </c>
      <c r="W62" s="8">
        <v>0.96180555555555558</v>
      </c>
    </row>
    <row r="63" spans="2:23" ht="15" customHeight="1" thickTop="1" thickBot="1" x14ac:dyDescent="0.3">
      <c r="B63" s="24" t="s">
        <v>200</v>
      </c>
      <c r="C63" s="25">
        <v>4</v>
      </c>
      <c r="D63" s="26">
        <f>IFERROR(INDEX($V$174:$V$233,MATCH(F63,$W$174:$W$233,0)),"")</f>
        <v>2</v>
      </c>
      <c r="E63" s="27">
        <f t="shared" ref="E63:E79" si="6">IF(O63="ANUAL", 0,IF(O63="CUAT1", 1,IF(O63="CUAT2", 2,"")
  )
)</f>
        <v>0</v>
      </c>
      <c r="F63" s="28" t="s">
        <v>29</v>
      </c>
      <c r="G63" s="29" t="s">
        <v>184</v>
      </c>
      <c r="H63" s="29" t="s">
        <v>83</v>
      </c>
      <c r="I63" s="24" t="s">
        <v>185</v>
      </c>
      <c r="J63" s="25" cm="1">
        <f t="array" ref="J63">INDEX(
  $T$3:$T$170,
  MATCH(
    1,
    ($U$3:$U$170 = K63)
    * ($V$3:$V$170 = L63)
    * ($W$3:$W$170 = M63),
    0
  )
)</f>
        <v>1</v>
      </c>
      <c r="K63" s="30">
        <f>MATCH(I63,{"Lunes";"Martes";"Miércoles";"Jueves";"Viernes"},0)</f>
        <v>1</v>
      </c>
      <c r="L63" s="31">
        <v>0.33333333333333331</v>
      </c>
      <c r="M63" s="32">
        <v>0.43402777777777779</v>
      </c>
      <c r="N63" s="28" t="s">
        <v>145</v>
      </c>
      <c r="O63" s="29" t="s">
        <v>142</v>
      </c>
      <c r="P63" s="29" t="s">
        <v>186</v>
      </c>
      <c r="Q63" s="29" t="s">
        <v>2</v>
      </c>
      <c r="T63">
        <v>61</v>
      </c>
      <c r="U63" s="11">
        <v>2</v>
      </c>
      <c r="V63" s="8">
        <v>0.82986111111111116</v>
      </c>
      <c r="W63" s="8">
        <v>0.93055555555555558</v>
      </c>
    </row>
    <row r="64" spans="2:23" ht="15" customHeight="1" thickBot="1" x14ac:dyDescent="0.3">
      <c r="B64" s="24" t="s">
        <v>200</v>
      </c>
      <c r="C64" s="33">
        <v>4</v>
      </c>
      <c r="D64" s="29">
        <f t="shared" ref="D64:D79" si="7">IFERROR(INDEX($V$174:$V$233,MATCH(F64,$W$174:$W$233,0)),"")</f>
        <v>2</v>
      </c>
      <c r="E64" s="34">
        <f t="shared" si="6"/>
        <v>0</v>
      </c>
      <c r="F64" s="28" t="s">
        <v>29</v>
      </c>
      <c r="G64" s="29" t="s">
        <v>184</v>
      </c>
      <c r="H64" s="29" t="s">
        <v>83</v>
      </c>
      <c r="I64" s="24" t="s">
        <v>189</v>
      </c>
      <c r="J64" s="33" cm="1">
        <f t="array" ref="J64">INDEX(
  $T$3:$T$170,
  MATCH(
    1,
    ($U$3:$U$170 = K64)
    * ($V$3:$V$170 = L64)
    * ($W$3:$W$170 = M64),
    0
  )
)</f>
        <v>31</v>
      </c>
      <c r="K64" s="11">
        <f>MATCH(I64,{"Lunes";"Martes";"Miércoles";"Jueves";"Viernes"},0)</f>
        <v>2</v>
      </c>
      <c r="L64" s="8">
        <v>0.33333333333333331</v>
      </c>
      <c r="M64" s="35">
        <v>0.39583333333333331</v>
      </c>
      <c r="N64" s="28" t="s">
        <v>145</v>
      </c>
      <c r="O64" s="29" t="s">
        <v>142</v>
      </c>
      <c r="P64" s="29" t="s">
        <v>186</v>
      </c>
      <c r="Q64" s="29" t="s">
        <v>2</v>
      </c>
      <c r="T64">
        <v>62</v>
      </c>
      <c r="U64" s="11">
        <v>2</v>
      </c>
      <c r="V64" s="8">
        <v>0.82986111111111116</v>
      </c>
      <c r="W64" s="8">
        <v>0.96180555555555558</v>
      </c>
    </row>
    <row r="65" spans="2:23" ht="15" customHeight="1" thickBot="1" x14ac:dyDescent="0.3">
      <c r="B65" s="24" t="s">
        <v>200</v>
      </c>
      <c r="C65" s="33">
        <v>4</v>
      </c>
      <c r="D65" s="29">
        <f t="shared" si="7"/>
        <v>1</v>
      </c>
      <c r="E65" s="34">
        <f t="shared" si="6"/>
        <v>0</v>
      </c>
      <c r="F65" s="28" t="s">
        <v>28</v>
      </c>
      <c r="G65" s="29" t="s">
        <v>28</v>
      </c>
      <c r="H65" s="29" t="s">
        <v>82</v>
      </c>
      <c r="I65" s="24" t="s">
        <v>191</v>
      </c>
      <c r="J65" s="33" cm="1">
        <f t="array" ref="J65">INDEX(
  $T$3:$T$170,
  MATCH(
    1,
    ($U$3:$U$170 = K65)
    * ($V$3:$V$170 = L65)
    * ($W$3:$W$170 = M65),
    0
  )
)</f>
        <v>100</v>
      </c>
      <c r="K65" s="11">
        <f>MATCH(I65,{"Lunes";"Martes";"Miércoles";"Jueves";"Viernes"},0)</f>
        <v>4</v>
      </c>
      <c r="L65" s="8">
        <v>0.33333333333333331</v>
      </c>
      <c r="M65" s="35">
        <v>0.43402777777777779</v>
      </c>
      <c r="N65" s="28" t="s">
        <v>145</v>
      </c>
      <c r="O65" s="29" t="s">
        <v>142</v>
      </c>
      <c r="P65" s="29" t="s">
        <v>186</v>
      </c>
      <c r="Q65" s="29" t="s">
        <v>2</v>
      </c>
      <c r="T65">
        <v>63</v>
      </c>
      <c r="U65" s="11">
        <v>2</v>
      </c>
      <c r="V65" s="8">
        <v>0.86111111111111116</v>
      </c>
      <c r="W65" s="8">
        <v>0.96180555555555558</v>
      </c>
    </row>
    <row r="66" spans="2:23" ht="15" customHeight="1" thickBot="1" x14ac:dyDescent="0.3">
      <c r="B66" s="24" t="s">
        <v>200</v>
      </c>
      <c r="C66" s="33">
        <v>4</v>
      </c>
      <c r="D66" s="29">
        <f t="shared" si="7"/>
        <v>4</v>
      </c>
      <c r="E66" s="34">
        <f t="shared" si="6"/>
        <v>0</v>
      </c>
      <c r="F66" s="28" t="s">
        <v>31</v>
      </c>
      <c r="G66" s="29" t="s">
        <v>198</v>
      </c>
      <c r="H66" s="29" t="s">
        <v>85</v>
      </c>
      <c r="I66" s="24" t="s">
        <v>185</v>
      </c>
      <c r="J66" s="33" cm="1">
        <f t="array" ref="J66">INDEX(
  $T$3:$T$170,
  MATCH(
    1,
    ($U$3:$U$170 = K66)
    * ($V$3:$V$170 = L66)
    * ($W$3:$W$170 = M66),
    0
  )
)</f>
        <v>6</v>
      </c>
      <c r="K66" s="11">
        <f>MATCH(I66,{"Lunes";"Martes";"Miércoles";"Jueves";"Viernes"},0)</f>
        <v>1</v>
      </c>
      <c r="L66" s="8">
        <v>0.43402777777777779</v>
      </c>
      <c r="M66" s="35">
        <v>0.53472222222222221</v>
      </c>
      <c r="N66" s="28" t="s">
        <v>145</v>
      </c>
      <c r="O66" s="29" t="s">
        <v>142</v>
      </c>
      <c r="P66" s="29" t="s">
        <v>186</v>
      </c>
      <c r="Q66" s="29" t="s">
        <v>2</v>
      </c>
      <c r="T66">
        <v>64</v>
      </c>
      <c r="U66" s="11">
        <v>2</v>
      </c>
      <c r="V66" s="8">
        <v>0.89930555555555558</v>
      </c>
      <c r="W66" s="8">
        <v>0.96180555555555558</v>
      </c>
    </row>
    <row r="67" spans="2:23" ht="15" customHeight="1" thickBot="1" x14ac:dyDescent="0.3">
      <c r="B67" s="24" t="s">
        <v>200</v>
      </c>
      <c r="C67" s="33">
        <v>4</v>
      </c>
      <c r="D67" s="29">
        <f t="shared" si="7"/>
        <v>1</v>
      </c>
      <c r="E67" s="34">
        <f t="shared" si="6"/>
        <v>0</v>
      </c>
      <c r="F67" s="28" t="s">
        <v>28</v>
      </c>
      <c r="G67" s="29" t="s">
        <v>28</v>
      </c>
      <c r="H67" s="29" t="s">
        <v>82</v>
      </c>
      <c r="I67" s="24" t="s">
        <v>189</v>
      </c>
      <c r="J67" s="33" cm="1">
        <f t="array" ref="J67">INDEX(
  $T$3:$T$170,
  MATCH(
    1,
    ($U$3:$U$170 = K67)
    * ($V$3:$V$170 = L67)
    * ($W$3:$W$170 = M67),
    0
  )
)</f>
        <v>35</v>
      </c>
      <c r="K67" s="11">
        <f>MATCH(I67,{"Lunes";"Martes";"Miércoles";"Jueves";"Viernes"},0)</f>
        <v>2</v>
      </c>
      <c r="L67" s="8">
        <v>0.40277777777777779</v>
      </c>
      <c r="M67" s="35">
        <v>0.46527777777777779</v>
      </c>
      <c r="N67" s="28" t="s">
        <v>145</v>
      </c>
      <c r="O67" s="29" t="s">
        <v>142</v>
      </c>
      <c r="P67" s="29" t="s">
        <v>186</v>
      </c>
      <c r="Q67" s="29" t="s">
        <v>2</v>
      </c>
      <c r="T67">
        <v>65</v>
      </c>
      <c r="U67" s="11">
        <v>3</v>
      </c>
      <c r="V67" s="8">
        <v>0.33333333333333331</v>
      </c>
      <c r="W67" s="8">
        <v>0.39583333333333331</v>
      </c>
    </row>
    <row r="68" spans="2:23" ht="15" customHeight="1" thickBot="1" x14ac:dyDescent="0.3">
      <c r="B68" s="24" t="s">
        <v>200</v>
      </c>
      <c r="C68" s="33">
        <v>4</v>
      </c>
      <c r="D68" s="29">
        <f t="shared" si="7"/>
        <v>9</v>
      </c>
      <c r="E68" s="34">
        <f t="shared" si="6"/>
        <v>0</v>
      </c>
      <c r="F68" s="28" t="s">
        <v>36</v>
      </c>
      <c r="G68" s="29" t="s">
        <v>197</v>
      </c>
      <c r="H68" s="29" t="s">
        <v>90</v>
      </c>
      <c r="I68" s="24" t="s">
        <v>191</v>
      </c>
      <c r="J68" s="33" cm="1">
        <f t="array" ref="J68">INDEX(
  $T$3:$T$170,
  MATCH(
    1,
    ($U$3:$U$170 = K68)
    * ($V$3:$V$170 = L68)
    * ($W$3:$W$170 = M68),
    0
  )
)</f>
        <v>105</v>
      </c>
      <c r="K68" s="11">
        <f>MATCH(I68,{"Lunes";"Martes";"Miércoles";"Jueves";"Viernes"},0)</f>
        <v>4</v>
      </c>
      <c r="L68" s="8">
        <v>0.43402777777777779</v>
      </c>
      <c r="M68" s="35">
        <v>0.50347222222222221</v>
      </c>
      <c r="N68" s="28" t="s">
        <v>145</v>
      </c>
      <c r="O68" s="29" t="s">
        <v>142</v>
      </c>
      <c r="P68" s="29" t="s">
        <v>186</v>
      </c>
      <c r="Q68" s="29" t="s">
        <v>2</v>
      </c>
      <c r="T68">
        <v>66</v>
      </c>
      <c r="U68" s="11">
        <v>3</v>
      </c>
      <c r="V68" s="8">
        <v>0.33333333333333331</v>
      </c>
      <c r="W68" s="8">
        <v>0.43402777777777779</v>
      </c>
    </row>
    <row r="69" spans="2:23" ht="15" customHeight="1" thickBot="1" x14ac:dyDescent="0.3">
      <c r="B69" s="24" t="s">
        <v>200</v>
      </c>
      <c r="C69" s="33">
        <v>4</v>
      </c>
      <c r="D69" s="29">
        <f t="shared" si="7"/>
        <v>4</v>
      </c>
      <c r="E69" s="34">
        <f t="shared" si="6"/>
        <v>0</v>
      </c>
      <c r="F69" s="28" t="s">
        <v>31</v>
      </c>
      <c r="G69" s="29" t="s">
        <v>198</v>
      </c>
      <c r="H69" s="29" t="s">
        <v>85</v>
      </c>
      <c r="I69" s="24" t="s">
        <v>191</v>
      </c>
      <c r="J69" s="33" cm="1">
        <f t="array" ref="J69">INDEX(
  $T$3:$T$170,
  MATCH(
    1,
    ($U$3:$U$170 = K69)
    * ($V$3:$V$170 = L69)
    * ($W$3:$W$170 = M69),
    0
  )
)</f>
        <v>110</v>
      </c>
      <c r="K69" s="11">
        <f>MATCH(I69,{"Lunes";"Martes";"Miércoles";"Jueves";"Viernes"},0)</f>
        <v>4</v>
      </c>
      <c r="L69" s="8">
        <v>0.50347222222222221</v>
      </c>
      <c r="M69" s="35">
        <v>0.58333333333333337</v>
      </c>
      <c r="N69" s="28" t="s">
        <v>145</v>
      </c>
      <c r="O69" s="29" t="s">
        <v>142</v>
      </c>
      <c r="P69" s="29" t="s">
        <v>186</v>
      </c>
      <c r="Q69" s="29" t="s">
        <v>2</v>
      </c>
      <c r="T69">
        <v>67</v>
      </c>
      <c r="U69" s="11">
        <v>3</v>
      </c>
      <c r="V69" s="8">
        <v>0.33333333333333331</v>
      </c>
      <c r="W69" s="8">
        <v>0.46527777777777779</v>
      </c>
    </row>
    <row r="70" spans="2:23" ht="15" customHeight="1" thickBot="1" x14ac:dyDescent="0.3">
      <c r="B70" s="24" t="s">
        <v>200</v>
      </c>
      <c r="C70" s="33">
        <v>4</v>
      </c>
      <c r="D70" s="29">
        <f t="shared" si="7"/>
        <v>9</v>
      </c>
      <c r="E70" s="34">
        <f t="shared" si="6"/>
        <v>0</v>
      </c>
      <c r="F70" s="28" t="s">
        <v>36</v>
      </c>
      <c r="G70" s="29" t="s">
        <v>197</v>
      </c>
      <c r="H70" s="29" t="s">
        <v>90</v>
      </c>
      <c r="I70" s="24" t="s">
        <v>189</v>
      </c>
      <c r="J70" s="33" cm="1">
        <f t="array" ref="J70">INDEX(
  $T$3:$T$170,
  MATCH(
    1,
    ($U$3:$U$170 = K70)
    * ($V$3:$V$170 = L70)
    * ($W$3:$W$170 = M70),
    0
  )
)</f>
        <v>41</v>
      </c>
      <c r="K70" s="11">
        <f>MATCH(I70,{"Lunes";"Martes";"Miércoles";"Jueves";"Viernes"},0)</f>
        <v>2</v>
      </c>
      <c r="L70" s="8">
        <v>0.47222222222222221</v>
      </c>
      <c r="M70" s="35">
        <v>0.58333333333333337</v>
      </c>
      <c r="N70" s="28" t="s">
        <v>145</v>
      </c>
      <c r="O70" s="29" t="s">
        <v>142</v>
      </c>
      <c r="P70" s="29" t="s">
        <v>186</v>
      </c>
      <c r="Q70" s="29" t="s">
        <v>2</v>
      </c>
      <c r="T70">
        <v>68</v>
      </c>
      <c r="U70" s="11">
        <v>3</v>
      </c>
      <c r="V70" s="8">
        <v>0.33333333333333331</v>
      </c>
      <c r="W70" s="8">
        <v>0.36458333333333331</v>
      </c>
    </row>
    <row r="71" spans="2:23" ht="15" customHeight="1" thickBot="1" x14ac:dyDescent="0.3">
      <c r="B71" s="24" t="s">
        <v>200</v>
      </c>
      <c r="C71" s="33">
        <v>4</v>
      </c>
      <c r="D71" s="29">
        <f t="shared" si="7"/>
        <v>6</v>
      </c>
      <c r="E71" s="34">
        <f t="shared" si="6"/>
        <v>0</v>
      </c>
      <c r="F71" s="28" t="s">
        <v>33</v>
      </c>
      <c r="G71" s="29" t="s">
        <v>199</v>
      </c>
      <c r="H71" s="29" t="s">
        <v>87</v>
      </c>
      <c r="I71" s="24" t="s">
        <v>190</v>
      </c>
      <c r="J71" s="33" cm="1">
        <f t="array" ref="J71">INDEX(
  $T$3:$T$170,
  MATCH(
    1,
    ($U$3:$U$170 = K71)
    * ($V$3:$V$170 = L71)
    * ($W$3:$W$170 = M71),
    0
  )
)</f>
        <v>80</v>
      </c>
      <c r="K71" s="11">
        <f>MATCH(I71,{"Lunes";"Martes";"Miércoles";"Jueves";"Viernes"},0)</f>
        <v>3</v>
      </c>
      <c r="L71" s="8">
        <v>0.55208333333333337</v>
      </c>
      <c r="M71" s="35">
        <v>0.61458333333333337</v>
      </c>
      <c r="N71" s="28" t="s">
        <v>145</v>
      </c>
      <c r="O71" s="29" t="s">
        <v>142</v>
      </c>
      <c r="P71" s="29" t="s">
        <v>186</v>
      </c>
      <c r="Q71" s="29" t="s">
        <v>2</v>
      </c>
      <c r="T71">
        <v>69</v>
      </c>
      <c r="U71" s="11">
        <v>3</v>
      </c>
      <c r="V71" s="8">
        <v>0.40277777777777779</v>
      </c>
      <c r="W71" s="8">
        <v>0.46527777777777779</v>
      </c>
    </row>
    <row r="72" spans="2:23" ht="15" customHeight="1" thickBot="1" x14ac:dyDescent="0.3">
      <c r="B72" s="24" t="s">
        <v>200</v>
      </c>
      <c r="C72" s="33">
        <v>4</v>
      </c>
      <c r="D72" s="29">
        <f t="shared" si="7"/>
        <v>7</v>
      </c>
      <c r="E72" s="34">
        <f t="shared" si="6"/>
        <v>1</v>
      </c>
      <c r="F72" s="28" t="s">
        <v>34</v>
      </c>
      <c r="G72" s="29" t="s">
        <v>34</v>
      </c>
      <c r="H72" s="29" t="s">
        <v>88</v>
      </c>
      <c r="I72" s="24" t="s">
        <v>190</v>
      </c>
      <c r="J72" s="33" cm="1">
        <f t="array" ref="J72">INDEX(
  $T$3:$T$170,
  MATCH(
    1,
    ($U$3:$U$170 = K72)
    * ($V$3:$V$170 = L72)
    * ($W$3:$W$170 = M72),
    0
  )
)</f>
        <v>73</v>
      </c>
      <c r="K72" s="11">
        <f>MATCH(I72,{"Lunes";"Martes";"Miércoles";"Jueves";"Viernes"},0)</f>
        <v>3</v>
      </c>
      <c r="L72" s="8">
        <v>0.43402777777777779</v>
      </c>
      <c r="M72" s="35">
        <v>0.53472222222222221</v>
      </c>
      <c r="N72" s="28" t="s">
        <v>192</v>
      </c>
      <c r="O72" s="29" t="s">
        <v>143</v>
      </c>
      <c r="P72" s="29" t="s">
        <v>186</v>
      </c>
      <c r="Q72" s="29" t="s">
        <v>2</v>
      </c>
      <c r="T72">
        <v>70</v>
      </c>
      <c r="U72" s="11">
        <v>3</v>
      </c>
      <c r="V72" s="8">
        <v>0.40277777777777779</v>
      </c>
      <c r="W72" s="8">
        <v>0.50347222222222221</v>
      </c>
    </row>
    <row r="73" spans="2:23" ht="15" customHeight="1" thickBot="1" x14ac:dyDescent="0.3">
      <c r="B73" s="24" t="s">
        <v>200</v>
      </c>
      <c r="C73" s="33">
        <v>4</v>
      </c>
      <c r="D73" s="29">
        <f t="shared" si="7"/>
        <v>7</v>
      </c>
      <c r="E73" s="34">
        <f t="shared" si="6"/>
        <v>1</v>
      </c>
      <c r="F73" s="28" t="s">
        <v>34</v>
      </c>
      <c r="G73" s="29" t="s">
        <v>34</v>
      </c>
      <c r="H73" s="29" t="s">
        <v>88</v>
      </c>
      <c r="I73" s="24" t="s">
        <v>194</v>
      </c>
      <c r="J73" s="33" cm="1">
        <f t="array" ref="J73">INDEX(
  $T$3:$T$170,
  MATCH(
    1,
    ($U$3:$U$170 = K73)
    * ($V$3:$V$170 = L73)
    * ($W$3:$W$170 = M73),
    0
  )
)</f>
        <v>134</v>
      </c>
      <c r="K73" s="11">
        <f>MATCH(I73,{"Lunes";"Martes";"Miércoles";"Jueves";"Viernes"},0)</f>
        <v>5</v>
      </c>
      <c r="L73" s="8">
        <v>0.33333333333333331</v>
      </c>
      <c r="M73" s="35">
        <v>0.43402777777777779</v>
      </c>
      <c r="N73" s="28" t="s">
        <v>192</v>
      </c>
      <c r="O73" s="29" t="s">
        <v>143</v>
      </c>
      <c r="P73" s="29" t="s">
        <v>186</v>
      </c>
      <c r="Q73" s="29" t="s">
        <v>2</v>
      </c>
      <c r="T73">
        <v>71</v>
      </c>
      <c r="U73" s="11">
        <v>3</v>
      </c>
      <c r="V73" s="8">
        <v>0.40277777777777779</v>
      </c>
      <c r="W73" s="8">
        <v>0.53472222222222221</v>
      </c>
    </row>
    <row r="74" spans="2:23" ht="15" customHeight="1" thickBot="1" x14ac:dyDescent="0.3">
      <c r="B74" s="24" t="s">
        <v>200</v>
      </c>
      <c r="C74" s="33">
        <v>4</v>
      </c>
      <c r="D74" s="29">
        <f t="shared" si="7"/>
        <v>8</v>
      </c>
      <c r="E74" s="34">
        <f t="shared" si="6"/>
        <v>1</v>
      </c>
      <c r="F74" s="28" t="s">
        <v>35</v>
      </c>
      <c r="G74" s="29" t="s">
        <v>35</v>
      </c>
      <c r="H74" s="29" t="s">
        <v>89</v>
      </c>
      <c r="I74" s="24" t="s">
        <v>190</v>
      </c>
      <c r="J74" s="33" cm="1">
        <f t="array" ref="J74">INDEX(
  $T$3:$T$170,
  MATCH(
    1,
    ($U$3:$U$170 = K74)
    * ($V$3:$V$170 = L74)
    * ($W$3:$W$170 = M74),
    0
  )
)</f>
        <v>66</v>
      </c>
      <c r="K74" s="11">
        <f>MATCH(I74,{"Lunes";"Martes";"Miércoles";"Jueves";"Viernes"},0)</f>
        <v>3</v>
      </c>
      <c r="L74" s="8">
        <v>0.33333333333333331</v>
      </c>
      <c r="M74" s="35">
        <v>0.43402777777777779</v>
      </c>
      <c r="N74" s="28" t="s">
        <v>192</v>
      </c>
      <c r="O74" s="29" t="s">
        <v>143</v>
      </c>
      <c r="P74" s="29" t="s">
        <v>186</v>
      </c>
      <c r="Q74" s="29" t="s">
        <v>2</v>
      </c>
      <c r="T74">
        <v>72</v>
      </c>
      <c r="U74" s="11">
        <v>3</v>
      </c>
      <c r="V74" s="8">
        <v>0.43402777777777779</v>
      </c>
      <c r="W74" s="8">
        <v>0.50347222222222221</v>
      </c>
    </row>
    <row r="75" spans="2:23" ht="15" customHeight="1" thickBot="1" x14ac:dyDescent="0.3">
      <c r="B75" s="24" t="s">
        <v>200</v>
      </c>
      <c r="C75" s="33">
        <v>4</v>
      </c>
      <c r="D75" s="29">
        <f t="shared" si="7"/>
        <v>8</v>
      </c>
      <c r="E75" s="34">
        <f t="shared" si="6"/>
        <v>1</v>
      </c>
      <c r="F75" s="28" t="s">
        <v>35</v>
      </c>
      <c r="G75" s="29" t="s">
        <v>35</v>
      </c>
      <c r="H75" s="29" t="s">
        <v>89</v>
      </c>
      <c r="I75" s="24" t="s">
        <v>194</v>
      </c>
      <c r="J75" s="33" cm="1">
        <f t="array" ref="J75">INDEX(
  $T$3:$T$170,
  MATCH(
    1,
    ($U$3:$U$170 = K75)
    * ($V$3:$V$170 = L75)
    * ($W$3:$W$170 = M75),
    0
  )
)</f>
        <v>141</v>
      </c>
      <c r="K75" s="11">
        <f>MATCH(I75,{"Lunes";"Martes";"Miércoles";"Jueves";"Viernes"},0)</f>
        <v>5</v>
      </c>
      <c r="L75" s="8">
        <v>0.43402777777777779</v>
      </c>
      <c r="M75" s="35">
        <v>0.53472222222222221</v>
      </c>
      <c r="N75" s="28" t="s">
        <v>192</v>
      </c>
      <c r="O75" s="29" t="s">
        <v>143</v>
      </c>
      <c r="P75" s="29" t="s">
        <v>186</v>
      </c>
      <c r="Q75" s="29" t="s">
        <v>2</v>
      </c>
      <c r="T75">
        <v>73</v>
      </c>
      <c r="U75" s="11">
        <v>3</v>
      </c>
      <c r="V75" s="8">
        <v>0.43402777777777779</v>
      </c>
      <c r="W75" s="8">
        <v>0.53472222222222221</v>
      </c>
    </row>
    <row r="76" spans="2:23" ht="15" customHeight="1" thickBot="1" x14ac:dyDescent="0.3">
      <c r="B76" s="24" t="s">
        <v>200</v>
      </c>
      <c r="C76" s="33">
        <v>4</v>
      </c>
      <c r="D76" s="29">
        <f t="shared" si="7"/>
        <v>3</v>
      </c>
      <c r="E76" s="34">
        <f t="shared" si="6"/>
        <v>2</v>
      </c>
      <c r="F76" s="28" t="s">
        <v>30</v>
      </c>
      <c r="G76" s="29" t="s">
        <v>30</v>
      </c>
      <c r="H76" s="29" t="s">
        <v>84</v>
      </c>
      <c r="I76" s="24" t="s">
        <v>190</v>
      </c>
      <c r="J76" s="33" cm="1">
        <f t="array" ref="J76">INDEX(
  $T$3:$T$170,
  MATCH(
    1,
    ($U$3:$U$170 = K76)
    * ($V$3:$V$170 = L76)
    * ($W$3:$W$170 = M76),
    0
  )
)</f>
        <v>67</v>
      </c>
      <c r="K76" s="11">
        <f>MATCH(I76,{"Lunes";"Martes";"Miércoles";"Jueves";"Viernes"},0)</f>
        <v>3</v>
      </c>
      <c r="L76" s="8">
        <v>0.33333333333333331</v>
      </c>
      <c r="M76" s="35">
        <v>0.46527777777777779</v>
      </c>
      <c r="N76" s="28" t="s">
        <v>192</v>
      </c>
      <c r="O76" s="29" t="s">
        <v>144</v>
      </c>
      <c r="P76" s="29" t="s">
        <v>186</v>
      </c>
      <c r="Q76" s="29" t="s">
        <v>2</v>
      </c>
      <c r="T76">
        <v>74</v>
      </c>
      <c r="U76" s="11">
        <v>3</v>
      </c>
      <c r="V76" s="8">
        <v>0.43402777777777779</v>
      </c>
      <c r="W76" s="8">
        <v>0.58333333333333337</v>
      </c>
    </row>
    <row r="77" spans="2:23" ht="15" customHeight="1" thickBot="1" x14ac:dyDescent="0.3">
      <c r="B77" s="24" t="s">
        <v>200</v>
      </c>
      <c r="C77" s="33">
        <v>4</v>
      </c>
      <c r="D77" s="29">
        <f t="shared" si="7"/>
        <v>3</v>
      </c>
      <c r="E77" s="34">
        <f t="shared" si="6"/>
        <v>2</v>
      </c>
      <c r="F77" s="28" t="s">
        <v>30</v>
      </c>
      <c r="G77" s="29" t="s">
        <v>30</v>
      </c>
      <c r="H77" s="29" t="s">
        <v>84</v>
      </c>
      <c r="I77" s="24" t="s">
        <v>194</v>
      </c>
      <c r="J77" s="33" cm="1">
        <f t="array" ref="J77">INDEX(
  $T$3:$T$170,
  MATCH(
    1,
    ($U$3:$U$170 = K77)
    * ($V$3:$V$170 = L77)
    * ($W$3:$W$170 = M77),
    0
  )
)</f>
        <v>137</v>
      </c>
      <c r="K77" s="11">
        <f>MATCH(I77,{"Lunes";"Martes";"Miércoles";"Jueves";"Viernes"},0)</f>
        <v>5</v>
      </c>
      <c r="L77" s="8">
        <v>0.40277777777777779</v>
      </c>
      <c r="M77" s="35">
        <v>0.53472222222222221</v>
      </c>
      <c r="N77" s="28" t="s">
        <v>192</v>
      </c>
      <c r="O77" s="29" t="s">
        <v>144</v>
      </c>
      <c r="P77" s="29" t="s">
        <v>186</v>
      </c>
      <c r="Q77" s="29" t="s">
        <v>2</v>
      </c>
      <c r="T77">
        <v>75</v>
      </c>
      <c r="U77" s="11">
        <v>3</v>
      </c>
      <c r="V77" s="8">
        <v>0.47222222222222221</v>
      </c>
      <c r="W77" s="8">
        <v>0.53472222222222221</v>
      </c>
    </row>
    <row r="78" spans="2:23" ht="15" customHeight="1" thickBot="1" x14ac:dyDescent="0.3">
      <c r="B78" s="24" t="s">
        <v>200</v>
      </c>
      <c r="C78" s="33">
        <v>4</v>
      </c>
      <c r="D78" s="29">
        <f t="shared" si="7"/>
        <v>5</v>
      </c>
      <c r="E78" s="34">
        <f t="shared" si="6"/>
        <v>2</v>
      </c>
      <c r="F78" s="28" t="s">
        <v>32</v>
      </c>
      <c r="G78" s="29" t="s">
        <v>193</v>
      </c>
      <c r="H78" s="29" t="s">
        <v>86</v>
      </c>
      <c r="I78" s="24" t="s">
        <v>190</v>
      </c>
      <c r="J78" s="33" cm="1">
        <f t="array" ref="J78">INDEX(
  $T$3:$T$170,
  MATCH(
    1,
    ($U$3:$U$170 = K78)
    * ($V$3:$V$170 = L78)
    * ($W$3:$W$170 = M78),
    0
  )
)</f>
        <v>75</v>
      </c>
      <c r="K78" s="11">
        <f>MATCH(I78,{"Lunes";"Martes";"Miércoles";"Jueves";"Viernes"},0)</f>
        <v>3</v>
      </c>
      <c r="L78" s="8">
        <v>0.47222222222222221</v>
      </c>
      <c r="M78" s="35">
        <v>0.53472222222222221</v>
      </c>
      <c r="N78" s="28" t="s">
        <v>192</v>
      </c>
      <c r="O78" s="29" t="s">
        <v>144</v>
      </c>
      <c r="P78" s="29" t="s">
        <v>186</v>
      </c>
      <c r="Q78" s="29" t="s">
        <v>2</v>
      </c>
      <c r="T78">
        <v>76</v>
      </c>
      <c r="U78" s="11">
        <v>3</v>
      </c>
      <c r="V78" s="8">
        <v>0.47222222222222221</v>
      </c>
      <c r="W78" s="8">
        <v>0.58333333333333337</v>
      </c>
    </row>
    <row r="79" spans="2:23" ht="15" customHeight="1" thickBot="1" x14ac:dyDescent="0.3">
      <c r="B79" s="24" t="s">
        <v>200</v>
      </c>
      <c r="C79" s="36">
        <v>4</v>
      </c>
      <c r="D79" s="37">
        <f t="shared" si="7"/>
        <v>5</v>
      </c>
      <c r="E79" s="38">
        <f t="shared" si="6"/>
        <v>2</v>
      </c>
      <c r="F79" s="28" t="s">
        <v>32</v>
      </c>
      <c r="G79" s="29" t="s">
        <v>193</v>
      </c>
      <c r="H79" s="29" t="s">
        <v>86</v>
      </c>
      <c r="I79" s="24" t="s">
        <v>194</v>
      </c>
      <c r="J79" s="36" cm="1">
        <f t="array" ref="J79">INDEX(
  $T$3:$T$170,
  MATCH(
    1,
    ($U$3:$U$170 = K79)
    * ($V$3:$V$170 = L79)
    * ($W$3:$W$170 = M79),
    0
  )
)</f>
        <v>133</v>
      </c>
      <c r="K79" s="39">
        <f>MATCH(I79,{"Lunes";"Martes";"Miércoles";"Jueves";"Viernes"},0)</f>
        <v>5</v>
      </c>
      <c r="L79" s="40">
        <v>0.33333333333333331</v>
      </c>
      <c r="M79" s="41">
        <v>0.39583333333333331</v>
      </c>
      <c r="N79" s="28" t="s">
        <v>192</v>
      </c>
      <c r="O79" s="29" t="s">
        <v>144</v>
      </c>
      <c r="P79" s="29" t="s">
        <v>186</v>
      </c>
      <c r="Q79" s="29" t="s">
        <v>2</v>
      </c>
      <c r="T79">
        <v>77</v>
      </c>
      <c r="U79" s="11">
        <v>3</v>
      </c>
      <c r="V79" s="8">
        <v>0.50347222222222221</v>
      </c>
      <c r="W79" s="8">
        <v>0.58333333333333337</v>
      </c>
    </row>
    <row r="80" spans="2:23" ht="15" customHeight="1" thickBot="1" x14ac:dyDescent="0.3">
      <c r="T80">
        <v>78</v>
      </c>
      <c r="U80" s="11">
        <v>3</v>
      </c>
      <c r="V80" s="8">
        <v>0.50347222222222221</v>
      </c>
      <c r="W80" s="8">
        <v>0.61458333333333337</v>
      </c>
    </row>
    <row r="81" spans="2:23" ht="15" customHeight="1" thickBot="1" x14ac:dyDescent="0.3">
      <c r="T81">
        <v>79</v>
      </c>
      <c r="U81" s="11">
        <v>3</v>
      </c>
      <c r="V81" s="8">
        <v>0.50347222222222221</v>
      </c>
      <c r="W81" s="8">
        <v>0.65277777777777779</v>
      </c>
    </row>
    <row r="82" spans="2:23" ht="15" customHeight="1" thickBot="1" x14ac:dyDescent="0.3">
      <c r="B82" s="21" t="s">
        <v>172</v>
      </c>
      <c r="C82" s="22" t="s">
        <v>149</v>
      </c>
      <c r="D82" s="22" t="s">
        <v>24</v>
      </c>
      <c r="E82" s="22" t="s">
        <v>140</v>
      </c>
      <c r="F82" s="23" t="s">
        <v>173</v>
      </c>
      <c r="G82" s="23" t="s">
        <v>174</v>
      </c>
      <c r="H82" s="23" t="s">
        <v>175</v>
      </c>
      <c r="I82" s="23" t="s">
        <v>176</v>
      </c>
      <c r="J82" s="22" t="s">
        <v>153</v>
      </c>
      <c r="K82" s="22" t="s">
        <v>154</v>
      </c>
      <c r="L82" s="22" t="s">
        <v>177</v>
      </c>
      <c r="M82" s="22" t="s">
        <v>178</v>
      </c>
      <c r="N82" s="23" t="s">
        <v>179</v>
      </c>
      <c r="O82" s="23" t="s">
        <v>180</v>
      </c>
      <c r="P82" s="23" t="s">
        <v>181</v>
      </c>
      <c r="Q82" s="23" t="s">
        <v>182</v>
      </c>
      <c r="T82">
        <v>80</v>
      </c>
      <c r="U82" s="11">
        <v>3</v>
      </c>
      <c r="V82" s="8">
        <v>0.55208333333333337</v>
      </c>
      <c r="W82" s="8">
        <v>0.61458333333333337</v>
      </c>
    </row>
    <row r="83" spans="2:23" ht="15" customHeight="1" thickTop="1" thickBot="1" x14ac:dyDescent="0.3">
      <c r="B83" s="24" t="s">
        <v>201</v>
      </c>
      <c r="C83" s="25">
        <v>5</v>
      </c>
      <c r="D83" s="26">
        <f>IFERROR(INDEX($V$174:$V$233,MATCH(F83,$W$174:$W$233,0)),"")</f>
        <v>9</v>
      </c>
      <c r="E83" s="27">
        <f t="shared" ref="E83:E99" si="8">IF(O83="ANUAL", 0,IF(O83="CUAT1", 1,IF(O83="CUAT2", 2,"")
  )
)</f>
        <v>0</v>
      </c>
      <c r="F83" s="28" t="s">
        <v>36</v>
      </c>
      <c r="G83" s="29" t="s">
        <v>197</v>
      </c>
      <c r="H83" s="29" t="s">
        <v>90</v>
      </c>
      <c r="I83" s="24" t="s">
        <v>185</v>
      </c>
      <c r="J83" s="25" cm="1">
        <f t="array" ref="J83">INDEX(
  $T$3:$T$170,
  MATCH(
    1,
    ($U$3:$U$170 = K83)
    * ($V$3:$V$170 = L83)
    * ($W$3:$W$170 = M83),
    0
  )
)</f>
        <v>1</v>
      </c>
      <c r="K83" s="30">
        <f>MATCH(I83,{"Lunes";"Martes";"Miércoles";"Jueves";"Viernes"},0)</f>
        <v>1</v>
      </c>
      <c r="L83" s="31">
        <v>0.33333333333333331</v>
      </c>
      <c r="M83" s="32">
        <v>0.43402777777777779</v>
      </c>
      <c r="N83" s="28" t="s">
        <v>145</v>
      </c>
      <c r="O83" s="29" t="s">
        <v>142</v>
      </c>
      <c r="P83" s="29" t="s">
        <v>186</v>
      </c>
      <c r="Q83" s="29" t="s">
        <v>2</v>
      </c>
      <c r="T83">
        <v>81</v>
      </c>
      <c r="U83" s="11">
        <v>3</v>
      </c>
      <c r="V83" s="8">
        <v>0.55208333333333337</v>
      </c>
      <c r="W83" s="8">
        <v>0.65277777777777779</v>
      </c>
    </row>
    <row r="84" spans="2:23" ht="15" customHeight="1" thickBot="1" x14ac:dyDescent="0.3">
      <c r="B84" s="24" t="s">
        <v>201</v>
      </c>
      <c r="C84" s="33">
        <v>5</v>
      </c>
      <c r="D84" s="29">
        <f t="shared" ref="D84:D99" si="9">IFERROR(INDEX($V$174:$V$233,MATCH(F84,$W$174:$W$233,0)),"")</f>
        <v>9</v>
      </c>
      <c r="E84" s="34">
        <f t="shared" si="8"/>
        <v>0</v>
      </c>
      <c r="F84" s="28" t="s">
        <v>36</v>
      </c>
      <c r="G84" s="29" t="s">
        <v>197</v>
      </c>
      <c r="H84" s="29" t="s">
        <v>90</v>
      </c>
      <c r="I84" s="24" t="s">
        <v>194</v>
      </c>
      <c r="J84" s="33" cm="1">
        <f t="array" ref="J84">INDEX(
  $T$3:$T$170,
  MATCH(
    1,
    ($U$3:$U$170 = K84)
    * ($V$3:$V$170 = L84)
    * ($W$3:$W$170 = M84),
    0
  )
)</f>
        <v>140</v>
      </c>
      <c r="K84" s="11">
        <f>MATCH(I84,{"Lunes";"Martes";"Miércoles";"Jueves";"Viernes"},0)</f>
        <v>5</v>
      </c>
      <c r="L84" s="8">
        <v>0.43402777777777779</v>
      </c>
      <c r="M84" s="35">
        <v>0.50347222222222221</v>
      </c>
      <c r="N84" s="28" t="s">
        <v>145</v>
      </c>
      <c r="O84" s="29" t="s">
        <v>142</v>
      </c>
      <c r="P84" s="29" t="s">
        <v>186</v>
      </c>
      <c r="Q84" s="29" t="s">
        <v>2</v>
      </c>
      <c r="T84">
        <v>82</v>
      </c>
      <c r="U84" s="11">
        <v>3</v>
      </c>
      <c r="V84" s="8">
        <v>0.55208333333333337</v>
      </c>
      <c r="W84" s="8">
        <v>0.68402777777777779</v>
      </c>
    </row>
    <row r="85" spans="2:23" ht="15" customHeight="1" thickBot="1" x14ac:dyDescent="0.3">
      <c r="B85" s="24" t="s">
        <v>201</v>
      </c>
      <c r="C85" s="33">
        <v>5</v>
      </c>
      <c r="D85" s="29">
        <f t="shared" si="9"/>
        <v>1</v>
      </c>
      <c r="E85" s="34">
        <f t="shared" si="8"/>
        <v>0</v>
      </c>
      <c r="F85" s="28" t="s">
        <v>28</v>
      </c>
      <c r="G85" s="29" t="s">
        <v>28</v>
      </c>
      <c r="H85" s="29" t="s">
        <v>82</v>
      </c>
      <c r="I85" s="24" t="s">
        <v>189</v>
      </c>
      <c r="J85" s="33" cm="1">
        <f t="array" ref="J85">INDEX(
  $T$3:$T$170,
  MATCH(
    1,
    ($U$3:$U$170 = K85)
    * ($V$3:$V$170 = L85)
    * ($W$3:$W$170 = M85),
    0
  )
)</f>
        <v>38</v>
      </c>
      <c r="K85" s="11">
        <f>MATCH(I85,{"Lunes";"Martes";"Miércoles";"Jueves";"Viernes"},0)</f>
        <v>2</v>
      </c>
      <c r="L85" s="8">
        <v>0.43402777777777779</v>
      </c>
      <c r="M85" s="35">
        <v>0.53472222222222221</v>
      </c>
      <c r="N85" s="28" t="s">
        <v>145</v>
      </c>
      <c r="O85" s="29" t="s">
        <v>142</v>
      </c>
      <c r="P85" s="29" t="s">
        <v>186</v>
      </c>
      <c r="Q85" s="29" t="s">
        <v>2</v>
      </c>
      <c r="T85">
        <v>83</v>
      </c>
      <c r="U85" s="11">
        <v>3</v>
      </c>
      <c r="V85" s="8">
        <v>0.58333333333333337</v>
      </c>
      <c r="W85" s="8">
        <v>0.68402777777777779</v>
      </c>
    </row>
    <row r="86" spans="2:23" ht="15" customHeight="1" thickBot="1" x14ac:dyDescent="0.3">
      <c r="B86" s="24" t="s">
        <v>201</v>
      </c>
      <c r="C86" s="33">
        <v>5</v>
      </c>
      <c r="D86" s="29">
        <f t="shared" si="9"/>
        <v>1</v>
      </c>
      <c r="E86" s="34">
        <f t="shared" si="8"/>
        <v>0</v>
      </c>
      <c r="F86" s="28" t="s">
        <v>28</v>
      </c>
      <c r="G86" s="29" t="s">
        <v>28</v>
      </c>
      <c r="H86" s="29" t="s">
        <v>82</v>
      </c>
      <c r="I86" s="24" t="s">
        <v>194</v>
      </c>
      <c r="J86" s="33" cm="1">
        <f t="array" ref="J86">INDEX(
  $T$3:$T$170,
  MATCH(
    1,
    ($U$3:$U$170 = K86)
    * ($V$3:$V$170 = L86)
    * ($W$3:$W$170 = M86),
    0
  )
)</f>
        <v>145</v>
      </c>
      <c r="K86" s="11">
        <f>MATCH(I86,{"Lunes";"Martes";"Miércoles";"Jueves";"Viernes"},0)</f>
        <v>5</v>
      </c>
      <c r="L86" s="8">
        <v>0.50347222222222221</v>
      </c>
      <c r="M86" s="35">
        <v>0.58333333333333337</v>
      </c>
      <c r="N86" s="28" t="s">
        <v>145</v>
      </c>
      <c r="O86" s="29" t="s">
        <v>142</v>
      </c>
      <c r="P86" s="29" t="s">
        <v>186</v>
      </c>
      <c r="Q86" s="29" t="s">
        <v>2</v>
      </c>
      <c r="T86">
        <v>84</v>
      </c>
      <c r="U86" s="11">
        <v>3</v>
      </c>
      <c r="V86" s="8">
        <v>0.62152777777777779</v>
      </c>
      <c r="W86" s="8">
        <v>0.68402777777777779</v>
      </c>
    </row>
    <row r="87" spans="2:23" ht="15" customHeight="1" thickBot="1" x14ac:dyDescent="0.3">
      <c r="B87" s="24" t="s">
        <v>201</v>
      </c>
      <c r="C87" s="33">
        <v>5</v>
      </c>
      <c r="D87" s="29">
        <f t="shared" si="9"/>
        <v>2</v>
      </c>
      <c r="E87" s="34">
        <f t="shared" si="8"/>
        <v>0</v>
      </c>
      <c r="F87" s="28" t="s">
        <v>29</v>
      </c>
      <c r="G87" s="29" t="s">
        <v>184</v>
      </c>
      <c r="H87" s="29" t="s">
        <v>83</v>
      </c>
      <c r="I87" s="24" t="s">
        <v>189</v>
      </c>
      <c r="J87" s="33" cm="1">
        <f t="array" ref="J87">INDEX(
  $T$3:$T$170,
  MATCH(
    1,
    ($U$3:$U$170 = K87)
    * ($V$3:$V$170 = L87)
    * ($W$3:$W$170 = M87),
    0
  )
)</f>
        <v>32</v>
      </c>
      <c r="K87" s="11">
        <f>MATCH(I87,{"Lunes";"Martes";"Miércoles";"Jueves";"Viernes"},0)</f>
        <v>2</v>
      </c>
      <c r="L87" s="8">
        <v>0.33333333333333331</v>
      </c>
      <c r="M87" s="35">
        <v>0.43402777777777779</v>
      </c>
      <c r="N87" s="28" t="s">
        <v>145</v>
      </c>
      <c r="O87" s="29" t="s">
        <v>142</v>
      </c>
      <c r="P87" s="29" t="s">
        <v>186</v>
      </c>
      <c r="Q87" s="29" t="s">
        <v>2</v>
      </c>
      <c r="T87">
        <v>85</v>
      </c>
      <c r="U87" s="11">
        <v>3</v>
      </c>
      <c r="V87" s="8">
        <v>0.62152777777777779</v>
      </c>
      <c r="W87" s="8">
        <v>0.75347222222222221</v>
      </c>
    </row>
    <row r="88" spans="2:23" ht="15" customHeight="1" thickBot="1" x14ac:dyDescent="0.3">
      <c r="B88" s="24" t="s">
        <v>201</v>
      </c>
      <c r="C88" s="33">
        <v>5</v>
      </c>
      <c r="D88" s="29">
        <f t="shared" si="9"/>
        <v>2</v>
      </c>
      <c r="E88" s="34">
        <f t="shared" si="8"/>
        <v>0</v>
      </c>
      <c r="F88" s="28" t="s">
        <v>29</v>
      </c>
      <c r="G88" s="29" t="s">
        <v>184</v>
      </c>
      <c r="H88" s="29" t="s">
        <v>83</v>
      </c>
      <c r="I88" s="24" t="s">
        <v>185</v>
      </c>
      <c r="J88" s="33" cm="1">
        <f t="array" ref="J88">INDEX(
  $T$3:$T$170,
  MATCH(
    1,
    ($U$3:$U$170 = K88)
    * ($V$3:$V$170 = L88)
    * ($W$3:$W$170 = M88),
    0
  )
)</f>
        <v>5</v>
      </c>
      <c r="K88" s="11">
        <f>MATCH(I88,{"Lunes";"Martes";"Miércoles";"Jueves";"Viernes"},0)</f>
        <v>1</v>
      </c>
      <c r="L88" s="8">
        <v>0.43402777777777779</v>
      </c>
      <c r="M88" s="35">
        <v>0.50347222222222221</v>
      </c>
      <c r="N88" s="28" t="s">
        <v>145</v>
      </c>
      <c r="O88" s="29" t="s">
        <v>142</v>
      </c>
      <c r="P88" s="29" t="s">
        <v>186</v>
      </c>
      <c r="Q88" s="29" t="s">
        <v>2</v>
      </c>
      <c r="T88">
        <v>86</v>
      </c>
      <c r="U88" s="11">
        <v>3</v>
      </c>
      <c r="V88" s="8">
        <v>0.65277777777777779</v>
      </c>
      <c r="W88" s="8">
        <v>0.72222222222222221</v>
      </c>
    </row>
    <row r="89" spans="2:23" ht="15" customHeight="1" thickBot="1" x14ac:dyDescent="0.3">
      <c r="B89" s="24" t="s">
        <v>201</v>
      </c>
      <c r="C89" s="33">
        <v>5</v>
      </c>
      <c r="D89" s="29">
        <f t="shared" si="9"/>
        <v>3</v>
      </c>
      <c r="E89" s="34">
        <f t="shared" si="8"/>
        <v>2</v>
      </c>
      <c r="F89" s="28" t="s">
        <v>30</v>
      </c>
      <c r="G89" s="29" t="s">
        <v>30</v>
      </c>
      <c r="H89" s="29" t="s">
        <v>84</v>
      </c>
      <c r="I89" s="24" t="s">
        <v>190</v>
      </c>
      <c r="J89" s="33" cm="1">
        <f t="array" ref="J89">INDEX(
  $T$3:$T$170,
  MATCH(
    1,
    ($U$3:$U$170 = K89)
    * ($V$3:$V$170 = L89)
    * ($W$3:$W$170 = M89),
    0
  )
)</f>
        <v>67</v>
      </c>
      <c r="K89" s="11">
        <f>MATCH(I89,{"Lunes";"Martes";"Miércoles";"Jueves";"Viernes"},0)</f>
        <v>3</v>
      </c>
      <c r="L89" s="8">
        <v>0.33333333333333331</v>
      </c>
      <c r="M89" s="35">
        <v>0.46527777777777779</v>
      </c>
      <c r="N89" s="28" t="s">
        <v>192</v>
      </c>
      <c r="O89" s="29" t="s">
        <v>144</v>
      </c>
      <c r="P89" s="29" t="s">
        <v>186</v>
      </c>
      <c r="Q89" s="29" t="s">
        <v>2</v>
      </c>
      <c r="T89">
        <v>87</v>
      </c>
      <c r="U89" s="11">
        <v>3</v>
      </c>
      <c r="V89" s="8">
        <v>0.65277777777777779</v>
      </c>
      <c r="W89" s="8">
        <v>0.75347222222222221</v>
      </c>
    </row>
    <row r="90" spans="2:23" ht="15" customHeight="1" thickBot="1" x14ac:dyDescent="0.3">
      <c r="B90" s="24" t="s">
        <v>201</v>
      </c>
      <c r="C90" s="33">
        <v>5</v>
      </c>
      <c r="D90" s="29">
        <f t="shared" si="9"/>
        <v>3</v>
      </c>
      <c r="E90" s="34">
        <f t="shared" si="8"/>
        <v>2</v>
      </c>
      <c r="F90" s="28" t="s">
        <v>30</v>
      </c>
      <c r="G90" s="29" t="s">
        <v>30</v>
      </c>
      <c r="H90" s="29" t="s">
        <v>84</v>
      </c>
      <c r="I90" s="24" t="s">
        <v>191</v>
      </c>
      <c r="J90" s="33" cm="1">
        <f t="array" ref="J90">INDEX(
  $T$3:$T$170,
  MATCH(
    1,
    ($U$3:$U$170 = K90)
    * ($V$3:$V$170 = L90)
    * ($W$3:$W$170 = M90),
    0
  )
)</f>
        <v>104</v>
      </c>
      <c r="K90" s="11">
        <f>MATCH(I90,{"Lunes";"Martes";"Miércoles";"Jueves";"Viernes"},0)</f>
        <v>4</v>
      </c>
      <c r="L90" s="8">
        <v>0.40277777777777779</v>
      </c>
      <c r="M90" s="35">
        <v>0.53472222222222221</v>
      </c>
      <c r="N90" s="28" t="s">
        <v>192</v>
      </c>
      <c r="O90" s="29" t="s">
        <v>144</v>
      </c>
      <c r="P90" s="29" t="s">
        <v>186</v>
      </c>
      <c r="Q90" s="29" t="s">
        <v>2</v>
      </c>
      <c r="T90">
        <v>88</v>
      </c>
      <c r="U90" s="11">
        <v>3</v>
      </c>
      <c r="V90" s="8">
        <v>0.69097222222222221</v>
      </c>
      <c r="W90" s="8">
        <v>0.75347222222222221</v>
      </c>
    </row>
    <row r="91" spans="2:23" ht="15" customHeight="1" thickBot="1" x14ac:dyDescent="0.3">
      <c r="B91" s="24" t="s">
        <v>201</v>
      </c>
      <c r="C91" s="33">
        <v>5</v>
      </c>
      <c r="D91" s="29">
        <f t="shared" si="9"/>
        <v>4</v>
      </c>
      <c r="E91" s="34">
        <f t="shared" si="8"/>
        <v>0</v>
      </c>
      <c r="F91" s="28" t="s">
        <v>31</v>
      </c>
      <c r="G91" s="29" t="s">
        <v>85</v>
      </c>
      <c r="H91" s="29" t="s">
        <v>85</v>
      </c>
      <c r="I91" s="24" t="s">
        <v>194</v>
      </c>
      <c r="J91" s="33" cm="1">
        <f t="array" ref="J91">INDEX(
  $T$3:$T$170,
  MATCH(
    1,
    ($U$3:$U$170 = K91)
    * ($V$3:$V$170 = L91)
    * ($W$3:$W$170 = M91),
    0
  )
)</f>
        <v>134</v>
      </c>
      <c r="K91" s="11">
        <f>MATCH(I91,{"Lunes";"Martes";"Miércoles";"Jueves";"Viernes"},0)</f>
        <v>5</v>
      </c>
      <c r="L91" s="8">
        <v>0.33333333333333331</v>
      </c>
      <c r="M91" s="35">
        <v>0.43402777777777779</v>
      </c>
      <c r="N91" s="28" t="s">
        <v>145</v>
      </c>
      <c r="O91" s="29" t="s">
        <v>142</v>
      </c>
      <c r="P91" s="29" t="s">
        <v>186</v>
      </c>
      <c r="Q91" s="29" t="s">
        <v>2</v>
      </c>
      <c r="T91">
        <v>89</v>
      </c>
      <c r="U91" s="11">
        <v>3</v>
      </c>
      <c r="V91" s="8">
        <v>0.72222222222222221</v>
      </c>
      <c r="W91" s="8">
        <v>0.79166666666666663</v>
      </c>
    </row>
    <row r="92" spans="2:23" ht="15" customHeight="1" thickBot="1" x14ac:dyDescent="0.3">
      <c r="B92" s="24" t="s">
        <v>201</v>
      </c>
      <c r="C92" s="33">
        <v>5</v>
      </c>
      <c r="D92" s="29">
        <f t="shared" si="9"/>
        <v>4</v>
      </c>
      <c r="E92" s="34">
        <f t="shared" si="8"/>
        <v>0</v>
      </c>
      <c r="F92" s="28" t="s">
        <v>31</v>
      </c>
      <c r="G92" s="29" t="s">
        <v>85</v>
      </c>
      <c r="H92" s="29" t="s">
        <v>85</v>
      </c>
      <c r="I92" s="24" t="s">
        <v>185</v>
      </c>
      <c r="J92" s="33" cm="1">
        <f t="array" ref="J92">INDEX(
  $T$3:$T$170,
  MATCH(
    1,
    ($U$3:$U$170 = K92)
    * ($V$3:$V$170 = L92)
    * ($W$3:$W$170 = M92),
    0
  )
)</f>
        <v>10</v>
      </c>
      <c r="K92" s="11">
        <f>MATCH(I92,{"Lunes";"Martes";"Miércoles";"Jueves";"Viernes"},0)</f>
        <v>1</v>
      </c>
      <c r="L92" s="8">
        <v>0.50347222222222221</v>
      </c>
      <c r="M92" s="35">
        <v>0.58333333333333337</v>
      </c>
      <c r="N92" s="28" t="s">
        <v>145</v>
      </c>
      <c r="O92" s="29" t="s">
        <v>142</v>
      </c>
      <c r="P92" s="29" t="s">
        <v>186</v>
      </c>
      <c r="Q92" s="29" t="s">
        <v>2</v>
      </c>
      <c r="T92">
        <v>90</v>
      </c>
      <c r="U92" s="11">
        <v>3</v>
      </c>
      <c r="V92" s="8">
        <v>0.72222222222222221</v>
      </c>
      <c r="W92" s="8">
        <v>0.82291666666666663</v>
      </c>
    </row>
    <row r="93" spans="2:23" ht="15" customHeight="1" thickBot="1" x14ac:dyDescent="0.3">
      <c r="B93" s="24" t="s">
        <v>201</v>
      </c>
      <c r="C93" s="33">
        <v>5</v>
      </c>
      <c r="D93" s="29">
        <f t="shared" si="9"/>
        <v>5</v>
      </c>
      <c r="E93" s="34">
        <f t="shared" si="8"/>
        <v>2</v>
      </c>
      <c r="F93" s="28" t="s">
        <v>32</v>
      </c>
      <c r="G93" s="29" t="s">
        <v>193</v>
      </c>
      <c r="H93" s="29" t="s">
        <v>86</v>
      </c>
      <c r="I93" s="24" t="s">
        <v>190</v>
      </c>
      <c r="J93" s="33" cm="1">
        <f t="array" ref="J93">INDEX(
  $T$3:$T$170,
  MATCH(
    1,
    ($U$3:$U$170 = K93)
    * ($V$3:$V$170 = L93)
    * ($W$3:$W$170 = M93),
    0
  )
)</f>
        <v>75</v>
      </c>
      <c r="K93" s="11">
        <f>MATCH(I93,{"Lunes";"Martes";"Miércoles";"Jueves";"Viernes"},0)</f>
        <v>3</v>
      </c>
      <c r="L93" s="8">
        <v>0.47222222222222221</v>
      </c>
      <c r="M93" s="35">
        <v>0.53472222222222221</v>
      </c>
      <c r="N93" s="28" t="s">
        <v>192</v>
      </c>
      <c r="O93" s="29" t="s">
        <v>144</v>
      </c>
      <c r="P93" s="29" t="s">
        <v>186</v>
      </c>
      <c r="Q93" s="29" t="s">
        <v>2</v>
      </c>
      <c r="T93">
        <v>91</v>
      </c>
      <c r="U93" s="11">
        <v>3</v>
      </c>
      <c r="V93" s="8">
        <v>0.76041666666666663</v>
      </c>
      <c r="W93" s="8">
        <v>0.86111111111111116</v>
      </c>
    </row>
    <row r="94" spans="2:23" ht="15" customHeight="1" thickBot="1" x14ac:dyDescent="0.3">
      <c r="B94" s="24" t="s">
        <v>201</v>
      </c>
      <c r="C94" s="33">
        <v>5</v>
      </c>
      <c r="D94" s="29">
        <f t="shared" si="9"/>
        <v>5</v>
      </c>
      <c r="E94" s="34">
        <f t="shared" si="8"/>
        <v>2</v>
      </c>
      <c r="F94" s="28" t="s">
        <v>32</v>
      </c>
      <c r="G94" s="29" t="s">
        <v>193</v>
      </c>
      <c r="H94" s="29" t="s">
        <v>86</v>
      </c>
      <c r="I94" s="24" t="s">
        <v>191</v>
      </c>
      <c r="J94" s="33" cm="1">
        <f t="array" ref="J94">INDEX(
  $T$3:$T$170,
  MATCH(
    1,
    ($U$3:$U$170 = K94)
    * ($V$3:$V$170 = L94)
    * ($W$3:$W$170 = M94),
    0
  )
)</f>
        <v>99</v>
      </c>
      <c r="K94" s="11">
        <f>MATCH(I94,{"Lunes";"Martes";"Miércoles";"Jueves";"Viernes"},0)</f>
        <v>4</v>
      </c>
      <c r="L94" s="8">
        <v>0.33333333333333331</v>
      </c>
      <c r="M94" s="35">
        <v>0.39583333333333331</v>
      </c>
      <c r="N94" s="28" t="s">
        <v>192</v>
      </c>
      <c r="O94" s="29" t="s">
        <v>144</v>
      </c>
      <c r="P94" s="29" t="s">
        <v>186</v>
      </c>
      <c r="Q94" s="29" t="s">
        <v>2</v>
      </c>
      <c r="T94">
        <v>92</v>
      </c>
      <c r="U94" s="11">
        <v>3</v>
      </c>
      <c r="V94" s="8">
        <v>0.76041666666666663</v>
      </c>
      <c r="W94" s="8">
        <v>0.82291666666666663</v>
      </c>
    </row>
    <row r="95" spans="2:23" ht="15" customHeight="1" thickBot="1" x14ac:dyDescent="0.3">
      <c r="B95" s="24" t="s">
        <v>201</v>
      </c>
      <c r="C95" s="33">
        <v>5</v>
      </c>
      <c r="D95" s="29">
        <f t="shared" si="9"/>
        <v>6</v>
      </c>
      <c r="E95" s="34">
        <f t="shared" si="8"/>
        <v>0</v>
      </c>
      <c r="F95" s="28" t="s">
        <v>33</v>
      </c>
      <c r="G95" s="29" t="s">
        <v>188</v>
      </c>
      <c r="H95" s="29" t="s">
        <v>87</v>
      </c>
      <c r="I95" s="24" t="s">
        <v>190</v>
      </c>
      <c r="J95" s="33" cm="1">
        <f t="array" ref="J95">INDEX(
  $T$3:$T$170,
  MATCH(
    1,
    ($U$3:$U$170 = K95)
    * ($V$3:$V$170 = L95)
    * ($W$3:$W$170 = M95),
    0
  )
)</f>
        <v>84</v>
      </c>
      <c r="K95" s="11">
        <f>MATCH(I95,{"Lunes";"Martes";"Miércoles";"Jueves";"Viernes"},0)</f>
        <v>3</v>
      </c>
      <c r="L95" s="8">
        <v>0.62152777777777779</v>
      </c>
      <c r="M95" s="35">
        <v>0.68402777777777779</v>
      </c>
      <c r="N95" s="28" t="s">
        <v>145</v>
      </c>
      <c r="O95" s="29" t="s">
        <v>142</v>
      </c>
      <c r="P95" s="29" t="s">
        <v>186</v>
      </c>
      <c r="Q95" s="29" t="s">
        <v>2</v>
      </c>
      <c r="T95">
        <v>93</v>
      </c>
      <c r="U95" s="11">
        <v>3</v>
      </c>
      <c r="V95" s="8">
        <v>0.79166666666666663</v>
      </c>
      <c r="W95" s="8">
        <v>0.86111111111111116</v>
      </c>
    </row>
    <row r="96" spans="2:23" ht="15" customHeight="1" thickBot="1" x14ac:dyDescent="0.3">
      <c r="B96" s="24" t="s">
        <v>201</v>
      </c>
      <c r="C96" s="33">
        <v>5</v>
      </c>
      <c r="D96" s="29">
        <f t="shared" si="9"/>
        <v>7</v>
      </c>
      <c r="E96" s="34">
        <f t="shared" si="8"/>
        <v>1</v>
      </c>
      <c r="F96" s="28" t="s">
        <v>34</v>
      </c>
      <c r="G96" s="29" t="s">
        <v>34</v>
      </c>
      <c r="H96" s="29" t="s">
        <v>88</v>
      </c>
      <c r="I96" s="24" t="s">
        <v>190</v>
      </c>
      <c r="J96" s="33" cm="1">
        <f t="array" ref="J96">INDEX(
  $T$3:$T$170,
  MATCH(
    1,
    ($U$3:$U$170 = K96)
    * ($V$3:$V$170 = L96)
    * ($W$3:$W$170 = M96),
    0
  )
)</f>
        <v>73</v>
      </c>
      <c r="K96" s="11">
        <f>MATCH(I96,{"Lunes";"Martes";"Miércoles";"Jueves";"Viernes"},0)</f>
        <v>3</v>
      </c>
      <c r="L96" s="8">
        <v>0.43402777777777779</v>
      </c>
      <c r="M96" s="35">
        <v>0.53472222222222221</v>
      </c>
      <c r="N96" s="28" t="s">
        <v>192</v>
      </c>
      <c r="O96" s="29" t="s">
        <v>143</v>
      </c>
      <c r="P96" s="29" t="s">
        <v>186</v>
      </c>
      <c r="Q96" s="29" t="s">
        <v>2</v>
      </c>
      <c r="T96">
        <v>94</v>
      </c>
      <c r="U96" s="11">
        <v>3</v>
      </c>
      <c r="V96" s="8">
        <v>0.82986111111111116</v>
      </c>
      <c r="W96" s="8">
        <v>0.89236111111111116</v>
      </c>
    </row>
    <row r="97" spans="2:23" ht="15" customHeight="1" thickBot="1" x14ac:dyDescent="0.3">
      <c r="B97" s="24" t="s">
        <v>201</v>
      </c>
      <c r="C97" s="33">
        <v>5</v>
      </c>
      <c r="D97" s="29">
        <f t="shared" si="9"/>
        <v>7</v>
      </c>
      <c r="E97" s="34">
        <f t="shared" si="8"/>
        <v>1</v>
      </c>
      <c r="F97" s="28" t="s">
        <v>34</v>
      </c>
      <c r="G97" s="29" t="s">
        <v>34</v>
      </c>
      <c r="H97" s="29" t="s">
        <v>88</v>
      </c>
      <c r="I97" s="24" t="s">
        <v>191</v>
      </c>
      <c r="J97" s="33" cm="1">
        <f t="array" ref="J97">INDEX(
  $T$3:$T$170,
  MATCH(
    1,
    ($U$3:$U$170 = K97)
    * ($V$3:$V$170 = L97)
    * ($W$3:$W$170 = M97),
    0
  )
)</f>
        <v>100</v>
      </c>
      <c r="K97" s="11">
        <f>MATCH(I97,{"Lunes";"Martes";"Miércoles";"Jueves";"Viernes"},0)</f>
        <v>4</v>
      </c>
      <c r="L97" s="8">
        <v>0.33333333333333331</v>
      </c>
      <c r="M97" s="35">
        <v>0.43402777777777779</v>
      </c>
      <c r="N97" s="28" t="s">
        <v>192</v>
      </c>
      <c r="O97" s="29" t="s">
        <v>143</v>
      </c>
      <c r="P97" s="29" t="s">
        <v>186</v>
      </c>
      <c r="Q97" s="29" t="s">
        <v>2</v>
      </c>
      <c r="T97">
        <v>95</v>
      </c>
      <c r="U97" s="11">
        <v>3</v>
      </c>
      <c r="V97" s="8">
        <v>0.82986111111111116</v>
      </c>
      <c r="W97" s="8">
        <v>0.96180555555555558</v>
      </c>
    </row>
    <row r="98" spans="2:23" ht="15" customHeight="1" thickBot="1" x14ac:dyDescent="0.3">
      <c r="B98" s="24" t="s">
        <v>201</v>
      </c>
      <c r="C98" s="33">
        <v>5</v>
      </c>
      <c r="D98" s="29">
        <f t="shared" si="9"/>
        <v>8</v>
      </c>
      <c r="E98" s="34">
        <f t="shared" si="8"/>
        <v>1</v>
      </c>
      <c r="F98" s="28" t="s">
        <v>35</v>
      </c>
      <c r="G98" s="29" t="s">
        <v>35</v>
      </c>
      <c r="H98" s="29" t="s">
        <v>89</v>
      </c>
      <c r="I98" s="24" t="s">
        <v>191</v>
      </c>
      <c r="J98" s="33" cm="1">
        <f t="array" ref="J98">INDEX(
  $T$3:$T$170,
  MATCH(
    1,
    ($U$3:$U$170 = K98)
    * ($V$3:$V$170 = L98)
    * ($W$3:$W$170 = M98),
    0
  )
)</f>
        <v>106</v>
      </c>
      <c r="K98" s="11">
        <f>MATCH(I98,{"Lunes";"Martes";"Miércoles";"Jueves";"Viernes"},0)</f>
        <v>4</v>
      </c>
      <c r="L98" s="8">
        <v>0.43402777777777779</v>
      </c>
      <c r="M98" s="35">
        <v>0.53472222222222221</v>
      </c>
      <c r="N98" s="28" t="s">
        <v>192</v>
      </c>
      <c r="O98" s="29" t="s">
        <v>143</v>
      </c>
      <c r="P98" s="29" t="s">
        <v>186</v>
      </c>
      <c r="Q98" s="29" t="s">
        <v>2</v>
      </c>
      <c r="T98">
        <v>96</v>
      </c>
      <c r="U98" s="11">
        <v>3</v>
      </c>
      <c r="V98" s="8">
        <v>0.82986111111111116</v>
      </c>
      <c r="W98" s="8">
        <v>0.93055555555555558</v>
      </c>
    </row>
    <row r="99" spans="2:23" ht="15" customHeight="1" thickBot="1" x14ac:dyDescent="0.3">
      <c r="B99" s="24" t="s">
        <v>201</v>
      </c>
      <c r="C99" s="36">
        <v>5</v>
      </c>
      <c r="D99" s="37">
        <f t="shared" si="9"/>
        <v>8</v>
      </c>
      <c r="E99" s="38">
        <f t="shared" si="8"/>
        <v>1</v>
      </c>
      <c r="F99" s="28" t="s">
        <v>35</v>
      </c>
      <c r="G99" s="29" t="s">
        <v>35</v>
      </c>
      <c r="H99" s="29" t="s">
        <v>89</v>
      </c>
      <c r="I99" s="24" t="s">
        <v>190</v>
      </c>
      <c r="J99" s="36" cm="1">
        <f t="array" ref="J99">INDEX(
  $T$3:$T$170,
  MATCH(
    1,
    ($U$3:$U$170 = K99)
    * ($V$3:$V$170 = L99)
    * ($W$3:$W$170 = M99),
    0
  )
)</f>
        <v>66</v>
      </c>
      <c r="K99" s="39">
        <f>MATCH(I99,{"Lunes";"Martes";"Miércoles";"Jueves";"Viernes"},0)</f>
        <v>3</v>
      </c>
      <c r="L99" s="40">
        <v>0.33333333333333331</v>
      </c>
      <c r="M99" s="41">
        <v>0.43402777777777779</v>
      </c>
      <c r="N99" s="28" t="s">
        <v>192</v>
      </c>
      <c r="O99" s="29" t="s">
        <v>143</v>
      </c>
      <c r="P99" s="29" t="s">
        <v>186</v>
      </c>
      <c r="Q99" s="29" t="s">
        <v>2</v>
      </c>
      <c r="T99">
        <v>97</v>
      </c>
      <c r="U99" s="11">
        <v>3</v>
      </c>
      <c r="V99" s="8">
        <v>0.86111111111111116</v>
      </c>
      <c r="W99" s="8">
        <v>0.96180555555555558</v>
      </c>
    </row>
    <row r="100" spans="2:23" ht="15" customHeight="1" thickBot="1" x14ac:dyDescent="0.3">
      <c r="T100">
        <v>98</v>
      </c>
      <c r="U100" s="11">
        <v>3</v>
      </c>
      <c r="V100" s="8">
        <v>0.89930555555555558</v>
      </c>
      <c r="W100" s="8">
        <v>0.96180555555555558</v>
      </c>
    </row>
    <row r="101" spans="2:23" ht="15" customHeight="1" thickBot="1" x14ac:dyDescent="0.3">
      <c r="T101">
        <v>99</v>
      </c>
      <c r="U101" s="11">
        <v>4</v>
      </c>
      <c r="V101" s="8">
        <v>0.33333333333333331</v>
      </c>
      <c r="W101" s="8">
        <v>0.39583333333333331</v>
      </c>
    </row>
    <row r="102" spans="2:23" ht="15" customHeight="1" thickBot="1" x14ac:dyDescent="0.3">
      <c r="B102" s="21" t="s">
        <v>172</v>
      </c>
      <c r="C102" s="22" t="s">
        <v>149</v>
      </c>
      <c r="D102" s="22" t="s">
        <v>24</v>
      </c>
      <c r="E102" s="22" t="s">
        <v>140</v>
      </c>
      <c r="F102" s="23" t="s">
        <v>173</v>
      </c>
      <c r="G102" s="23" t="s">
        <v>174</v>
      </c>
      <c r="H102" s="23" t="s">
        <v>175</v>
      </c>
      <c r="I102" s="23" t="s">
        <v>176</v>
      </c>
      <c r="J102" s="22" t="s">
        <v>153</v>
      </c>
      <c r="K102" s="22" t="s">
        <v>154</v>
      </c>
      <c r="L102" s="22" t="s">
        <v>177</v>
      </c>
      <c r="M102" s="22" t="s">
        <v>178</v>
      </c>
      <c r="N102" s="23" t="s">
        <v>179</v>
      </c>
      <c r="O102" s="23" t="s">
        <v>180</v>
      </c>
      <c r="P102" s="23" t="s">
        <v>181</v>
      </c>
      <c r="Q102" s="23" t="s">
        <v>182</v>
      </c>
      <c r="T102">
        <v>100</v>
      </c>
      <c r="U102" s="11">
        <v>4</v>
      </c>
      <c r="V102" s="8">
        <v>0.33333333333333331</v>
      </c>
      <c r="W102" s="8">
        <v>0.43402777777777779</v>
      </c>
    </row>
    <row r="103" spans="2:23" ht="15" customHeight="1" thickTop="1" thickBot="1" x14ac:dyDescent="0.3">
      <c r="B103" s="24" t="s">
        <v>202</v>
      </c>
      <c r="C103" s="25">
        <v>6</v>
      </c>
      <c r="D103" s="26">
        <f>IFERROR(INDEX($V$174:$V$233,MATCH(F103,$W$174:$W$233,0)),"")</f>
        <v>9</v>
      </c>
      <c r="E103" s="27">
        <f t="shared" ref="E103:E119" si="10">IF(O103="ANUAL", 0,IF(O103="CUAT1", 1,IF(O103="CUAT2", 2,"")
  )
)</f>
        <v>0</v>
      </c>
      <c r="F103" s="28" t="s">
        <v>36</v>
      </c>
      <c r="G103" s="29" t="s">
        <v>197</v>
      </c>
      <c r="H103" s="29" t="s">
        <v>90</v>
      </c>
      <c r="I103" s="24" t="s">
        <v>190</v>
      </c>
      <c r="J103" s="25" cm="1">
        <f t="array" ref="J103">INDEX(
  $T$3:$T$170,
  MATCH(
    1,
    ($U$3:$U$170 = K103)
    * ($V$3:$V$170 = L103)
    * ($W$3:$W$170 = M103),
    0
  )
)</f>
        <v>77</v>
      </c>
      <c r="K103" s="30">
        <f>MATCH(I103,{"Lunes";"Martes";"Miércoles";"Jueves";"Viernes"},0)</f>
        <v>3</v>
      </c>
      <c r="L103" s="31">
        <v>0.50347222222222221</v>
      </c>
      <c r="M103" s="32">
        <v>0.58333333333333337</v>
      </c>
      <c r="N103" s="28" t="s">
        <v>145</v>
      </c>
      <c r="O103" s="29" t="s">
        <v>142</v>
      </c>
      <c r="P103" s="29" t="s">
        <v>186</v>
      </c>
      <c r="Q103" s="29" t="s">
        <v>2</v>
      </c>
      <c r="T103">
        <v>101</v>
      </c>
      <c r="U103" s="11">
        <v>4</v>
      </c>
      <c r="V103" s="8">
        <v>0.33333333333333331</v>
      </c>
      <c r="W103" s="8">
        <v>0.46527777777777779</v>
      </c>
    </row>
    <row r="104" spans="2:23" ht="15" customHeight="1" thickBot="1" x14ac:dyDescent="0.3">
      <c r="B104" s="24" t="s">
        <v>202</v>
      </c>
      <c r="C104" s="33">
        <v>6</v>
      </c>
      <c r="D104" s="29">
        <f t="shared" ref="D104:D119" si="11">IFERROR(INDEX($V$174:$V$233,MATCH(F104,$W$174:$W$233,0)),"")</f>
        <v>9</v>
      </c>
      <c r="E104" s="34">
        <f t="shared" si="10"/>
        <v>0</v>
      </c>
      <c r="F104" s="28" t="s">
        <v>36</v>
      </c>
      <c r="G104" s="29" t="s">
        <v>197</v>
      </c>
      <c r="H104" s="29" t="s">
        <v>90</v>
      </c>
      <c r="I104" s="24" t="s">
        <v>191</v>
      </c>
      <c r="J104" s="33" cm="1">
        <f t="array" ref="J104">INDEX(
  $T$3:$T$170,
  MATCH(
    1,
    ($U$3:$U$170 = K104)
    * ($V$3:$V$170 = L104)
    * ($W$3:$W$170 = M104),
    0
  )
)</f>
        <v>100</v>
      </c>
      <c r="K104" s="11">
        <f>MATCH(I104,{"Lunes";"Martes";"Miércoles";"Jueves";"Viernes"},0)</f>
        <v>4</v>
      </c>
      <c r="L104" s="8">
        <v>0.33333333333333331</v>
      </c>
      <c r="M104" s="35">
        <v>0.43402777777777779</v>
      </c>
      <c r="N104" s="28" t="s">
        <v>145</v>
      </c>
      <c r="O104" s="29" t="s">
        <v>142</v>
      </c>
      <c r="P104" s="29" t="s">
        <v>186</v>
      </c>
      <c r="Q104" s="29" t="s">
        <v>2</v>
      </c>
      <c r="T104">
        <v>102</v>
      </c>
      <c r="U104" s="11">
        <v>4</v>
      </c>
      <c r="V104" s="8">
        <v>0.33333333333333331</v>
      </c>
      <c r="W104" s="8">
        <v>0.53472222222222221</v>
      </c>
    </row>
    <row r="105" spans="2:23" ht="15" customHeight="1" thickBot="1" x14ac:dyDescent="0.3">
      <c r="B105" s="24" t="s">
        <v>202</v>
      </c>
      <c r="C105" s="33">
        <v>6</v>
      </c>
      <c r="D105" s="29">
        <f t="shared" si="11"/>
        <v>1</v>
      </c>
      <c r="E105" s="34">
        <f t="shared" si="10"/>
        <v>0</v>
      </c>
      <c r="F105" s="28" t="s">
        <v>28</v>
      </c>
      <c r="G105" s="29" t="s">
        <v>28</v>
      </c>
      <c r="H105" s="29" t="s">
        <v>82</v>
      </c>
      <c r="I105" s="24" t="s">
        <v>185</v>
      </c>
      <c r="J105" s="33" cm="1">
        <f t="array" ref="J105">INDEX(
  $T$3:$T$170,
  MATCH(
    1,
    ($U$3:$U$170 = K105)
    * ($V$3:$V$170 = L105)
    * ($W$3:$W$170 = M105),
    0
  )
)</f>
        <v>6</v>
      </c>
      <c r="K105" s="11">
        <f>MATCH(I105,{"Lunes";"Martes";"Miércoles";"Jueves";"Viernes"},0)</f>
        <v>1</v>
      </c>
      <c r="L105" s="8">
        <v>0.43402777777777779</v>
      </c>
      <c r="M105" s="35">
        <v>0.53472222222222221</v>
      </c>
      <c r="N105" s="28" t="s">
        <v>145</v>
      </c>
      <c r="O105" s="29" t="s">
        <v>142</v>
      </c>
      <c r="P105" s="29" t="s">
        <v>186</v>
      </c>
      <c r="Q105" s="29" t="s">
        <v>2</v>
      </c>
      <c r="T105">
        <v>103</v>
      </c>
      <c r="U105" s="11">
        <v>4</v>
      </c>
      <c r="V105" s="8">
        <v>0.40277777777777779</v>
      </c>
      <c r="W105" s="8">
        <v>0.46527777777777779</v>
      </c>
    </row>
    <row r="106" spans="2:23" ht="15" customHeight="1" thickBot="1" x14ac:dyDescent="0.3">
      <c r="B106" s="24" t="s">
        <v>202</v>
      </c>
      <c r="C106" s="33">
        <v>6</v>
      </c>
      <c r="D106" s="29">
        <f t="shared" si="11"/>
        <v>1</v>
      </c>
      <c r="E106" s="34">
        <f t="shared" si="10"/>
        <v>0</v>
      </c>
      <c r="F106" s="28" t="s">
        <v>28</v>
      </c>
      <c r="G106" s="29" t="s">
        <v>28</v>
      </c>
      <c r="H106" s="29" t="s">
        <v>82</v>
      </c>
      <c r="I106" s="24" t="s">
        <v>191</v>
      </c>
      <c r="J106" s="33" cm="1">
        <f t="array" ref="J106">INDEX(
  $T$3:$T$170,
  MATCH(
    1,
    ($U$3:$U$170 = K106)
    * ($V$3:$V$170 = L106)
    * ($W$3:$W$170 = M106),
    0
  )
)</f>
        <v>110</v>
      </c>
      <c r="K106" s="11">
        <f>MATCH(I106,{"Lunes";"Martes";"Miércoles";"Jueves";"Viernes"},0)</f>
        <v>4</v>
      </c>
      <c r="L106" s="8">
        <v>0.50347222222222221</v>
      </c>
      <c r="M106" s="35">
        <v>0.58333333333333337</v>
      </c>
      <c r="N106" s="28" t="s">
        <v>145</v>
      </c>
      <c r="O106" s="29" t="s">
        <v>142</v>
      </c>
      <c r="P106" s="29" t="s">
        <v>186</v>
      </c>
      <c r="Q106" s="29" t="s">
        <v>2</v>
      </c>
      <c r="T106">
        <v>104</v>
      </c>
      <c r="U106" s="11">
        <v>4</v>
      </c>
      <c r="V106" s="8">
        <v>0.40277777777777779</v>
      </c>
      <c r="W106" s="8">
        <v>0.53472222222222221</v>
      </c>
    </row>
    <row r="107" spans="2:23" ht="15" customHeight="1" thickBot="1" x14ac:dyDescent="0.3">
      <c r="B107" s="24" t="s">
        <v>202</v>
      </c>
      <c r="C107" s="33">
        <v>6</v>
      </c>
      <c r="D107" s="29">
        <f t="shared" si="11"/>
        <v>2</v>
      </c>
      <c r="E107" s="34">
        <f t="shared" si="10"/>
        <v>0</v>
      </c>
      <c r="F107" s="28" t="s">
        <v>29</v>
      </c>
      <c r="G107" s="29" t="s">
        <v>184</v>
      </c>
      <c r="H107" s="29" t="s">
        <v>83</v>
      </c>
      <c r="I107" s="24" t="s">
        <v>190</v>
      </c>
      <c r="J107" s="33" cm="1">
        <f t="array" ref="J107">INDEX(
  $T$3:$T$170,
  MATCH(
    1,
    ($U$3:$U$170 = K107)
    * ($V$3:$V$170 = L107)
    * ($W$3:$W$170 = M107),
    0
  )
)</f>
        <v>66</v>
      </c>
      <c r="K107" s="11">
        <f>MATCH(I107,{"Lunes";"Martes";"Miércoles";"Jueves";"Viernes"},0)</f>
        <v>3</v>
      </c>
      <c r="L107" s="8">
        <v>0.33333333333333331</v>
      </c>
      <c r="M107" s="35">
        <v>0.43402777777777779</v>
      </c>
      <c r="N107" s="28" t="s">
        <v>145</v>
      </c>
      <c r="O107" s="29" t="s">
        <v>142</v>
      </c>
      <c r="P107" s="29" t="s">
        <v>186</v>
      </c>
      <c r="Q107" s="29" t="s">
        <v>2</v>
      </c>
      <c r="T107">
        <v>105</v>
      </c>
      <c r="U107" s="11">
        <v>4</v>
      </c>
      <c r="V107" s="8">
        <v>0.43402777777777779</v>
      </c>
      <c r="W107" s="8">
        <v>0.50347222222222221</v>
      </c>
    </row>
    <row r="108" spans="2:23" ht="15" customHeight="1" thickBot="1" x14ac:dyDescent="0.3">
      <c r="B108" s="24" t="s">
        <v>202</v>
      </c>
      <c r="C108" s="33">
        <v>6</v>
      </c>
      <c r="D108" s="29">
        <f t="shared" si="11"/>
        <v>2</v>
      </c>
      <c r="E108" s="34">
        <f t="shared" si="10"/>
        <v>0</v>
      </c>
      <c r="F108" s="28" t="s">
        <v>29</v>
      </c>
      <c r="G108" s="29" t="s">
        <v>184</v>
      </c>
      <c r="H108" s="29" t="s">
        <v>83</v>
      </c>
      <c r="I108" s="24" t="s">
        <v>191</v>
      </c>
      <c r="J108" s="33" cm="1">
        <f t="array" ref="J108">INDEX(
  $T$3:$T$170,
  MATCH(
    1,
    ($U$3:$U$170 = K108)
    * ($V$3:$V$170 = L108)
    * ($W$3:$W$170 = M108),
    0
  )
)</f>
        <v>105</v>
      </c>
      <c r="K108" s="11">
        <f>MATCH(I108,{"Lunes";"Martes";"Miércoles";"Jueves";"Viernes"},0)</f>
        <v>4</v>
      </c>
      <c r="L108" s="8">
        <v>0.43402777777777779</v>
      </c>
      <c r="M108" s="35">
        <v>0.50347222222222221</v>
      </c>
      <c r="N108" s="28" t="s">
        <v>145</v>
      </c>
      <c r="O108" s="29" t="s">
        <v>142</v>
      </c>
      <c r="P108" s="29" t="s">
        <v>186</v>
      </c>
      <c r="Q108" s="29" t="s">
        <v>2</v>
      </c>
      <c r="T108">
        <v>106</v>
      </c>
      <c r="U108" s="11">
        <v>4</v>
      </c>
      <c r="V108" s="8">
        <v>0.43402777777777779</v>
      </c>
      <c r="W108" s="8">
        <v>0.53472222222222221</v>
      </c>
    </row>
    <row r="109" spans="2:23" ht="15" customHeight="1" thickBot="1" x14ac:dyDescent="0.3">
      <c r="B109" s="24" t="s">
        <v>202</v>
      </c>
      <c r="C109" s="33">
        <v>6</v>
      </c>
      <c r="D109" s="29">
        <f t="shared" si="11"/>
        <v>3</v>
      </c>
      <c r="E109" s="34">
        <f t="shared" si="10"/>
        <v>2</v>
      </c>
      <c r="F109" s="28" t="s">
        <v>30</v>
      </c>
      <c r="G109" s="29" t="s">
        <v>30</v>
      </c>
      <c r="H109" s="29" t="s">
        <v>84</v>
      </c>
      <c r="I109" s="24" t="s">
        <v>194</v>
      </c>
      <c r="J109" s="33" cm="1">
        <f t="array" ref="J109">INDEX(
  $T$3:$T$170,
  MATCH(
    1,
    ($U$3:$U$170 = K109)
    * ($V$3:$V$170 = L109)
    * ($W$3:$W$170 = M109),
    0
  )
)</f>
        <v>135</v>
      </c>
      <c r="K109" s="11">
        <f>MATCH(I109,{"Lunes";"Martes";"Miércoles";"Jueves";"Viernes"},0)</f>
        <v>5</v>
      </c>
      <c r="L109" s="8">
        <v>0.33333333333333331</v>
      </c>
      <c r="M109" s="35">
        <v>0.46527777777777779</v>
      </c>
      <c r="N109" s="28" t="s">
        <v>192</v>
      </c>
      <c r="O109" s="29" t="s">
        <v>144</v>
      </c>
      <c r="P109" s="29" t="s">
        <v>186</v>
      </c>
      <c r="Q109" s="29" t="s">
        <v>2</v>
      </c>
      <c r="T109">
        <v>107</v>
      </c>
      <c r="U109" s="18">
        <v>4</v>
      </c>
      <c r="V109" s="19">
        <v>0.43402777777777779</v>
      </c>
      <c r="W109" s="19">
        <v>0.58333333333333337</v>
      </c>
    </row>
    <row r="110" spans="2:23" ht="15" customHeight="1" thickBot="1" x14ac:dyDescent="0.3">
      <c r="B110" s="24" t="s">
        <v>202</v>
      </c>
      <c r="C110" s="33">
        <v>6</v>
      </c>
      <c r="D110" s="29">
        <f t="shared" si="11"/>
        <v>3</v>
      </c>
      <c r="E110" s="34">
        <f t="shared" si="10"/>
        <v>2</v>
      </c>
      <c r="F110" s="28" t="s">
        <v>30</v>
      </c>
      <c r="G110" s="29" t="s">
        <v>30</v>
      </c>
      <c r="H110" s="29" t="s">
        <v>84</v>
      </c>
      <c r="I110" s="24" t="s">
        <v>189</v>
      </c>
      <c r="J110" s="33" cm="1">
        <f t="array" ref="J110">INDEX(
  $T$3:$T$170,
  MATCH(
    1,
    ($U$3:$U$170 = K110)
    * ($V$3:$V$170 = L110)
    * ($W$3:$W$170 = M110),
    0
  )
)</f>
        <v>33</v>
      </c>
      <c r="K110" s="11">
        <f>MATCH(I110,{"Lunes";"Martes";"Miércoles";"Jueves";"Viernes"},0)</f>
        <v>2</v>
      </c>
      <c r="L110" s="8">
        <v>0.33333333333333331</v>
      </c>
      <c r="M110" s="35">
        <v>0.46527777777777779</v>
      </c>
      <c r="N110" s="28" t="s">
        <v>192</v>
      </c>
      <c r="O110" s="29" t="s">
        <v>144</v>
      </c>
      <c r="P110" s="29" t="s">
        <v>186</v>
      </c>
      <c r="Q110" s="29" t="s">
        <v>2</v>
      </c>
      <c r="T110">
        <v>108</v>
      </c>
      <c r="U110" s="11">
        <v>4</v>
      </c>
      <c r="V110" s="8">
        <v>0.47222222222222221</v>
      </c>
      <c r="W110" s="8">
        <v>0.53472222222222221</v>
      </c>
    </row>
    <row r="111" spans="2:23" ht="15" customHeight="1" thickBot="1" x14ac:dyDescent="0.3">
      <c r="B111" s="24" t="s">
        <v>202</v>
      </c>
      <c r="C111" s="33">
        <v>6</v>
      </c>
      <c r="D111" s="29">
        <f t="shared" si="11"/>
        <v>4</v>
      </c>
      <c r="E111" s="34">
        <f t="shared" si="10"/>
        <v>0</v>
      </c>
      <c r="F111" s="28" t="s">
        <v>31</v>
      </c>
      <c r="G111" s="29" t="s">
        <v>198</v>
      </c>
      <c r="H111" s="29" t="s">
        <v>85</v>
      </c>
      <c r="I111" s="24" t="s">
        <v>185</v>
      </c>
      <c r="J111" s="33" cm="1">
        <f t="array" ref="J111">INDEX(
  $T$3:$T$170,
  MATCH(
    1,
    ($U$3:$U$170 = K111)
    * ($V$3:$V$170 = L111)
    * ($W$3:$W$170 = M111),
    0
  )
)</f>
        <v>1</v>
      </c>
      <c r="K111" s="11">
        <f>MATCH(I111,{"Lunes";"Martes";"Miércoles";"Jueves";"Viernes"},0)</f>
        <v>1</v>
      </c>
      <c r="L111" s="8">
        <v>0.33333333333333331</v>
      </c>
      <c r="M111" s="35">
        <v>0.43402777777777779</v>
      </c>
      <c r="N111" s="28" t="s">
        <v>145</v>
      </c>
      <c r="O111" s="29" t="s">
        <v>142</v>
      </c>
      <c r="P111" s="29" t="s">
        <v>186</v>
      </c>
      <c r="Q111" s="29" t="s">
        <v>2</v>
      </c>
      <c r="T111">
        <v>109</v>
      </c>
      <c r="U111" s="11">
        <v>4</v>
      </c>
      <c r="V111" s="8">
        <v>0.47222222222222221</v>
      </c>
      <c r="W111" s="8">
        <v>0.58333333333333337</v>
      </c>
    </row>
    <row r="112" spans="2:23" ht="15" customHeight="1" thickBot="1" x14ac:dyDescent="0.3">
      <c r="B112" s="24" t="s">
        <v>202</v>
      </c>
      <c r="C112" s="33">
        <v>6</v>
      </c>
      <c r="D112" s="29">
        <f t="shared" si="11"/>
        <v>4</v>
      </c>
      <c r="E112" s="34">
        <f t="shared" si="10"/>
        <v>0</v>
      </c>
      <c r="F112" s="28" t="s">
        <v>31</v>
      </c>
      <c r="G112" s="29" t="s">
        <v>198</v>
      </c>
      <c r="H112" s="29" t="s">
        <v>85</v>
      </c>
      <c r="I112" s="24" t="s">
        <v>190</v>
      </c>
      <c r="J112" s="33" cm="1">
        <f t="array" ref="J112">INDEX(
  $T$3:$T$170,
  MATCH(
    1,
    ($U$3:$U$170 = K112)
    * ($V$3:$V$170 = L112)
    * ($W$3:$W$170 = M112),
    0
  )
)</f>
        <v>72</v>
      </c>
      <c r="K112" s="11">
        <f>MATCH(I112,{"Lunes";"Martes";"Miércoles";"Jueves";"Viernes"},0)</f>
        <v>3</v>
      </c>
      <c r="L112" s="8">
        <v>0.43402777777777779</v>
      </c>
      <c r="M112" s="35">
        <v>0.50347222222222221</v>
      </c>
      <c r="N112" s="28" t="s">
        <v>145</v>
      </c>
      <c r="O112" s="29" t="s">
        <v>142</v>
      </c>
      <c r="P112" s="29" t="s">
        <v>186</v>
      </c>
      <c r="Q112" s="29" t="s">
        <v>2</v>
      </c>
      <c r="T112">
        <v>110</v>
      </c>
      <c r="U112" s="11">
        <v>4</v>
      </c>
      <c r="V112" s="8">
        <v>0.50347222222222221</v>
      </c>
      <c r="W112" s="8">
        <v>0.58333333333333337</v>
      </c>
    </row>
    <row r="113" spans="2:23" ht="15" customHeight="1" thickBot="1" x14ac:dyDescent="0.3">
      <c r="B113" s="24" t="s">
        <v>202</v>
      </c>
      <c r="C113" s="33">
        <v>6</v>
      </c>
      <c r="D113" s="29">
        <f t="shared" si="11"/>
        <v>5</v>
      </c>
      <c r="E113" s="34">
        <f t="shared" si="10"/>
        <v>2</v>
      </c>
      <c r="F113" s="28" t="s">
        <v>32</v>
      </c>
      <c r="G113" s="29" t="s">
        <v>193</v>
      </c>
      <c r="H113" s="29" t="s">
        <v>86</v>
      </c>
      <c r="I113" s="24" t="s">
        <v>194</v>
      </c>
      <c r="J113" s="33" cm="1">
        <f t="array" ref="J113">INDEX(
  $T$3:$T$170,
  MATCH(
    1,
    ($U$3:$U$170 = K113)
    * ($V$3:$V$170 = L113)
    * ($W$3:$W$170 = M113),
    0
  )
)</f>
        <v>143</v>
      </c>
      <c r="K113" s="11">
        <f>MATCH(I113,{"Lunes";"Martes";"Miércoles";"Jueves";"Viernes"},0)</f>
        <v>5</v>
      </c>
      <c r="L113" s="8">
        <v>0.47222222222222221</v>
      </c>
      <c r="M113" s="35">
        <v>0.53472222222222221</v>
      </c>
      <c r="N113" s="28" t="s">
        <v>192</v>
      </c>
      <c r="O113" s="29" t="s">
        <v>144</v>
      </c>
      <c r="P113" s="29" t="s">
        <v>186</v>
      </c>
      <c r="Q113" s="29" t="s">
        <v>2</v>
      </c>
      <c r="T113">
        <v>111</v>
      </c>
      <c r="U113" s="11">
        <v>4</v>
      </c>
      <c r="V113" s="8">
        <v>0.50347222222222221</v>
      </c>
      <c r="W113" s="8">
        <v>0.61458333333333337</v>
      </c>
    </row>
    <row r="114" spans="2:23" ht="15" customHeight="1" thickBot="1" x14ac:dyDescent="0.3">
      <c r="B114" s="24" t="s">
        <v>202</v>
      </c>
      <c r="C114" s="33">
        <v>6</v>
      </c>
      <c r="D114" s="29">
        <f t="shared" si="11"/>
        <v>5</v>
      </c>
      <c r="E114" s="34">
        <f t="shared" si="10"/>
        <v>2</v>
      </c>
      <c r="F114" s="28" t="s">
        <v>32</v>
      </c>
      <c r="G114" s="29" t="s">
        <v>193</v>
      </c>
      <c r="H114" s="29" t="s">
        <v>86</v>
      </c>
      <c r="I114" s="24" t="s">
        <v>189</v>
      </c>
      <c r="J114" s="33" cm="1">
        <f t="array" ref="J114">INDEX(
  $T$3:$T$170,
  MATCH(
    1,
    ($U$3:$U$170 = K114)
    * ($V$3:$V$170 = L114)
    * ($W$3:$W$170 = M114),
    0
  )
)</f>
        <v>40</v>
      </c>
      <c r="K114" s="11">
        <f>MATCH(I114,{"Lunes";"Martes";"Miércoles";"Jueves";"Viernes"},0)</f>
        <v>2</v>
      </c>
      <c r="L114" s="8">
        <v>0.47222222222222221</v>
      </c>
      <c r="M114" s="35">
        <v>0.53472222222222221</v>
      </c>
      <c r="N114" s="28" t="s">
        <v>192</v>
      </c>
      <c r="O114" s="29" t="s">
        <v>144</v>
      </c>
      <c r="P114" s="29" t="s">
        <v>186</v>
      </c>
      <c r="Q114" s="29" t="s">
        <v>2</v>
      </c>
      <c r="T114">
        <v>112</v>
      </c>
      <c r="U114" s="11">
        <v>4</v>
      </c>
      <c r="V114" s="8">
        <v>0.50347222222222221</v>
      </c>
      <c r="W114" s="8">
        <v>0.65277777777777779</v>
      </c>
    </row>
    <row r="115" spans="2:23" ht="15" customHeight="1" thickBot="1" x14ac:dyDescent="0.3">
      <c r="B115" s="24" t="s">
        <v>202</v>
      </c>
      <c r="C115" s="33">
        <v>6</v>
      </c>
      <c r="D115" s="29">
        <f t="shared" si="11"/>
        <v>6</v>
      </c>
      <c r="E115" s="34">
        <f t="shared" si="10"/>
        <v>0</v>
      </c>
      <c r="F115" s="28" t="s">
        <v>33</v>
      </c>
      <c r="G115" s="29" t="s">
        <v>199</v>
      </c>
      <c r="H115" s="29" t="s">
        <v>87</v>
      </c>
      <c r="I115" s="24" t="s">
        <v>185</v>
      </c>
      <c r="J115" s="33" cm="1">
        <f t="array" ref="J115">INDEX(
  $T$3:$T$170,
  MATCH(
    1,
    ($U$3:$U$170 = K115)
    * ($V$3:$V$170 = L115)
    * ($W$3:$W$170 = M115),
    0
  )
)</f>
        <v>16</v>
      </c>
      <c r="K115" s="11">
        <f>MATCH(I115,{"Lunes";"Martes";"Miércoles";"Jueves";"Viernes"},0)</f>
        <v>1</v>
      </c>
      <c r="L115" s="8">
        <v>0.62152777777777779</v>
      </c>
      <c r="M115" s="35">
        <v>0.68402777777777779</v>
      </c>
      <c r="N115" s="28" t="s">
        <v>145</v>
      </c>
      <c r="O115" s="29" t="s">
        <v>142</v>
      </c>
      <c r="P115" s="29" t="s">
        <v>186</v>
      </c>
      <c r="Q115" s="29" t="s">
        <v>2</v>
      </c>
      <c r="T115">
        <v>113</v>
      </c>
      <c r="U115" s="11">
        <v>4</v>
      </c>
      <c r="V115" s="8">
        <v>0.55208333333333337</v>
      </c>
      <c r="W115" s="8">
        <v>0.61458333333333337</v>
      </c>
    </row>
    <row r="116" spans="2:23" ht="15" customHeight="1" thickBot="1" x14ac:dyDescent="0.3">
      <c r="B116" s="24" t="s">
        <v>202</v>
      </c>
      <c r="C116" s="33">
        <v>6</v>
      </c>
      <c r="D116" s="29">
        <f t="shared" si="11"/>
        <v>7</v>
      </c>
      <c r="E116" s="34">
        <f t="shared" si="10"/>
        <v>1</v>
      </c>
      <c r="F116" s="28" t="s">
        <v>34</v>
      </c>
      <c r="G116" s="29" t="s">
        <v>34</v>
      </c>
      <c r="H116" s="29" t="s">
        <v>88</v>
      </c>
      <c r="I116" s="24" t="s">
        <v>189</v>
      </c>
      <c r="J116" s="33" cm="1">
        <f t="array" ref="J116">INDEX(
  $T$3:$T$170,
  MATCH(
    1,
    ($U$3:$U$170 = K116)
    * ($V$3:$V$170 = L116)
    * ($W$3:$W$170 = M116),
    0
  )
)</f>
        <v>38</v>
      </c>
      <c r="K116" s="11">
        <f>MATCH(I116,{"Lunes";"Martes";"Miércoles";"Jueves";"Viernes"},0)</f>
        <v>2</v>
      </c>
      <c r="L116" s="8">
        <v>0.43402777777777779</v>
      </c>
      <c r="M116" s="35">
        <v>0.53472222222222221</v>
      </c>
      <c r="N116" s="28" t="s">
        <v>192</v>
      </c>
      <c r="O116" s="29" t="s">
        <v>143</v>
      </c>
      <c r="P116" s="29" t="s">
        <v>186</v>
      </c>
      <c r="Q116" s="29" t="s">
        <v>2</v>
      </c>
      <c r="T116">
        <v>114</v>
      </c>
      <c r="U116" s="11">
        <v>4</v>
      </c>
      <c r="V116" s="8">
        <v>0.55208333333333337</v>
      </c>
      <c r="W116" s="8">
        <v>0.65277777777777779</v>
      </c>
    </row>
    <row r="117" spans="2:23" ht="15" customHeight="1" thickBot="1" x14ac:dyDescent="0.3">
      <c r="B117" s="24" t="s">
        <v>202</v>
      </c>
      <c r="C117" s="33">
        <v>6</v>
      </c>
      <c r="D117" s="29">
        <f t="shared" si="11"/>
        <v>7</v>
      </c>
      <c r="E117" s="34">
        <f t="shared" si="10"/>
        <v>1</v>
      </c>
      <c r="F117" s="28" t="s">
        <v>34</v>
      </c>
      <c r="G117" s="29" t="s">
        <v>34</v>
      </c>
      <c r="H117" s="29" t="s">
        <v>88</v>
      </c>
      <c r="I117" s="24" t="s">
        <v>194</v>
      </c>
      <c r="J117" s="33" cm="1">
        <f t="array" ref="J117">INDEX(
  $T$3:$T$170,
  MATCH(
    1,
    ($U$3:$U$170 = K117)
    * ($V$3:$V$170 = L117)
    * ($W$3:$W$170 = M117),
    0
  )
)</f>
        <v>134</v>
      </c>
      <c r="K117" s="11">
        <f>MATCH(I117,{"Lunes";"Martes";"Miércoles";"Jueves";"Viernes"},0)</f>
        <v>5</v>
      </c>
      <c r="L117" s="8">
        <v>0.33333333333333331</v>
      </c>
      <c r="M117" s="35">
        <v>0.43402777777777779</v>
      </c>
      <c r="N117" s="28" t="s">
        <v>192</v>
      </c>
      <c r="O117" s="29" t="s">
        <v>143</v>
      </c>
      <c r="P117" s="29" t="s">
        <v>186</v>
      </c>
      <c r="Q117" s="29" t="s">
        <v>2</v>
      </c>
      <c r="T117">
        <v>115</v>
      </c>
      <c r="U117" s="11">
        <v>4</v>
      </c>
      <c r="V117" s="8">
        <v>0.55208333333333337</v>
      </c>
      <c r="W117" s="8">
        <v>0.68402777777777779</v>
      </c>
    </row>
    <row r="118" spans="2:23" ht="15" customHeight="1" thickBot="1" x14ac:dyDescent="0.3">
      <c r="B118" s="24" t="s">
        <v>202</v>
      </c>
      <c r="C118" s="33">
        <v>6</v>
      </c>
      <c r="D118" s="29">
        <f t="shared" si="11"/>
        <v>8</v>
      </c>
      <c r="E118" s="34">
        <f t="shared" si="10"/>
        <v>1</v>
      </c>
      <c r="F118" s="28" t="s">
        <v>35</v>
      </c>
      <c r="G118" s="29" t="s">
        <v>35</v>
      </c>
      <c r="H118" s="29" t="s">
        <v>89</v>
      </c>
      <c r="I118" s="24" t="s">
        <v>189</v>
      </c>
      <c r="J118" s="33" cm="1">
        <f t="array" ref="J118">INDEX(
  $T$3:$T$170,
  MATCH(
    1,
    ($U$3:$U$170 = K118)
    * ($V$3:$V$170 = L118)
    * ($W$3:$W$170 = M118),
    0
  )
)</f>
        <v>32</v>
      </c>
      <c r="K118" s="11">
        <f>MATCH(I118,{"Lunes";"Martes";"Miércoles";"Jueves";"Viernes"},0)</f>
        <v>2</v>
      </c>
      <c r="L118" s="8">
        <v>0.33333333333333331</v>
      </c>
      <c r="M118" s="35">
        <v>0.43402777777777779</v>
      </c>
      <c r="N118" s="28" t="s">
        <v>192</v>
      </c>
      <c r="O118" s="29" t="s">
        <v>143</v>
      </c>
      <c r="P118" s="29" t="s">
        <v>186</v>
      </c>
      <c r="Q118" s="29" t="s">
        <v>2</v>
      </c>
      <c r="T118">
        <v>116</v>
      </c>
      <c r="U118" s="11">
        <v>4</v>
      </c>
      <c r="V118" s="8">
        <v>0.58333333333333337</v>
      </c>
      <c r="W118" s="8">
        <v>0.65277777777777779</v>
      </c>
    </row>
    <row r="119" spans="2:23" ht="15" customHeight="1" thickBot="1" x14ac:dyDescent="0.3">
      <c r="B119" s="24" t="s">
        <v>202</v>
      </c>
      <c r="C119" s="36">
        <v>6</v>
      </c>
      <c r="D119" s="37">
        <f t="shared" si="11"/>
        <v>8</v>
      </c>
      <c r="E119" s="38">
        <f t="shared" si="10"/>
        <v>1</v>
      </c>
      <c r="F119" s="28" t="s">
        <v>35</v>
      </c>
      <c r="G119" s="29" t="s">
        <v>35</v>
      </c>
      <c r="H119" s="29" t="s">
        <v>89</v>
      </c>
      <c r="I119" s="24" t="s">
        <v>194</v>
      </c>
      <c r="J119" s="36" cm="1">
        <f t="array" ref="J119">INDEX(
  $T$3:$T$170,
  MATCH(
    1,
    ($U$3:$U$170 = K119)
    * ($V$3:$V$170 = L119)
    * ($W$3:$W$170 = M119),
    0
  )
)</f>
        <v>141</v>
      </c>
      <c r="K119" s="39">
        <f>MATCH(I119,{"Lunes";"Martes";"Miércoles";"Jueves";"Viernes"},0)</f>
        <v>5</v>
      </c>
      <c r="L119" s="40">
        <v>0.43402777777777779</v>
      </c>
      <c r="M119" s="41">
        <v>0.53472222222222221</v>
      </c>
      <c r="N119" s="28" t="s">
        <v>192</v>
      </c>
      <c r="O119" s="29" t="s">
        <v>143</v>
      </c>
      <c r="P119" s="29" t="s">
        <v>186</v>
      </c>
      <c r="Q119" s="29" t="s">
        <v>2</v>
      </c>
      <c r="T119">
        <v>117</v>
      </c>
      <c r="U119" s="11">
        <v>4</v>
      </c>
      <c r="V119" s="8">
        <v>0.62152777777777779</v>
      </c>
      <c r="W119" s="8">
        <v>0.68402777777777779</v>
      </c>
    </row>
    <row r="120" spans="2:23" ht="15" customHeight="1" thickBot="1" x14ac:dyDescent="0.3">
      <c r="T120">
        <v>118</v>
      </c>
      <c r="U120" s="11">
        <v>4</v>
      </c>
      <c r="V120" s="8">
        <v>0.62152777777777779</v>
      </c>
      <c r="W120" s="8">
        <v>0.75347222222222221</v>
      </c>
    </row>
    <row r="121" spans="2:23" ht="15" customHeight="1" thickBot="1" x14ac:dyDescent="0.3">
      <c r="T121">
        <v>119</v>
      </c>
      <c r="U121" s="11">
        <v>4</v>
      </c>
      <c r="V121" s="8">
        <v>0.65277777777777779</v>
      </c>
      <c r="W121" s="8">
        <v>0.75347222222222221</v>
      </c>
    </row>
    <row r="122" spans="2:23" ht="15" customHeight="1" thickBot="1" x14ac:dyDescent="0.3">
      <c r="B122" s="21" t="s">
        <v>172</v>
      </c>
      <c r="C122" s="22" t="s">
        <v>149</v>
      </c>
      <c r="D122" s="22" t="s">
        <v>24</v>
      </c>
      <c r="E122" s="22" t="s">
        <v>140</v>
      </c>
      <c r="F122" s="23" t="s">
        <v>173</v>
      </c>
      <c r="G122" s="23" t="s">
        <v>174</v>
      </c>
      <c r="H122" s="23" t="s">
        <v>175</v>
      </c>
      <c r="I122" s="23" t="s">
        <v>176</v>
      </c>
      <c r="J122" s="22" t="s">
        <v>153</v>
      </c>
      <c r="K122" s="22" t="s">
        <v>154</v>
      </c>
      <c r="L122" s="22" t="s">
        <v>177</v>
      </c>
      <c r="M122" s="22" t="s">
        <v>178</v>
      </c>
      <c r="N122" s="23" t="s">
        <v>179</v>
      </c>
      <c r="O122" s="23" t="s">
        <v>180</v>
      </c>
      <c r="P122" s="23" t="s">
        <v>181</v>
      </c>
      <c r="Q122" s="23" t="s">
        <v>182</v>
      </c>
      <c r="T122">
        <v>120</v>
      </c>
      <c r="U122" s="11">
        <v>4</v>
      </c>
      <c r="V122" s="8">
        <v>0.69097222222222221</v>
      </c>
      <c r="W122" s="8">
        <v>0.75347222222222221</v>
      </c>
    </row>
    <row r="123" spans="2:23" ht="15" customHeight="1" thickTop="1" thickBot="1" x14ac:dyDescent="0.3">
      <c r="B123" s="24" t="s">
        <v>203</v>
      </c>
      <c r="C123" s="25">
        <v>7</v>
      </c>
      <c r="D123" s="26">
        <f>IFERROR(INDEX($V$174:$V$233,MATCH(F123,$W$174:$W$233,0)),"")</f>
        <v>9</v>
      </c>
      <c r="E123" s="27">
        <f t="shared" ref="E123:E139" si="12">IF(O123="ANUAL", 0,IF(O123="CUAT1", 1,IF(O123="CUAT2", 2,"")
  )
)</f>
        <v>0</v>
      </c>
      <c r="F123" s="28" t="s">
        <v>36</v>
      </c>
      <c r="G123" s="29" t="s">
        <v>197</v>
      </c>
      <c r="H123" s="29" t="s">
        <v>90</v>
      </c>
      <c r="I123" s="24" t="s">
        <v>194</v>
      </c>
      <c r="J123" s="25" cm="1">
        <f t="array" ref="J123">INDEX(
  $T$3:$T$170,
  MATCH(
    1,
    ($U$3:$U$170 = K123)
    * ($V$3:$V$170 = L123)
    * ($W$3:$W$170 = M123),
    0
  )
)</f>
        <v>134</v>
      </c>
      <c r="K123" s="30">
        <f>MATCH(I123,{"Lunes";"Martes";"Miércoles";"Jueves";"Viernes"},0)</f>
        <v>5</v>
      </c>
      <c r="L123" s="31">
        <v>0.33333333333333331</v>
      </c>
      <c r="M123" s="32">
        <v>0.43402777777777779</v>
      </c>
      <c r="N123" s="28" t="s">
        <v>145</v>
      </c>
      <c r="O123" s="29" t="s">
        <v>142</v>
      </c>
      <c r="P123" s="29" t="s">
        <v>186</v>
      </c>
      <c r="Q123" s="29" t="s">
        <v>2</v>
      </c>
      <c r="T123">
        <v>121</v>
      </c>
      <c r="U123" s="11">
        <v>4</v>
      </c>
      <c r="V123" s="8">
        <v>0.72222222222222221</v>
      </c>
      <c r="W123" s="8">
        <v>0.82291666666666663</v>
      </c>
    </row>
    <row r="124" spans="2:23" ht="15" customHeight="1" thickBot="1" x14ac:dyDescent="0.3">
      <c r="B124" s="24" t="s">
        <v>203</v>
      </c>
      <c r="C124" s="33">
        <v>7</v>
      </c>
      <c r="D124" s="29">
        <f t="shared" ref="D124:D139" si="13">IFERROR(INDEX($V$174:$V$233,MATCH(F124,$W$174:$W$233,0)),"")</f>
        <v>9</v>
      </c>
      <c r="E124" s="34">
        <f t="shared" si="12"/>
        <v>0</v>
      </c>
      <c r="F124" s="28" t="s">
        <v>36</v>
      </c>
      <c r="G124" s="29" t="s">
        <v>197</v>
      </c>
      <c r="H124" s="29" t="s">
        <v>90</v>
      </c>
      <c r="I124" s="24" t="s">
        <v>191</v>
      </c>
      <c r="J124" s="33" cm="1">
        <f t="array" ref="J124">INDEX(
  $T$3:$T$170,
  MATCH(
    1,
    ($U$3:$U$170 = K124)
    * ($V$3:$V$170 = L124)
    * ($W$3:$W$170 = M124),
    0
  )
)</f>
        <v>110</v>
      </c>
      <c r="K124" s="11">
        <f>MATCH(I124,{"Lunes";"Martes";"Miércoles";"Jueves";"Viernes"},0)</f>
        <v>4</v>
      </c>
      <c r="L124" s="8">
        <v>0.50347222222222221</v>
      </c>
      <c r="M124" s="35">
        <v>0.58333333333333337</v>
      </c>
      <c r="N124" s="28" t="s">
        <v>145</v>
      </c>
      <c r="O124" s="29" t="s">
        <v>142</v>
      </c>
      <c r="P124" s="29" t="s">
        <v>186</v>
      </c>
      <c r="Q124" s="29" t="s">
        <v>2</v>
      </c>
      <c r="T124">
        <v>122</v>
      </c>
      <c r="U124" s="11">
        <v>4</v>
      </c>
      <c r="V124" s="8">
        <v>0.72222222222222221</v>
      </c>
      <c r="W124" s="8">
        <v>0.86111111111111116</v>
      </c>
    </row>
    <row r="125" spans="2:23" ht="15" customHeight="1" thickBot="1" x14ac:dyDescent="0.3">
      <c r="B125" s="24" t="s">
        <v>203</v>
      </c>
      <c r="C125" s="33">
        <v>7</v>
      </c>
      <c r="D125" s="29">
        <f t="shared" si="13"/>
        <v>1</v>
      </c>
      <c r="E125" s="34">
        <f t="shared" si="12"/>
        <v>0</v>
      </c>
      <c r="F125" s="28" t="s">
        <v>28</v>
      </c>
      <c r="G125" s="29" t="s">
        <v>28</v>
      </c>
      <c r="H125" s="29" t="s">
        <v>82</v>
      </c>
      <c r="I125" s="24" t="s">
        <v>190</v>
      </c>
      <c r="J125" s="33" cm="1">
        <f t="array" ref="J125">INDEX(
  $T$3:$T$170,
  MATCH(
    1,
    ($U$3:$U$170 = K125)
    * ($V$3:$V$170 = L125)
    * ($W$3:$W$170 = M125),
    0
  )
)</f>
        <v>66</v>
      </c>
      <c r="K125" s="11">
        <f>MATCH(I125,{"Lunes";"Martes";"Miércoles";"Jueves";"Viernes"},0)</f>
        <v>3</v>
      </c>
      <c r="L125" s="8">
        <v>0.33333333333333331</v>
      </c>
      <c r="M125" s="35">
        <v>0.43402777777777779</v>
      </c>
      <c r="N125" s="28" t="s">
        <v>145</v>
      </c>
      <c r="O125" s="29" t="s">
        <v>142</v>
      </c>
      <c r="P125" s="29" t="s">
        <v>186</v>
      </c>
      <c r="Q125" s="29" t="s">
        <v>2</v>
      </c>
      <c r="T125">
        <v>123</v>
      </c>
      <c r="U125" s="11">
        <v>4</v>
      </c>
      <c r="V125" s="8">
        <v>0.72222222222222221</v>
      </c>
      <c r="W125" s="8">
        <v>0.79166666666666663</v>
      </c>
    </row>
    <row r="126" spans="2:23" ht="15" customHeight="1" thickBot="1" x14ac:dyDescent="0.3">
      <c r="B126" s="24" t="s">
        <v>203</v>
      </c>
      <c r="C126" s="33">
        <v>7</v>
      </c>
      <c r="D126" s="29">
        <f t="shared" si="13"/>
        <v>1</v>
      </c>
      <c r="E126" s="34">
        <f t="shared" si="12"/>
        <v>0</v>
      </c>
      <c r="F126" s="28" t="s">
        <v>28</v>
      </c>
      <c r="G126" s="29" t="s">
        <v>28</v>
      </c>
      <c r="H126" s="29" t="s">
        <v>82</v>
      </c>
      <c r="I126" s="24" t="s">
        <v>194</v>
      </c>
      <c r="J126" s="33" cm="1">
        <f t="array" ref="J126">INDEX(
  $T$3:$T$170,
  MATCH(
    1,
    ($U$3:$U$170 = K126)
    * ($V$3:$V$170 = L126)
    * ($W$3:$W$170 = M126),
    0
  )
)</f>
        <v>145</v>
      </c>
      <c r="K126" s="11">
        <f>MATCH(I126,{"Lunes";"Martes";"Miércoles";"Jueves";"Viernes"},0)</f>
        <v>5</v>
      </c>
      <c r="L126" s="8">
        <v>0.50347222222222221</v>
      </c>
      <c r="M126" s="35">
        <v>0.58333333333333337</v>
      </c>
      <c r="N126" s="28" t="s">
        <v>145</v>
      </c>
      <c r="O126" s="29" t="s">
        <v>142</v>
      </c>
      <c r="P126" s="29" t="s">
        <v>186</v>
      </c>
      <c r="Q126" s="29" t="s">
        <v>2</v>
      </c>
      <c r="T126">
        <v>124</v>
      </c>
      <c r="U126" s="11">
        <v>4</v>
      </c>
      <c r="V126" s="8">
        <v>0.76041666666666663</v>
      </c>
      <c r="W126" s="8">
        <v>0.86111111111111116</v>
      </c>
    </row>
    <row r="127" spans="2:23" ht="15" customHeight="1" thickBot="1" x14ac:dyDescent="0.3">
      <c r="B127" s="24" t="s">
        <v>203</v>
      </c>
      <c r="C127" s="33">
        <v>7</v>
      </c>
      <c r="D127" s="29">
        <f t="shared" si="13"/>
        <v>2</v>
      </c>
      <c r="E127" s="34">
        <f t="shared" si="12"/>
        <v>0</v>
      </c>
      <c r="F127" s="28" t="s">
        <v>29</v>
      </c>
      <c r="G127" s="29" t="s">
        <v>184</v>
      </c>
      <c r="H127" s="29" t="s">
        <v>83</v>
      </c>
      <c r="I127" s="24" t="s">
        <v>191</v>
      </c>
      <c r="J127" s="33" cm="1">
        <f t="array" ref="J127">INDEX(
  $T$3:$T$170,
  MATCH(
    1,
    ($U$3:$U$170 = K127)
    * ($V$3:$V$170 = L127)
    * ($W$3:$W$170 = M127),
    0
  )
)</f>
        <v>100</v>
      </c>
      <c r="K127" s="11">
        <f>MATCH(I127,{"Lunes";"Martes";"Miércoles";"Jueves";"Viernes"},0)</f>
        <v>4</v>
      </c>
      <c r="L127" s="8">
        <v>0.33333333333333331</v>
      </c>
      <c r="M127" s="35">
        <v>0.43402777777777779</v>
      </c>
      <c r="N127" s="28" t="s">
        <v>145</v>
      </c>
      <c r="O127" s="29" t="s">
        <v>142</v>
      </c>
      <c r="P127" s="29" t="s">
        <v>186</v>
      </c>
      <c r="Q127" s="29" t="s">
        <v>2</v>
      </c>
      <c r="T127">
        <v>125</v>
      </c>
      <c r="U127" s="11">
        <v>4</v>
      </c>
      <c r="V127" s="8">
        <v>0.76041666666666663</v>
      </c>
      <c r="W127" s="8">
        <v>0.89236111111111116</v>
      </c>
    </row>
    <row r="128" spans="2:23" ht="15" customHeight="1" thickBot="1" x14ac:dyDescent="0.3">
      <c r="B128" s="24" t="s">
        <v>203</v>
      </c>
      <c r="C128" s="33">
        <v>7</v>
      </c>
      <c r="D128" s="29">
        <f t="shared" si="13"/>
        <v>2</v>
      </c>
      <c r="E128" s="34">
        <f t="shared" si="12"/>
        <v>0</v>
      </c>
      <c r="F128" s="28" t="s">
        <v>29</v>
      </c>
      <c r="G128" s="29" t="s">
        <v>184</v>
      </c>
      <c r="H128" s="29" t="s">
        <v>83</v>
      </c>
      <c r="I128" s="24" t="s">
        <v>194</v>
      </c>
      <c r="J128" s="33" cm="1">
        <f t="array" ref="J128">INDEX(
  $T$3:$T$170,
  MATCH(
    1,
    ($U$3:$U$170 = K128)
    * ($V$3:$V$170 = L128)
    * ($W$3:$W$170 = M128),
    0
  )
)</f>
        <v>141</v>
      </c>
      <c r="K128" s="11">
        <f>MATCH(I128,{"Lunes";"Martes";"Miércoles";"Jueves";"Viernes"},0)</f>
        <v>5</v>
      </c>
      <c r="L128" s="8">
        <v>0.43402777777777779</v>
      </c>
      <c r="M128" s="35">
        <v>0.53472222222222221</v>
      </c>
      <c r="N128" s="28" t="s">
        <v>145</v>
      </c>
      <c r="O128" s="29" t="s">
        <v>142</v>
      </c>
      <c r="P128" s="29" t="s">
        <v>186</v>
      </c>
      <c r="Q128" s="29" t="s">
        <v>2</v>
      </c>
      <c r="T128">
        <v>126</v>
      </c>
      <c r="U128" s="11">
        <v>4</v>
      </c>
      <c r="V128" s="8">
        <v>0.76041666666666663</v>
      </c>
      <c r="W128" s="8">
        <v>0.82291666666666663</v>
      </c>
    </row>
    <row r="129" spans="2:23" ht="15" customHeight="1" thickBot="1" x14ac:dyDescent="0.3">
      <c r="B129" s="24" t="s">
        <v>203</v>
      </c>
      <c r="C129" s="33">
        <v>7</v>
      </c>
      <c r="D129" s="29">
        <f t="shared" si="13"/>
        <v>3</v>
      </c>
      <c r="E129" s="34">
        <f t="shared" si="12"/>
        <v>2</v>
      </c>
      <c r="F129" s="28" t="s">
        <v>30</v>
      </c>
      <c r="G129" s="29" t="s">
        <v>30</v>
      </c>
      <c r="H129" s="29" t="s">
        <v>84</v>
      </c>
      <c r="I129" s="24" t="s">
        <v>185</v>
      </c>
      <c r="J129" s="33" cm="1">
        <f t="array" ref="J129">INDEX(
  $T$3:$T$170,
  MATCH(
    1,
    ($U$3:$U$170 = K129)
    * ($V$3:$V$170 = L129)
    * ($W$3:$W$170 = M129),
    0
  )
)</f>
        <v>2</v>
      </c>
      <c r="K129" s="11">
        <f>MATCH(I129,{"Lunes";"Martes";"Miércoles";"Jueves";"Viernes"},0)</f>
        <v>1</v>
      </c>
      <c r="L129" s="8">
        <v>0.33333333333333331</v>
      </c>
      <c r="M129" s="35">
        <v>0.46527777777777779</v>
      </c>
      <c r="N129" s="28" t="s">
        <v>192</v>
      </c>
      <c r="O129" s="29" t="s">
        <v>144</v>
      </c>
      <c r="P129" s="29" t="s">
        <v>186</v>
      </c>
      <c r="Q129" s="29" t="s">
        <v>2</v>
      </c>
      <c r="T129">
        <v>127</v>
      </c>
      <c r="U129" s="11">
        <v>4</v>
      </c>
      <c r="V129" s="8">
        <v>0.79166666666666663</v>
      </c>
      <c r="W129" s="8">
        <v>0.86111111111111116</v>
      </c>
    </row>
    <row r="130" spans="2:23" ht="15" customHeight="1" thickBot="1" x14ac:dyDescent="0.3">
      <c r="B130" s="24" t="s">
        <v>203</v>
      </c>
      <c r="C130" s="33">
        <v>7</v>
      </c>
      <c r="D130" s="29">
        <f t="shared" si="13"/>
        <v>3</v>
      </c>
      <c r="E130" s="34">
        <f t="shared" si="12"/>
        <v>2</v>
      </c>
      <c r="F130" s="28" t="s">
        <v>30</v>
      </c>
      <c r="G130" s="29" t="s">
        <v>30</v>
      </c>
      <c r="H130" s="29" t="s">
        <v>84</v>
      </c>
      <c r="I130" s="24" t="s">
        <v>189</v>
      </c>
      <c r="J130" s="33" cm="1">
        <f t="array" ref="J130">INDEX(
  $T$3:$T$170,
  MATCH(
    1,
    ($U$3:$U$170 = K130)
    * ($V$3:$V$170 = L130)
    * ($W$3:$W$170 = M130),
    0
  )
)</f>
        <v>36</v>
      </c>
      <c r="K130" s="11">
        <f>MATCH(I130,{"Lunes";"Martes";"Miércoles";"Jueves";"Viernes"},0)</f>
        <v>2</v>
      </c>
      <c r="L130" s="8">
        <v>0.40277777777777779</v>
      </c>
      <c r="M130" s="35">
        <v>0.53472222222222221</v>
      </c>
      <c r="N130" s="28" t="s">
        <v>192</v>
      </c>
      <c r="O130" s="29" t="s">
        <v>144</v>
      </c>
      <c r="P130" s="29" t="s">
        <v>186</v>
      </c>
      <c r="Q130" s="29" t="s">
        <v>2</v>
      </c>
      <c r="T130">
        <v>128</v>
      </c>
      <c r="U130" s="11">
        <v>4</v>
      </c>
      <c r="V130" s="8">
        <v>0.82986111111111116</v>
      </c>
      <c r="W130" s="8">
        <v>0.89236111111111116</v>
      </c>
    </row>
    <row r="131" spans="2:23" ht="15" customHeight="1" thickBot="1" x14ac:dyDescent="0.3">
      <c r="B131" s="24" t="s">
        <v>203</v>
      </c>
      <c r="C131" s="33">
        <v>7</v>
      </c>
      <c r="D131" s="29">
        <f t="shared" si="13"/>
        <v>4</v>
      </c>
      <c r="E131" s="34">
        <f t="shared" si="12"/>
        <v>0</v>
      </c>
      <c r="F131" s="28" t="s">
        <v>31</v>
      </c>
      <c r="G131" s="29" t="s">
        <v>85</v>
      </c>
      <c r="H131" s="29" t="s">
        <v>85</v>
      </c>
      <c r="I131" s="24" t="s">
        <v>190</v>
      </c>
      <c r="J131" s="33" cm="1">
        <f t="array" ref="J131">INDEX(
  $T$3:$T$170,
  MATCH(
    1,
    ($U$3:$U$170 = K131)
    * ($V$3:$V$170 = L131)
    * ($W$3:$W$170 = M131),
    0
  )
)</f>
        <v>73</v>
      </c>
      <c r="K131" s="11">
        <f>MATCH(I131,{"Lunes";"Martes";"Miércoles";"Jueves";"Viernes"},0)</f>
        <v>3</v>
      </c>
      <c r="L131" s="8">
        <v>0.43402777777777779</v>
      </c>
      <c r="M131" s="35">
        <v>0.53472222222222221</v>
      </c>
      <c r="N131" s="28" t="s">
        <v>145</v>
      </c>
      <c r="O131" s="29" t="s">
        <v>142</v>
      </c>
      <c r="P131" s="29" t="s">
        <v>186</v>
      </c>
      <c r="Q131" s="29" t="s">
        <v>2</v>
      </c>
      <c r="T131">
        <v>129</v>
      </c>
      <c r="U131" s="11">
        <v>4</v>
      </c>
      <c r="V131" s="8">
        <v>0.82986111111111116</v>
      </c>
      <c r="W131" s="8">
        <v>0.93055555555555558</v>
      </c>
    </row>
    <row r="132" spans="2:23" ht="15" customHeight="1" thickBot="1" x14ac:dyDescent="0.3">
      <c r="B132" s="24" t="s">
        <v>203</v>
      </c>
      <c r="C132" s="33">
        <v>7</v>
      </c>
      <c r="D132" s="29">
        <f t="shared" si="13"/>
        <v>4</v>
      </c>
      <c r="E132" s="34">
        <f t="shared" si="12"/>
        <v>0</v>
      </c>
      <c r="F132" s="28" t="s">
        <v>31</v>
      </c>
      <c r="G132" s="29" t="s">
        <v>85</v>
      </c>
      <c r="H132" s="29" t="s">
        <v>85</v>
      </c>
      <c r="I132" s="24" t="s">
        <v>191</v>
      </c>
      <c r="J132" s="33" cm="1">
        <f t="array" ref="J132">INDEX(
  $T$3:$T$170,
  MATCH(
    1,
    ($U$3:$U$170 = K132)
    * ($V$3:$V$170 = L132)
    * ($W$3:$W$170 = M132),
    0
  )
)</f>
        <v>105</v>
      </c>
      <c r="K132" s="11">
        <f>MATCH(I132,{"Lunes";"Martes";"Miércoles";"Jueves";"Viernes"},0)</f>
        <v>4</v>
      </c>
      <c r="L132" s="8">
        <v>0.43402777777777779</v>
      </c>
      <c r="M132" s="35">
        <v>0.50347222222222221</v>
      </c>
      <c r="N132" s="28" t="s">
        <v>145</v>
      </c>
      <c r="O132" s="29" t="s">
        <v>142</v>
      </c>
      <c r="P132" s="29" t="s">
        <v>186</v>
      </c>
      <c r="Q132" s="29" t="s">
        <v>2</v>
      </c>
      <c r="T132">
        <v>130</v>
      </c>
      <c r="U132" s="11">
        <v>4</v>
      </c>
      <c r="V132" s="8">
        <v>0.82986111111111116</v>
      </c>
      <c r="W132" s="8">
        <v>0.96180555555555558</v>
      </c>
    </row>
    <row r="133" spans="2:23" ht="15" customHeight="1" thickBot="1" x14ac:dyDescent="0.3">
      <c r="B133" s="24" t="s">
        <v>203</v>
      </c>
      <c r="C133" s="33">
        <v>7</v>
      </c>
      <c r="D133" s="29">
        <f t="shared" si="13"/>
        <v>5</v>
      </c>
      <c r="E133" s="34">
        <f t="shared" si="12"/>
        <v>2</v>
      </c>
      <c r="F133" s="28" t="s">
        <v>32</v>
      </c>
      <c r="G133" s="29" t="s">
        <v>193</v>
      </c>
      <c r="H133" s="29" t="s">
        <v>86</v>
      </c>
      <c r="I133" s="24" t="s">
        <v>185</v>
      </c>
      <c r="J133" s="33" cm="1">
        <f t="array" ref="J133">INDEX(
  $T$3:$T$170,
  MATCH(
    1,
    ($U$3:$U$170 = K133)
    * ($V$3:$V$170 = L133)
    * ($W$3:$W$170 = M133),
    0
  )
)</f>
        <v>8</v>
      </c>
      <c r="K133" s="11">
        <f>MATCH(I133,{"Lunes";"Martes";"Miércoles";"Jueves";"Viernes"},0)</f>
        <v>1</v>
      </c>
      <c r="L133" s="8">
        <v>0.47222222222222221</v>
      </c>
      <c r="M133" s="35">
        <v>0.53472222222222221</v>
      </c>
      <c r="N133" s="28" t="s">
        <v>192</v>
      </c>
      <c r="O133" s="29" t="s">
        <v>144</v>
      </c>
      <c r="P133" s="29" t="s">
        <v>186</v>
      </c>
      <c r="Q133" s="29" t="s">
        <v>2</v>
      </c>
      <c r="T133">
        <v>131</v>
      </c>
      <c r="U133" s="11">
        <v>4</v>
      </c>
      <c r="V133" s="8">
        <v>0.86111111111111116</v>
      </c>
      <c r="W133" s="8">
        <v>0.96180555555555558</v>
      </c>
    </row>
    <row r="134" spans="2:23" ht="15" customHeight="1" thickBot="1" x14ac:dyDescent="0.3">
      <c r="B134" s="24" t="s">
        <v>203</v>
      </c>
      <c r="C134" s="33">
        <v>7</v>
      </c>
      <c r="D134" s="29">
        <f t="shared" si="13"/>
        <v>5</v>
      </c>
      <c r="E134" s="34">
        <f t="shared" si="12"/>
        <v>2</v>
      </c>
      <c r="F134" s="28" t="s">
        <v>32</v>
      </c>
      <c r="G134" s="29" t="s">
        <v>193</v>
      </c>
      <c r="H134" s="29" t="s">
        <v>86</v>
      </c>
      <c r="I134" s="24" t="s">
        <v>189</v>
      </c>
      <c r="J134" s="33" cm="1">
        <f t="array" ref="J134">INDEX(
  $T$3:$T$170,
  MATCH(
    1,
    ($U$3:$U$170 = K134)
    * ($V$3:$V$170 = L134)
    * ($W$3:$W$170 = M134),
    0
  )
)</f>
        <v>31</v>
      </c>
      <c r="K134" s="11">
        <f>MATCH(I134,{"Lunes";"Martes";"Miércoles";"Jueves";"Viernes"},0)</f>
        <v>2</v>
      </c>
      <c r="L134" s="8">
        <v>0.33333333333333331</v>
      </c>
      <c r="M134" s="35">
        <v>0.39583333333333331</v>
      </c>
      <c r="N134" s="28" t="s">
        <v>192</v>
      </c>
      <c r="O134" s="29" t="s">
        <v>144</v>
      </c>
      <c r="P134" s="29" t="s">
        <v>186</v>
      </c>
      <c r="Q134" s="29" t="s">
        <v>2</v>
      </c>
      <c r="T134">
        <v>132</v>
      </c>
      <c r="U134" s="11">
        <v>4</v>
      </c>
      <c r="V134" s="8">
        <v>0.89930555555555558</v>
      </c>
      <c r="W134" s="8">
        <v>0.96180555555555558</v>
      </c>
    </row>
    <row r="135" spans="2:23" ht="15" customHeight="1" thickBot="1" x14ac:dyDescent="0.3">
      <c r="B135" s="24" t="s">
        <v>203</v>
      </c>
      <c r="C135" s="33">
        <v>7</v>
      </c>
      <c r="D135" s="29">
        <f t="shared" si="13"/>
        <v>6</v>
      </c>
      <c r="E135" s="34">
        <f t="shared" si="12"/>
        <v>0</v>
      </c>
      <c r="F135" s="28" t="s">
        <v>33</v>
      </c>
      <c r="G135" s="29" t="s">
        <v>199</v>
      </c>
      <c r="H135" s="29" t="s">
        <v>87</v>
      </c>
      <c r="I135" s="24" t="s">
        <v>191</v>
      </c>
      <c r="J135" s="33" cm="1">
        <f t="array" ref="J135">INDEX(
  $T$3:$T$170,
  MATCH(
    1,
    ($U$3:$U$170 = K135)
    * ($V$3:$V$170 = L135)
    * ($W$3:$W$170 = M135),
    0
  )
)</f>
        <v>117</v>
      </c>
      <c r="K135" s="11">
        <f>MATCH(I135,{"Lunes";"Martes";"Miércoles";"Jueves";"Viernes"},0)</f>
        <v>4</v>
      </c>
      <c r="L135" s="8">
        <v>0.62152777777777779</v>
      </c>
      <c r="M135" s="35">
        <v>0.68402777777777779</v>
      </c>
      <c r="N135" s="28" t="s">
        <v>145</v>
      </c>
      <c r="O135" s="29" t="s">
        <v>142</v>
      </c>
      <c r="P135" s="29" t="s">
        <v>186</v>
      </c>
      <c r="Q135" s="29" t="s">
        <v>2</v>
      </c>
      <c r="T135">
        <v>133</v>
      </c>
      <c r="U135" s="11">
        <v>5</v>
      </c>
      <c r="V135" s="8">
        <v>0.33333333333333331</v>
      </c>
      <c r="W135" s="8">
        <v>0.39583333333333331</v>
      </c>
    </row>
    <row r="136" spans="2:23" ht="15" customHeight="1" thickBot="1" x14ac:dyDescent="0.3">
      <c r="B136" s="24" t="s">
        <v>203</v>
      </c>
      <c r="C136" s="33">
        <v>7</v>
      </c>
      <c r="D136" s="29">
        <f t="shared" si="13"/>
        <v>7</v>
      </c>
      <c r="E136" s="34">
        <f t="shared" si="12"/>
        <v>1</v>
      </c>
      <c r="F136" s="28" t="s">
        <v>34</v>
      </c>
      <c r="G136" s="29" t="s">
        <v>34</v>
      </c>
      <c r="H136" s="29" t="s">
        <v>88</v>
      </c>
      <c r="I136" s="24" t="s">
        <v>189</v>
      </c>
      <c r="J136" s="33" cm="1">
        <f t="array" ref="J136">INDEX(
  $T$3:$T$170,
  MATCH(
    1,
    ($U$3:$U$170 = K136)
    * ($V$3:$V$170 = L136)
    * ($W$3:$W$170 = M136),
    0
  )
)</f>
        <v>32</v>
      </c>
      <c r="K136" s="11">
        <f>MATCH(I136,{"Lunes";"Martes";"Miércoles";"Jueves";"Viernes"},0)</f>
        <v>2</v>
      </c>
      <c r="L136" s="8">
        <v>0.33333333333333331</v>
      </c>
      <c r="M136" s="35">
        <v>0.43402777777777779</v>
      </c>
      <c r="N136" s="28" t="s">
        <v>192</v>
      </c>
      <c r="O136" s="29" t="s">
        <v>143</v>
      </c>
      <c r="P136" s="29" t="s">
        <v>186</v>
      </c>
      <c r="Q136" s="29" t="s">
        <v>2</v>
      </c>
      <c r="T136">
        <v>134</v>
      </c>
      <c r="U136" s="11">
        <v>5</v>
      </c>
      <c r="V136" s="8">
        <v>0.33333333333333331</v>
      </c>
      <c r="W136" s="8">
        <v>0.43402777777777779</v>
      </c>
    </row>
    <row r="137" spans="2:23" ht="15" customHeight="1" thickBot="1" x14ac:dyDescent="0.3">
      <c r="B137" s="24" t="s">
        <v>203</v>
      </c>
      <c r="C137" s="33">
        <v>7</v>
      </c>
      <c r="D137" s="29">
        <f t="shared" si="13"/>
        <v>7</v>
      </c>
      <c r="E137" s="34">
        <f t="shared" si="12"/>
        <v>1</v>
      </c>
      <c r="F137" s="28" t="s">
        <v>34</v>
      </c>
      <c r="G137" s="29" t="s">
        <v>34</v>
      </c>
      <c r="H137" s="29" t="s">
        <v>88</v>
      </c>
      <c r="I137" s="24" t="s">
        <v>185</v>
      </c>
      <c r="J137" s="33" cm="1">
        <f t="array" ref="J137">INDEX(
  $T$3:$T$170,
  MATCH(
    1,
    ($U$3:$U$170 = K137)
    * ($V$3:$V$170 = L137)
    * ($W$3:$W$170 = M137),
    0
  )
)</f>
        <v>6</v>
      </c>
      <c r="K137" s="11">
        <f>MATCH(I137,{"Lunes";"Martes";"Miércoles";"Jueves";"Viernes"},0)</f>
        <v>1</v>
      </c>
      <c r="L137" s="8">
        <v>0.43402777777777779</v>
      </c>
      <c r="M137" s="35">
        <v>0.53472222222222221</v>
      </c>
      <c r="N137" s="28" t="s">
        <v>192</v>
      </c>
      <c r="O137" s="29" t="s">
        <v>143</v>
      </c>
      <c r="P137" s="29" t="s">
        <v>186</v>
      </c>
      <c r="Q137" s="29" t="s">
        <v>2</v>
      </c>
      <c r="T137">
        <v>135</v>
      </c>
      <c r="U137" s="11">
        <v>5</v>
      </c>
      <c r="V137" s="8">
        <v>0.33333333333333331</v>
      </c>
      <c r="W137" s="8">
        <v>0.46527777777777779</v>
      </c>
    </row>
    <row r="138" spans="2:23" ht="15" customHeight="1" thickBot="1" x14ac:dyDescent="0.3">
      <c r="B138" s="24" t="s">
        <v>203</v>
      </c>
      <c r="C138" s="33">
        <v>7</v>
      </c>
      <c r="D138" s="29">
        <f t="shared" si="13"/>
        <v>8</v>
      </c>
      <c r="E138" s="34">
        <f t="shared" si="12"/>
        <v>1</v>
      </c>
      <c r="F138" s="28" t="s">
        <v>35</v>
      </c>
      <c r="G138" s="29" t="s">
        <v>35</v>
      </c>
      <c r="H138" s="29" t="s">
        <v>89</v>
      </c>
      <c r="I138" s="24" t="s">
        <v>185</v>
      </c>
      <c r="J138" s="33" cm="1">
        <f t="array" ref="J138">INDEX(
  $T$3:$T$170,
  MATCH(
    1,
    ($U$3:$U$170 = K138)
    * ($V$3:$V$170 = L138)
    * ($W$3:$W$170 = M138),
    0
  )
)</f>
        <v>1</v>
      </c>
      <c r="K138" s="11">
        <f>MATCH(I138,{"Lunes";"Martes";"Miércoles";"Jueves";"Viernes"},0)</f>
        <v>1</v>
      </c>
      <c r="L138" s="8">
        <v>0.33333333333333331</v>
      </c>
      <c r="M138" s="35">
        <v>0.43402777777777779</v>
      </c>
      <c r="N138" s="28" t="s">
        <v>192</v>
      </c>
      <c r="O138" s="29" t="s">
        <v>143</v>
      </c>
      <c r="P138" s="29" t="s">
        <v>186</v>
      </c>
      <c r="Q138" s="29" t="s">
        <v>2</v>
      </c>
      <c r="T138">
        <v>136</v>
      </c>
      <c r="U138" s="11">
        <v>5</v>
      </c>
      <c r="V138" s="8">
        <v>0.40277777777777779</v>
      </c>
      <c r="W138" s="8">
        <v>0.46527777777777779</v>
      </c>
    </row>
    <row r="139" spans="2:23" ht="15" customHeight="1" thickBot="1" x14ac:dyDescent="0.3">
      <c r="B139" s="24" t="s">
        <v>203</v>
      </c>
      <c r="C139" s="36">
        <v>7</v>
      </c>
      <c r="D139" s="37">
        <f t="shared" si="13"/>
        <v>8</v>
      </c>
      <c r="E139" s="38">
        <f t="shared" si="12"/>
        <v>1</v>
      </c>
      <c r="F139" s="28" t="s">
        <v>35</v>
      </c>
      <c r="G139" s="29" t="s">
        <v>35</v>
      </c>
      <c r="H139" s="29" t="s">
        <v>89</v>
      </c>
      <c r="I139" s="24" t="s">
        <v>189</v>
      </c>
      <c r="J139" s="36" cm="1">
        <f t="array" ref="J139">INDEX(
  $T$3:$T$170,
  MATCH(
    1,
    ($U$3:$U$170 = K139)
    * ($V$3:$V$170 = L139)
    * ($W$3:$W$170 = M139),
    0
  )
)</f>
        <v>38</v>
      </c>
      <c r="K139" s="39">
        <f>MATCH(I139,{"Lunes";"Martes";"Miércoles";"Jueves";"Viernes"},0)</f>
        <v>2</v>
      </c>
      <c r="L139" s="40">
        <v>0.43402777777777779</v>
      </c>
      <c r="M139" s="41">
        <v>0.53472222222222221</v>
      </c>
      <c r="N139" s="28" t="s">
        <v>192</v>
      </c>
      <c r="O139" s="29" t="s">
        <v>143</v>
      </c>
      <c r="P139" s="29" t="s">
        <v>186</v>
      </c>
      <c r="Q139" s="29" t="s">
        <v>2</v>
      </c>
      <c r="T139">
        <v>137</v>
      </c>
      <c r="U139" s="11">
        <v>5</v>
      </c>
      <c r="V139" s="8">
        <v>0.40277777777777779</v>
      </c>
      <c r="W139" s="8">
        <v>0.53472222222222221</v>
      </c>
    </row>
    <row r="140" spans="2:23" ht="15" customHeight="1" thickBot="1" x14ac:dyDescent="0.3">
      <c r="T140">
        <v>138</v>
      </c>
      <c r="U140" s="11">
        <v>5</v>
      </c>
      <c r="V140" s="8">
        <v>0.40277777777777779</v>
      </c>
      <c r="W140" s="8">
        <v>0.50347222222222221</v>
      </c>
    </row>
    <row r="141" spans="2:23" ht="15" customHeight="1" thickBot="1" x14ac:dyDescent="0.3">
      <c r="T141">
        <v>139</v>
      </c>
      <c r="U141" s="11">
        <v>5</v>
      </c>
      <c r="V141" s="8">
        <v>0.40277777777777779</v>
      </c>
      <c r="W141" s="8">
        <v>0.43402777777777779</v>
      </c>
    </row>
    <row r="142" spans="2:23" ht="15" customHeight="1" thickBot="1" x14ac:dyDescent="0.3">
      <c r="B142" s="21" t="s">
        <v>172</v>
      </c>
      <c r="C142" s="22" t="s">
        <v>149</v>
      </c>
      <c r="D142" s="22" t="s">
        <v>24</v>
      </c>
      <c r="E142" s="22" t="s">
        <v>140</v>
      </c>
      <c r="F142" s="23" t="s">
        <v>173</v>
      </c>
      <c r="G142" s="23" t="s">
        <v>174</v>
      </c>
      <c r="H142" s="23" t="s">
        <v>175</v>
      </c>
      <c r="I142" s="23" t="s">
        <v>176</v>
      </c>
      <c r="J142" s="22" t="s">
        <v>153</v>
      </c>
      <c r="K142" s="22" t="s">
        <v>154</v>
      </c>
      <c r="L142" s="22" t="s">
        <v>177</v>
      </c>
      <c r="M142" s="22" t="s">
        <v>178</v>
      </c>
      <c r="N142" s="23" t="s">
        <v>179</v>
      </c>
      <c r="O142" s="23" t="s">
        <v>180</v>
      </c>
      <c r="P142" s="23" t="s">
        <v>181</v>
      </c>
      <c r="Q142" s="23" t="s">
        <v>182</v>
      </c>
      <c r="T142">
        <v>140</v>
      </c>
      <c r="U142" s="11">
        <v>5</v>
      </c>
      <c r="V142" s="8">
        <v>0.43402777777777779</v>
      </c>
      <c r="W142" s="8">
        <v>0.50347222222222221</v>
      </c>
    </row>
    <row r="143" spans="2:23" ht="15" customHeight="1" thickTop="1" thickBot="1" x14ac:dyDescent="0.3">
      <c r="B143" s="24" t="s">
        <v>204</v>
      </c>
      <c r="C143" s="25">
        <v>8</v>
      </c>
      <c r="D143" s="26">
        <f>IFERROR(INDEX($V$174:$V$233,MATCH(F143,$W$174:$W$233,0)),"")</f>
        <v>1</v>
      </c>
      <c r="E143" s="27">
        <f t="shared" ref="E143:E149" si="14">IF(O143="ANUAL", 0,IF(O143="CUAT1", 1,IF(O143="CUAT2", 2,"")
  )
)</f>
        <v>0</v>
      </c>
      <c r="F143" s="28" t="s">
        <v>28</v>
      </c>
      <c r="G143" s="29" t="s">
        <v>28</v>
      </c>
      <c r="H143" s="29" t="s">
        <v>82</v>
      </c>
      <c r="I143" s="24" t="s">
        <v>185</v>
      </c>
      <c r="J143" s="25" cm="1">
        <f t="array" ref="J143">INDEX(
  $T$3:$T$170,
  MATCH(
    1,
    ($U$3:$U$170 = K143)
    * ($V$3:$V$170 = L143)
    * ($W$3:$W$170 = M143),
    0
  )
)</f>
        <v>1</v>
      </c>
      <c r="K143" s="30">
        <f>MATCH(I143,{"Lunes";"Martes";"Miércoles";"Jueves";"Viernes"},0)</f>
        <v>1</v>
      </c>
      <c r="L143" s="31">
        <v>0.33333333333333331</v>
      </c>
      <c r="M143" s="32">
        <v>0.43402777777777779</v>
      </c>
      <c r="N143" s="28" t="s">
        <v>145</v>
      </c>
      <c r="O143" s="29" t="s">
        <v>142</v>
      </c>
      <c r="P143" s="29" t="s">
        <v>186</v>
      </c>
      <c r="Q143" s="29" t="s">
        <v>2</v>
      </c>
      <c r="T143">
        <v>141</v>
      </c>
      <c r="U143" s="11">
        <v>5</v>
      </c>
      <c r="V143" s="8">
        <v>0.43402777777777779</v>
      </c>
      <c r="W143" s="8">
        <v>0.53472222222222221</v>
      </c>
    </row>
    <row r="144" spans="2:23" ht="15" customHeight="1" thickBot="1" x14ac:dyDescent="0.3">
      <c r="B144" s="24" t="s">
        <v>204</v>
      </c>
      <c r="C144" s="33">
        <v>8</v>
      </c>
      <c r="D144" s="29">
        <f t="shared" ref="D144:D149" si="15">IFERROR(INDEX($V$174:$V$233,MATCH(F144,$W$174:$W$233,0)),"")</f>
        <v>1</v>
      </c>
      <c r="E144" s="34">
        <f t="shared" si="14"/>
        <v>0</v>
      </c>
      <c r="F144" s="28" t="s">
        <v>28</v>
      </c>
      <c r="G144" s="29" t="s">
        <v>28</v>
      </c>
      <c r="H144" s="29" t="s">
        <v>82</v>
      </c>
      <c r="I144" s="24" t="s">
        <v>190</v>
      </c>
      <c r="J144" s="33" cm="1">
        <f t="array" ref="J144">INDEX(
  $T$3:$T$170,
  MATCH(
    1,
    ($U$3:$U$170 = K144)
    * ($V$3:$V$170 = L144)
    * ($W$3:$W$170 = M144),
    0
  )
)</f>
        <v>65</v>
      </c>
      <c r="K144" s="11">
        <f>MATCH(I144,{"Lunes";"Martes";"Miércoles";"Jueves";"Viernes"},0)</f>
        <v>3</v>
      </c>
      <c r="L144" s="8">
        <v>0.33333333333333331</v>
      </c>
      <c r="M144" s="35">
        <v>0.39583333333333331</v>
      </c>
      <c r="N144" s="28" t="s">
        <v>145</v>
      </c>
      <c r="O144" s="29" t="s">
        <v>142</v>
      </c>
      <c r="P144" s="29" t="s">
        <v>186</v>
      </c>
      <c r="Q144" s="29" t="s">
        <v>2</v>
      </c>
      <c r="T144">
        <v>142</v>
      </c>
      <c r="U144" s="11">
        <v>5</v>
      </c>
      <c r="V144" s="8">
        <v>0.43402777777777779</v>
      </c>
      <c r="W144" s="8">
        <v>0.58333333333333337</v>
      </c>
    </row>
    <row r="145" spans="2:23" ht="15" customHeight="1" thickBot="1" x14ac:dyDescent="0.3">
      <c r="B145" s="24" t="s">
        <v>204</v>
      </c>
      <c r="C145" s="33">
        <v>8</v>
      </c>
      <c r="D145" s="29">
        <f t="shared" si="15"/>
        <v>3</v>
      </c>
      <c r="E145" s="34">
        <f t="shared" si="14"/>
        <v>1</v>
      </c>
      <c r="F145" s="28" t="s">
        <v>30</v>
      </c>
      <c r="G145" s="29" t="s">
        <v>30</v>
      </c>
      <c r="H145" s="29" t="s">
        <v>84</v>
      </c>
      <c r="I145" s="24" t="s">
        <v>189</v>
      </c>
      <c r="J145" s="33" cm="1">
        <f t="array" ref="J145">INDEX(
  $T$3:$T$170,
  MATCH(
    1,
    ($U$3:$U$170 = K145)
    * ($V$3:$V$170 = L145)
    * ($W$3:$W$170 = M145),
    0
  )
)</f>
        <v>39</v>
      </c>
      <c r="K145" s="11">
        <f>MATCH(I145,{"Lunes";"Martes";"Miércoles";"Jueves";"Viernes"},0)</f>
        <v>2</v>
      </c>
      <c r="L145" s="8">
        <v>0.43402777777777779</v>
      </c>
      <c r="M145" s="35">
        <v>0.58333333333333337</v>
      </c>
      <c r="N145" s="28" t="s">
        <v>192</v>
      </c>
      <c r="O145" s="29" t="s">
        <v>143</v>
      </c>
      <c r="P145" s="29" t="s">
        <v>186</v>
      </c>
      <c r="Q145" s="29" t="s">
        <v>2</v>
      </c>
      <c r="T145">
        <v>143</v>
      </c>
      <c r="U145" s="11">
        <v>5</v>
      </c>
      <c r="V145" s="8">
        <v>0.47222222222222221</v>
      </c>
      <c r="W145" s="8">
        <v>0.53472222222222221</v>
      </c>
    </row>
    <row r="146" spans="2:23" ht="15" customHeight="1" thickBot="1" x14ac:dyDescent="0.3">
      <c r="B146" s="24" t="s">
        <v>204</v>
      </c>
      <c r="C146" s="33">
        <v>8</v>
      </c>
      <c r="D146" s="29">
        <f t="shared" si="15"/>
        <v>3</v>
      </c>
      <c r="E146" s="34">
        <f t="shared" si="14"/>
        <v>1</v>
      </c>
      <c r="F146" s="28" t="s">
        <v>30</v>
      </c>
      <c r="G146" s="29" t="s">
        <v>30</v>
      </c>
      <c r="H146" s="29" t="s">
        <v>84</v>
      </c>
      <c r="I146" s="24" t="s">
        <v>191</v>
      </c>
      <c r="J146" s="33" cm="1">
        <f t="array" ref="J146">INDEX(
  $T$3:$T$170,
  MATCH(
    1,
    ($U$3:$U$170 = K146)
    * ($V$3:$V$170 = L146)
    * ($W$3:$W$170 = M146),
    0
  )
)</f>
        <v>101</v>
      </c>
      <c r="K146" s="11">
        <f>MATCH(I146,{"Lunes";"Martes";"Miércoles";"Jueves";"Viernes"},0)</f>
        <v>4</v>
      </c>
      <c r="L146" s="8">
        <v>0.33333333333333331</v>
      </c>
      <c r="M146" s="35">
        <v>0.46527777777777779</v>
      </c>
      <c r="N146" s="28" t="s">
        <v>192</v>
      </c>
      <c r="O146" s="29" t="s">
        <v>143</v>
      </c>
      <c r="P146" s="29" t="s">
        <v>186</v>
      </c>
      <c r="Q146" s="29" t="s">
        <v>2</v>
      </c>
      <c r="T146">
        <v>144</v>
      </c>
      <c r="U146" s="11">
        <v>5</v>
      </c>
      <c r="V146" s="8">
        <v>0.47222222222222221</v>
      </c>
      <c r="W146" s="8">
        <v>0.58333333333333337</v>
      </c>
    </row>
    <row r="147" spans="2:23" ht="15" customHeight="1" thickBot="1" x14ac:dyDescent="0.3">
      <c r="B147" s="24" t="s">
        <v>204</v>
      </c>
      <c r="C147" s="33">
        <v>8</v>
      </c>
      <c r="D147" s="29">
        <f t="shared" si="15"/>
        <v>7</v>
      </c>
      <c r="E147" s="34">
        <f t="shared" si="14"/>
        <v>2</v>
      </c>
      <c r="F147" s="28" t="s">
        <v>34</v>
      </c>
      <c r="G147" s="29" t="s">
        <v>34</v>
      </c>
      <c r="H147" s="29" t="s">
        <v>88</v>
      </c>
      <c r="I147" s="24" t="s">
        <v>205</v>
      </c>
      <c r="J147" s="33" cm="1">
        <f t="array" ref="J147">INDEX(
  $T$3:$T$170,
  MATCH(
    1,
    ($U$3:$U$170 = K147)
    * ($V$3:$V$170 = L147)
    * ($W$3:$W$170 = M147),
    0
  )
)</f>
        <v>166</v>
      </c>
      <c r="K147" s="11">
        <f>MATCH(I147,{"Lunes";"Martes";"Miércoles";"Jueves";"Viernes";"Sábado"},0)</f>
        <v>6</v>
      </c>
      <c r="L147" s="8">
        <v>0.33333333333333331</v>
      </c>
      <c r="M147" s="35">
        <v>0.53472222222222221</v>
      </c>
      <c r="N147" s="28" t="s">
        <v>192</v>
      </c>
      <c r="O147" s="29" t="s">
        <v>144</v>
      </c>
      <c r="P147" s="29" t="s">
        <v>186</v>
      </c>
      <c r="Q147" s="29" t="s">
        <v>2</v>
      </c>
      <c r="T147">
        <v>145</v>
      </c>
      <c r="U147" s="11">
        <v>5</v>
      </c>
      <c r="V147" s="8">
        <v>0.50347222222222221</v>
      </c>
      <c r="W147" s="8">
        <v>0.58333333333333337</v>
      </c>
    </row>
    <row r="148" spans="2:23" ht="15" customHeight="1" thickBot="1" x14ac:dyDescent="0.3">
      <c r="B148" s="24" t="s">
        <v>204</v>
      </c>
      <c r="C148" s="33">
        <v>8</v>
      </c>
      <c r="D148" s="29">
        <f t="shared" si="15"/>
        <v>8</v>
      </c>
      <c r="E148" s="34">
        <f t="shared" si="14"/>
        <v>2</v>
      </c>
      <c r="F148" s="28" t="s">
        <v>35</v>
      </c>
      <c r="G148" s="29" t="s">
        <v>35</v>
      </c>
      <c r="H148" s="29" t="s">
        <v>89</v>
      </c>
      <c r="I148" s="24" t="s">
        <v>185</v>
      </c>
      <c r="J148" s="33" cm="1">
        <f t="array" ref="J148">INDEX(
  $T$3:$T$170,
  MATCH(
    1,
    ($U$3:$U$170 = K148)
    * ($V$3:$V$170 = L148)
    * ($W$3:$W$170 = M148),
    0
  )
)</f>
        <v>23</v>
      </c>
      <c r="K148" s="11">
        <f>MATCH(I148,{"Lunes";"Martes";"Miércoles";"Jueves";"Viernes"},0)</f>
        <v>1</v>
      </c>
      <c r="L148" s="8">
        <v>0.76041666666666663</v>
      </c>
      <c r="M148" s="35">
        <v>0.86111111111111116</v>
      </c>
      <c r="N148" s="28" t="s">
        <v>192</v>
      </c>
      <c r="O148" s="29" t="s">
        <v>144</v>
      </c>
      <c r="P148" s="29" t="s">
        <v>186</v>
      </c>
      <c r="Q148" s="29" t="s">
        <v>2</v>
      </c>
      <c r="T148">
        <v>146</v>
      </c>
      <c r="U148" s="11">
        <v>5</v>
      </c>
      <c r="V148" s="8">
        <v>0.50347222222222221</v>
      </c>
      <c r="W148" s="8">
        <v>0.61458333333333337</v>
      </c>
    </row>
    <row r="149" spans="2:23" ht="15" customHeight="1" thickBot="1" x14ac:dyDescent="0.3">
      <c r="B149" s="24" t="s">
        <v>204</v>
      </c>
      <c r="C149" s="33">
        <v>8</v>
      </c>
      <c r="D149" s="29">
        <f t="shared" si="15"/>
        <v>8</v>
      </c>
      <c r="E149" s="34">
        <f t="shared" si="14"/>
        <v>2</v>
      </c>
      <c r="F149" s="28" t="s">
        <v>35</v>
      </c>
      <c r="G149" s="29" t="s">
        <v>35</v>
      </c>
      <c r="H149" s="29" t="s">
        <v>89</v>
      </c>
      <c r="I149" s="24" t="s">
        <v>190</v>
      </c>
      <c r="J149" s="36" cm="1">
        <f t="array" ref="J149">INDEX(
  $T$3:$T$170,
  MATCH(
    1,
    ($U$3:$U$170 = K149)
    * ($V$3:$V$170 = L149)
    * ($W$3:$W$170 = M149),
    0
  )
)</f>
        <v>91</v>
      </c>
      <c r="K149" s="39">
        <f>MATCH(I149,{"Lunes";"Martes";"Miércoles";"Jueves";"Viernes"},0)</f>
        <v>3</v>
      </c>
      <c r="L149" s="40">
        <v>0.76041666666666663</v>
      </c>
      <c r="M149" s="41">
        <v>0.86111111111111116</v>
      </c>
      <c r="N149" s="28" t="s">
        <v>192</v>
      </c>
      <c r="O149" s="29" t="s">
        <v>144</v>
      </c>
      <c r="P149" s="29" t="s">
        <v>186</v>
      </c>
      <c r="Q149" s="29" t="s">
        <v>2</v>
      </c>
      <c r="T149">
        <v>147</v>
      </c>
      <c r="U149" s="11">
        <v>5</v>
      </c>
      <c r="V149" s="8">
        <v>0.55208333333333337</v>
      </c>
      <c r="W149" s="8">
        <v>0.68402777777777779</v>
      </c>
    </row>
    <row r="150" spans="2:23" ht="15" customHeight="1" thickBot="1" x14ac:dyDescent="0.3">
      <c r="T150">
        <v>148</v>
      </c>
      <c r="U150" s="11">
        <v>5</v>
      </c>
      <c r="V150" s="8">
        <v>0.55208333333333337</v>
      </c>
      <c r="W150" s="8">
        <v>0.65277777777777779</v>
      </c>
    </row>
    <row r="151" spans="2:23" ht="15" customHeight="1" thickBot="1" x14ac:dyDescent="0.3">
      <c r="T151">
        <v>149</v>
      </c>
      <c r="U151" s="11">
        <v>5</v>
      </c>
      <c r="V151" s="8">
        <v>0.58333333333333337</v>
      </c>
      <c r="W151" s="8">
        <v>0.66666666666666663</v>
      </c>
    </row>
    <row r="152" spans="2:23" ht="15" customHeight="1" thickBot="1" x14ac:dyDescent="0.3">
      <c r="B152" s="21" t="s">
        <v>172</v>
      </c>
      <c r="C152" s="22" t="s">
        <v>149</v>
      </c>
      <c r="D152" s="22" t="s">
        <v>24</v>
      </c>
      <c r="E152" s="22" t="s">
        <v>140</v>
      </c>
      <c r="F152" s="23" t="s">
        <v>173</v>
      </c>
      <c r="G152" s="23" t="s">
        <v>174</v>
      </c>
      <c r="H152" s="23" t="s">
        <v>175</v>
      </c>
      <c r="I152" s="23" t="s">
        <v>176</v>
      </c>
      <c r="J152" s="22" t="s">
        <v>153</v>
      </c>
      <c r="K152" s="22" t="s">
        <v>154</v>
      </c>
      <c r="L152" s="22" t="s">
        <v>177</v>
      </c>
      <c r="M152" s="22" t="s">
        <v>178</v>
      </c>
      <c r="N152" s="23" t="s">
        <v>179</v>
      </c>
      <c r="O152" s="23" t="s">
        <v>180</v>
      </c>
      <c r="P152" s="23" t="s">
        <v>181</v>
      </c>
      <c r="Q152" s="23" t="s">
        <v>182</v>
      </c>
      <c r="T152">
        <v>150</v>
      </c>
      <c r="U152" s="11">
        <v>5</v>
      </c>
      <c r="V152" s="8">
        <v>0.58333333333333337</v>
      </c>
      <c r="W152" s="8">
        <v>0.68402777777777779</v>
      </c>
    </row>
    <row r="153" spans="2:23" ht="15" customHeight="1" thickTop="1" thickBot="1" x14ac:dyDescent="0.3">
      <c r="B153" s="24" t="s">
        <v>206</v>
      </c>
      <c r="C153" s="25">
        <v>9</v>
      </c>
      <c r="D153" s="26">
        <f>IFERROR(INDEX($V$174:$V$233,MATCH(F153,$W$174:$W$233,0)),"")</f>
        <v>6</v>
      </c>
      <c r="E153" s="27">
        <f t="shared" ref="E153:E169" si="16">IF(O153="ANUAL", 0,IF(O153="CUAT1", 1,IF(O153="CUAT2", 2,"")
  )
)</f>
        <v>0</v>
      </c>
      <c r="F153" s="28" t="s">
        <v>33</v>
      </c>
      <c r="G153" s="29" t="s">
        <v>188</v>
      </c>
      <c r="H153" s="29" t="s">
        <v>87</v>
      </c>
      <c r="I153" s="24" t="s">
        <v>185</v>
      </c>
      <c r="J153" s="25" cm="1">
        <f t="array" ref="J153">INDEX(
  $T$3:$T$170,
  MATCH(
    1,
    ($U$3:$U$170 = K153)
    * ($V$3:$V$170 = L153)
    * ($W$3:$W$170 = M153),
    0
  )
)</f>
        <v>8</v>
      </c>
      <c r="K153" s="30">
        <f>MATCH(I153,{"Lunes";"Martes";"Miércoles";"Jueves";"Viernes"},0)</f>
        <v>1</v>
      </c>
      <c r="L153" s="31">
        <v>0.47222222222222221</v>
      </c>
      <c r="M153" s="32">
        <v>0.53472222222222221</v>
      </c>
      <c r="N153" s="28" t="s">
        <v>145</v>
      </c>
      <c r="O153" s="29" t="s">
        <v>142</v>
      </c>
      <c r="P153" s="29" t="s">
        <v>186</v>
      </c>
      <c r="Q153" s="29" t="s">
        <v>2</v>
      </c>
      <c r="T153">
        <v>151</v>
      </c>
      <c r="U153" s="11">
        <v>5</v>
      </c>
      <c r="V153" s="8">
        <v>0.62152777777777779</v>
      </c>
      <c r="W153" s="8">
        <v>0.68402777777777779</v>
      </c>
    </row>
    <row r="154" spans="2:23" ht="15" customHeight="1" thickBot="1" x14ac:dyDescent="0.3">
      <c r="B154" s="24" t="s">
        <v>206</v>
      </c>
      <c r="C154" s="33">
        <v>9</v>
      </c>
      <c r="D154" s="29">
        <f t="shared" ref="D154:D169" si="17">IFERROR(INDEX($V$174:$V$233,MATCH(F154,$W$174:$W$233,0)),"")</f>
        <v>2</v>
      </c>
      <c r="E154" s="34">
        <f t="shared" si="16"/>
        <v>0</v>
      </c>
      <c r="F154" s="28" t="s">
        <v>29</v>
      </c>
      <c r="G154" s="29" t="s">
        <v>184</v>
      </c>
      <c r="H154" s="29" t="s">
        <v>83</v>
      </c>
      <c r="I154" s="24" t="s">
        <v>185</v>
      </c>
      <c r="J154" s="33" cm="1">
        <f t="array" ref="J154">INDEX(
  $T$3:$T$170,
  MATCH(
    1,
    ($U$3:$U$170 = K154)
    * ($V$3:$V$170 = L154)
    * ($W$3:$W$170 = M154),
    0
  )
)</f>
        <v>14</v>
      </c>
      <c r="K154" s="11">
        <f>MATCH(I154,{"Lunes";"Martes";"Miércoles";"Jueves";"Viernes"},0)</f>
        <v>1</v>
      </c>
      <c r="L154" s="8">
        <v>0.55208333333333337</v>
      </c>
      <c r="M154" s="35">
        <v>0.65277777777777779</v>
      </c>
      <c r="N154" s="28" t="s">
        <v>145</v>
      </c>
      <c r="O154" s="29" t="s">
        <v>142</v>
      </c>
      <c r="P154" s="29" t="s">
        <v>186</v>
      </c>
      <c r="Q154" s="29" t="s">
        <v>2</v>
      </c>
      <c r="T154">
        <v>152</v>
      </c>
      <c r="U154" s="11">
        <v>5</v>
      </c>
      <c r="V154" s="8">
        <v>0.62152777777777779</v>
      </c>
      <c r="W154" s="8">
        <v>0.75347222222222221</v>
      </c>
    </row>
    <row r="155" spans="2:23" ht="15" customHeight="1" thickBot="1" x14ac:dyDescent="0.3">
      <c r="B155" s="24" t="s">
        <v>206</v>
      </c>
      <c r="C155" s="33">
        <v>9</v>
      </c>
      <c r="D155" s="29">
        <f t="shared" si="17"/>
        <v>2</v>
      </c>
      <c r="E155" s="34">
        <f t="shared" si="16"/>
        <v>0</v>
      </c>
      <c r="F155" s="28" t="s">
        <v>29</v>
      </c>
      <c r="G155" s="29" t="s">
        <v>184</v>
      </c>
      <c r="H155" s="29" t="s">
        <v>83</v>
      </c>
      <c r="I155" s="24" t="s">
        <v>189</v>
      </c>
      <c r="J155" s="33" cm="1">
        <f t="array" ref="J155">INDEX(
  $T$3:$T$170,
  MATCH(
    1,
    ($U$3:$U$170 = K155)
    * ($V$3:$V$170 = L155)
    * ($W$3:$W$170 = M155),
    0
  )
)</f>
        <v>42</v>
      </c>
      <c r="K155" s="11">
        <f>MATCH(I155,{"Lunes";"Martes";"Miércoles";"Jueves";"Viernes"},0)</f>
        <v>2</v>
      </c>
      <c r="L155" s="8">
        <v>0.50347222222222221</v>
      </c>
      <c r="M155" s="35">
        <v>0.58333333333333337</v>
      </c>
      <c r="N155" s="28" t="s">
        <v>145</v>
      </c>
      <c r="O155" s="29" t="s">
        <v>142</v>
      </c>
      <c r="P155" s="29" t="s">
        <v>186</v>
      </c>
      <c r="Q155" s="29" t="s">
        <v>2</v>
      </c>
      <c r="T155">
        <v>153</v>
      </c>
      <c r="U155" s="11">
        <v>5</v>
      </c>
      <c r="V155" s="8">
        <v>0.65277777777777779</v>
      </c>
      <c r="W155" s="8">
        <v>0.75347222222222221</v>
      </c>
    </row>
    <row r="156" spans="2:23" ht="15" customHeight="1" thickBot="1" x14ac:dyDescent="0.3">
      <c r="B156" s="24" t="s">
        <v>206</v>
      </c>
      <c r="C156" s="33">
        <v>9</v>
      </c>
      <c r="D156" s="29">
        <f t="shared" si="17"/>
        <v>9</v>
      </c>
      <c r="E156" s="34">
        <f t="shared" si="16"/>
        <v>0</v>
      </c>
      <c r="F156" s="28" t="s">
        <v>36</v>
      </c>
      <c r="G156" s="29" t="s">
        <v>197</v>
      </c>
      <c r="H156" s="29" t="s">
        <v>90</v>
      </c>
      <c r="I156" s="24" t="s">
        <v>189</v>
      </c>
      <c r="J156" s="33" cm="1">
        <f t="array" ref="J156">INDEX(
  $T$3:$T$170,
  MATCH(
    1,
    ($U$3:$U$170 = K156)
    * ($V$3:$V$170 = L156)
    * ($W$3:$W$170 = M156),
    0
  )
)</f>
        <v>48</v>
      </c>
      <c r="K156" s="11">
        <f>MATCH(I156,{"Lunes";"Martes";"Miércoles";"Jueves";"Viernes"},0)</f>
        <v>2</v>
      </c>
      <c r="L156" s="8">
        <v>0.58333333333333337</v>
      </c>
      <c r="M156" s="35">
        <v>0.65277777777777779</v>
      </c>
      <c r="N156" s="28" t="s">
        <v>145</v>
      </c>
      <c r="O156" s="29" t="s">
        <v>142</v>
      </c>
      <c r="P156" s="29" t="s">
        <v>186</v>
      </c>
      <c r="Q156" s="29" t="s">
        <v>2</v>
      </c>
      <c r="T156">
        <v>154</v>
      </c>
      <c r="U156" s="11">
        <v>5</v>
      </c>
      <c r="V156" s="8">
        <v>0.66666666666666663</v>
      </c>
      <c r="W156" s="8">
        <v>0.75</v>
      </c>
    </row>
    <row r="157" spans="2:23" ht="15" customHeight="1" thickBot="1" x14ac:dyDescent="0.3">
      <c r="B157" s="24" t="s">
        <v>206</v>
      </c>
      <c r="C157" s="33">
        <v>9</v>
      </c>
      <c r="D157" s="29">
        <f t="shared" si="17"/>
        <v>9</v>
      </c>
      <c r="E157" s="34">
        <f t="shared" si="16"/>
        <v>0</v>
      </c>
      <c r="F157" s="28" t="s">
        <v>36</v>
      </c>
      <c r="G157" s="29" t="s">
        <v>197</v>
      </c>
      <c r="H157" s="29" t="s">
        <v>90</v>
      </c>
      <c r="I157" s="24" t="s">
        <v>194</v>
      </c>
      <c r="J157" s="33" cm="1">
        <f t="array" ref="J157">INDEX(
  $T$3:$T$170,
  MATCH(
    1,
    ($U$3:$U$170 = K157)
    * ($V$3:$V$170 = L157)
    * ($W$3:$W$170 = M157),
    0
  )
)</f>
        <v>146</v>
      </c>
      <c r="K157" s="11">
        <f>MATCH(I157,{"Lunes";"Martes";"Miércoles";"Jueves";"Viernes"},0)</f>
        <v>5</v>
      </c>
      <c r="L157" s="8">
        <v>0.50347222222222221</v>
      </c>
      <c r="M157" s="35">
        <v>0.61458333333333337</v>
      </c>
      <c r="N157" s="28" t="s">
        <v>145</v>
      </c>
      <c r="O157" s="29" t="s">
        <v>142</v>
      </c>
      <c r="P157" s="29" t="s">
        <v>186</v>
      </c>
      <c r="Q157" s="29" t="s">
        <v>2</v>
      </c>
      <c r="T157">
        <v>155</v>
      </c>
      <c r="U157" s="11">
        <v>5</v>
      </c>
      <c r="V157" s="8">
        <v>0.69097222222222221</v>
      </c>
      <c r="W157" s="8">
        <v>0.75347222222222221</v>
      </c>
    </row>
    <row r="158" spans="2:23" ht="15" customHeight="1" thickBot="1" x14ac:dyDescent="0.3">
      <c r="B158" s="24" t="s">
        <v>206</v>
      </c>
      <c r="C158" s="33">
        <v>9</v>
      </c>
      <c r="D158" s="29">
        <f t="shared" si="17"/>
        <v>4</v>
      </c>
      <c r="E158" s="34">
        <f t="shared" si="16"/>
        <v>0</v>
      </c>
      <c r="F158" s="28" t="s">
        <v>31</v>
      </c>
      <c r="G158" s="29" t="s">
        <v>85</v>
      </c>
      <c r="H158" s="29" t="s">
        <v>85</v>
      </c>
      <c r="I158" s="24" t="s">
        <v>194</v>
      </c>
      <c r="J158" s="33" cm="1">
        <f t="array" ref="J158">INDEX(
  $T$3:$T$170,
  MATCH(
    1,
    ($U$3:$U$170 = K158)
    * ($V$3:$V$170 = L158)
    * ($W$3:$W$170 = M158),
    0
  )
)</f>
        <v>151</v>
      </c>
      <c r="K158" s="11">
        <f>MATCH(I158,{"Lunes";"Martes";"Miércoles";"Jueves";"Viernes"},0)</f>
        <v>5</v>
      </c>
      <c r="L158" s="8">
        <v>0.62152777777777779</v>
      </c>
      <c r="M158" s="35">
        <v>0.68402777777777779</v>
      </c>
      <c r="N158" s="28" t="s">
        <v>145</v>
      </c>
      <c r="O158" s="29" t="s">
        <v>142</v>
      </c>
      <c r="P158" s="29" t="s">
        <v>186</v>
      </c>
      <c r="Q158" s="29" t="s">
        <v>2</v>
      </c>
      <c r="T158">
        <v>156</v>
      </c>
      <c r="U158" s="11">
        <v>5</v>
      </c>
      <c r="V158" s="8">
        <v>0.72222222222222221</v>
      </c>
      <c r="W158" s="8">
        <v>0.82291666666666663</v>
      </c>
    </row>
    <row r="159" spans="2:23" ht="15" customHeight="1" thickBot="1" x14ac:dyDescent="0.3">
      <c r="B159" s="24" t="s">
        <v>206</v>
      </c>
      <c r="C159" s="33">
        <v>9</v>
      </c>
      <c r="D159" s="29">
        <f t="shared" si="17"/>
        <v>4</v>
      </c>
      <c r="E159" s="34">
        <f t="shared" si="16"/>
        <v>0</v>
      </c>
      <c r="F159" s="28" t="s">
        <v>31</v>
      </c>
      <c r="G159" s="29" t="s">
        <v>85</v>
      </c>
      <c r="H159" s="29" t="s">
        <v>85</v>
      </c>
      <c r="I159" s="24" t="s">
        <v>185</v>
      </c>
      <c r="J159" s="33" cm="1">
        <f t="array" ref="J159">INDEX(
  $T$3:$T$170,
  MATCH(
    1,
    ($U$3:$U$170 = K159)
    * ($V$3:$V$170 = L159)
    * ($W$3:$W$170 = M159),
    0
  )
)</f>
        <v>19</v>
      </c>
      <c r="K159" s="11">
        <f>MATCH(I159,{"Lunes";"Martes";"Miércoles";"Jueves";"Viernes"},0)</f>
        <v>1</v>
      </c>
      <c r="L159" s="8">
        <v>0.65277777777777779</v>
      </c>
      <c r="M159" s="35">
        <v>0.75347222222222221</v>
      </c>
      <c r="N159" s="28" t="s">
        <v>145</v>
      </c>
      <c r="O159" s="29" t="s">
        <v>142</v>
      </c>
      <c r="P159" s="29" t="s">
        <v>186</v>
      </c>
      <c r="Q159" s="29" t="s">
        <v>2</v>
      </c>
      <c r="T159">
        <v>157</v>
      </c>
      <c r="U159" s="11">
        <v>5</v>
      </c>
      <c r="V159" s="8">
        <v>0.72222222222222221</v>
      </c>
      <c r="W159" s="8">
        <v>0.79166666666666663</v>
      </c>
    </row>
    <row r="160" spans="2:23" ht="15" customHeight="1" thickBot="1" x14ac:dyDescent="0.3">
      <c r="B160" s="24" t="s">
        <v>206</v>
      </c>
      <c r="C160" s="33">
        <v>9</v>
      </c>
      <c r="D160" s="29">
        <f t="shared" si="17"/>
        <v>1</v>
      </c>
      <c r="E160" s="34">
        <f t="shared" si="16"/>
        <v>0</v>
      </c>
      <c r="F160" s="28" t="s">
        <v>28</v>
      </c>
      <c r="G160" s="29" t="s">
        <v>28</v>
      </c>
      <c r="H160" s="29" t="s">
        <v>82</v>
      </c>
      <c r="I160" s="24" t="s">
        <v>189</v>
      </c>
      <c r="J160" s="33" cm="1">
        <f t="array" ref="J160">INDEX(
  $T$3:$T$170,
  MATCH(
    1,
    ($U$3:$U$170 = K160)
    * ($V$3:$V$170 = L160)
    * ($W$3:$W$170 = M160),
    0
  )
)</f>
        <v>52</v>
      </c>
      <c r="K160" s="11">
        <f>MATCH(I160,{"Lunes";"Martes";"Miércoles";"Jueves";"Viernes"},0)</f>
        <v>2</v>
      </c>
      <c r="L160" s="8">
        <v>0.65277777777777779</v>
      </c>
      <c r="M160" s="35">
        <v>0.75347222222222221</v>
      </c>
      <c r="N160" s="28" t="s">
        <v>145</v>
      </c>
      <c r="O160" s="29" t="s">
        <v>142</v>
      </c>
      <c r="P160" s="29" t="s">
        <v>186</v>
      </c>
      <c r="Q160" s="29" t="s">
        <v>2</v>
      </c>
      <c r="T160">
        <v>158</v>
      </c>
      <c r="U160" s="11">
        <v>5</v>
      </c>
      <c r="V160" s="8">
        <v>0.76041666666666663</v>
      </c>
      <c r="W160" s="8">
        <v>0.86111111111111116</v>
      </c>
    </row>
    <row r="161" spans="2:26" ht="15" customHeight="1" thickBot="1" x14ac:dyDescent="0.3">
      <c r="B161" s="24" t="s">
        <v>206</v>
      </c>
      <c r="C161" s="33">
        <v>9</v>
      </c>
      <c r="D161" s="29">
        <f t="shared" si="17"/>
        <v>1</v>
      </c>
      <c r="E161" s="34">
        <f t="shared" si="16"/>
        <v>0</v>
      </c>
      <c r="F161" s="28" t="s">
        <v>28</v>
      </c>
      <c r="G161" s="29" t="s">
        <v>28</v>
      </c>
      <c r="H161" s="29" t="s">
        <v>82</v>
      </c>
      <c r="I161" s="24" t="s">
        <v>194</v>
      </c>
      <c r="J161" s="33" cm="1">
        <f t="array" ref="J161">INDEX(
  $T$3:$T$170,
  MATCH(
    1,
    ($U$3:$U$170 = K161)
    * ($V$3:$V$170 = L161)
    * ($W$3:$W$170 = M161),
    0
  )
)</f>
        <v>155</v>
      </c>
      <c r="K161" s="11">
        <f>MATCH(I161,{"Lunes";"Martes";"Miércoles";"Jueves";"Viernes"},0)</f>
        <v>5</v>
      </c>
      <c r="L161" s="8">
        <v>0.69097222222222221</v>
      </c>
      <c r="M161" s="35">
        <v>0.75347222222222221</v>
      </c>
      <c r="N161" s="28" t="s">
        <v>145</v>
      </c>
      <c r="O161" s="29" t="s">
        <v>142</v>
      </c>
      <c r="P161" s="29" t="s">
        <v>186</v>
      </c>
      <c r="Q161" s="29" t="s">
        <v>2</v>
      </c>
      <c r="T161">
        <v>159</v>
      </c>
      <c r="U161" s="11">
        <v>5</v>
      </c>
      <c r="V161" s="8">
        <v>0.76041666666666663</v>
      </c>
      <c r="W161" s="8">
        <v>0.89236111111111116</v>
      </c>
    </row>
    <row r="162" spans="2:26" ht="15" customHeight="1" thickBot="1" x14ac:dyDescent="0.3">
      <c r="B162" s="24" t="s">
        <v>206</v>
      </c>
      <c r="C162" s="33">
        <v>9</v>
      </c>
      <c r="D162" s="29">
        <f t="shared" si="17"/>
        <v>8</v>
      </c>
      <c r="E162" s="34">
        <f t="shared" si="16"/>
        <v>1</v>
      </c>
      <c r="F162" s="28" t="s">
        <v>35</v>
      </c>
      <c r="G162" s="29" t="s">
        <v>35</v>
      </c>
      <c r="H162" s="29" t="s">
        <v>89</v>
      </c>
      <c r="I162" s="24" t="s">
        <v>190</v>
      </c>
      <c r="J162" s="33" cm="1">
        <f t="array" ref="J162">INDEX(
  $T$3:$T$170,
  MATCH(
    1,
    ($U$3:$U$170 = K162)
    * ($V$3:$V$170 = L162)
    * ($W$3:$W$170 = M162),
    0
  )
)</f>
        <v>81</v>
      </c>
      <c r="K162" s="11">
        <f>MATCH(I162,{"Lunes";"Martes";"Miércoles";"Jueves";"Viernes"},0)</f>
        <v>3</v>
      </c>
      <c r="L162" s="8">
        <v>0.55208333333333337</v>
      </c>
      <c r="M162" s="35">
        <v>0.65277777777777779</v>
      </c>
      <c r="N162" s="28" t="s">
        <v>192</v>
      </c>
      <c r="O162" s="29" t="s">
        <v>143</v>
      </c>
      <c r="P162" s="29" t="s">
        <v>186</v>
      </c>
      <c r="Q162" s="29" t="s">
        <v>2</v>
      </c>
      <c r="T162">
        <v>160</v>
      </c>
      <c r="U162" s="11">
        <v>5</v>
      </c>
      <c r="V162" s="8">
        <v>0.79166666666666663</v>
      </c>
      <c r="W162" s="8">
        <v>0.86111111111111116</v>
      </c>
    </row>
    <row r="163" spans="2:26" ht="15" customHeight="1" thickBot="1" x14ac:dyDescent="0.3">
      <c r="B163" s="24" t="s">
        <v>206</v>
      </c>
      <c r="C163" s="33">
        <v>9</v>
      </c>
      <c r="D163" s="29">
        <f t="shared" si="17"/>
        <v>8</v>
      </c>
      <c r="E163" s="34">
        <f t="shared" si="16"/>
        <v>1</v>
      </c>
      <c r="F163" s="28" t="s">
        <v>35</v>
      </c>
      <c r="G163" s="29" t="s">
        <v>35</v>
      </c>
      <c r="H163" s="29" t="s">
        <v>89</v>
      </c>
      <c r="I163" s="24" t="s">
        <v>191</v>
      </c>
      <c r="J163" s="33" cm="1">
        <f t="array" ref="J163">INDEX(
  $T$3:$T$170,
  MATCH(
    1,
    ($U$3:$U$170 = K163)
    * ($V$3:$V$170 = L163)
    * ($W$3:$W$170 = M163),
    0
  )
)</f>
        <v>119</v>
      </c>
      <c r="K163" s="11">
        <f>MATCH(I163,{"Lunes";"Martes";"Miércoles";"Jueves";"Viernes"},0)</f>
        <v>4</v>
      </c>
      <c r="L163" s="8">
        <v>0.65277777777777779</v>
      </c>
      <c r="M163" s="35">
        <v>0.75347222222222221</v>
      </c>
      <c r="N163" s="28" t="s">
        <v>192</v>
      </c>
      <c r="O163" s="29" t="s">
        <v>143</v>
      </c>
      <c r="P163" s="29" t="s">
        <v>186</v>
      </c>
      <c r="Q163" s="29" t="s">
        <v>2</v>
      </c>
      <c r="T163">
        <v>161</v>
      </c>
      <c r="U163" s="11">
        <v>5</v>
      </c>
      <c r="V163" s="8">
        <v>0.79166666666666663</v>
      </c>
      <c r="W163" s="8">
        <v>0.89236111111111116</v>
      </c>
    </row>
    <row r="164" spans="2:26" ht="15" customHeight="1" thickBot="1" x14ac:dyDescent="0.3">
      <c r="B164" s="24" t="s">
        <v>206</v>
      </c>
      <c r="C164" s="33">
        <v>9</v>
      </c>
      <c r="D164" s="29">
        <f t="shared" si="17"/>
        <v>7</v>
      </c>
      <c r="E164" s="34">
        <f t="shared" si="16"/>
        <v>1</v>
      </c>
      <c r="F164" s="28" t="s">
        <v>34</v>
      </c>
      <c r="G164" s="29" t="s">
        <v>34</v>
      </c>
      <c r="H164" s="29" t="s">
        <v>88</v>
      </c>
      <c r="I164" s="24" t="s">
        <v>191</v>
      </c>
      <c r="J164" s="33" cm="1">
        <f t="array" ref="J164">INDEX(
  $T$3:$T$170,
  MATCH(
    1,
    ($U$3:$U$170 = K164)
    * ($V$3:$V$170 = L164)
    * ($W$3:$W$170 = M164),
    0
  )
)</f>
        <v>114</v>
      </c>
      <c r="K164" s="11">
        <f>MATCH(I164,{"Lunes";"Martes";"Miércoles";"Jueves";"Viernes"},0)</f>
        <v>4</v>
      </c>
      <c r="L164" s="8">
        <v>0.55208333333333337</v>
      </c>
      <c r="M164" s="35">
        <v>0.65277777777777779</v>
      </c>
      <c r="N164" s="28" t="s">
        <v>192</v>
      </c>
      <c r="O164" s="29" t="s">
        <v>143</v>
      </c>
      <c r="P164" s="29" t="s">
        <v>186</v>
      </c>
      <c r="Q164" s="29" t="s">
        <v>2</v>
      </c>
      <c r="T164">
        <v>162</v>
      </c>
      <c r="U164" s="11">
        <v>5</v>
      </c>
      <c r="V164" s="8">
        <v>0.82986111111111116</v>
      </c>
      <c r="W164" s="8">
        <v>0.96180555555555558</v>
      </c>
    </row>
    <row r="165" spans="2:26" ht="15" customHeight="1" thickBot="1" x14ac:dyDescent="0.3">
      <c r="B165" s="24" t="s">
        <v>206</v>
      </c>
      <c r="C165" s="33">
        <v>9</v>
      </c>
      <c r="D165" s="29">
        <f t="shared" si="17"/>
        <v>7</v>
      </c>
      <c r="E165" s="34">
        <f t="shared" si="16"/>
        <v>1</v>
      </c>
      <c r="F165" s="28" t="s">
        <v>34</v>
      </c>
      <c r="G165" s="29" t="s">
        <v>34</v>
      </c>
      <c r="H165" s="29" t="s">
        <v>88</v>
      </c>
      <c r="I165" s="24" t="s">
        <v>190</v>
      </c>
      <c r="J165" s="33" cm="1">
        <f t="array" ref="J165">INDEX(
  $T$3:$T$170,
  MATCH(
    1,
    ($U$3:$U$170 = K165)
    * ($V$3:$V$170 = L165)
    * ($W$3:$W$170 = M165),
    0
  )
)</f>
        <v>87</v>
      </c>
      <c r="K165" s="11">
        <f>MATCH(I165,{"Lunes";"Martes";"Miércoles";"Jueves";"Viernes"},0)</f>
        <v>3</v>
      </c>
      <c r="L165" s="8">
        <v>0.65277777777777779</v>
      </c>
      <c r="M165" s="35">
        <v>0.75347222222222221</v>
      </c>
      <c r="N165" s="28" t="s">
        <v>192</v>
      </c>
      <c r="O165" s="29" t="s">
        <v>143</v>
      </c>
      <c r="P165" s="29" t="s">
        <v>186</v>
      </c>
      <c r="Q165" s="29" t="s">
        <v>2</v>
      </c>
      <c r="T165">
        <v>163</v>
      </c>
      <c r="U165" s="11">
        <v>5</v>
      </c>
      <c r="V165" s="8">
        <v>0.82986111111111116</v>
      </c>
      <c r="W165" s="8">
        <v>0.93055555555555558</v>
      </c>
    </row>
    <row r="166" spans="2:26" ht="15" customHeight="1" thickBot="1" x14ac:dyDescent="0.3">
      <c r="B166" s="24" t="s">
        <v>206</v>
      </c>
      <c r="C166" s="33">
        <v>9</v>
      </c>
      <c r="D166" s="29">
        <f t="shared" si="17"/>
        <v>3</v>
      </c>
      <c r="E166" s="34">
        <f t="shared" si="16"/>
        <v>2</v>
      </c>
      <c r="F166" s="28" t="s">
        <v>30</v>
      </c>
      <c r="G166" s="29" t="s">
        <v>30</v>
      </c>
      <c r="H166" s="29" t="s">
        <v>84</v>
      </c>
      <c r="I166" s="24" t="s">
        <v>190</v>
      </c>
      <c r="J166" s="33" cm="1">
        <f t="array" ref="J166">INDEX(
  $T$3:$T$170,
  MATCH(
    1,
    ($U$3:$U$170 = K166)
    * ($V$3:$V$170 = L166)
    * ($W$3:$W$170 = M166),
    0
  )
)</f>
        <v>82</v>
      </c>
      <c r="K166" s="11">
        <f>MATCH(I166,{"Lunes";"Martes";"Miércoles";"Jueves";"Viernes"},0)</f>
        <v>3</v>
      </c>
      <c r="L166" s="8">
        <v>0.55208333333333337</v>
      </c>
      <c r="M166" s="35">
        <v>0.68402777777777779</v>
      </c>
      <c r="N166" s="28" t="s">
        <v>192</v>
      </c>
      <c r="O166" s="29" t="s">
        <v>144</v>
      </c>
      <c r="P166" s="29" t="s">
        <v>186</v>
      </c>
      <c r="Q166" s="29" t="s">
        <v>2</v>
      </c>
      <c r="T166">
        <v>164</v>
      </c>
      <c r="U166" s="11">
        <v>5</v>
      </c>
      <c r="V166" s="8">
        <v>0.86111111111111116</v>
      </c>
      <c r="W166" s="8">
        <v>0.96180555555555558</v>
      </c>
    </row>
    <row r="167" spans="2:26" ht="15" customHeight="1" thickBot="1" x14ac:dyDescent="0.3">
      <c r="B167" s="24" t="s">
        <v>206</v>
      </c>
      <c r="C167" s="33">
        <v>9</v>
      </c>
      <c r="D167" s="29">
        <f t="shared" si="17"/>
        <v>3</v>
      </c>
      <c r="E167" s="34">
        <f t="shared" si="16"/>
        <v>2</v>
      </c>
      <c r="F167" s="28" t="s">
        <v>30</v>
      </c>
      <c r="G167" s="29" t="s">
        <v>30</v>
      </c>
      <c r="H167" s="29" t="s">
        <v>84</v>
      </c>
      <c r="I167" s="24" t="s">
        <v>194</v>
      </c>
      <c r="J167" s="33" cm="1">
        <f t="array" ref="J167">INDEX(
  $T$3:$T$170,
  MATCH(
    1,
    ($U$3:$U$170 = K167)
    * ($V$3:$V$170 = L167)
    * ($W$3:$W$170 = M167),
    0
  )
)</f>
        <v>152</v>
      </c>
      <c r="K167" s="11">
        <f>MATCH(I167,{"Lunes";"Martes";"Miércoles";"Jueves";"Viernes"},0)</f>
        <v>5</v>
      </c>
      <c r="L167" s="8">
        <v>0.62152777777777779</v>
      </c>
      <c r="M167" s="35">
        <v>0.75347222222222221</v>
      </c>
      <c r="N167" s="28" t="s">
        <v>192</v>
      </c>
      <c r="O167" s="29" t="s">
        <v>144</v>
      </c>
      <c r="P167" s="29" t="s">
        <v>186</v>
      </c>
      <c r="Q167" s="29" t="s">
        <v>2</v>
      </c>
      <c r="T167">
        <v>165</v>
      </c>
      <c r="U167" s="11">
        <v>5</v>
      </c>
      <c r="V167" s="8">
        <v>0.89930555555555558</v>
      </c>
      <c r="W167" s="8">
        <v>0.96180555555555558</v>
      </c>
    </row>
    <row r="168" spans="2:26" ht="15" customHeight="1" thickBot="1" x14ac:dyDescent="0.3">
      <c r="B168" s="24" t="s">
        <v>206</v>
      </c>
      <c r="C168" s="33">
        <v>9</v>
      </c>
      <c r="D168" s="29">
        <f t="shared" si="17"/>
        <v>5</v>
      </c>
      <c r="E168" s="34">
        <f t="shared" si="16"/>
        <v>2</v>
      </c>
      <c r="F168" s="28" t="s">
        <v>32</v>
      </c>
      <c r="G168" s="29" t="s">
        <v>193</v>
      </c>
      <c r="H168" s="29" t="s">
        <v>86</v>
      </c>
      <c r="I168" s="24" t="s">
        <v>190</v>
      </c>
      <c r="J168" s="33" cm="1">
        <f t="array" ref="J168">INDEX(
  $T$3:$T$170,
  MATCH(
    1,
    ($U$3:$U$170 = K168)
    * ($V$3:$V$170 = L168)
    * ($W$3:$W$170 = M168),
    0
  )
)</f>
        <v>88</v>
      </c>
      <c r="K168" s="11">
        <f>MATCH(I168,{"Lunes";"Martes";"Miércoles";"Jueves";"Viernes"},0)</f>
        <v>3</v>
      </c>
      <c r="L168" s="8">
        <v>0.69097222222222221</v>
      </c>
      <c r="M168" s="35">
        <v>0.75347222222222221</v>
      </c>
      <c r="N168" s="28" t="s">
        <v>192</v>
      </c>
      <c r="O168" s="29" t="s">
        <v>144</v>
      </c>
      <c r="P168" s="29" t="s">
        <v>186</v>
      </c>
      <c r="Q168" s="29" t="s">
        <v>2</v>
      </c>
      <c r="T168">
        <v>166</v>
      </c>
      <c r="U168" s="11">
        <v>6</v>
      </c>
      <c r="V168" s="8">
        <v>0.33333333333333331</v>
      </c>
      <c r="W168" s="8">
        <v>0.53472222222222221</v>
      </c>
    </row>
    <row r="169" spans="2:26" ht="15" customHeight="1" thickBot="1" x14ac:dyDescent="0.3">
      <c r="B169" s="24" t="s">
        <v>206</v>
      </c>
      <c r="C169" s="36">
        <v>9</v>
      </c>
      <c r="D169" s="37">
        <f t="shared" si="17"/>
        <v>5</v>
      </c>
      <c r="E169" s="38">
        <f t="shared" si="16"/>
        <v>2</v>
      </c>
      <c r="F169" s="28" t="s">
        <v>32</v>
      </c>
      <c r="G169" s="29" t="s">
        <v>193</v>
      </c>
      <c r="H169" s="29" t="s">
        <v>86</v>
      </c>
      <c r="I169" s="24" t="s">
        <v>191</v>
      </c>
      <c r="J169" s="36" cm="1">
        <f t="array" ref="J169">INDEX(
  $T$3:$T$170,
  MATCH(
    1,
    ($U$3:$U$170 = K169)
    * ($V$3:$V$170 = L169)
    * ($W$3:$W$170 = M169),
    0
  )
)</f>
        <v>113</v>
      </c>
      <c r="K169" s="39">
        <f>MATCH(I169,{"Lunes";"Martes";"Miércoles";"Jueves";"Viernes"},0)</f>
        <v>4</v>
      </c>
      <c r="L169" s="40">
        <v>0.55208333333333337</v>
      </c>
      <c r="M169" s="41">
        <v>0.61458333333333337</v>
      </c>
      <c r="N169" s="28" t="s">
        <v>192</v>
      </c>
      <c r="O169" s="29" t="s">
        <v>144</v>
      </c>
      <c r="P169" s="29" t="s">
        <v>186</v>
      </c>
      <c r="Q169" s="29" t="s">
        <v>2</v>
      </c>
      <c r="T169">
        <v>167</v>
      </c>
      <c r="U169" s="11">
        <v>6</v>
      </c>
      <c r="V169" s="8">
        <v>0.33333333333333331</v>
      </c>
      <c r="W169" s="8">
        <v>0.43402777777777779</v>
      </c>
    </row>
    <row r="170" spans="2:26" ht="15" customHeight="1" thickBot="1" x14ac:dyDescent="0.3">
      <c r="T170">
        <v>168</v>
      </c>
      <c r="U170" s="11">
        <v>6</v>
      </c>
      <c r="V170" s="8">
        <v>0.36458333333333331</v>
      </c>
      <c r="W170" s="8">
        <v>0.53472222222222221</v>
      </c>
    </row>
    <row r="171" spans="2:26" ht="15" customHeight="1" x14ac:dyDescent="0.25"/>
    <row r="172" spans="2:26" ht="15" customHeight="1" thickBot="1" x14ac:dyDescent="0.3"/>
    <row r="173" spans="2:26" ht="15" customHeight="1" thickBot="1" x14ac:dyDescent="0.3">
      <c r="B173" s="21" t="s">
        <v>172</v>
      </c>
      <c r="C173" s="22" t="s">
        <v>149</v>
      </c>
      <c r="D173" s="22" t="s">
        <v>24</v>
      </c>
      <c r="E173" s="22" t="s">
        <v>140</v>
      </c>
      <c r="F173" s="23" t="s">
        <v>173</v>
      </c>
      <c r="G173" s="23" t="s">
        <v>174</v>
      </c>
      <c r="H173" s="23" t="s">
        <v>175</v>
      </c>
      <c r="I173" s="23" t="s">
        <v>176</v>
      </c>
      <c r="J173" s="22" t="s">
        <v>153</v>
      </c>
      <c r="K173" s="22" t="s">
        <v>154</v>
      </c>
      <c r="L173" s="22" t="s">
        <v>177</v>
      </c>
      <c r="M173" s="22" t="s">
        <v>178</v>
      </c>
      <c r="N173" s="23" t="s">
        <v>179</v>
      </c>
      <c r="O173" s="23" t="s">
        <v>180</v>
      </c>
      <c r="P173" s="23" t="s">
        <v>181</v>
      </c>
      <c r="Q173" s="23" t="s">
        <v>182</v>
      </c>
      <c r="V173" s="1" t="s">
        <v>24</v>
      </c>
      <c r="W173" s="1" t="s">
        <v>27</v>
      </c>
      <c r="X173" s="1" t="s">
        <v>1</v>
      </c>
      <c r="Y173" s="1" t="s">
        <v>136</v>
      </c>
      <c r="Z173" s="1" t="s">
        <v>137</v>
      </c>
    </row>
    <row r="174" spans="2:26" ht="15" customHeight="1" thickTop="1" thickBot="1" x14ac:dyDescent="0.3">
      <c r="B174" s="24" t="s">
        <v>207</v>
      </c>
      <c r="C174" s="25">
        <v>10</v>
      </c>
      <c r="D174" s="26">
        <f t="shared" ref="D174:D190" si="18">IFERROR(INDEX($V$174:$V$233,MATCH(F174,$W$174:$W$233,0)),"")</f>
        <v>3</v>
      </c>
      <c r="E174" s="27">
        <v>2</v>
      </c>
      <c r="F174" s="28" t="s">
        <v>30</v>
      </c>
      <c r="G174" s="29" t="s">
        <v>30</v>
      </c>
      <c r="H174" s="29" t="s">
        <v>84</v>
      </c>
      <c r="I174" s="24" t="s">
        <v>191</v>
      </c>
      <c r="J174" s="25" cm="1">
        <f t="array" ref="J174">INDEX(
  $T$3:$T$170,
  MATCH(
    1,
    ($U$3:$U$170 = K174)
    * ($V$3:$V$170 = L174)
    * ($W$3:$W$170 = M174),
    0
  )
)</f>
        <v>115</v>
      </c>
      <c r="K174" s="30">
        <v>4</v>
      </c>
      <c r="L174" s="31">
        <v>0.55208333333333337</v>
      </c>
      <c r="M174" s="32">
        <v>0.68402777777777779</v>
      </c>
      <c r="N174" s="28" t="s">
        <v>192</v>
      </c>
      <c r="O174" s="29" t="s">
        <v>144</v>
      </c>
      <c r="P174" s="29" t="s">
        <v>186</v>
      </c>
      <c r="Q174" s="29" t="s">
        <v>2</v>
      </c>
      <c r="V174">
        <v>1</v>
      </c>
      <c r="W174" t="s">
        <v>28</v>
      </c>
      <c r="X174" t="s">
        <v>82</v>
      </c>
      <c r="Y174">
        <v>1</v>
      </c>
      <c r="Z174" s="4" t="s">
        <v>138</v>
      </c>
    </row>
    <row r="175" spans="2:26" ht="15" customHeight="1" thickBot="1" x14ac:dyDescent="0.3">
      <c r="B175" s="24" t="s">
        <v>207</v>
      </c>
      <c r="C175" s="33">
        <v>10</v>
      </c>
      <c r="D175" s="29">
        <f t="shared" si="18"/>
        <v>3</v>
      </c>
      <c r="E175" s="34">
        <v>2</v>
      </c>
      <c r="F175" s="28" t="s">
        <v>30</v>
      </c>
      <c r="G175" s="29" t="s">
        <v>30</v>
      </c>
      <c r="H175" s="29" t="s">
        <v>84</v>
      </c>
      <c r="I175" s="24" t="s">
        <v>190</v>
      </c>
      <c r="J175" s="33" cm="1">
        <f t="array" ref="J175">INDEX(
  $T$3:$T$170,
  MATCH(
    1,
    ($U$3:$U$170 = K175)
    * ($V$3:$V$170 = L175)
    * ($W$3:$W$170 = M175),
    0
  )
)</f>
        <v>85</v>
      </c>
      <c r="K175" s="11">
        <v>3</v>
      </c>
      <c r="L175" s="8">
        <v>0.62152777777777779</v>
      </c>
      <c r="M175" s="35">
        <v>0.75347222222222221</v>
      </c>
      <c r="N175" s="28" t="s">
        <v>192</v>
      </c>
      <c r="O175" s="29" t="s">
        <v>144</v>
      </c>
      <c r="P175" s="29" t="s">
        <v>186</v>
      </c>
      <c r="Q175" s="29" t="s">
        <v>2</v>
      </c>
      <c r="V175">
        <v>2</v>
      </c>
      <c r="W175" t="s">
        <v>29</v>
      </c>
      <c r="X175" t="s">
        <v>83</v>
      </c>
      <c r="Y175">
        <v>1</v>
      </c>
      <c r="Z175" s="4" t="s">
        <v>138</v>
      </c>
    </row>
    <row r="176" spans="2:26" ht="15" customHeight="1" thickBot="1" x14ac:dyDescent="0.3">
      <c r="B176" s="24" t="s">
        <v>207</v>
      </c>
      <c r="C176" s="33">
        <v>10</v>
      </c>
      <c r="D176" s="29">
        <f t="shared" si="18"/>
        <v>1</v>
      </c>
      <c r="E176" s="34">
        <v>0</v>
      </c>
      <c r="F176" s="28" t="s">
        <v>28</v>
      </c>
      <c r="G176" s="29" t="s">
        <v>28</v>
      </c>
      <c r="H176" s="29" t="s">
        <v>82</v>
      </c>
      <c r="I176" s="24" t="s">
        <v>189</v>
      </c>
      <c r="J176" s="33" cm="1">
        <f t="array" ref="J176">INDEX(
  $T$3:$T$170,
  MATCH(
    1,
    ($U$3:$U$170 = K176)
    * ($V$3:$V$170 = L176)
    * ($W$3:$W$170 = M176),
    0
  )
)</f>
        <v>50</v>
      </c>
      <c r="K176" s="11">
        <v>2</v>
      </c>
      <c r="L176" s="8">
        <v>0.62152777777777779</v>
      </c>
      <c r="M176" s="35">
        <v>0.68402777777777779</v>
      </c>
      <c r="N176" s="28" t="s">
        <v>145</v>
      </c>
      <c r="O176" s="29" t="s">
        <v>142</v>
      </c>
      <c r="P176" s="29" t="s">
        <v>186</v>
      </c>
      <c r="Q176" s="29" t="s">
        <v>2</v>
      </c>
      <c r="V176">
        <v>3</v>
      </c>
      <c r="W176" t="s">
        <v>30</v>
      </c>
      <c r="X176" t="s">
        <v>84</v>
      </c>
      <c r="Y176">
        <v>1</v>
      </c>
      <c r="Z176" s="4" t="s">
        <v>138</v>
      </c>
    </row>
    <row r="177" spans="2:26" ht="15" customHeight="1" thickBot="1" x14ac:dyDescent="0.3">
      <c r="B177" s="24" t="s">
        <v>207</v>
      </c>
      <c r="C177" s="33">
        <v>10</v>
      </c>
      <c r="D177" s="29">
        <f t="shared" si="18"/>
        <v>1</v>
      </c>
      <c r="E177" s="34">
        <v>0</v>
      </c>
      <c r="F177" s="28" t="s">
        <v>28</v>
      </c>
      <c r="G177" s="29" t="s">
        <v>28</v>
      </c>
      <c r="H177" s="29" t="s">
        <v>82</v>
      </c>
      <c r="I177" s="24" t="s">
        <v>194</v>
      </c>
      <c r="J177" s="33" cm="1">
        <f t="array" ref="J177">INDEX(
  $T$3:$T$170,
  MATCH(
    1,
    ($U$3:$U$170 = K177)
    * ($V$3:$V$170 = L177)
    * ($W$3:$W$170 = M177),
    0
  )
)</f>
        <v>146</v>
      </c>
      <c r="K177" s="11">
        <v>5</v>
      </c>
      <c r="L177" s="8">
        <v>0.50347222222222221</v>
      </c>
      <c r="M177" s="35">
        <v>0.61458333333333337</v>
      </c>
      <c r="N177" s="28" t="s">
        <v>145</v>
      </c>
      <c r="O177" s="29" t="s">
        <v>142</v>
      </c>
      <c r="P177" s="29" t="s">
        <v>186</v>
      </c>
      <c r="Q177" s="29" t="s">
        <v>2</v>
      </c>
      <c r="V177">
        <v>4</v>
      </c>
      <c r="W177" t="s">
        <v>31</v>
      </c>
      <c r="X177" t="s">
        <v>85</v>
      </c>
      <c r="Y177">
        <v>1</v>
      </c>
      <c r="Z177" s="4" t="s">
        <v>138</v>
      </c>
    </row>
    <row r="178" spans="2:26" ht="15" customHeight="1" thickBot="1" x14ac:dyDescent="0.3">
      <c r="B178" s="24" t="s">
        <v>207</v>
      </c>
      <c r="C178" s="33">
        <v>10</v>
      </c>
      <c r="D178" s="29">
        <f t="shared" si="18"/>
        <v>2</v>
      </c>
      <c r="E178" s="34">
        <v>0</v>
      </c>
      <c r="F178" s="28" t="s">
        <v>29</v>
      </c>
      <c r="G178" s="29" t="s">
        <v>184</v>
      </c>
      <c r="H178" s="29" t="s">
        <v>83</v>
      </c>
      <c r="I178" s="24" t="s">
        <v>189</v>
      </c>
      <c r="J178" s="33" cm="1">
        <f t="array" ref="J178">INDEX(
  $T$3:$T$170,
  MATCH(
    1,
    ($U$3:$U$170 = K178)
    * ($V$3:$V$170 = L178)
    * ($W$3:$W$170 = M178),
    0
  )
)</f>
        <v>43</v>
      </c>
      <c r="K178" s="11">
        <v>2</v>
      </c>
      <c r="L178" s="8">
        <v>0.50347222222222221</v>
      </c>
      <c r="M178" s="35">
        <v>0.61458333333333337</v>
      </c>
      <c r="N178" s="28" t="s">
        <v>145</v>
      </c>
      <c r="O178" s="29" t="s">
        <v>142</v>
      </c>
      <c r="P178" s="29" t="s">
        <v>186</v>
      </c>
      <c r="Q178" s="29" t="s">
        <v>2</v>
      </c>
      <c r="V178">
        <v>5</v>
      </c>
      <c r="W178" t="s">
        <v>32</v>
      </c>
      <c r="X178" t="s">
        <v>86</v>
      </c>
      <c r="Y178">
        <v>1</v>
      </c>
      <c r="Z178" s="4" t="s">
        <v>138</v>
      </c>
    </row>
    <row r="179" spans="2:26" ht="15" customHeight="1" thickBot="1" x14ac:dyDescent="0.3">
      <c r="B179" s="24" t="s">
        <v>207</v>
      </c>
      <c r="C179" s="33">
        <v>10</v>
      </c>
      <c r="D179" s="29">
        <f t="shared" si="18"/>
        <v>2</v>
      </c>
      <c r="E179" s="34">
        <v>0</v>
      </c>
      <c r="F179" s="28" t="s">
        <v>29</v>
      </c>
      <c r="G179" s="29" t="s">
        <v>184</v>
      </c>
      <c r="H179" s="29" t="s">
        <v>83</v>
      </c>
      <c r="I179" s="24" t="s">
        <v>194</v>
      </c>
      <c r="J179" s="33" cm="1">
        <f t="array" ref="J179">INDEX(
  $T$3:$T$170,
  MATCH(
    1,
    ($U$3:$U$170 = K179)
    * ($V$3:$V$170 = L179)
    * ($W$3:$W$170 = M179),
    0
  )
)</f>
        <v>151</v>
      </c>
      <c r="K179" s="11">
        <v>5</v>
      </c>
      <c r="L179" s="8">
        <v>0.62152777777777779</v>
      </c>
      <c r="M179" s="35">
        <v>0.68402777777777779</v>
      </c>
      <c r="N179" s="28" t="s">
        <v>145</v>
      </c>
      <c r="O179" s="29" t="s">
        <v>142</v>
      </c>
      <c r="P179" s="29" t="s">
        <v>186</v>
      </c>
      <c r="Q179" s="29" t="s">
        <v>2</v>
      </c>
      <c r="V179">
        <v>6</v>
      </c>
      <c r="W179" t="s">
        <v>33</v>
      </c>
      <c r="X179" t="s">
        <v>87</v>
      </c>
      <c r="Y179">
        <v>1</v>
      </c>
      <c r="Z179" s="4" t="s">
        <v>138</v>
      </c>
    </row>
    <row r="180" spans="2:26" ht="15" customHeight="1" thickBot="1" x14ac:dyDescent="0.3">
      <c r="B180" s="24" t="s">
        <v>207</v>
      </c>
      <c r="C180" s="33">
        <v>10</v>
      </c>
      <c r="D180" s="29">
        <f t="shared" si="18"/>
        <v>9</v>
      </c>
      <c r="E180" s="34">
        <v>0</v>
      </c>
      <c r="F180" s="28" t="s">
        <v>36</v>
      </c>
      <c r="G180" s="29" t="s">
        <v>197</v>
      </c>
      <c r="H180" s="29" t="s">
        <v>90</v>
      </c>
      <c r="I180" s="24" t="s">
        <v>185</v>
      </c>
      <c r="J180" s="33" cm="1">
        <f t="array" ref="J180">INDEX(
  $T$3:$T$170,
  MATCH(
    1,
    ($U$3:$U$170 = K180)
    * ($V$3:$V$170 = L180)
    * ($W$3:$W$170 = M180),
    0
  )
)</f>
        <v>14</v>
      </c>
      <c r="K180" s="11">
        <v>1</v>
      </c>
      <c r="L180" s="8">
        <v>0.55208333333333337</v>
      </c>
      <c r="M180" s="35">
        <v>0.65277777777777779</v>
      </c>
      <c r="N180" s="28" t="s">
        <v>145</v>
      </c>
      <c r="O180" s="29" t="s">
        <v>142</v>
      </c>
      <c r="P180" s="29" t="s">
        <v>186</v>
      </c>
      <c r="Q180" s="29" t="s">
        <v>2</v>
      </c>
      <c r="V180">
        <v>7</v>
      </c>
      <c r="W180" t="s">
        <v>34</v>
      </c>
      <c r="X180" t="s">
        <v>88</v>
      </c>
      <c r="Y180">
        <v>1</v>
      </c>
      <c r="Z180" s="4" t="s">
        <v>138</v>
      </c>
    </row>
    <row r="181" spans="2:26" ht="15" customHeight="1" thickBot="1" x14ac:dyDescent="0.3">
      <c r="B181" s="24" t="s">
        <v>207</v>
      </c>
      <c r="C181" s="33">
        <v>10</v>
      </c>
      <c r="D181" s="29">
        <f t="shared" si="18"/>
        <v>9</v>
      </c>
      <c r="E181" s="34">
        <v>0</v>
      </c>
      <c r="F181" s="28" t="s">
        <v>36</v>
      </c>
      <c r="G181" s="29" t="s">
        <v>197</v>
      </c>
      <c r="H181" s="29" t="s">
        <v>90</v>
      </c>
      <c r="I181" s="24" t="s">
        <v>194</v>
      </c>
      <c r="J181" s="33" cm="1">
        <f t="array" ref="J181">INDEX(
  $T$3:$T$170,
  MATCH(
    1,
    ($U$3:$U$170 = K181)
    * ($V$3:$V$170 = L181)
    * ($W$3:$W$170 = M181),
    0
  )
)</f>
        <v>155</v>
      </c>
      <c r="K181" s="11">
        <v>5</v>
      </c>
      <c r="L181" s="8">
        <v>0.69097222222222221</v>
      </c>
      <c r="M181" s="35">
        <v>0.75347222222222221</v>
      </c>
      <c r="N181" s="28" t="s">
        <v>145</v>
      </c>
      <c r="O181" s="29" t="s">
        <v>142</v>
      </c>
      <c r="P181" s="29" t="s">
        <v>186</v>
      </c>
      <c r="Q181" s="29" t="s">
        <v>2</v>
      </c>
      <c r="V181">
        <v>8</v>
      </c>
      <c r="W181" t="s">
        <v>35</v>
      </c>
      <c r="X181" t="s">
        <v>89</v>
      </c>
      <c r="Y181">
        <v>1</v>
      </c>
      <c r="Z181" s="4" t="s">
        <v>138</v>
      </c>
    </row>
    <row r="182" spans="2:26" ht="15" customHeight="1" thickBot="1" x14ac:dyDescent="0.3">
      <c r="B182" s="24" t="s">
        <v>207</v>
      </c>
      <c r="C182" s="33">
        <v>10</v>
      </c>
      <c r="D182" s="29">
        <f t="shared" si="18"/>
        <v>4</v>
      </c>
      <c r="E182" s="34">
        <v>0</v>
      </c>
      <c r="F182" s="28" t="s">
        <v>31</v>
      </c>
      <c r="G182" s="29" t="s">
        <v>198</v>
      </c>
      <c r="H182" s="29" t="s">
        <v>85</v>
      </c>
      <c r="I182" s="24" t="s">
        <v>185</v>
      </c>
      <c r="J182" s="33" cm="1">
        <f t="array" ref="J182">INDEX(
  $T$3:$T$170,
  MATCH(
    1,
    ($U$3:$U$170 = K182)
    * ($V$3:$V$170 = L182)
    * ($W$3:$W$170 = M182),
    0
  )
)</f>
        <v>19</v>
      </c>
      <c r="K182" s="11">
        <v>1</v>
      </c>
      <c r="L182" s="8">
        <v>0.65277777777777779</v>
      </c>
      <c r="M182" s="35">
        <v>0.75347222222222221</v>
      </c>
      <c r="N182" s="28" t="s">
        <v>145</v>
      </c>
      <c r="O182" s="29" t="s">
        <v>142</v>
      </c>
      <c r="P182" s="29" t="s">
        <v>186</v>
      </c>
      <c r="Q182" s="29" t="s">
        <v>2</v>
      </c>
      <c r="V182">
        <v>9</v>
      </c>
      <c r="W182" t="s">
        <v>36</v>
      </c>
      <c r="X182" t="s">
        <v>90</v>
      </c>
      <c r="Y182">
        <v>1</v>
      </c>
      <c r="Z182" s="4" t="s">
        <v>138</v>
      </c>
    </row>
    <row r="183" spans="2:26" ht="15" customHeight="1" thickBot="1" x14ac:dyDescent="0.3">
      <c r="B183" s="24" t="s">
        <v>207</v>
      </c>
      <c r="C183" s="33">
        <v>10</v>
      </c>
      <c r="D183" s="29">
        <f t="shared" si="18"/>
        <v>4</v>
      </c>
      <c r="E183" s="34">
        <v>0</v>
      </c>
      <c r="F183" s="28" t="s">
        <v>31</v>
      </c>
      <c r="G183" s="29" t="s">
        <v>198</v>
      </c>
      <c r="H183" s="29" t="s">
        <v>85</v>
      </c>
      <c r="I183" s="24" t="s">
        <v>189</v>
      </c>
      <c r="J183" s="33" cm="1">
        <f t="array" ref="J183">INDEX(
  $T$3:$T$170,
  MATCH(
    1,
    ($U$3:$U$170 = K183)
    * ($V$3:$V$170 = L183)
    * ($W$3:$W$170 = M183),
    0
  )
)</f>
        <v>54</v>
      </c>
      <c r="K183" s="11">
        <v>2</v>
      </c>
      <c r="L183" s="8">
        <v>0.69097222222222221</v>
      </c>
      <c r="M183" s="35">
        <v>0.75347222222222221</v>
      </c>
      <c r="N183" s="28" t="s">
        <v>145</v>
      </c>
      <c r="O183" s="29" t="s">
        <v>142</v>
      </c>
      <c r="P183" s="29" t="s">
        <v>186</v>
      </c>
      <c r="Q183" s="29" t="s">
        <v>2</v>
      </c>
    </row>
    <row r="184" spans="2:26" ht="15" customHeight="1" thickBot="1" x14ac:dyDescent="0.3">
      <c r="B184" s="24" t="s">
        <v>207</v>
      </c>
      <c r="C184" s="33">
        <v>10</v>
      </c>
      <c r="D184" s="29">
        <f t="shared" si="18"/>
        <v>5</v>
      </c>
      <c r="E184" s="34">
        <v>2</v>
      </c>
      <c r="F184" s="28" t="s">
        <v>32</v>
      </c>
      <c r="G184" s="29" t="s">
        <v>193</v>
      </c>
      <c r="H184" s="29" t="s">
        <v>86</v>
      </c>
      <c r="I184" s="24" t="s">
        <v>191</v>
      </c>
      <c r="J184" s="33" cm="1">
        <f t="array" ref="J184">INDEX(
  $T$3:$T$170,
  MATCH(
    1,
    ($U$3:$U$170 = K184)
    * ($V$3:$V$170 = L184)
    * ($W$3:$W$170 = M184),
    0
  )
)</f>
        <v>120</v>
      </c>
      <c r="K184" s="11">
        <v>4</v>
      </c>
      <c r="L184" s="8">
        <v>0.69097222222222221</v>
      </c>
      <c r="M184" s="35">
        <v>0.75347222222222221</v>
      </c>
      <c r="N184" s="28" t="s">
        <v>192</v>
      </c>
      <c r="O184" s="29" t="s">
        <v>144</v>
      </c>
      <c r="P184" s="29" t="s">
        <v>186</v>
      </c>
      <c r="Q184" s="29" t="s">
        <v>2</v>
      </c>
      <c r="V184">
        <v>10</v>
      </c>
      <c r="W184" t="s">
        <v>37</v>
      </c>
      <c r="X184" t="s">
        <v>92</v>
      </c>
      <c r="Y184">
        <v>2</v>
      </c>
      <c r="Z184" s="4" t="s">
        <v>138</v>
      </c>
    </row>
    <row r="185" spans="2:26" ht="15" customHeight="1" thickBot="1" x14ac:dyDescent="0.3">
      <c r="B185" s="24" t="s">
        <v>207</v>
      </c>
      <c r="C185" s="33">
        <v>10</v>
      </c>
      <c r="D185" s="29">
        <f t="shared" si="18"/>
        <v>5</v>
      </c>
      <c r="E185" s="34">
        <v>2</v>
      </c>
      <c r="F185" s="28" t="s">
        <v>32</v>
      </c>
      <c r="G185" s="29" t="s">
        <v>193</v>
      </c>
      <c r="H185" s="29" t="s">
        <v>86</v>
      </c>
      <c r="I185" s="24" t="s">
        <v>190</v>
      </c>
      <c r="J185" s="33" cm="1">
        <f t="array" ref="J185">INDEX(
  $T$3:$T$170,
  MATCH(
    1,
    ($U$3:$U$170 = K185)
    * ($V$3:$V$170 = L185)
    * ($W$3:$W$170 = M185),
    0
  )
)</f>
        <v>80</v>
      </c>
      <c r="K185" s="11">
        <v>3</v>
      </c>
      <c r="L185" s="8">
        <v>0.55208333333333337</v>
      </c>
      <c r="M185" s="35">
        <v>0.61458333333333337</v>
      </c>
      <c r="N185" s="28" t="s">
        <v>192</v>
      </c>
      <c r="O185" s="29" t="s">
        <v>144</v>
      </c>
      <c r="P185" s="29" t="s">
        <v>186</v>
      </c>
      <c r="Q185" s="29" t="s">
        <v>2</v>
      </c>
      <c r="V185">
        <v>11</v>
      </c>
      <c r="W185" t="s">
        <v>38</v>
      </c>
      <c r="X185" t="s">
        <v>152</v>
      </c>
      <c r="Y185">
        <v>2</v>
      </c>
      <c r="Z185" s="4" t="s">
        <v>138</v>
      </c>
    </row>
    <row r="186" spans="2:26" ht="15" customHeight="1" thickBot="1" x14ac:dyDescent="0.3">
      <c r="B186" s="24" t="s">
        <v>207</v>
      </c>
      <c r="C186" s="33">
        <v>10</v>
      </c>
      <c r="D186" s="29">
        <f t="shared" si="18"/>
        <v>6</v>
      </c>
      <c r="E186" s="34">
        <v>0</v>
      </c>
      <c r="F186" s="28" t="s">
        <v>33</v>
      </c>
      <c r="G186" s="29" t="s">
        <v>199</v>
      </c>
      <c r="H186" s="29" t="s">
        <v>87</v>
      </c>
      <c r="I186" s="24" t="s">
        <v>191</v>
      </c>
      <c r="J186" s="33" cm="1">
        <f t="array" ref="J186">INDEX(
  $T$3:$T$170,
  MATCH(
    1,
    ($U$3:$U$170 = K186)
    * ($V$3:$V$170 = L186)
    * ($W$3:$W$170 = M186),
    0
  )
)</f>
        <v>103</v>
      </c>
      <c r="K186" s="11">
        <v>4</v>
      </c>
      <c r="L186" s="8">
        <v>0.40277777777777779</v>
      </c>
      <c r="M186" s="35">
        <v>0.46527777777777779</v>
      </c>
      <c r="N186" s="28" t="s">
        <v>145</v>
      </c>
      <c r="O186" s="29" t="s">
        <v>142</v>
      </c>
      <c r="P186" s="29" t="s">
        <v>186</v>
      </c>
      <c r="Q186" s="29" t="s">
        <v>2</v>
      </c>
      <c r="V186">
        <v>12</v>
      </c>
      <c r="W186" t="s">
        <v>39</v>
      </c>
      <c r="X186" t="s">
        <v>93</v>
      </c>
      <c r="Y186">
        <v>2</v>
      </c>
      <c r="Z186" s="4" t="s">
        <v>138</v>
      </c>
    </row>
    <row r="187" spans="2:26" ht="15" customHeight="1" thickBot="1" x14ac:dyDescent="0.3">
      <c r="B187" s="24" t="s">
        <v>207</v>
      </c>
      <c r="C187" s="33">
        <v>10</v>
      </c>
      <c r="D187" s="29">
        <f t="shared" si="18"/>
        <v>7</v>
      </c>
      <c r="E187" s="34">
        <v>1</v>
      </c>
      <c r="F187" s="28" t="s">
        <v>34</v>
      </c>
      <c r="G187" s="29" t="s">
        <v>34</v>
      </c>
      <c r="H187" s="29" t="s">
        <v>88</v>
      </c>
      <c r="I187" s="24" t="s">
        <v>191</v>
      </c>
      <c r="J187" s="33" cm="1">
        <f t="array" ref="J187">INDEX(
  $T$3:$T$170,
  MATCH(
    1,
    ($U$3:$U$170 = K187)
    * ($V$3:$V$170 = L187)
    * ($W$3:$W$170 = M187),
    0
  )
)</f>
        <v>119</v>
      </c>
      <c r="K187" s="11">
        <v>4</v>
      </c>
      <c r="L187" s="8">
        <v>0.65277777777777779</v>
      </c>
      <c r="M187" s="35">
        <v>0.75347222222222221</v>
      </c>
      <c r="N187" s="28" t="s">
        <v>192</v>
      </c>
      <c r="O187" s="29" t="s">
        <v>143</v>
      </c>
      <c r="P187" s="29" t="s">
        <v>186</v>
      </c>
      <c r="Q187" s="29" t="s">
        <v>2</v>
      </c>
      <c r="V187">
        <v>13</v>
      </c>
      <c r="W187" t="s">
        <v>40</v>
      </c>
      <c r="X187" t="s">
        <v>91</v>
      </c>
      <c r="Y187">
        <v>2</v>
      </c>
      <c r="Z187" s="4" t="s">
        <v>138</v>
      </c>
    </row>
    <row r="188" spans="2:26" ht="15" customHeight="1" thickBot="1" x14ac:dyDescent="0.3">
      <c r="B188" s="24" t="s">
        <v>207</v>
      </c>
      <c r="C188" s="33">
        <v>10</v>
      </c>
      <c r="D188" s="29">
        <f t="shared" si="18"/>
        <v>7</v>
      </c>
      <c r="E188" s="34">
        <v>1</v>
      </c>
      <c r="F188" s="28" t="s">
        <v>34</v>
      </c>
      <c r="G188" s="29" t="s">
        <v>34</v>
      </c>
      <c r="H188" s="29" t="s">
        <v>88</v>
      </c>
      <c r="I188" s="24" t="s">
        <v>190</v>
      </c>
      <c r="J188" s="33" cm="1">
        <f t="array" ref="J188">INDEX(
  $T$3:$T$170,
  MATCH(
    1,
    ($U$3:$U$170 = K188)
    * ($V$3:$V$170 = L188)
    * ($W$3:$W$170 = M188),
    0
  )
)</f>
        <v>81</v>
      </c>
      <c r="K188" s="11">
        <v>3</v>
      </c>
      <c r="L188" s="8">
        <v>0.55208333333333337</v>
      </c>
      <c r="M188" s="35">
        <v>0.65277777777777779</v>
      </c>
      <c r="N188" s="28" t="s">
        <v>192</v>
      </c>
      <c r="O188" s="29" t="s">
        <v>143</v>
      </c>
      <c r="P188" s="29" t="s">
        <v>186</v>
      </c>
      <c r="Q188" s="29" t="s">
        <v>2</v>
      </c>
      <c r="V188">
        <v>14</v>
      </c>
      <c r="W188" t="s">
        <v>41</v>
      </c>
      <c r="X188" t="s">
        <v>95</v>
      </c>
      <c r="Y188">
        <v>2</v>
      </c>
      <c r="Z188" s="4" t="s">
        <v>138</v>
      </c>
    </row>
    <row r="189" spans="2:26" ht="15" customHeight="1" thickBot="1" x14ac:dyDescent="0.3">
      <c r="B189" s="24" t="s">
        <v>207</v>
      </c>
      <c r="C189" s="33">
        <v>10</v>
      </c>
      <c r="D189" s="29">
        <f t="shared" si="18"/>
        <v>8</v>
      </c>
      <c r="E189" s="34">
        <v>1</v>
      </c>
      <c r="F189" s="28" t="s">
        <v>35</v>
      </c>
      <c r="G189" s="29" t="s">
        <v>35</v>
      </c>
      <c r="H189" s="29" t="s">
        <v>89</v>
      </c>
      <c r="I189" s="24" t="s">
        <v>191</v>
      </c>
      <c r="J189" s="33" cm="1">
        <f t="array" ref="J189">INDEX(
  $T$3:$T$170,
  MATCH(
    1,
    ($U$3:$U$170 = K189)
    * ($V$3:$V$170 = L189)
    * ($W$3:$W$170 = M189),
    0
  )
)</f>
        <v>114</v>
      </c>
      <c r="K189" s="11">
        <v>4</v>
      </c>
      <c r="L189" s="8">
        <v>0.55208333333333337</v>
      </c>
      <c r="M189" s="35">
        <v>0.65277777777777779</v>
      </c>
      <c r="N189" s="28" t="s">
        <v>192</v>
      </c>
      <c r="O189" s="29" t="s">
        <v>143</v>
      </c>
      <c r="P189" s="29" t="s">
        <v>186</v>
      </c>
      <c r="Q189" s="29" t="s">
        <v>2</v>
      </c>
      <c r="V189">
        <v>15</v>
      </c>
      <c r="W189" t="s">
        <v>42</v>
      </c>
      <c r="X189" t="s">
        <v>96</v>
      </c>
      <c r="Y189">
        <v>2</v>
      </c>
      <c r="Z189" s="4" t="s">
        <v>138</v>
      </c>
    </row>
    <row r="190" spans="2:26" ht="15" customHeight="1" thickBot="1" x14ac:dyDescent="0.3">
      <c r="B190" s="24" t="s">
        <v>207</v>
      </c>
      <c r="C190" s="36">
        <v>10</v>
      </c>
      <c r="D190" s="37">
        <f t="shared" si="18"/>
        <v>8</v>
      </c>
      <c r="E190" s="38">
        <v>1</v>
      </c>
      <c r="F190" s="28" t="s">
        <v>35</v>
      </c>
      <c r="G190" s="29" t="s">
        <v>35</v>
      </c>
      <c r="H190" s="29" t="s">
        <v>89</v>
      </c>
      <c r="I190" s="24" t="s">
        <v>190</v>
      </c>
      <c r="J190" s="36" cm="1">
        <f t="array" ref="J190">INDEX(
  $T$3:$T$170,
  MATCH(
    1,
    ($U$3:$U$170 = K190)
    * ($V$3:$V$170 = L190)
    * ($W$3:$W$170 = M190),
    0
  )
)</f>
        <v>87</v>
      </c>
      <c r="K190" s="39">
        <v>3</v>
      </c>
      <c r="L190" s="40">
        <v>0.65277777777777779</v>
      </c>
      <c r="M190" s="41">
        <v>0.75347222222222221</v>
      </c>
      <c r="N190" s="28" t="s">
        <v>192</v>
      </c>
      <c r="O190" s="29" t="s">
        <v>143</v>
      </c>
      <c r="P190" s="29" t="s">
        <v>186</v>
      </c>
      <c r="Q190" s="29" t="s">
        <v>2</v>
      </c>
      <c r="V190">
        <v>16</v>
      </c>
      <c r="W190" t="s">
        <v>43</v>
      </c>
      <c r="X190" t="s">
        <v>94</v>
      </c>
      <c r="Y190">
        <v>2</v>
      </c>
      <c r="Z190" s="4" t="s">
        <v>138</v>
      </c>
    </row>
    <row r="191" spans="2:26" ht="15" customHeight="1" thickBot="1" x14ac:dyDescent="0.3"/>
    <row r="192" spans="2:26" ht="15" customHeight="1" thickBot="1" x14ac:dyDescent="0.3">
      <c r="B192" s="21" t="s">
        <v>172</v>
      </c>
      <c r="C192" s="22" t="s">
        <v>149</v>
      </c>
      <c r="D192" s="22" t="s">
        <v>24</v>
      </c>
      <c r="E192" s="22" t="s">
        <v>140</v>
      </c>
      <c r="F192" s="23" t="s">
        <v>173</v>
      </c>
      <c r="G192" s="23" t="s">
        <v>174</v>
      </c>
      <c r="H192" s="23" t="s">
        <v>175</v>
      </c>
      <c r="I192" s="23" t="s">
        <v>176</v>
      </c>
      <c r="J192" s="22" t="s">
        <v>153</v>
      </c>
      <c r="K192" s="22" t="s">
        <v>154</v>
      </c>
      <c r="L192" s="22" t="s">
        <v>177</v>
      </c>
      <c r="M192" s="22" t="s">
        <v>178</v>
      </c>
      <c r="N192" s="23" t="s">
        <v>179</v>
      </c>
      <c r="O192" s="23" t="s">
        <v>180</v>
      </c>
      <c r="P192" s="23" t="s">
        <v>181</v>
      </c>
      <c r="Q192" s="23" t="s">
        <v>182</v>
      </c>
    </row>
    <row r="193" spans="2:26" ht="15" customHeight="1" thickTop="1" thickBot="1" x14ac:dyDescent="0.3">
      <c r="B193" s="24" t="s">
        <v>208</v>
      </c>
      <c r="C193" s="25">
        <v>11</v>
      </c>
      <c r="D193" s="26">
        <f t="shared" ref="D193:D200" si="19">IFERROR(INDEX($V$174:$V$233,MATCH(F193,$W$174:$W$233,0)),"")</f>
        <v>3</v>
      </c>
      <c r="E193" s="27">
        <v>1</v>
      </c>
      <c r="F193" s="28" t="s">
        <v>30</v>
      </c>
      <c r="G193" s="29" t="s">
        <v>30</v>
      </c>
      <c r="H193" s="29" t="s">
        <v>84</v>
      </c>
      <c r="I193" s="24" t="s">
        <v>191</v>
      </c>
      <c r="J193" s="25" cm="1">
        <f t="array" ref="J193">INDEX(
  $T$3:$T$170,
  MATCH(
    1,
    ($U$3:$U$170 = K193)
    * ($V$3:$V$170 = L193)
    * ($W$3:$W$170 = M193),
    0
  )
)</f>
        <v>118</v>
      </c>
      <c r="K193" s="30">
        <v>4</v>
      </c>
      <c r="L193" s="31">
        <v>0.62152777777777779</v>
      </c>
      <c r="M193" s="32">
        <v>0.75347222222222221</v>
      </c>
      <c r="N193" s="28" t="s">
        <v>192</v>
      </c>
      <c r="O193" s="29" t="s">
        <v>143</v>
      </c>
      <c r="P193" s="29" t="s">
        <v>186</v>
      </c>
      <c r="Q193" s="29" t="s">
        <v>2</v>
      </c>
      <c r="V193">
        <v>17</v>
      </c>
      <c r="W193" t="s">
        <v>44</v>
      </c>
      <c r="X193" t="s">
        <v>97</v>
      </c>
      <c r="Y193">
        <v>3</v>
      </c>
      <c r="Z193" s="4" t="s">
        <v>138</v>
      </c>
    </row>
    <row r="194" spans="2:26" ht="15" customHeight="1" thickBot="1" x14ac:dyDescent="0.3">
      <c r="B194" s="24" t="s">
        <v>208</v>
      </c>
      <c r="C194" s="33">
        <v>11</v>
      </c>
      <c r="D194" s="29">
        <f t="shared" si="19"/>
        <v>3</v>
      </c>
      <c r="E194" s="34">
        <v>1</v>
      </c>
      <c r="F194" s="28" t="s">
        <v>30</v>
      </c>
      <c r="G194" s="29" t="s">
        <v>30</v>
      </c>
      <c r="H194" s="29" t="s">
        <v>84</v>
      </c>
      <c r="I194" s="24" t="s">
        <v>194</v>
      </c>
      <c r="J194" s="33" cm="1">
        <f t="array" ref="J194">INDEX(
  $T$3:$T$170,
  MATCH(
    1,
    ($U$3:$U$170 = K194)
    * ($V$3:$V$170 = L194)
    * ($W$3:$W$170 = M194),
    0
  )
)</f>
        <v>147</v>
      </c>
      <c r="K194" s="11">
        <v>5</v>
      </c>
      <c r="L194" s="8">
        <v>0.55208333333333337</v>
      </c>
      <c r="M194" s="35">
        <v>0.68402777777777779</v>
      </c>
      <c r="N194" s="28" t="s">
        <v>192</v>
      </c>
      <c r="O194" s="29" t="s">
        <v>143</v>
      </c>
      <c r="P194" s="29" t="s">
        <v>186</v>
      </c>
      <c r="Q194" s="29" t="s">
        <v>2</v>
      </c>
      <c r="V194">
        <v>18</v>
      </c>
      <c r="W194" t="s">
        <v>45</v>
      </c>
      <c r="X194" t="s">
        <v>98</v>
      </c>
      <c r="Y194">
        <v>3</v>
      </c>
      <c r="Z194" s="4" t="s">
        <v>138</v>
      </c>
    </row>
    <row r="195" spans="2:26" ht="15" customHeight="1" thickBot="1" x14ac:dyDescent="0.3">
      <c r="B195" s="24" t="s">
        <v>208</v>
      </c>
      <c r="C195" s="33">
        <v>11</v>
      </c>
      <c r="D195" s="29">
        <f t="shared" si="19"/>
        <v>1</v>
      </c>
      <c r="E195" s="34">
        <v>0</v>
      </c>
      <c r="F195" s="28" t="s">
        <v>28</v>
      </c>
      <c r="G195" s="29" t="s">
        <v>28</v>
      </c>
      <c r="H195" s="29" t="s">
        <v>82</v>
      </c>
      <c r="I195" s="24" t="s">
        <v>190</v>
      </c>
      <c r="J195" s="33" cm="1">
        <f t="array" ref="J195">INDEX(
  $T$3:$T$170,
  MATCH(
    1,
    ($U$3:$U$170 = K195)
    * ($V$3:$V$170 = L195)
    * ($W$3:$W$170 = M195),
    0
  )
)</f>
        <v>98</v>
      </c>
      <c r="K195" s="11">
        <v>3</v>
      </c>
      <c r="L195" s="8">
        <v>0.89930555555555558</v>
      </c>
      <c r="M195" s="35">
        <v>0.96180555555555558</v>
      </c>
      <c r="N195" s="28" t="s">
        <v>145</v>
      </c>
      <c r="O195" s="29" t="s">
        <v>142</v>
      </c>
      <c r="P195" s="29" t="s">
        <v>186</v>
      </c>
      <c r="Q195" s="29" t="s">
        <v>2</v>
      </c>
      <c r="V195">
        <v>19</v>
      </c>
      <c r="W195" t="s">
        <v>46</v>
      </c>
      <c r="X195" t="s">
        <v>99</v>
      </c>
      <c r="Y195">
        <v>3</v>
      </c>
      <c r="Z195" s="4" t="s">
        <v>138</v>
      </c>
    </row>
    <row r="196" spans="2:26" ht="15" customHeight="1" thickBot="1" x14ac:dyDescent="0.3">
      <c r="B196" s="24" t="s">
        <v>208</v>
      </c>
      <c r="C196" s="33">
        <v>11</v>
      </c>
      <c r="D196" s="29">
        <f t="shared" si="19"/>
        <v>1</v>
      </c>
      <c r="E196" s="34">
        <v>0</v>
      </c>
      <c r="F196" s="28" t="s">
        <v>28</v>
      </c>
      <c r="G196" s="29" t="s">
        <v>28</v>
      </c>
      <c r="H196" s="29" t="s">
        <v>82</v>
      </c>
      <c r="I196" s="24" t="s">
        <v>194</v>
      </c>
      <c r="J196" s="33" cm="1">
        <f t="array" ref="J196">INDEX(
  $T$3:$T$170,
  MATCH(
    1,
    ($U$3:$U$170 = K196)
    * ($V$3:$V$170 = L196)
    * ($W$3:$W$170 = M196),
    0
  )
)</f>
        <v>158</v>
      </c>
      <c r="K196" s="11">
        <v>5</v>
      </c>
      <c r="L196" s="8">
        <v>0.76041666666666663</v>
      </c>
      <c r="M196" s="35">
        <v>0.86111111111111116</v>
      </c>
      <c r="N196" s="28" t="s">
        <v>145</v>
      </c>
      <c r="O196" s="29" t="s">
        <v>142</v>
      </c>
      <c r="P196" s="29" t="s">
        <v>186</v>
      </c>
      <c r="Q196" s="29" t="s">
        <v>2</v>
      </c>
      <c r="V196">
        <v>20</v>
      </c>
      <c r="W196" t="s">
        <v>47</v>
      </c>
      <c r="X196" t="s">
        <v>102</v>
      </c>
      <c r="Y196">
        <v>3</v>
      </c>
      <c r="Z196" s="4" t="s">
        <v>138</v>
      </c>
    </row>
    <row r="197" spans="2:26" ht="15" customHeight="1" thickBot="1" x14ac:dyDescent="0.3">
      <c r="B197" s="24" t="s">
        <v>208</v>
      </c>
      <c r="C197" s="33">
        <v>11</v>
      </c>
      <c r="D197" s="29">
        <f t="shared" si="19"/>
        <v>7</v>
      </c>
      <c r="E197" s="34">
        <v>2</v>
      </c>
      <c r="F197" s="28" t="s">
        <v>34</v>
      </c>
      <c r="G197" s="29" t="s">
        <v>34</v>
      </c>
      <c r="H197" s="29" t="s">
        <v>88</v>
      </c>
      <c r="I197" s="24" t="s">
        <v>189</v>
      </c>
      <c r="J197" s="33" cm="1">
        <f t="array" ref="J197">INDEX(
  $T$3:$T$170,
  MATCH(
    1,
    ($U$3:$U$170 = K197)
    * ($V$3:$V$170 = L197)
    * ($W$3:$W$170 = M197),
    0
  )
)</f>
        <v>49</v>
      </c>
      <c r="K197" s="11">
        <v>2</v>
      </c>
      <c r="L197" s="8">
        <v>0.58333333333333337</v>
      </c>
      <c r="M197" s="35">
        <v>0.66666666666666663</v>
      </c>
      <c r="N197" s="28" t="s">
        <v>192</v>
      </c>
      <c r="O197" s="29" t="s">
        <v>144</v>
      </c>
      <c r="P197" s="29" t="s">
        <v>186</v>
      </c>
      <c r="Q197" s="29" t="s">
        <v>2</v>
      </c>
      <c r="V197">
        <v>21</v>
      </c>
      <c r="W197" t="s">
        <v>48</v>
      </c>
      <c r="X197" t="s">
        <v>100</v>
      </c>
      <c r="Y197">
        <v>3</v>
      </c>
      <c r="Z197" s="4" t="s">
        <v>138</v>
      </c>
    </row>
    <row r="198" spans="2:26" ht="15" customHeight="1" thickBot="1" x14ac:dyDescent="0.3">
      <c r="B198" s="24" t="s">
        <v>208</v>
      </c>
      <c r="C198" s="33">
        <v>11</v>
      </c>
      <c r="D198" s="29">
        <f t="shared" si="19"/>
        <v>7</v>
      </c>
      <c r="E198" s="34">
        <v>2</v>
      </c>
      <c r="F198" s="28" t="s">
        <v>34</v>
      </c>
      <c r="G198" s="29" t="s">
        <v>34</v>
      </c>
      <c r="H198" s="29" t="s">
        <v>88</v>
      </c>
      <c r="I198" s="24" t="s">
        <v>194</v>
      </c>
      <c r="J198" s="33" cm="1">
        <f t="array" ref="J198">INDEX(
  $T$3:$T$170,
  MATCH(
    1,
    ($U$3:$U$170 = K198)
    * ($V$3:$V$170 = L198)
    * ($W$3:$W$170 = M198),
    0
  )
)</f>
        <v>149</v>
      </c>
      <c r="K198" s="11">
        <v>5</v>
      </c>
      <c r="L198" s="8">
        <v>0.58333333333333337</v>
      </c>
      <c r="M198" s="35">
        <v>0.66666666666666663</v>
      </c>
      <c r="N198" s="28" t="s">
        <v>192</v>
      </c>
      <c r="O198" s="29" t="s">
        <v>144</v>
      </c>
      <c r="P198" s="29" t="s">
        <v>186</v>
      </c>
      <c r="Q198" s="29" t="s">
        <v>2</v>
      </c>
      <c r="V198">
        <v>22</v>
      </c>
      <c r="W198" t="s">
        <v>49</v>
      </c>
      <c r="X198" t="s">
        <v>101</v>
      </c>
      <c r="Y198">
        <v>3</v>
      </c>
      <c r="Z198" s="4" t="s">
        <v>138</v>
      </c>
    </row>
    <row r="199" spans="2:26" ht="15" customHeight="1" thickBot="1" x14ac:dyDescent="0.3">
      <c r="B199" s="24" t="s">
        <v>208</v>
      </c>
      <c r="C199" s="33">
        <v>11</v>
      </c>
      <c r="D199" s="29">
        <f t="shared" si="19"/>
        <v>8</v>
      </c>
      <c r="E199" s="34">
        <v>2</v>
      </c>
      <c r="F199" s="28" t="s">
        <v>35</v>
      </c>
      <c r="G199" s="29" t="s">
        <v>35</v>
      </c>
      <c r="H199" s="29" t="s">
        <v>89</v>
      </c>
      <c r="I199" s="24" t="s">
        <v>189</v>
      </c>
      <c r="J199" s="33" cm="1">
        <f t="array" ref="J199">INDEX(
  $T$3:$T$170,
  MATCH(
    1,
    ($U$3:$U$170 = K199)
    * ($V$3:$V$170 = L199)
    * ($W$3:$W$170 = M199),
    0
  )
)</f>
        <v>53</v>
      </c>
      <c r="K199" s="11">
        <v>2</v>
      </c>
      <c r="L199" s="8">
        <v>0.66666666666666663</v>
      </c>
      <c r="M199" s="35">
        <v>0.75</v>
      </c>
      <c r="N199" s="28" t="s">
        <v>192</v>
      </c>
      <c r="O199" s="29" t="s">
        <v>144</v>
      </c>
      <c r="P199" s="29" t="s">
        <v>186</v>
      </c>
      <c r="Q199" s="29" t="s">
        <v>2</v>
      </c>
      <c r="V199">
        <v>23</v>
      </c>
      <c r="W199" t="s">
        <v>50</v>
      </c>
      <c r="X199" t="s">
        <v>103</v>
      </c>
      <c r="Y199">
        <v>3</v>
      </c>
      <c r="Z199" s="4" t="s">
        <v>138</v>
      </c>
    </row>
    <row r="200" spans="2:26" ht="15" customHeight="1" thickBot="1" x14ac:dyDescent="0.3">
      <c r="B200" s="24" t="s">
        <v>208</v>
      </c>
      <c r="C200" s="36">
        <v>11</v>
      </c>
      <c r="D200" s="37">
        <f t="shared" si="19"/>
        <v>8</v>
      </c>
      <c r="E200" s="38">
        <v>2</v>
      </c>
      <c r="F200" s="28" t="s">
        <v>35</v>
      </c>
      <c r="G200" s="29" t="s">
        <v>35</v>
      </c>
      <c r="H200" s="29" t="s">
        <v>89</v>
      </c>
      <c r="I200" s="24" t="s">
        <v>194</v>
      </c>
      <c r="J200" s="36" cm="1">
        <f t="array" ref="J200">INDEX(
  $T$3:$T$170,
  MATCH(
    1,
    ($U$3:$U$170 = K200)
    * ($V$3:$V$170 = L200)
    * ($W$3:$W$170 = M200),
    0
  )
)</f>
        <v>154</v>
      </c>
      <c r="K200" s="39">
        <v>5</v>
      </c>
      <c r="L200" s="40">
        <v>0.66666666666666663</v>
      </c>
      <c r="M200" s="41">
        <v>0.75</v>
      </c>
      <c r="N200" s="28" t="s">
        <v>192</v>
      </c>
      <c r="O200" s="29" t="s">
        <v>144</v>
      </c>
      <c r="P200" s="29" t="s">
        <v>186</v>
      </c>
      <c r="Q200" s="29" t="s">
        <v>2</v>
      </c>
      <c r="V200">
        <v>24</v>
      </c>
      <c r="W200" t="s">
        <v>51</v>
      </c>
      <c r="X200" t="s">
        <v>104</v>
      </c>
      <c r="Y200">
        <v>3</v>
      </c>
      <c r="Z200" s="4" t="s">
        <v>139</v>
      </c>
    </row>
    <row r="201" spans="2:26" ht="15" customHeight="1" x14ac:dyDescent="0.25">
      <c r="V201">
        <v>25</v>
      </c>
      <c r="W201" t="s">
        <v>81</v>
      </c>
      <c r="X201" t="s">
        <v>105</v>
      </c>
      <c r="Y201">
        <v>3</v>
      </c>
      <c r="Z201" s="4" t="s">
        <v>139</v>
      </c>
    </row>
    <row r="202" spans="2:26" ht="15" customHeight="1" thickBot="1" x14ac:dyDescent="0.3"/>
    <row r="203" spans="2:26" ht="15" customHeight="1" thickBot="1" x14ac:dyDescent="0.3">
      <c r="B203" s="21" t="s">
        <v>172</v>
      </c>
      <c r="C203" s="22" t="s">
        <v>149</v>
      </c>
      <c r="D203" s="22" t="s">
        <v>24</v>
      </c>
      <c r="E203" s="22" t="s">
        <v>140</v>
      </c>
      <c r="F203" s="23" t="s">
        <v>173</v>
      </c>
      <c r="G203" s="23" t="s">
        <v>174</v>
      </c>
      <c r="H203" s="23" t="s">
        <v>175</v>
      </c>
      <c r="I203" s="23" t="s">
        <v>176</v>
      </c>
      <c r="J203" s="22" t="s">
        <v>153</v>
      </c>
      <c r="K203" s="22" t="s">
        <v>154</v>
      </c>
      <c r="L203" s="22" t="s">
        <v>177</v>
      </c>
      <c r="M203" s="22" t="s">
        <v>178</v>
      </c>
      <c r="N203" s="23" t="s">
        <v>179</v>
      </c>
      <c r="O203" s="23" t="s">
        <v>180</v>
      </c>
      <c r="P203" s="23" t="s">
        <v>181</v>
      </c>
      <c r="Q203" s="23" t="s">
        <v>182</v>
      </c>
      <c r="V203">
        <v>26</v>
      </c>
      <c r="W203" t="s">
        <v>52</v>
      </c>
      <c r="X203" t="s">
        <v>107</v>
      </c>
      <c r="Y203">
        <v>4</v>
      </c>
      <c r="Z203" s="4" t="s">
        <v>138</v>
      </c>
    </row>
    <row r="204" spans="2:26" ht="15" customHeight="1" thickTop="1" thickBot="1" x14ac:dyDescent="0.3">
      <c r="B204" s="24" t="s">
        <v>209</v>
      </c>
      <c r="C204" s="25">
        <v>12</v>
      </c>
      <c r="D204" s="26">
        <f t="shared" ref="D204:D220" si="20">IFERROR(INDEX($V$174:$V$233,MATCH(F204,$W$174:$W$233,0)),"")</f>
        <v>3</v>
      </c>
      <c r="E204" s="27">
        <v>2</v>
      </c>
      <c r="F204" s="28" t="s">
        <v>30</v>
      </c>
      <c r="G204" s="29" t="s">
        <v>30</v>
      </c>
      <c r="H204" s="29" t="s">
        <v>84</v>
      </c>
      <c r="I204" s="24" t="s">
        <v>191</v>
      </c>
      <c r="J204" s="25" cm="1">
        <f t="array" ref="J204">INDEX(
  $T$3:$T$170,
  MATCH(
    1,
    ($U$3:$U$170 = K204)
    * ($V$3:$V$170 = L204)
    * ($W$3:$W$170 = M204),
    0
  )
)</f>
        <v>125</v>
      </c>
      <c r="K204" s="30">
        <v>4</v>
      </c>
      <c r="L204" s="31">
        <v>0.76041666666666663</v>
      </c>
      <c r="M204" s="32">
        <v>0.89236111111111116</v>
      </c>
      <c r="N204" s="28" t="s">
        <v>192</v>
      </c>
      <c r="O204" s="29" t="s">
        <v>144</v>
      </c>
      <c r="P204" s="29" t="s">
        <v>186</v>
      </c>
      <c r="Q204" s="29" t="s">
        <v>2</v>
      </c>
      <c r="V204">
        <v>27</v>
      </c>
      <c r="W204" t="s">
        <v>53</v>
      </c>
      <c r="X204" t="s">
        <v>108</v>
      </c>
      <c r="Y204">
        <v>4</v>
      </c>
      <c r="Z204" s="4" t="s">
        <v>138</v>
      </c>
    </row>
    <row r="205" spans="2:26" ht="15" customHeight="1" thickBot="1" x14ac:dyDescent="0.3">
      <c r="B205" s="24" t="s">
        <v>209</v>
      </c>
      <c r="C205" s="33">
        <v>12</v>
      </c>
      <c r="D205" s="29">
        <f t="shared" si="20"/>
        <v>3</v>
      </c>
      <c r="E205" s="34">
        <v>2</v>
      </c>
      <c r="F205" s="28" t="s">
        <v>30</v>
      </c>
      <c r="G205" s="29" t="s">
        <v>30</v>
      </c>
      <c r="H205" s="29" t="s">
        <v>84</v>
      </c>
      <c r="I205" s="24" t="s">
        <v>189</v>
      </c>
      <c r="J205" s="33" cm="1">
        <f t="array" ref="J205">INDEX(
  $T$3:$T$170,
  MATCH(
    1,
    ($U$3:$U$170 = K205)
    * ($V$3:$V$170 = L205)
    * ($W$3:$W$170 = M205),
    0
  )
)</f>
        <v>59</v>
      </c>
      <c r="K205" s="11">
        <v>2</v>
      </c>
      <c r="L205" s="8">
        <v>0.76041666666666663</v>
      </c>
      <c r="M205" s="35">
        <v>0.89236111111111116</v>
      </c>
      <c r="N205" s="28" t="s">
        <v>192</v>
      </c>
      <c r="O205" s="29" t="s">
        <v>144</v>
      </c>
      <c r="P205" s="29" t="s">
        <v>186</v>
      </c>
      <c r="Q205" s="29" t="s">
        <v>2</v>
      </c>
      <c r="V205">
        <v>28</v>
      </c>
      <c r="W205" t="s">
        <v>54</v>
      </c>
      <c r="X205" t="s">
        <v>106</v>
      </c>
      <c r="Y205">
        <v>4</v>
      </c>
      <c r="Z205" s="4" t="s">
        <v>138</v>
      </c>
    </row>
    <row r="206" spans="2:26" ht="15" customHeight="1" thickBot="1" x14ac:dyDescent="0.3">
      <c r="B206" s="24" t="s">
        <v>209</v>
      </c>
      <c r="C206" s="33">
        <v>12</v>
      </c>
      <c r="D206" s="29">
        <f t="shared" si="20"/>
        <v>1</v>
      </c>
      <c r="E206" s="34">
        <v>0</v>
      </c>
      <c r="F206" s="28" t="s">
        <v>28</v>
      </c>
      <c r="G206" s="29" t="s">
        <v>28</v>
      </c>
      <c r="H206" s="29" t="s">
        <v>82</v>
      </c>
      <c r="I206" s="24" t="s">
        <v>185</v>
      </c>
      <c r="J206" s="33" cm="1">
        <f t="array" ref="J206">INDEX(
  $T$3:$T$170,
  MATCH(
    1,
    ($U$3:$U$170 = K206)
    * ($V$3:$V$170 = L206)
    * ($W$3:$W$170 = M206),
    0
  )
)</f>
        <v>21</v>
      </c>
      <c r="K206" s="11">
        <v>1</v>
      </c>
      <c r="L206" s="8">
        <v>0.72222222222222221</v>
      </c>
      <c r="M206" s="35">
        <v>0.79166666666666663</v>
      </c>
      <c r="N206" s="28" t="s">
        <v>145</v>
      </c>
      <c r="O206" s="29" t="s">
        <v>142</v>
      </c>
      <c r="P206" s="29" t="s">
        <v>186</v>
      </c>
      <c r="Q206" s="29" t="s">
        <v>2</v>
      </c>
      <c r="V206">
        <v>29</v>
      </c>
      <c r="W206" t="s">
        <v>55</v>
      </c>
      <c r="X206" t="s">
        <v>109</v>
      </c>
      <c r="Y206">
        <v>4</v>
      </c>
      <c r="Z206" s="4" t="s">
        <v>139</v>
      </c>
    </row>
    <row r="207" spans="2:26" ht="15" customHeight="1" thickBot="1" x14ac:dyDescent="0.3">
      <c r="B207" s="24" t="s">
        <v>209</v>
      </c>
      <c r="C207" s="33">
        <v>12</v>
      </c>
      <c r="D207" s="29">
        <f t="shared" si="20"/>
        <v>1</v>
      </c>
      <c r="E207" s="34">
        <v>0</v>
      </c>
      <c r="F207" s="28" t="s">
        <v>28</v>
      </c>
      <c r="G207" s="29" t="s">
        <v>28</v>
      </c>
      <c r="H207" s="29" t="s">
        <v>82</v>
      </c>
      <c r="I207" s="24" t="s">
        <v>194</v>
      </c>
      <c r="J207" s="33" cm="1">
        <f t="array" ref="J207">INDEX(
  $T$3:$T$170,
  MATCH(
    1,
    ($U$3:$U$170 = K207)
    * ($V$3:$V$170 = L207)
    * ($W$3:$W$170 = M207),
    0
  )
)</f>
        <v>158</v>
      </c>
      <c r="K207" s="11">
        <v>5</v>
      </c>
      <c r="L207" s="8">
        <v>0.76041666666666663</v>
      </c>
      <c r="M207" s="35">
        <v>0.86111111111111116</v>
      </c>
      <c r="N207" s="28" t="s">
        <v>145</v>
      </c>
      <c r="O207" s="29" t="s">
        <v>142</v>
      </c>
      <c r="P207" s="29" t="s">
        <v>186</v>
      </c>
      <c r="Q207" s="29" t="s">
        <v>2</v>
      </c>
      <c r="V207">
        <v>30</v>
      </c>
      <c r="W207" t="s">
        <v>56</v>
      </c>
      <c r="X207" t="s">
        <v>110</v>
      </c>
      <c r="Y207">
        <v>4</v>
      </c>
      <c r="Z207" s="4" t="s">
        <v>139</v>
      </c>
    </row>
    <row r="208" spans="2:26" ht="15" customHeight="1" thickBot="1" x14ac:dyDescent="0.3">
      <c r="B208" s="24" t="s">
        <v>209</v>
      </c>
      <c r="C208" s="33">
        <v>12</v>
      </c>
      <c r="D208" s="29">
        <f t="shared" si="20"/>
        <v>2</v>
      </c>
      <c r="E208" s="34">
        <v>0</v>
      </c>
      <c r="F208" s="28" t="s">
        <v>29</v>
      </c>
      <c r="G208" s="29" t="s">
        <v>184</v>
      </c>
      <c r="H208" s="29" t="s">
        <v>83</v>
      </c>
      <c r="I208" s="24" t="s">
        <v>185</v>
      </c>
      <c r="J208" s="33" cm="1">
        <f t="array" ref="J208">INDEX(
  $T$3:$T$170,
  MATCH(
    1,
    ($U$3:$U$170 = K208)
    * ($V$3:$V$170 = L208)
    * ($W$3:$W$170 = M208),
    0
  )
)</f>
        <v>29</v>
      </c>
      <c r="K208" s="11">
        <v>1</v>
      </c>
      <c r="L208" s="8">
        <v>0.86111111111111116</v>
      </c>
      <c r="M208" s="35">
        <v>0.96180555555555558</v>
      </c>
      <c r="N208" s="28" t="s">
        <v>145</v>
      </c>
      <c r="O208" s="29" t="s">
        <v>142</v>
      </c>
      <c r="P208" s="29" t="s">
        <v>186</v>
      </c>
      <c r="Q208" s="29" t="s">
        <v>2</v>
      </c>
      <c r="V208">
        <v>31</v>
      </c>
      <c r="W208" t="s">
        <v>57</v>
      </c>
      <c r="X208" t="s">
        <v>111</v>
      </c>
      <c r="Y208">
        <v>4</v>
      </c>
      <c r="Z208" s="4" t="s">
        <v>139</v>
      </c>
    </row>
    <row r="209" spans="2:26" ht="15" customHeight="1" thickBot="1" x14ac:dyDescent="0.3">
      <c r="B209" s="24" t="s">
        <v>209</v>
      </c>
      <c r="C209" s="33">
        <v>12</v>
      </c>
      <c r="D209" s="29">
        <f t="shared" si="20"/>
        <v>2</v>
      </c>
      <c r="E209" s="34">
        <v>0</v>
      </c>
      <c r="F209" s="28" t="s">
        <v>29</v>
      </c>
      <c r="G209" s="29" t="s">
        <v>184</v>
      </c>
      <c r="H209" s="29" t="s">
        <v>83</v>
      </c>
      <c r="I209" s="24" t="s">
        <v>190</v>
      </c>
      <c r="J209" s="33" cm="1">
        <f t="array" ref="J209">INDEX(
  $T$3:$T$170,
  MATCH(
    1,
    ($U$3:$U$170 = K209)
    * ($V$3:$V$170 = L209)
    * ($W$3:$W$170 = M209),
    0
  )
)</f>
        <v>89</v>
      </c>
      <c r="K209" s="11">
        <v>3</v>
      </c>
      <c r="L209" s="8">
        <v>0.72222222222222221</v>
      </c>
      <c r="M209" s="35">
        <v>0.79166666666666663</v>
      </c>
      <c r="N209" s="28" t="s">
        <v>145</v>
      </c>
      <c r="O209" s="29" t="s">
        <v>142</v>
      </c>
      <c r="P209" s="29" t="s">
        <v>186</v>
      </c>
      <c r="Q209" s="29" t="s">
        <v>2</v>
      </c>
      <c r="V209">
        <v>32</v>
      </c>
      <c r="W209" t="s">
        <v>58</v>
      </c>
      <c r="X209" t="s">
        <v>112</v>
      </c>
      <c r="Y209">
        <v>4</v>
      </c>
      <c r="Z209" s="4" t="s">
        <v>138</v>
      </c>
    </row>
    <row r="210" spans="2:26" ht="15" customHeight="1" thickBot="1" x14ac:dyDescent="0.3">
      <c r="B210" s="24" t="s">
        <v>209</v>
      </c>
      <c r="C210" s="33">
        <v>12</v>
      </c>
      <c r="D210" s="29">
        <f t="shared" si="20"/>
        <v>9</v>
      </c>
      <c r="E210" s="34">
        <v>0</v>
      </c>
      <c r="F210" s="28" t="s">
        <v>36</v>
      </c>
      <c r="G210" s="29" t="s">
        <v>197</v>
      </c>
      <c r="H210" s="29" t="s">
        <v>90</v>
      </c>
      <c r="I210" s="24" t="s">
        <v>190</v>
      </c>
      <c r="J210" s="33" cm="1">
        <f t="array" ref="J210">INDEX(
  $T$3:$T$170,
  MATCH(
    1,
    ($U$3:$U$170 = K210)
    * ($V$3:$V$170 = L210)
    * ($W$3:$W$170 = M210),
    0
  )
)</f>
        <v>93</v>
      </c>
      <c r="K210" s="11">
        <v>3</v>
      </c>
      <c r="L210" s="8">
        <v>0.79166666666666663</v>
      </c>
      <c r="M210" s="35">
        <v>0.86111111111111116</v>
      </c>
      <c r="N210" s="28" t="s">
        <v>145</v>
      </c>
      <c r="O210" s="29" t="s">
        <v>142</v>
      </c>
      <c r="P210" s="29" t="s">
        <v>186</v>
      </c>
      <c r="Q210" s="29" t="s">
        <v>2</v>
      </c>
      <c r="V210">
        <v>33</v>
      </c>
      <c r="W210" t="s">
        <v>59</v>
      </c>
      <c r="X210" t="s">
        <v>113</v>
      </c>
      <c r="Y210">
        <v>4</v>
      </c>
      <c r="Z210" s="4" t="s">
        <v>138</v>
      </c>
    </row>
    <row r="211" spans="2:26" ht="15" customHeight="1" thickBot="1" x14ac:dyDescent="0.3">
      <c r="B211" s="24" t="s">
        <v>209</v>
      </c>
      <c r="C211" s="33">
        <v>12</v>
      </c>
      <c r="D211" s="29">
        <f t="shared" si="20"/>
        <v>9</v>
      </c>
      <c r="E211" s="34">
        <v>0</v>
      </c>
      <c r="F211" s="28" t="s">
        <v>36</v>
      </c>
      <c r="G211" s="29" t="s">
        <v>197</v>
      </c>
      <c r="H211" s="29" t="s">
        <v>90</v>
      </c>
      <c r="I211" s="24" t="s">
        <v>194</v>
      </c>
      <c r="J211" s="33" cm="1">
        <f t="array" ref="J211">INDEX(
  $T$3:$T$170,
  MATCH(
    1,
    ($U$3:$U$170 = K211)
    * ($V$3:$V$170 = L211)
    * ($W$3:$W$170 = M211),
    0
  )
)</f>
        <v>164</v>
      </c>
      <c r="K211" s="11">
        <v>5</v>
      </c>
      <c r="L211" s="8">
        <v>0.86111111111111116</v>
      </c>
      <c r="M211" s="35">
        <v>0.96180555555555558</v>
      </c>
      <c r="N211" s="28" t="s">
        <v>145</v>
      </c>
      <c r="O211" s="29" t="s">
        <v>142</v>
      </c>
      <c r="P211" s="29" t="s">
        <v>186</v>
      </c>
      <c r="Q211" s="29" t="s">
        <v>2</v>
      </c>
      <c r="V211">
        <v>34</v>
      </c>
      <c r="W211" t="s">
        <v>60</v>
      </c>
      <c r="X211" t="s">
        <v>114</v>
      </c>
      <c r="Y211">
        <v>4</v>
      </c>
      <c r="Z211" s="4" t="s">
        <v>139</v>
      </c>
    </row>
    <row r="212" spans="2:26" ht="15" customHeight="1" thickBot="1" x14ac:dyDescent="0.3">
      <c r="B212" s="24" t="s">
        <v>209</v>
      </c>
      <c r="C212" s="33">
        <v>12</v>
      </c>
      <c r="D212" s="29">
        <f t="shared" si="20"/>
        <v>4</v>
      </c>
      <c r="E212" s="34">
        <v>0</v>
      </c>
      <c r="F212" s="28" t="s">
        <v>31</v>
      </c>
      <c r="G212" s="29" t="s">
        <v>198</v>
      </c>
      <c r="H212" s="29" t="s">
        <v>85</v>
      </c>
      <c r="I212" s="24" t="s">
        <v>185</v>
      </c>
      <c r="J212" s="33" cm="1">
        <f t="array" ref="J212">INDEX(
  $T$3:$T$170,
  MATCH(
    1,
    ($U$3:$U$170 = K212)
    * ($V$3:$V$170 = L212)
    * ($W$3:$W$170 = M212),
    0
  )
)</f>
        <v>25</v>
      </c>
      <c r="K212" s="11">
        <v>1</v>
      </c>
      <c r="L212" s="8">
        <v>0.79166666666666663</v>
      </c>
      <c r="M212" s="35">
        <v>0.86111111111111116</v>
      </c>
      <c r="N212" s="28" t="s">
        <v>145</v>
      </c>
      <c r="O212" s="29" t="s">
        <v>142</v>
      </c>
      <c r="P212" s="29" t="s">
        <v>186</v>
      </c>
      <c r="Q212" s="29" t="s">
        <v>2</v>
      </c>
      <c r="V212">
        <v>35</v>
      </c>
      <c r="W212" t="s">
        <v>262</v>
      </c>
      <c r="X212" t="s">
        <v>115</v>
      </c>
      <c r="Y212">
        <v>4</v>
      </c>
      <c r="Z212" s="4" t="s">
        <v>138</v>
      </c>
    </row>
    <row r="213" spans="2:26" ht="15" customHeight="1" thickBot="1" x14ac:dyDescent="0.3">
      <c r="B213" s="24" t="s">
        <v>209</v>
      </c>
      <c r="C213" s="33">
        <v>12</v>
      </c>
      <c r="D213" s="29">
        <f t="shared" si="20"/>
        <v>4</v>
      </c>
      <c r="E213" s="34">
        <v>0</v>
      </c>
      <c r="F213" s="28" t="s">
        <v>31</v>
      </c>
      <c r="G213" s="29" t="s">
        <v>198</v>
      </c>
      <c r="H213" s="29" t="s">
        <v>85</v>
      </c>
      <c r="I213" s="24" t="s">
        <v>190</v>
      </c>
      <c r="J213" s="33" cm="1">
        <f t="array" ref="J213">INDEX(
  $T$3:$T$170,
  MATCH(
    1,
    ($U$3:$U$170 = K213)
    * ($V$3:$V$170 = L213)
    * ($W$3:$W$170 = M213),
    0
  )
)</f>
        <v>97</v>
      </c>
      <c r="K213" s="11">
        <v>3</v>
      </c>
      <c r="L213" s="8">
        <v>0.86111111111111116</v>
      </c>
      <c r="M213" s="35">
        <v>0.96180555555555558</v>
      </c>
      <c r="N213" s="28" t="s">
        <v>145</v>
      </c>
      <c r="O213" s="29" t="s">
        <v>142</v>
      </c>
      <c r="P213" s="29" t="s">
        <v>186</v>
      </c>
      <c r="Q213" s="29" t="s">
        <v>2</v>
      </c>
      <c r="V213">
        <v>36</v>
      </c>
      <c r="W213" t="s">
        <v>61</v>
      </c>
      <c r="X213" t="s">
        <v>116</v>
      </c>
      <c r="Y213">
        <v>4</v>
      </c>
      <c r="Z213" s="4" t="s">
        <v>138</v>
      </c>
    </row>
    <row r="214" spans="2:26" ht="15" customHeight="1" thickBot="1" x14ac:dyDescent="0.3">
      <c r="B214" s="24" t="s">
        <v>209</v>
      </c>
      <c r="C214" s="33">
        <v>12</v>
      </c>
      <c r="D214" s="29">
        <f t="shared" si="20"/>
        <v>5</v>
      </c>
      <c r="E214" s="34">
        <v>2</v>
      </c>
      <c r="F214" s="28" t="s">
        <v>32</v>
      </c>
      <c r="G214" s="29" t="s">
        <v>193</v>
      </c>
      <c r="H214" s="29" t="s">
        <v>86</v>
      </c>
      <c r="I214" s="24" t="s">
        <v>191</v>
      </c>
      <c r="J214" s="33" cm="1">
        <f t="array" ref="J214">INDEX(
  $T$3:$T$170,
  MATCH(
    1,
    ($U$3:$U$170 = K214)
    * ($V$3:$V$170 = L214)
    * ($W$3:$W$170 = M214),
    0
  )
)</f>
        <v>132</v>
      </c>
      <c r="K214" s="11">
        <v>4</v>
      </c>
      <c r="L214" s="8">
        <v>0.89930555555555558</v>
      </c>
      <c r="M214" s="35">
        <v>0.96180555555555558</v>
      </c>
      <c r="N214" s="28" t="s">
        <v>192</v>
      </c>
      <c r="O214" s="29" t="s">
        <v>144</v>
      </c>
      <c r="P214" s="29" t="s">
        <v>186</v>
      </c>
      <c r="Q214" s="29" t="s">
        <v>2</v>
      </c>
      <c r="V214">
        <v>37</v>
      </c>
      <c r="W214" t="s">
        <v>62</v>
      </c>
      <c r="X214" t="s">
        <v>117</v>
      </c>
      <c r="Y214">
        <v>4</v>
      </c>
      <c r="Z214" s="4" t="s">
        <v>139</v>
      </c>
    </row>
    <row r="215" spans="2:26" ht="15" customHeight="1" thickBot="1" x14ac:dyDescent="0.3">
      <c r="B215" s="24" t="s">
        <v>209</v>
      </c>
      <c r="C215" s="33">
        <v>12</v>
      </c>
      <c r="D215" s="29">
        <f t="shared" si="20"/>
        <v>5</v>
      </c>
      <c r="E215" s="34">
        <v>2</v>
      </c>
      <c r="F215" s="28" t="s">
        <v>32</v>
      </c>
      <c r="G215" s="29" t="s">
        <v>193</v>
      </c>
      <c r="H215" s="29" t="s">
        <v>86</v>
      </c>
      <c r="I215" s="24" t="s">
        <v>189</v>
      </c>
      <c r="J215" s="33" cm="1">
        <f t="array" ref="J215">INDEX(
  $T$3:$T$170,
  MATCH(
    1,
    ($U$3:$U$170 = K215)
    * ($V$3:$V$170 = L215)
    * ($W$3:$W$170 = M215),
    0
  )
)</f>
        <v>64</v>
      </c>
      <c r="K215" s="11">
        <v>2</v>
      </c>
      <c r="L215" s="8">
        <v>0.89930555555555558</v>
      </c>
      <c r="M215" s="35">
        <v>0.96180555555555558</v>
      </c>
      <c r="N215" s="28" t="s">
        <v>192</v>
      </c>
      <c r="O215" s="29" t="s">
        <v>144</v>
      </c>
      <c r="P215" s="29" t="s">
        <v>186</v>
      </c>
      <c r="Q215" s="29" t="s">
        <v>2</v>
      </c>
      <c r="V215">
        <v>38</v>
      </c>
      <c r="W215" t="s">
        <v>63</v>
      </c>
      <c r="X215" t="s">
        <v>118</v>
      </c>
      <c r="Y215">
        <v>4</v>
      </c>
      <c r="Z215" s="4" t="s">
        <v>139</v>
      </c>
    </row>
    <row r="216" spans="2:26" ht="15" customHeight="1" thickBot="1" x14ac:dyDescent="0.3">
      <c r="B216" s="24" t="s">
        <v>209</v>
      </c>
      <c r="C216" s="33">
        <v>12</v>
      </c>
      <c r="D216" s="29">
        <f t="shared" si="20"/>
        <v>6</v>
      </c>
      <c r="E216" s="34">
        <v>0</v>
      </c>
      <c r="F216" s="28" t="s">
        <v>33</v>
      </c>
      <c r="G216" s="29" t="s">
        <v>199</v>
      </c>
      <c r="H216" s="29" t="s">
        <v>87</v>
      </c>
      <c r="I216" s="24" t="s">
        <v>190</v>
      </c>
      <c r="J216" s="33" cm="1">
        <f t="array" ref="J216">INDEX(
  $T$3:$T$170,
  MATCH(
    1,
    ($U$3:$U$170 = K216)
    * ($V$3:$V$170 = L216)
    * ($W$3:$W$170 = M216),
    0
  )
)</f>
        <v>86</v>
      </c>
      <c r="K216" s="11">
        <v>3</v>
      </c>
      <c r="L216" s="8">
        <v>0.65277777777777779</v>
      </c>
      <c r="M216" s="35">
        <v>0.72222222222222221</v>
      </c>
      <c r="N216" s="28" t="s">
        <v>145</v>
      </c>
      <c r="O216" s="29" t="s">
        <v>142</v>
      </c>
      <c r="P216" s="29" t="s">
        <v>186</v>
      </c>
      <c r="Q216" s="29" t="s">
        <v>2</v>
      </c>
    </row>
    <row r="217" spans="2:26" ht="15" customHeight="1" thickBot="1" x14ac:dyDescent="0.3">
      <c r="B217" s="24" t="s">
        <v>209</v>
      </c>
      <c r="C217" s="33">
        <v>12</v>
      </c>
      <c r="D217" s="29">
        <f t="shared" si="20"/>
        <v>7</v>
      </c>
      <c r="E217" s="34">
        <v>1</v>
      </c>
      <c r="F217" s="28" t="s">
        <v>34</v>
      </c>
      <c r="G217" s="29" t="s">
        <v>34</v>
      </c>
      <c r="H217" s="29" t="s">
        <v>88</v>
      </c>
      <c r="I217" s="24" t="s">
        <v>191</v>
      </c>
      <c r="J217" s="33" cm="1">
        <f t="array" ref="J217">INDEX(
  $T$3:$T$170,
  MATCH(
    1,
    ($U$3:$U$170 = K217)
    * ($V$3:$V$170 = L217)
    * ($W$3:$W$170 = M217),
    0
  )
)</f>
        <v>131</v>
      </c>
      <c r="K217" s="11">
        <v>4</v>
      </c>
      <c r="L217" s="8">
        <v>0.86111111111111116</v>
      </c>
      <c r="M217" s="35">
        <v>0.96180555555555558</v>
      </c>
      <c r="N217" s="28" t="s">
        <v>192</v>
      </c>
      <c r="O217" s="29" t="s">
        <v>143</v>
      </c>
      <c r="P217" s="29" t="s">
        <v>186</v>
      </c>
      <c r="Q217" s="29" t="s">
        <v>2</v>
      </c>
      <c r="V217">
        <v>39</v>
      </c>
      <c r="W217" t="s">
        <v>64</v>
      </c>
      <c r="X217" t="s">
        <v>119</v>
      </c>
      <c r="Y217">
        <v>5</v>
      </c>
      <c r="Z217" s="4" t="s">
        <v>138</v>
      </c>
    </row>
    <row r="218" spans="2:26" ht="15" customHeight="1" thickBot="1" x14ac:dyDescent="0.3">
      <c r="B218" s="24" t="s">
        <v>209</v>
      </c>
      <c r="C218" s="33">
        <v>12</v>
      </c>
      <c r="D218" s="29">
        <f t="shared" si="20"/>
        <v>7</v>
      </c>
      <c r="E218" s="34">
        <v>1</v>
      </c>
      <c r="F218" s="28" t="s">
        <v>34</v>
      </c>
      <c r="G218" s="29" t="s">
        <v>34</v>
      </c>
      <c r="H218" s="29" t="s">
        <v>88</v>
      </c>
      <c r="I218" s="24" t="s">
        <v>189</v>
      </c>
      <c r="J218" s="33" cm="1">
        <f t="array" ref="J218">INDEX(
  $T$3:$T$170,
  MATCH(
    1,
    ($U$3:$U$170 = K218)
    * ($V$3:$V$170 = L218)
    * ($W$3:$W$170 = M218),
    0
  )
)</f>
        <v>58</v>
      </c>
      <c r="K218" s="11">
        <v>2</v>
      </c>
      <c r="L218" s="8">
        <v>0.76041666666666663</v>
      </c>
      <c r="M218" s="35">
        <v>0.86111111111111116</v>
      </c>
      <c r="N218" s="28" t="s">
        <v>192</v>
      </c>
      <c r="O218" s="29" t="s">
        <v>143</v>
      </c>
      <c r="P218" s="29" t="s">
        <v>186</v>
      </c>
      <c r="Q218" s="29" t="s">
        <v>2</v>
      </c>
      <c r="V218">
        <v>40</v>
      </c>
      <c r="W218" t="s">
        <v>65</v>
      </c>
      <c r="X218" t="s">
        <v>120</v>
      </c>
      <c r="Y218">
        <v>5</v>
      </c>
      <c r="Z218" s="4" t="s">
        <v>138</v>
      </c>
    </row>
    <row r="219" spans="2:26" ht="15" customHeight="1" thickBot="1" x14ac:dyDescent="0.3">
      <c r="B219" s="24" t="s">
        <v>209</v>
      </c>
      <c r="C219" s="33">
        <v>12</v>
      </c>
      <c r="D219" s="29">
        <f t="shared" si="20"/>
        <v>8</v>
      </c>
      <c r="E219" s="34">
        <v>1</v>
      </c>
      <c r="F219" s="28" t="s">
        <v>35</v>
      </c>
      <c r="G219" s="29" t="s">
        <v>35</v>
      </c>
      <c r="H219" s="29" t="s">
        <v>89</v>
      </c>
      <c r="I219" s="24" t="s">
        <v>191</v>
      </c>
      <c r="J219" s="33" cm="1">
        <f t="array" ref="J219">INDEX(
  $T$3:$T$170,
  MATCH(
    1,
    ($U$3:$U$170 = K219)
    * ($V$3:$V$170 = L219)
    * ($W$3:$W$170 = M219),
    0
  )
)</f>
        <v>124</v>
      </c>
      <c r="K219" s="11">
        <v>4</v>
      </c>
      <c r="L219" s="8">
        <v>0.76041666666666663</v>
      </c>
      <c r="M219" s="35">
        <v>0.86111111111111116</v>
      </c>
      <c r="N219" s="28" t="s">
        <v>192</v>
      </c>
      <c r="O219" s="29" t="s">
        <v>143</v>
      </c>
      <c r="P219" s="29" t="s">
        <v>186</v>
      </c>
      <c r="Q219" s="29" t="s">
        <v>2</v>
      </c>
      <c r="V219">
        <v>41</v>
      </c>
      <c r="W219" t="s">
        <v>66</v>
      </c>
      <c r="X219" t="s">
        <v>121</v>
      </c>
      <c r="Y219">
        <v>5</v>
      </c>
      <c r="Z219" s="4" t="s">
        <v>138</v>
      </c>
    </row>
    <row r="220" spans="2:26" ht="15" customHeight="1" thickBot="1" x14ac:dyDescent="0.3">
      <c r="B220" s="24" t="s">
        <v>209</v>
      </c>
      <c r="C220" s="36">
        <v>12</v>
      </c>
      <c r="D220" s="37">
        <f t="shared" si="20"/>
        <v>8</v>
      </c>
      <c r="E220" s="38">
        <v>1</v>
      </c>
      <c r="F220" s="28" t="s">
        <v>35</v>
      </c>
      <c r="G220" s="29" t="s">
        <v>35</v>
      </c>
      <c r="H220" s="29" t="s">
        <v>89</v>
      </c>
      <c r="I220" s="24" t="s">
        <v>189</v>
      </c>
      <c r="J220" s="36" cm="1">
        <f t="array" ref="J220">INDEX(
  $T$3:$T$170,
  MATCH(
    1,
    ($U$3:$U$170 = K220)
    * ($V$3:$V$170 = L220)
    * ($W$3:$W$170 = M220),
    0
  )
)</f>
        <v>63</v>
      </c>
      <c r="K220" s="39">
        <v>2</v>
      </c>
      <c r="L220" s="40">
        <v>0.86111111111111116</v>
      </c>
      <c r="M220" s="41">
        <v>0.96180555555555558</v>
      </c>
      <c r="N220" s="28" t="s">
        <v>192</v>
      </c>
      <c r="O220" s="29" t="s">
        <v>143</v>
      </c>
      <c r="P220" s="29" t="s">
        <v>186</v>
      </c>
      <c r="Q220" s="29" t="s">
        <v>2</v>
      </c>
      <c r="V220">
        <v>42</v>
      </c>
      <c r="W220" t="s">
        <v>67</v>
      </c>
      <c r="X220" t="s">
        <v>123</v>
      </c>
      <c r="Y220">
        <v>5</v>
      </c>
      <c r="Z220" s="4" t="s">
        <v>139</v>
      </c>
    </row>
    <row r="221" spans="2:26" ht="15" customHeight="1" x14ac:dyDescent="0.25">
      <c r="V221">
        <v>43</v>
      </c>
      <c r="W221" t="s">
        <v>68</v>
      </c>
      <c r="X221" t="s">
        <v>122</v>
      </c>
      <c r="Y221">
        <v>5</v>
      </c>
      <c r="Z221" s="4" t="s">
        <v>139</v>
      </c>
    </row>
    <row r="222" spans="2:26" ht="15" customHeight="1" x14ac:dyDescent="0.25">
      <c r="V222">
        <v>44</v>
      </c>
      <c r="W222" t="s">
        <v>69</v>
      </c>
      <c r="X222" t="s">
        <v>124</v>
      </c>
      <c r="Y222">
        <v>5</v>
      </c>
      <c r="Z222" s="4" t="s">
        <v>139</v>
      </c>
    </row>
    <row r="223" spans="2:26" ht="15" customHeight="1" thickBot="1" x14ac:dyDescent="0.3">
      <c r="V223">
        <v>45</v>
      </c>
      <c r="W223" t="s">
        <v>70</v>
      </c>
      <c r="X223" t="s">
        <v>125</v>
      </c>
      <c r="Y223">
        <v>5</v>
      </c>
      <c r="Z223" s="4" t="s">
        <v>139</v>
      </c>
    </row>
    <row r="224" spans="2:26" ht="15" customHeight="1" thickBot="1" x14ac:dyDescent="0.3">
      <c r="B224" s="21" t="s">
        <v>172</v>
      </c>
      <c r="C224" s="22" t="s">
        <v>149</v>
      </c>
      <c r="D224" s="22" t="s">
        <v>24</v>
      </c>
      <c r="E224" s="22" t="s">
        <v>140</v>
      </c>
      <c r="F224" s="23" t="s">
        <v>173</v>
      </c>
      <c r="G224" s="23" t="s">
        <v>174</v>
      </c>
      <c r="H224" s="23" t="s">
        <v>175</v>
      </c>
      <c r="I224" s="23" t="s">
        <v>176</v>
      </c>
      <c r="J224" s="22" t="s">
        <v>153</v>
      </c>
      <c r="K224" s="22" t="s">
        <v>154</v>
      </c>
      <c r="L224" s="22" t="s">
        <v>177</v>
      </c>
      <c r="M224" s="22" t="s">
        <v>178</v>
      </c>
      <c r="N224" s="23" t="s">
        <v>179</v>
      </c>
      <c r="O224" s="23" t="s">
        <v>180</v>
      </c>
      <c r="P224" s="23" t="s">
        <v>181</v>
      </c>
      <c r="Q224" s="23" t="s">
        <v>182</v>
      </c>
      <c r="V224">
        <v>46</v>
      </c>
      <c r="W224" t="s">
        <v>71</v>
      </c>
      <c r="X224" t="s">
        <v>126</v>
      </c>
      <c r="Y224">
        <v>5</v>
      </c>
      <c r="Z224" s="4" t="s">
        <v>139</v>
      </c>
    </row>
    <row r="225" spans="2:26" ht="15" customHeight="1" thickTop="1" thickBot="1" x14ac:dyDescent="0.3">
      <c r="B225" s="24" t="s">
        <v>210</v>
      </c>
      <c r="C225" s="25">
        <v>13</v>
      </c>
      <c r="D225" s="26">
        <f>IFERROR(INDEX($V$174:$V$233,MATCH(F225,$W$174:$W$233,0)),"")</f>
        <v>3</v>
      </c>
      <c r="E225" s="27">
        <v>2</v>
      </c>
      <c r="F225" s="28" t="s">
        <v>30</v>
      </c>
      <c r="G225" s="29" t="s">
        <v>30</v>
      </c>
      <c r="H225" s="29" t="s">
        <v>84</v>
      </c>
      <c r="I225" s="24" t="s">
        <v>191</v>
      </c>
      <c r="J225" s="25" cm="1">
        <f t="array" ref="J225">INDEX(
  $T$3:$T$170,
  MATCH(
    1,
    ($U$3:$U$170 = K225)
    * ($V$3:$V$170 = L225)
    * ($W$3:$W$170 = M225),
    0
  )
)</f>
        <v>125</v>
      </c>
      <c r="K225" s="30">
        <v>4</v>
      </c>
      <c r="L225" s="31">
        <v>0.76041666666666663</v>
      </c>
      <c r="M225" s="32">
        <v>0.89236111111111116</v>
      </c>
      <c r="N225" s="28" t="s">
        <v>192</v>
      </c>
      <c r="O225" s="29" t="s">
        <v>144</v>
      </c>
      <c r="P225" s="29" t="s">
        <v>186</v>
      </c>
      <c r="Q225" s="29" t="s">
        <v>2</v>
      </c>
      <c r="V225">
        <v>47</v>
      </c>
      <c r="W225" t="s">
        <v>72</v>
      </c>
      <c r="X225" t="s">
        <v>127</v>
      </c>
      <c r="Y225">
        <v>5</v>
      </c>
      <c r="Z225" s="4" t="s">
        <v>139</v>
      </c>
    </row>
    <row r="226" spans="2:26" ht="15" customHeight="1" thickBot="1" x14ac:dyDescent="0.3">
      <c r="B226" s="24" t="s">
        <v>210</v>
      </c>
      <c r="C226" s="33">
        <v>13</v>
      </c>
      <c r="D226" s="29">
        <f t="shared" ref="D226:D241" si="21">IFERROR(INDEX($V$174:$V$233,MATCH(F226,$W$174:$W$233,0)),"")</f>
        <v>3</v>
      </c>
      <c r="E226" s="34">
        <v>2</v>
      </c>
      <c r="F226" s="28" t="s">
        <v>30</v>
      </c>
      <c r="G226" s="29" t="s">
        <v>30</v>
      </c>
      <c r="H226" s="29" t="s">
        <v>84</v>
      </c>
      <c r="I226" s="24" t="s">
        <v>189</v>
      </c>
      <c r="J226" s="33" cm="1">
        <f t="array" ref="J226">INDEX(
  $T$3:$T$170,
  MATCH(
    1,
    ($U$3:$U$170 = K226)
    * ($V$3:$V$170 = L226)
    * ($W$3:$W$170 = M226),
    0
  )
)</f>
        <v>59</v>
      </c>
      <c r="K226" s="11">
        <v>2</v>
      </c>
      <c r="L226" s="8">
        <v>0.76041666666666663</v>
      </c>
      <c r="M226" s="35">
        <v>0.89236111111111116</v>
      </c>
      <c r="N226" s="28" t="s">
        <v>192</v>
      </c>
      <c r="O226" s="29" t="s">
        <v>144</v>
      </c>
      <c r="P226" s="29" t="s">
        <v>186</v>
      </c>
      <c r="Q226" s="29" t="s">
        <v>2</v>
      </c>
      <c r="V226">
        <v>48</v>
      </c>
      <c r="W226" t="s">
        <v>73</v>
      </c>
      <c r="X226" t="s">
        <v>128</v>
      </c>
      <c r="Y226">
        <v>5</v>
      </c>
      <c r="Z226" s="4" t="s">
        <v>138</v>
      </c>
    </row>
    <row r="227" spans="2:26" ht="15" customHeight="1" thickBot="1" x14ac:dyDescent="0.3">
      <c r="B227" s="24" t="s">
        <v>210</v>
      </c>
      <c r="C227" s="33">
        <v>13</v>
      </c>
      <c r="D227" s="29">
        <f t="shared" si="21"/>
        <v>1</v>
      </c>
      <c r="E227" s="34">
        <v>0</v>
      </c>
      <c r="F227" s="28" t="s">
        <v>28</v>
      </c>
      <c r="G227" s="29" t="s">
        <v>28</v>
      </c>
      <c r="H227" s="29" t="s">
        <v>82</v>
      </c>
      <c r="I227" s="24" t="s">
        <v>190</v>
      </c>
      <c r="J227" s="33" cm="1">
        <f t="array" ref="J227">INDEX(
  $T$3:$T$170,
  MATCH(
    1,
    ($U$3:$U$170 = K227)
    * ($V$3:$V$170 = L227)
    * ($W$3:$W$170 = M227),
    0
  )
)</f>
        <v>98</v>
      </c>
      <c r="K227" s="11">
        <v>3</v>
      </c>
      <c r="L227" s="8">
        <v>0.89930555555555558</v>
      </c>
      <c r="M227" s="35">
        <v>0.96180555555555558</v>
      </c>
      <c r="N227" s="28" t="s">
        <v>145</v>
      </c>
      <c r="O227" s="29" t="s">
        <v>142</v>
      </c>
      <c r="P227" s="29" t="s">
        <v>186</v>
      </c>
      <c r="Q227" s="29" t="s">
        <v>2</v>
      </c>
      <c r="V227">
        <v>49</v>
      </c>
      <c r="W227" t="s">
        <v>74</v>
      </c>
      <c r="X227" t="s">
        <v>129</v>
      </c>
      <c r="Y227">
        <v>5</v>
      </c>
      <c r="Z227" s="4" t="s">
        <v>138</v>
      </c>
    </row>
    <row r="228" spans="2:26" ht="15" customHeight="1" thickBot="1" x14ac:dyDescent="0.3">
      <c r="B228" s="24" t="s">
        <v>210</v>
      </c>
      <c r="C228" s="33">
        <v>13</v>
      </c>
      <c r="D228" s="29">
        <f t="shared" si="21"/>
        <v>1</v>
      </c>
      <c r="E228" s="34">
        <v>0</v>
      </c>
      <c r="F228" s="28" t="s">
        <v>28</v>
      </c>
      <c r="G228" s="29" t="s">
        <v>28</v>
      </c>
      <c r="H228" s="29" t="s">
        <v>82</v>
      </c>
      <c r="I228" s="24" t="s">
        <v>194</v>
      </c>
      <c r="J228" s="33" cm="1">
        <f t="array" ref="J228">INDEX(
  $T$3:$T$170,
  MATCH(
    1,
    ($U$3:$U$170 = K228)
    * ($V$3:$V$170 = L228)
    * ($W$3:$W$170 = M228),
    0
  )
)</f>
        <v>158</v>
      </c>
      <c r="K228" s="11">
        <v>5</v>
      </c>
      <c r="L228" s="8">
        <v>0.76041666666666663</v>
      </c>
      <c r="M228" s="35">
        <v>0.86111111111111116</v>
      </c>
      <c r="N228" s="28" t="s">
        <v>145</v>
      </c>
      <c r="O228" s="29" t="s">
        <v>142</v>
      </c>
      <c r="P228" s="29" t="s">
        <v>186</v>
      </c>
      <c r="Q228" s="29" t="s">
        <v>2</v>
      </c>
      <c r="V228">
        <v>50</v>
      </c>
      <c r="W228" t="s">
        <v>75</v>
      </c>
      <c r="X228" t="s">
        <v>130</v>
      </c>
      <c r="Y228">
        <v>5</v>
      </c>
      <c r="Z228" s="4" t="s">
        <v>139</v>
      </c>
    </row>
    <row r="229" spans="2:26" ht="15" customHeight="1" thickBot="1" x14ac:dyDescent="0.3">
      <c r="B229" s="24" t="s">
        <v>210</v>
      </c>
      <c r="C229" s="33">
        <v>13</v>
      </c>
      <c r="D229" s="29">
        <f t="shared" si="21"/>
        <v>2</v>
      </c>
      <c r="E229" s="34">
        <v>0</v>
      </c>
      <c r="F229" s="28" t="s">
        <v>29</v>
      </c>
      <c r="G229" s="29" t="s">
        <v>184</v>
      </c>
      <c r="H229" s="29" t="s">
        <v>83</v>
      </c>
      <c r="I229" s="24" t="s">
        <v>185</v>
      </c>
      <c r="J229" s="33" cm="1">
        <f t="array" ref="J229">INDEX(
  $T$3:$T$170,
  MATCH(
    1,
    ($U$3:$U$170 = K229)
    * ($V$3:$V$170 = L229)
    * ($W$3:$W$170 = M229),
    0
  )
)</f>
        <v>22</v>
      </c>
      <c r="K229" s="11">
        <v>1</v>
      </c>
      <c r="L229" s="8">
        <v>0.72222222222222221</v>
      </c>
      <c r="M229" s="35">
        <v>0.82291666666666663</v>
      </c>
      <c r="N229" s="28" t="s">
        <v>145</v>
      </c>
      <c r="O229" s="29" t="s">
        <v>142</v>
      </c>
      <c r="P229" s="29" t="s">
        <v>186</v>
      </c>
      <c r="Q229" s="29" t="s">
        <v>2</v>
      </c>
      <c r="V229">
        <v>51</v>
      </c>
      <c r="W229" t="s">
        <v>76</v>
      </c>
      <c r="X229" t="s">
        <v>131</v>
      </c>
      <c r="Y229">
        <v>5</v>
      </c>
      <c r="Z229" s="4" t="s">
        <v>138</v>
      </c>
    </row>
    <row r="230" spans="2:26" ht="15" customHeight="1" thickBot="1" x14ac:dyDescent="0.3">
      <c r="B230" s="24" t="s">
        <v>210</v>
      </c>
      <c r="C230" s="33">
        <v>13</v>
      </c>
      <c r="D230" s="29">
        <f t="shared" si="21"/>
        <v>2</v>
      </c>
      <c r="E230" s="34">
        <v>0</v>
      </c>
      <c r="F230" s="28" t="s">
        <v>29</v>
      </c>
      <c r="G230" s="29" t="s">
        <v>184</v>
      </c>
      <c r="H230" s="29" t="s">
        <v>83</v>
      </c>
      <c r="I230" s="24" t="s">
        <v>190</v>
      </c>
      <c r="J230" s="33" cm="1">
        <f t="array" ref="J230">INDEX(
  $T$3:$T$170,
  MATCH(
    1,
    ($U$3:$U$170 = K230)
    * ($V$3:$V$170 = L230)
    * ($W$3:$W$170 = M230),
    0
  )
)</f>
        <v>94</v>
      </c>
      <c r="K230" s="11">
        <v>3</v>
      </c>
      <c r="L230" s="8">
        <v>0.82986111111111116</v>
      </c>
      <c r="M230" s="35">
        <v>0.89236111111111116</v>
      </c>
      <c r="N230" s="28" t="s">
        <v>145</v>
      </c>
      <c r="O230" s="29" t="s">
        <v>142</v>
      </c>
      <c r="P230" s="29" t="s">
        <v>186</v>
      </c>
      <c r="Q230" s="29" t="s">
        <v>2</v>
      </c>
      <c r="V230">
        <v>52</v>
      </c>
      <c r="W230" t="s">
        <v>77</v>
      </c>
      <c r="X230" t="s">
        <v>132</v>
      </c>
      <c r="Y230">
        <v>5</v>
      </c>
      <c r="Z230" s="4" t="s">
        <v>139</v>
      </c>
    </row>
    <row r="231" spans="2:26" ht="15" customHeight="1" thickBot="1" x14ac:dyDescent="0.3">
      <c r="B231" s="24" t="s">
        <v>210</v>
      </c>
      <c r="C231" s="33">
        <v>13</v>
      </c>
      <c r="D231" s="29">
        <f t="shared" si="21"/>
        <v>9</v>
      </c>
      <c r="E231" s="34">
        <v>0</v>
      </c>
      <c r="F231" s="28" t="s">
        <v>36</v>
      </c>
      <c r="G231" s="29" t="s">
        <v>197</v>
      </c>
      <c r="H231" s="29" t="s">
        <v>90</v>
      </c>
      <c r="I231" s="24" t="s">
        <v>185</v>
      </c>
      <c r="J231" s="33" cm="1">
        <f t="array" ref="J231">INDEX(
  $T$3:$T$170,
  MATCH(
    1,
    ($U$3:$U$170 = K231)
    * ($V$3:$V$170 = L231)
    * ($W$3:$W$170 = M231),
    0
  )
)</f>
        <v>26</v>
      </c>
      <c r="K231" s="11">
        <v>1</v>
      </c>
      <c r="L231" s="8">
        <v>0.82986111111111116</v>
      </c>
      <c r="M231" s="35">
        <v>0.89236111111111116</v>
      </c>
      <c r="N231" s="28" t="s">
        <v>145</v>
      </c>
      <c r="O231" s="29" t="s">
        <v>142</v>
      </c>
      <c r="P231" s="29" t="s">
        <v>186</v>
      </c>
      <c r="Q231" s="29" t="s">
        <v>2</v>
      </c>
      <c r="V231">
        <v>53</v>
      </c>
      <c r="W231" t="s">
        <v>78</v>
      </c>
      <c r="X231" t="s">
        <v>133</v>
      </c>
      <c r="Y231">
        <v>5</v>
      </c>
      <c r="Z231" s="4" t="s">
        <v>139</v>
      </c>
    </row>
    <row r="232" spans="2:26" ht="15" customHeight="1" thickBot="1" x14ac:dyDescent="0.3">
      <c r="B232" s="24" t="s">
        <v>210</v>
      </c>
      <c r="C232" s="33">
        <v>13</v>
      </c>
      <c r="D232" s="29">
        <f t="shared" si="21"/>
        <v>9</v>
      </c>
      <c r="E232" s="34">
        <v>0</v>
      </c>
      <c r="F232" s="28" t="s">
        <v>36</v>
      </c>
      <c r="G232" s="29" t="s">
        <v>197</v>
      </c>
      <c r="H232" s="29" t="s">
        <v>90</v>
      </c>
      <c r="I232" s="24" t="s">
        <v>190</v>
      </c>
      <c r="J232" s="33" cm="1">
        <f t="array" ref="J232">INDEX(
  $T$3:$T$170,
  MATCH(
    1,
    ($U$3:$U$170 = K232)
    * ($V$3:$V$170 = L232)
    * ($W$3:$W$170 = M232),
    0
  )
)</f>
        <v>90</v>
      </c>
      <c r="K232" s="11">
        <v>3</v>
      </c>
      <c r="L232" s="8">
        <v>0.72222222222222221</v>
      </c>
      <c r="M232" s="35">
        <v>0.82291666666666663</v>
      </c>
      <c r="N232" s="28" t="s">
        <v>145</v>
      </c>
      <c r="O232" s="29" t="s">
        <v>142</v>
      </c>
      <c r="P232" s="29" t="s">
        <v>186</v>
      </c>
      <c r="Q232" s="29" t="s">
        <v>2</v>
      </c>
      <c r="V232">
        <v>54</v>
      </c>
      <c r="W232" t="s">
        <v>79</v>
      </c>
      <c r="X232" t="s">
        <v>134</v>
      </c>
      <c r="Y232">
        <v>5</v>
      </c>
      <c r="Z232" s="4" t="s">
        <v>139</v>
      </c>
    </row>
    <row r="233" spans="2:26" ht="15" customHeight="1" thickBot="1" x14ac:dyDescent="0.3">
      <c r="B233" s="24" t="s">
        <v>210</v>
      </c>
      <c r="C233" s="33">
        <v>13</v>
      </c>
      <c r="D233" s="29">
        <f t="shared" si="21"/>
        <v>4</v>
      </c>
      <c r="E233" s="34">
        <v>0</v>
      </c>
      <c r="F233" s="28" t="s">
        <v>31</v>
      </c>
      <c r="G233" s="29" t="s">
        <v>198</v>
      </c>
      <c r="H233" s="29" t="s">
        <v>85</v>
      </c>
      <c r="I233" s="24" t="s">
        <v>185</v>
      </c>
      <c r="J233" s="33" cm="1">
        <f t="array" ref="J233">INDEX(
  $T$3:$T$170,
  MATCH(
    1,
    ($U$3:$U$170 = K233)
    * ($V$3:$V$170 = L233)
    * ($W$3:$W$170 = M233),
    0
  )
)</f>
        <v>30</v>
      </c>
      <c r="K233" s="11">
        <v>1</v>
      </c>
      <c r="L233" s="8">
        <v>0.89930555555555558</v>
      </c>
      <c r="M233" s="35">
        <v>0.96180555555555558</v>
      </c>
      <c r="N233" s="28" t="s">
        <v>145</v>
      </c>
      <c r="O233" s="29" t="s">
        <v>142</v>
      </c>
      <c r="P233" s="29" t="s">
        <v>186</v>
      </c>
      <c r="Q233" s="29" t="s">
        <v>2</v>
      </c>
      <c r="V233">
        <v>55</v>
      </c>
      <c r="W233" t="s">
        <v>80</v>
      </c>
      <c r="X233" t="s">
        <v>135</v>
      </c>
      <c r="Y233">
        <v>5</v>
      </c>
      <c r="Z233" s="4" t="s">
        <v>139</v>
      </c>
    </row>
    <row r="234" spans="2:26" ht="15" customHeight="1" thickBot="1" x14ac:dyDescent="0.3">
      <c r="B234" s="24" t="s">
        <v>210</v>
      </c>
      <c r="C234" s="33">
        <v>13</v>
      </c>
      <c r="D234" s="29">
        <f t="shared" si="21"/>
        <v>4</v>
      </c>
      <c r="E234" s="34">
        <v>0</v>
      </c>
      <c r="F234" s="28" t="s">
        <v>31</v>
      </c>
      <c r="G234" s="29" t="s">
        <v>198</v>
      </c>
      <c r="H234" s="29" t="s">
        <v>85</v>
      </c>
      <c r="I234" s="24" t="s">
        <v>194</v>
      </c>
      <c r="J234" s="33" cm="1">
        <f t="array" ref="J234">INDEX(
  $T$3:$T$170,
  MATCH(
    1,
    ($U$3:$U$170 = K234)
    * ($V$3:$V$170 = L234)
    * ($W$3:$W$170 = M234),
    0
  )
)</f>
        <v>164</v>
      </c>
      <c r="K234" s="11">
        <v>5</v>
      </c>
      <c r="L234" s="8">
        <v>0.86111111111111116</v>
      </c>
      <c r="M234" s="35">
        <v>0.96180555555555558</v>
      </c>
      <c r="N234" s="28" t="s">
        <v>145</v>
      </c>
      <c r="O234" s="29" t="s">
        <v>142</v>
      </c>
      <c r="P234" s="29" t="s">
        <v>186</v>
      </c>
      <c r="Q234" s="29" t="s">
        <v>2</v>
      </c>
    </row>
    <row r="235" spans="2:26" ht="15" customHeight="1" thickBot="1" x14ac:dyDescent="0.3">
      <c r="B235" s="24" t="s">
        <v>210</v>
      </c>
      <c r="C235" s="33">
        <v>13</v>
      </c>
      <c r="D235" s="29">
        <f t="shared" si="21"/>
        <v>5</v>
      </c>
      <c r="E235" s="34">
        <v>2</v>
      </c>
      <c r="F235" s="28" t="s">
        <v>32</v>
      </c>
      <c r="G235" s="29" t="s">
        <v>193</v>
      </c>
      <c r="H235" s="29" t="s">
        <v>86</v>
      </c>
      <c r="I235" s="24" t="s">
        <v>191</v>
      </c>
      <c r="J235" s="33" cm="1">
        <f t="array" ref="J235">INDEX(
  $T$3:$T$170,
  MATCH(
    1,
    ($U$3:$U$170 = K235)
    * ($V$3:$V$170 = L235)
    * ($W$3:$W$170 = M235),
    0
  )
)</f>
        <v>132</v>
      </c>
      <c r="K235" s="11">
        <v>4</v>
      </c>
      <c r="L235" s="8">
        <v>0.89930555555555558</v>
      </c>
      <c r="M235" s="35">
        <v>0.96180555555555558</v>
      </c>
      <c r="N235" s="28" t="s">
        <v>192</v>
      </c>
      <c r="O235" s="29" t="s">
        <v>144</v>
      </c>
      <c r="P235" s="29" t="s">
        <v>186</v>
      </c>
      <c r="Q235" s="29" t="s">
        <v>2</v>
      </c>
    </row>
    <row r="236" spans="2:26" ht="15" customHeight="1" thickBot="1" x14ac:dyDescent="0.3">
      <c r="B236" s="24" t="s">
        <v>210</v>
      </c>
      <c r="C236" s="33">
        <v>13</v>
      </c>
      <c r="D236" s="29">
        <f t="shared" si="21"/>
        <v>5</v>
      </c>
      <c r="E236" s="34">
        <v>2</v>
      </c>
      <c r="F236" s="28" t="s">
        <v>32</v>
      </c>
      <c r="G236" s="29" t="s">
        <v>193</v>
      </c>
      <c r="H236" s="29" t="s">
        <v>86</v>
      </c>
      <c r="I236" s="24" t="s">
        <v>189</v>
      </c>
      <c r="J236" s="33" cm="1">
        <f t="array" ref="J236">INDEX(
  $T$3:$T$170,
  MATCH(
    1,
    ($U$3:$U$170 = K236)
    * ($V$3:$V$170 = L236)
    * ($W$3:$W$170 = M236),
    0
  )
)</f>
        <v>64</v>
      </c>
      <c r="K236" s="11">
        <v>2</v>
      </c>
      <c r="L236" s="8">
        <v>0.89930555555555558</v>
      </c>
      <c r="M236" s="35">
        <v>0.96180555555555558</v>
      </c>
      <c r="N236" s="28" t="s">
        <v>192</v>
      </c>
      <c r="O236" s="29" t="s">
        <v>144</v>
      </c>
      <c r="P236" s="29" t="s">
        <v>186</v>
      </c>
      <c r="Q236" s="29" t="s">
        <v>2</v>
      </c>
    </row>
    <row r="237" spans="2:26" ht="15" customHeight="1" thickBot="1" x14ac:dyDescent="0.3">
      <c r="B237" s="24" t="s">
        <v>210</v>
      </c>
      <c r="C237" s="33">
        <v>13</v>
      </c>
      <c r="D237" s="29">
        <f t="shared" si="21"/>
        <v>6</v>
      </c>
      <c r="E237" s="34">
        <v>0</v>
      </c>
      <c r="F237" s="28" t="s">
        <v>33</v>
      </c>
      <c r="G237" s="29" t="s">
        <v>199</v>
      </c>
      <c r="H237" s="29" t="s">
        <v>87</v>
      </c>
      <c r="I237" s="24" t="s">
        <v>191</v>
      </c>
      <c r="J237" s="33" cm="1">
        <f t="array" ref="J237">INDEX(
  $T$3:$T$170,
  MATCH(
    1,
    ($U$3:$U$170 = K237)
    * ($V$3:$V$170 = L237)
    * ($W$3:$W$170 = M237),
    0
  )
)</f>
        <v>120</v>
      </c>
      <c r="K237" s="11">
        <v>4</v>
      </c>
      <c r="L237" s="8">
        <v>0.69097222222222221</v>
      </c>
      <c r="M237" s="35">
        <v>0.75347222222222221</v>
      </c>
      <c r="N237" s="28" t="s">
        <v>145</v>
      </c>
      <c r="O237" s="29" t="s">
        <v>142</v>
      </c>
      <c r="P237" s="29" t="s">
        <v>186</v>
      </c>
      <c r="Q237" s="29" t="s">
        <v>2</v>
      </c>
    </row>
    <row r="238" spans="2:26" ht="15" customHeight="1" thickBot="1" x14ac:dyDescent="0.3">
      <c r="B238" s="24" t="s">
        <v>210</v>
      </c>
      <c r="C238" s="33">
        <v>13</v>
      </c>
      <c r="D238" s="29">
        <f t="shared" si="21"/>
        <v>7</v>
      </c>
      <c r="E238" s="34">
        <v>1</v>
      </c>
      <c r="F238" s="28" t="s">
        <v>34</v>
      </c>
      <c r="G238" s="29" t="s">
        <v>34</v>
      </c>
      <c r="H238" s="29" t="s">
        <v>88</v>
      </c>
      <c r="I238" s="24" t="s">
        <v>191</v>
      </c>
      <c r="J238" s="33" cm="1">
        <f t="array" ref="J238">INDEX(
  $T$3:$T$170,
  MATCH(
    1,
    ($U$3:$U$170 = K238)
    * ($V$3:$V$170 = L238)
    * ($W$3:$W$170 = M238),
    0
  )
)</f>
        <v>124</v>
      </c>
      <c r="K238" s="11">
        <v>4</v>
      </c>
      <c r="L238" s="8">
        <v>0.76041666666666663</v>
      </c>
      <c r="M238" s="35">
        <v>0.86111111111111116</v>
      </c>
      <c r="N238" s="28" t="s">
        <v>192</v>
      </c>
      <c r="O238" s="29" t="s">
        <v>143</v>
      </c>
      <c r="P238" s="29" t="s">
        <v>186</v>
      </c>
      <c r="Q238" s="29" t="s">
        <v>2</v>
      </c>
    </row>
    <row r="239" spans="2:26" ht="15" customHeight="1" thickBot="1" x14ac:dyDescent="0.3">
      <c r="B239" s="24" t="s">
        <v>210</v>
      </c>
      <c r="C239" s="33">
        <v>13</v>
      </c>
      <c r="D239" s="29">
        <f t="shared" si="21"/>
        <v>7</v>
      </c>
      <c r="E239" s="34">
        <v>1</v>
      </c>
      <c r="F239" s="28" t="s">
        <v>34</v>
      </c>
      <c r="G239" s="29" t="s">
        <v>34</v>
      </c>
      <c r="H239" s="29" t="s">
        <v>88</v>
      </c>
      <c r="I239" s="24" t="s">
        <v>189</v>
      </c>
      <c r="J239" s="33" cm="1">
        <f t="array" ref="J239">INDEX(
  $T$3:$T$170,
  MATCH(
    1,
    ($U$3:$U$170 = K239)
    * ($V$3:$V$170 = L239)
    * ($W$3:$W$170 = M239),
    0
  )
)</f>
        <v>63</v>
      </c>
      <c r="K239" s="11">
        <v>2</v>
      </c>
      <c r="L239" s="8">
        <v>0.86111111111111116</v>
      </c>
      <c r="M239" s="35">
        <v>0.96180555555555558</v>
      </c>
      <c r="N239" s="28" t="s">
        <v>192</v>
      </c>
      <c r="O239" s="29" t="s">
        <v>143</v>
      </c>
      <c r="P239" s="29" t="s">
        <v>186</v>
      </c>
      <c r="Q239" s="29" t="s">
        <v>2</v>
      </c>
    </row>
    <row r="240" spans="2:26" ht="15" customHeight="1" thickBot="1" x14ac:dyDescent="0.3">
      <c r="B240" s="24" t="s">
        <v>210</v>
      </c>
      <c r="C240" s="33">
        <v>13</v>
      </c>
      <c r="D240" s="29">
        <f t="shared" si="21"/>
        <v>8</v>
      </c>
      <c r="E240" s="34">
        <v>1</v>
      </c>
      <c r="F240" s="28" t="s">
        <v>35</v>
      </c>
      <c r="G240" s="29" t="s">
        <v>35</v>
      </c>
      <c r="H240" s="29" t="s">
        <v>89</v>
      </c>
      <c r="I240" s="24" t="s">
        <v>191</v>
      </c>
      <c r="J240" s="33" cm="1">
        <f t="array" ref="J240">INDEX(
  $T$3:$T$170,
  MATCH(
    1,
    ($U$3:$U$170 = K240)
    * ($V$3:$V$170 = L240)
    * ($W$3:$W$170 = M240),
    0
  )
)</f>
        <v>131</v>
      </c>
      <c r="K240" s="11">
        <v>4</v>
      </c>
      <c r="L240" s="8">
        <v>0.86111111111111116</v>
      </c>
      <c r="M240" s="35">
        <v>0.96180555555555558</v>
      </c>
      <c r="N240" s="28" t="s">
        <v>192</v>
      </c>
      <c r="O240" s="29" t="s">
        <v>143</v>
      </c>
      <c r="P240" s="29" t="s">
        <v>186</v>
      </c>
      <c r="Q240" s="29" t="s">
        <v>2</v>
      </c>
    </row>
    <row r="241" spans="2:17" ht="15" customHeight="1" thickBot="1" x14ac:dyDescent="0.3">
      <c r="B241" s="24" t="s">
        <v>210</v>
      </c>
      <c r="C241" s="36">
        <v>13</v>
      </c>
      <c r="D241" s="37">
        <f t="shared" si="21"/>
        <v>8</v>
      </c>
      <c r="E241" s="38">
        <v>1</v>
      </c>
      <c r="F241" s="28" t="s">
        <v>35</v>
      </c>
      <c r="G241" s="29" t="s">
        <v>35</v>
      </c>
      <c r="H241" s="29" t="s">
        <v>89</v>
      </c>
      <c r="I241" s="24" t="s">
        <v>189</v>
      </c>
      <c r="J241" s="36" cm="1">
        <f t="array" ref="J241">INDEX(
  $T$3:$T$170,
  MATCH(
    1,
    ($U$3:$U$170 = K241)
    * ($V$3:$V$170 = L241)
    * ($W$3:$W$170 = M241),
    0
  )
)</f>
        <v>58</v>
      </c>
      <c r="K241" s="39">
        <v>2</v>
      </c>
      <c r="L241" s="40">
        <v>0.76041666666666663</v>
      </c>
      <c r="M241" s="41">
        <v>0.86111111111111116</v>
      </c>
      <c r="N241" s="28" t="s">
        <v>192</v>
      </c>
      <c r="O241" s="29" t="s">
        <v>143</v>
      </c>
      <c r="P241" s="29" t="s">
        <v>186</v>
      </c>
      <c r="Q241" s="29" t="s">
        <v>2</v>
      </c>
    </row>
    <row r="242" spans="2:17" ht="15" customHeight="1" x14ac:dyDescent="0.25"/>
    <row r="243" spans="2:17" ht="15" customHeight="1" x14ac:dyDescent="0.25"/>
    <row r="244" spans="2:17" ht="15" customHeight="1" thickBot="1" x14ac:dyDescent="0.3"/>
    <row r="245" spans="2:17" ht="15" customHeight="1" thickBot="1" x14ac:dyDescent="0.3">
      <c r="B245" s="21" t="s">
        <v>172</v>
      </c>
      <c r="C245" s="22" t="s">
        <v>149</v>
      </c>
      <c r="D245" s="22" t="s">
        <v>24</v>
      </c>
      <c r="E245" s="22" t="s">
        <v>140</v>
      </c>
      <c r="F245" s="23" t="s">
        <v>173</v>
      </c>
      <c r="G245" s="23" t="s">
        <v>174</v>
      </c>
      <c r="H245" s="23" t="s">
        <v>175</v>
      </c>
      <c r="I245" s="23" t="s">
        <v>176</v>
      </c>
      <c r="J245" s="22" t="s">
        <v>153</v>
      </c>
      <c r="K245" s="22" t="s">
        <v>154</v>
      </c>
      <c r="L245" s="22" t="s">
        <v>177</v>
      </c>
      <c r="M245" s="22" t="s">
        <v>178</v>
      </c>
      <c r="N245" s="23" t="s">
        <v>179</v>
      </c>
      <c r="O245" s="23" t="s">
        <v>180</v>
      </c>
      <c r="P245" s="23" t="s">
        <v>181</v>
      </c>
      <c r="Q245" s="23" t="s">
        <v>182</v>
      </c>
    </row>
    <row r="246" spans="2:17" ht="15" customHeight="1" thickTop="1" thickBot="1" x14ac:dyDescent="0.3">
      <c r="B246" s="24" t="s">
        <v>211</v>
      </c>
      <c r="C246" s="25">
        <v>14</v>
      </c>
      <c r="D246" s="26">
        <f t="shared" ref="D246:D262" si="22">IFERROR(INDEX($V$174:$V$233,MATCH(F246,$W$174:$W$233,0)),"")</f>
        <v>3</v>
      </c>
      <c r="E246" s="27">
        <v>2</v>
      </c>
      <c r="F246" s="28" t="s">
        <v>30</v>
      </c>
      <c r="G246" s="29" t="s">
        <v>30</v>
      </c>
      <c r="H246" s="29" t="s">
        <v>84</v>
      </c>
      <c r="I246" s="24" t="s">
        <v>191</v>
      </c>
      <c r="J246" s="25" cm="1">
        <f t="array" ref="J246">INDEX(
  $T$3:$T$170,
  MATCH(
    1,
    ($U$3:$U$170 = K246)
    * ($V$3:$V$170 = L246)
    * ($W$3:$W$170 = M246),
    0
  )
)</f>
        <v>104</v>
      </c>
      <c r="K246" s="30">
        <v>4</v>
      </c>
      <c r="L246" s="31">
        <v>0.40277777777777779</v>
      </c>
      <c r="M246" s="32">
        <v>0.53472222222222221</v>
      </c>
      <c r="N246" s="28" t="s">
        <v>192</v>
      </c>
      <c r="O246" s="29" t="s">
        <v>144</v>
      </c>
      <c r="P246" s="29" t="s">
        <v>186</v>
      </c>
      <c r="Q246" s="29" t="s">
        <v>2</v>
      </c>
    </row>
    <row r="247" spans="2:17" ht="15" customHeight="1" thickBot="1" x14ac:dyDescent="0.3">
      <c r="B247" s="24" t="s">
        <v>211</v>
      </c>
      <c r="C247" s="33">
        <v>14</v>
      </c>
      <c r="D247" s="29">
        <f t="shared" si="22"/>
        <v>3</v>
      </c>
      <c r="E247" s="34">
        <v>2</v>
      </c>
      <c r="F247" s="28" t="s">
        <v>30</v>
      </c>
      <c r="G247" s="29" t="s">
        <v>30</v>
      </c>
      <c r="H247" s="29" t="s">
        <v>84</v>
      </c>
      <c r="I247" s="24" t="s">
        <v>194</v>
      </c>
      <c r="J247" s="33" cm="1">
        <f t="array" ref="J247">INDEX(
  $T$3:$T$170,
  MATCH(
    1,
    ($U$3:$U$170 = K247)
    * ($V$3:$V$170 = L247)
    * ($W$3:$W$170 = M247),
    0
  )
)</f>
        <v>135</v>
      </c>
      <c r="K247" s="11">
        <v>5</v>
      </c>
      <c r="L247" s="8">
        <v>0.33333333333333331</v>
      </c>
      <c r="M247" s="35">
        <v>0.46527777777777779</v>
      </c>
      <c r="N247" s="28" t="s">
        <v>192</v>
      </c>
      <c r="O247" s="29" t="s">
        <v>144</v>
      </c>
      <c r="P247" s="29" t="s">
        <v>186</v>
      </c>
      <c r="Q247" s="29" t="s">
        <v>2</v>
      </c>
    </row>
    <row r="248" spans="2:17" ht="15" customHeight="1" thickBot="1" x14ac:dyDescent="0.3">
      <c r="B248" s="24" t="s">
        <v>211</v>
      </c>
      <c r="C248" s="33">
        <v>14</v>
      </c>
      <c r="D248" s="29">
        <f t="shared" si="22"/>
        <v>1</v>
      </c>
      <c r="E248" s="34">
        <v>0</v>
      </c>
      <c r="F248" s="28" t="s">
        <v>28</v>
      </c>
      <c r="G248" s="29" t="s">
        <v>28</v>
      </c>
      <c r="H248" s="29" t="s">
        <v>82</v>
      </c>
      <c r="I248" s="24" t="s">
        <v>189</v>
      </c>
      <c r="J248" s="33" cm="1">
        <f t="array" ref="J248">INDEX(
  $T$3:$T$170,
  MATCH(
    1,
    ($U$3:$U$170 = K248)
    * ($V$3:$V$170 = L248)
    * ($W$3:$W$170 = M248),
    0
  )
)</f>
        <v>41</v>
      </c>
      <c r="K248" s="11">
        <v>2</v>
      </c>
      <c r="L248" s="8">
        <v>0.47222222222222221</v>
      </c>
      <c r="M248" s="35">
        <v>0.58333333333333337</v>
      </c>
      <c r="N248" s="28" t="s">
        <v>145</v>
      </c>
      <c r="O248" s="29" t="s">
        <v>142</v>
      </c>
      <c r="P248" s="29" t="s">
        <v>186</v>
      </c>
      <c r="Q248" s="29" t="s">
        <v>2</v>
      </c>
    </row>
    <row r="249" spans="2:17" ht="15" customHeight="1" thickBot="1" x14ac:dyDescent="0.3">
      <c r="B249" s="24" t="s">
        <v>211</v>
      </c>
      <c r="C249" s="33">
        <v>14</v>
      </c>
      <c r="D249" s="29">
        <f t="shared" si="22"/>
        <v>1</v>
      </c>
      <c r="E249" s="34">
        <v>0</v>
      </c>
      <c r="F249" s="28" t="s">
        <v>28</v>
      </c>
      <c r="G249" s="29" t="s">
        <v>28</v>
      </c>
      <c r="H249" s="29" t="s">
        <v>82</v>
      </c>
      <c r="I249" s="24" t="s">
        <v>190</v>
      </c>
      <c r="J249" s="33" cm="1">
        <f t="array" ref="J249">INDEX(
  $T$3:$T$170,
  MATCH(
    1,
    ($U$3:$U$170 = K249)
    * ($V$3:$V$170 = L249)
    * ($W$3:$W$170 = M249),
    0
  )
)</f>
        <v>65</v>
      </c>
      <c r="K249" s="11">
        <v>3</v>
      </c>
      <c r="L249" s="8">
        <v>0.33333333333333331</v>
      </c>
      <c r="M249" s="35">
        <v>0.39583333333333331</v>
      </c>
      <c r="N249" s="28" t="s">
        <v>145</v>
      </c>
      <c r="O249" s="29" t="s">
        <v>142</v>
      </c>
      <c r="P249" s="29" t="s">
        <v>186</v>
      </c>
      <c r="Q249" s="29" t="s">
        <v>2</v>
      </c>
    </row>
    <row r="250" spans="2:17" ht="15" customHeight="1" thickBot="1" x14ac:dyDescent="0.3">
      <c r="B250" s="24" t="s">
        <v>211</v>
      </c>
      <c r="C250" s="33">
        <v>14</v>
      </c>
      <c r="D250" s="29">
        <f t="shared" si="22"/>
        <v>2</v>
      </c>
      <c r="E250" s="34">
        <v>0</v>
      </c>
      <c r="F250" s="28" t="s">
        <v>29</v>
      </c>
      <c r="G250" s="29" t="s">
        <v>184</v>
      </c>
      <c r="H250" s="29" t="s">
        <v>83</v>
      </c>
      <c r="I250" s="24" t="s">
        <v>185</v>
      </c>
      <c r="J250" s="33" cm="1">
        <f t="array" ref="J250">INDEX(
  $T$3:$T$170,
  MATCH(
    1,
    ($U$3:$U$170 = K250)
    * ($V$3:$V$170 = L250)
    * ($W$3:$W$170 = M250),
    0
  )
)</f>
        <v>1</v>
      </c>
      <c r="K250" s="11">
        <v>1</v>
      </c>
      <c r="L250" s="8">
        <v>0.33333333333333331</v>
      </c>
      <c r="M250" s="35">
        <v>0.43402777777777779</v>
      </c>
      <c r="N250" s="28" t="s">
        <v>145</v>
      </c>
      <c r="O250" s="29" t="s">
        <v>142</v>
      </c>
      <c r="P250" s="29" t="s">
        <v>186</v>
      </c>
      <c r="Q250" s="29" t="s">
        <v>2</v>
      </c>
    </row>
    <row r="251" spans="2:17" ht="15" customHeight="1" thickBot="1" x14ac:dyDescent="0.3">
      <c r="B251" s="24" t="s">
        <v>211</v>
      </c>
      <c r="C251" s="33">
        <v>14</v>
      </c>
      <c r="D251" s="29">
        <f t="shared" si="22"/>
        <v>2</v>
      </c>
      <c r="E251" s="34">
        <v>0</v>
      </c>
      <c r="F251" s="28" t="s">
        <v>29</v>
      </c>
      <c r="G251" s="29" t="s">
        <v>184</v>
      </c>
      <c r="H251" s="29" t="s">
        <v>83</v>
      </c>
      <c r="I251" s="24" t="s">
        <v>189</v>
      </c>
      <c r="J251" s="33" cm="1">
        <f t="array" ref="J251">INDEX(
  $T$3:$T$170,
  MATCH(
    1,
    ($U$3:$U$170 = K251)
    * ($V$3:$V$170 = L251)
    * ($W$3:$W$170 = M251),
    0
  )
)</f>
        <v>31</v>
      </c>
      <c r="K251" s="11">
        <v>2</v>
      </c>
      <c r="L251" s="8">
        <v>0.33333333333333331</v>
      </c>
      <c r="M251" s="35">
        <v>0.39583333333333331</v>
      </c>
      <c r="N251" s="28" t="s">
        <v>145</v>
      </c>
      <c r="O251" s="29" t="s">
        <v>142</v>
      </c>
      <c r="P251" s="29" t="s">
        <v>186</v>
      </c>
      <c r="Q251" s="29" t="s">
        <v>2</v>
      </c>
    </row>
    <row r="252" spans="2:17" ht="15" customHeight="1" thickBot="1" x14ac:dyDescent="0.3">
      <c r="B252" s="24" t="s">
        <v>211</v>
      </c>
      <c r="C252" s="33">
        <v>14</v>
      </c>
      <c r="D252" s="29">
        <f t="shared" si="22"/>
        <v>9</v>
      </c>
      <c r="E252" s="34">
        <v>0</v>
      </c>
      <c r="F252" s="28" t="s">
        <v>36</v>
      </c>
      <c r="G252" s="29" t="s">
        <v>197</v>
      </c>
      <c r="H252" s="29" t="s">
        <v>90</v>
      </c>
      <c r="I252" s="24" t="s">
        <v>185</v>
      </c>
      <c r="J252" s="33" cm="1">
        <f t="array" ref="J252">INDEX(
  $T$3:$T$170,
  MATCH(
    1,
    ($U$3:$U$170 = K252)
    * ($V$3:$V$170 = L252)
    * ($W$3:$W$170 = M252),
    0
  )
)</f>
        <v>6</v>
      </c>
      <c r="K252" s="11">
        <v>1</v>
      </c>
      <c r="L252" s="8">
        <v>0.43402777777777779</v>
      </c>
      <c r="M252" s="35">
        <v>0.53472222222222221</v>
      </c>
      <c r="N252" s="28" t="s">
        <v>145</v>
      </c>
      <c r="O252" s="29" t="s">
        <v>142</v>
      </c>
      <c r="P252" s="29" t="s">
        <v>186</v>
      </c>
      <c r="Q252" s="29" t="s">
        <v>2</v>
      </c>
    </row>
    <row r="253" spans="2:17" ht="15" customHeight="1" thickBot="1" x14ac:dyDescent="0.3">
      <c r="B253" s="24" t="s">
        <v>211</v>
      </c>
      <c r="C253" s="33">
        <v>14</v>
      </c>
      <c r="D253" s="29">
        <f t="shared" si="22"/>
        <v>9</v>
      </c>
      <c r="E253" s="34">
        <v>0</v>
      </c>
      <c r="F253" s="28" t="s">
        <v>36</v>
      </c>
      <c r="G253" s="29" t="s">
        <v>197</v>
      </c>
      <c r="H253" s="29" t="s">
        <v>90</v>
      </c>
      <c r="I253" s="24" t="s">
        <v>190</v>
      </c>
      <c r="J253" s="33" cm="1">
        <f t="array" ref="J253">INDEX(
  $T$3:$T$170,
  MATCH(
    1,
    ($U$3:$U$170 = K253)
    * ($V$3:$V$170 = L253)
    * ($W$3:$W$170 = M253),
    0
  )
)</f>
        <v>77</v>
      </c>
      <c r="K253" s="11">
        <v>3</v>
      </c>
      <c r="L253" s="8">
        <v>0.50347222222222221</v>
      </c>
      <c r="M253" s="35">
        <v>0.58333333333333337</v>
      </c>
      <c r="N253" s="28" t="s">
        <v>145</v>
      </c>
      <c r="O253" s="29" t="s">
        <v>142</v>
      </c>
      <c r="P253" s="29" t="s">
        <v>186</v>
      </c>
      <c r="Q253" s="29" t="s">
        <v>2</v>
      </c>
    </row>
    <row r="254" spans="2:17" ht="15" customHeight="1" thickBot="1" x14ac:dyDescent="0.3">
      <c r="B254" s="24" t="s">
        <v>211</v>
      </c>
      <c r="C254" s="33">
        <v>14</v>
      </c>
      <c r="D254" s="29">
        <f t="shared" si="22"/>
        <v>4</v>
      </c>
      <c r="E254" s="34">
        <v>0</v>
      </c>
      <c r="F254" s="28" t="s">
        <v>31</v>
      </c>
      <c r="G254" s="29" t="s">
        <v>198</v>
      </c>
      <c r="H254" s="29" t="s">
        <v>85</v>
      </c>
      <c r="I254" s="24" t="s">
        <v>189</v>
      </c>
      <c r="J254" s="33" cm="1">
        <f t="array" ref="J254">INDEX(
  $T$3:$T$170,
  MATCH(
    1,
    ($U$3:$U$170 = K254)
    * ($V$3:$V$170 = L254)
    * ($W$3:$W$170 = M254),
    0
  )
)</f>
        <v>35</v>
      </c>
      <c r="K254" s="11">
        <v>2</v>
      </c>
      <c r="L254" s="8">
        <v>0.40277777777777779</v>
      </c>
      <c r="M254" s="35">
        <v>0.46527777777777779</v>
      </c>
      <c r="N254" s="28" t="s">
        <v>145</v>
      </c>
      <c r="O254" s="29" t="s">
        <v>142</v>
      </c>
      <c r="P254" s="29" t="s">
        <v>186</v>
      </c>
      <c r="Q254" s="29" t="s">
        <v>2</v>
      </c>
    </row>
    <row r="255" spans="2:17" ht="15" customHeight="1" thickBot="1" x14ac:dyDescent="0.3">
      <c r="B255" s="24" t="s">
        <v>211</v>
      </c>
      <c r="C255" s="33">
        <v>14</v>
      </c>
      <c r="D255" s="29">
        <f t="shared" si="22"/>
        <v>4</v>
      </c>
      <c r="E255" s="34">
        <v>0</v>
      </c>
      <c r="F255" s="28" t="s">
        <v>31</v>
      </c>
      <c r="G255" s="29" t="s">
        <v>198</v>
      </c>
      <c r="H255" s="29" t="s">
        <v>85</v>
      </c>
      <c r="I255" s="24" t="s">
        <v>190</v>
      </c>
      <c r="J255" s="33" cm="1">
        <f t="array" ref="J255">INDEX(
  $T$3:$T$170,
  MATCH(
    1,
    ($U$3:$U$170 = K255)
    * ($V$3:$V$170 = L255)
    * ($W$3:$W$170 = M255),
    0
  )
)</f>
        <v>70</v>
      </c>
      <c r="K255" s="11">
        <v>3</v>
      </c>
      <c r="L255" s="8">
        <v>0.40277777777777779</v>
      </c>
      <c r="M255" s="35">
        <v>0.50347222222222221</v>
      </c>
      <c r="N255" s="28" t="s">
        <v>145</v>
      </c>
      <c r="O255" s="29" t="s">
        <v>142</v>
      </c>
      <c r="P255" s="29" t="s">
        <v>186</v>
      </c>
      <c r="Q255" s="29" t="s">
        <v>2</v>
      </c>
    </row>
    <row r="256" spans="2:17" ht="15" customHeight="1" thickBot="1" x14ac:dyDescent="0.3">
      <c r="B256" s="24" t="s">
        <v>211</v>
      </c>
      <c r="C256" s="33">
        <v>14</v>
      </c>
      <c r="D256" s="29">
        <f t="shared" si="22"/>
        <v>5</v>
      </c>
      <c r="E256" s="34">
        <v>2</v>
      </c>
      <c r="F256" s="28" t="s">
        <v>32</v>
      </c>
      <c r="G256" s="29" t="s">
        <v>193</v>
      </c>
      <c r="H256" s="29" t="s">
        <v>86</v>
      </c>
      <c r="I256" s="24" t="s">
        <v>191</v>
      </c>
      <c r="J256" s="33" cm="1">
        <f t="array" ref="J256">INDEX(
  $T$3:$T$170,
  MATCH(
    1,
    ($U$3:$U$170 = K256)
    * ($V$3:$V$170 = L256)
    * ($W$3:$W$170 = M256),
    0
  )
)</f>
        <v>99</v>
      </c>
      <c r="K256" s="11">
        <v>4</v>
      </c>
      <c r="L256" s="8">
        <v>0.33333333333333331</v>
      </c>
      <c r="M256" s="35">
        <v>0.39583333333333331</v>
      </c>
      <c r="N256" s="28" t="s">
        <v>192</v>
      </c>
      <c r="O256" s="29" t="s">
        <v>144</v>
      </c>
      <c r="P256" s="29" t="s">
        <v>186</v>
      </c>
      <c r="Q256" s="29" t="s">
        <v>2</v>
      </c>
    </row>
    <row r="257" spans="2:17" ht="15" customHeight="1" thickBot="1" x14ac:dyDescent="0.3">
      <c r="B257" s="24" t="s">
        <v>211</v>
      </c>
      <c r="C257" s="33">
        <v>14</v>
      </c>
      <c r="D257" s="29">
        <f t="shared" si="22"/>
        <v>5</v>
      </c>
      <c r="E257" s="34">
        <v>2</v>
      </c>
      <c r="F257" s="28" t="s">
        <v>32</v>
      </c>
      <c r="G257" s="29" t="s">
        <v>193</v>
      </c>
      <c r="H257" s="29" t="s">
        <v>86</v>
      </c>
      <c r="I257" s="24" t="s">
        <v>194</v>
      </c>
      <c r="J257" s="33" cm="1">
        <f t="array" ref="J257">INDEX(
  $T$3:$T$170,
  MATCH(
    1,
    ($U$3:$U$170 = K257)
    * ($V$3:$V$170 = L257)
    * ($W$3:$W$170 = M257),
    0
  )
)</f>
        <v>143</v>
      </c>
      <c r="K257" s="11">
        <v>5</v>
      </c>
      <c r="L257" s="8">
        <v>0.47222222222222221</v>
      </c>
      <c r="M257" s="35">
        <v>0.53472222222222221</v>
      </c>
      <c r="N257" s="28" t="s">
        <v>192</v>
      </c>
      <c r="O257" s="29" t="s">
        <v>144</v>
      </c>
      <c r="P257" s="29" t="s">
        <v>186</v>
      </c>
      <c r="Q257" s="29" t="s">
        <v>2</v>
      </c>
    </row>
    <row r="258" spans="2:17" ht="15" customHeight="1" thickBot="1" x14ac:dyDescent="0.3">
      <c r="B258" s="24" t="s">
        <v>211</v>
      </c>
      <c r="C258" s="33">
        <v>14</v>
      </c>
      <c r="D258" s="29">
        <f t="shared" si="22"/>
        <v>6</v>
      </c>
      <c r="E258" s="34">
        <v>0</v>
      </c>
      <c r="F258" s="28" t="s">
        <v>33</v>
      </c>
      <c r="G258" s="29" t="s">
        <v>199</v>
      </c>
      <c r="H258" s="29" t="s">
        <v>87</v>
      </c>
      <c r="I258" s="24" t="s">
        <v>185</v>
      </c>
      <c r="J258" s="33" cm="1">
        <f t="array" ref="J258">INDEX(
  $T$3:$T$170,
  MATCH(
    1,
    ($U$3:$U$170 = K258)
    * ($V$3:$V$170 = L258)
    * ($W$3:$W$170 = M258),
    0
  )
)</f>
        <v>13</v>
      </c>
      <c r="K258" s="11">
        <v>1</v>
      </c>
      <c r="L258" s="8">
        <v>0.55208333333333337</v>
      </c>
      <c r="M258" s="35">
        <v>0.61458333333333337</v>
      </c>
      <c r="N258" s="28" t="s">
        <v>145</v>
      </c>
      <c r="O258" s="29" t="s">
        <v>142</v>
      </c>
      <c r="P258" s="29" t="s">
        <v>186</v>
      </c>
      <c r="Q258" s="29" t="s">
        <v>2</v>
      </c>
    </row>
    <row r="259" spans="2:17" ht="15" customHeight="1" thickBot="1" x14ac:dyDescent="0.3">
      <c r="B259" s="24" t="s">
        <v>211</v>
      </c>
      <c r="C259" s="33">
        <v>14</v>
      </c>
      <c r="D259" s="29">
        <f t="shared" si="22"/>
        <v>7</v>
      </c>
      <c r="E259" s="34">
        <v>1</v>
      </c>
      <c r="F259" s="28" t="s">
        <v>34</v>
      </c>
      <c r="G259" s="29" t="s">
        <v>34</v>
      </c>
      <c r="H259" s="29" t="s">
        <v>88</v>
      </c>
      <c r="I259" s="24" t="s">
        <v>191</v>
      </c>
      <c r="J259" s="33" cm="1">
        <f t="array" ref="J259">INDEX(
  $T$3:$T$170,
  MATCH(
    1,
    ($U$3:$U$170 = K259)
    * ($V$3:$V$170 = L259)
    * ($W$3:$W$170 = M259),
    0
  )
)</f>
        <v>100</v>
      </c>
      <c r="K259" s="11">
        <v>4</v>
      </c>
      <c r="L259" s="8">
        <v>0.33333333333333331</v>
      </c>
      <c r="M259" s="35">
        <v>0.43402777777777779</v>
      </c>
      <c r="N259" s="28" t="s">
        <v>192</v>
      </c>
      <c r="O259" s="29" t="s">
        <v>143</v>
      </c>
      <c r="P259" s="29" t="s">
        <v>186</v>
      </c>
      <c r="Q259" s="29" t="s">
        <v>2</v>
      </c>
    </row>
    <row r="260" spans="2:17" ht="15" customHeight="1" thickBot="1" x14ac:dyDescent="0.3">
      <c r="B260" s="24" t="s">
        <v>211</v>
      </c>
      <c r="C260" s="33">
        <v>14</v>
      </c>
      <c r="D260" s="29">
        <f t="shared" si="22"/>
        <v>7</v>
      </c>
      <c r="E260" s="34">
        <v>1</v>
      </c>
      <c r="F260" s="28" t="s">
        <v>34</v>
      </c>
      <c r="G260" s="29" t="s">
        <v>34</v>
      </c>
      <c r="H260" s="29" t="s">
        <v>88</v>
      </c>
      <c r="I260" s="24" t="s">
        <v>194</v>
      </c>
      <c r="J260" s="33" cm="1">
        <f t="array" ref="J260">INDEX(
  $T$3:$T$170,
  MATCH(
    1,
    ($U$3:$U$170 = K260)
    * ($V$3:$V$170 = L260)
    * ($W$3:$W$170 = M260),
    0
  )
)</f>
        <v>141</v>
      </c>
      <c r="K260" s="11">
        <v>5</v>
      </c>
      <c r="L260" s="8">
        <v>0.43402777777777779</v>
      </c>
      <c r="M260" s="35">
        <v>0.53472222222222221</v>
      </c>
      <c r="N260" s="28" t="s">
        <v>192</v>
      </c>
      <c r="O260" s="29" t="s">
        <v>143</v>
      </c>
      <c r="P260" s="29" t="s">
        <v>186</v>
      </c>
      <c r="Q260" s="29" t="s">
        <v>2</v>
      </c>
    </row>
    <row r="261" spans="2:17" ht="15" customHeight="1" thickBot="1" x14ac:dyDescent="0.3">
      <c r="B261" s="24" t="s">
        <v>211</v>
      </c>
      <c r="C261" s="33">
        <v>14</v>
      </c>
      <c r="D261" s="29">
        <f t="shared" si="22"/>
        <v>8</v>
      </c>
      <c r="E261" s="34">
        <v>1</v>
      </c>
      <c r="F261" s="28" t="s">
        <v>35</v>
      </c>
      <c r="G261" s="29" t="s">
        <v>35</v>
      </c>
      <c r="H261" s="29" t="s">
        <v>89</v>
      </c>
      <c r="I261" s="24" t="s">
        <v>191</v>
      </c>
      <c r="J261" s="33" cm="1">
        <f t="array" ref="J261">INDEX(
  $T$3:$T$170,
  MATCH(
    1,
    ($U$3:$U$170 = K261)
    * ($V$3:$V$170 = L261)
    * ($W$3:$W$170 = M261),
    0
  )
)</f>
        <v>106</v>
      </c>
      <c r="K261" s="11">
        <v>4</v>
      </c>
      <c r="L261" s="8">
        <v>0.43402777777777779</v>
      </c>
      <c r="M261" s="35">
        <v>0.53472222222222221</v>
      </c>
      <c r="N261" s="28" t="s">
        <v>192</v>
      </c>
      <c r="O261" s="29" t="s">
        <v>143</v>
      </c>
      <c r="P261" s="29" t="s">
        <v>186</v>
      </c>
      <c r="Q261" s="29" t="s">
        <v>2</v>
      </c>
    </row>
    <row r="262" spans="2:17" ht="15" customHeight="1" thickBot="1" x14ac:dyDescent="0.3">
      <c r="B262" s="24" t="s">
        <v>211</v>
      </c>
      <c r="C262" s="36">
        <v>14</v>
      </c>
      <c r="D262" s="37">
        <f t="shared" si="22"/>
        <v>8</v>
      </c>
      <c r="E262" s="38">
        <v>1</v>
      </c>
      <c r="F262" s="28" t="s">
        <v>35</v>
      </c>
      <c r="G262" s="29" t="s">
        <v>35</v>
      </c>
      <c r="H262" s="29" t="s">
        <v>89</v>
      </c>
      <c r="I262" s="24" t="s">
        <v>194</v>
      </c>
      <c r="J262" s="36" cm="1">
        <f t="array" ref="J262">INDEX(
  $T$3:$T$170,
  MATCH(
    1,
    ($U$3:$U$170 = K262)
    * ($V$3:$V$170 = L262)
    * ($W$3:$W$170 = M262),
    0
  )
)</f>
        <v>134</v>
      </c>
      <c r="K262" s="39">
        <v>5</v>
      </c>
      <c r="L262" s="40">
        <v>0.33333333333333331</v>
      </c>
      <c r="M262" s="41">
        <v>0.43402777777777779</v>
      </c>
      <c r="N262" s="28" t="s">
        <v>192</v>
      </c>
      <c r="O262" s="29" t="s">
        <v>143</v>
      </c>
      <c r="P262" s="29" t="s">
        <v>186</v>
      </c>
      <c r="Q262" s="29" t="s">
        <v>2</v>
      </c>
    </row>
    <row r="263" spans="2:17" ht="15" customHeight="1" x14ac:dyDescent="0.25"/>
    <row r="264" spans="2:17" ht="15" customHeight="1" thickBot="1" x14ac:dyDescent="0.3"/>
    <row r="265" spans="2:17" ht="15" customHeight="1" thickBot="1" x14ac:dyDescent="0.3">
      <c r="B265" s="21" t="s">
        <v>172</v>
      </c>
      <c r="C265" s="22" t="s">
        <v>149</v>
      </c>
      <c r="D265" s="22" t="s">
        <v>24</v>
      </c>
      <c r="E265" s="22" t="s">
        <v>140</v>
      </c>
      <c r="F265" s="23" t="s">
        <v>173</v>
      </c>
      <c r="G265" s="23" t="s">
        <v>174</v>
      </c>
      <c r="H265" s="23" t="s">
        <v>175</v>
      </c>
      <c r="I265" s="23" t="s">
        <v>176</v>
      </c>
      <c r="J265" s="22" t="s">
        <v>153</v>
      </c>
      <c r="K265" s="22" t="s">
        <v>154</v>
      </c>
      <c r="L265" s="22" t="s">
        <v>177</v>
      </c>
      <c r="M265" s="22" t="s">
        <v>178</v>
      </c>
      <c r="N265" s="23" t="s">
        <v>179</v>
      </c>
      <c r="O265" s="23" t="s">
        <v>180</v>
      </c>
      <c r="P265" s="23" t="s">
        <v>181</v>
      </c>
      <c r="Q265" s="23" t="s">
        <v>182</v>
      </c>
    </row>
    <row r="266" spans="2:17" ht="15" customHeight="1" thickTop="1" thickBot="1" x14ac:dyDescent="0.3">
      <c r="B266" s="24" t="s">
        <v>212</v>
      </c>
      <c r="C266" s="25">
        <v>15</v>
      </c>
      <c r="D266" s="26">
        <f>IFERROR(INDEX($V$174:$V$233,MATCH(F266,$W$174:$W$233,0)),"")</f>
        <v>8</v>
      </c>
      <c r="E266" s="27">
        <v>2</v>
      </c>
      <c r="F266" s="28" t="s">
        <v>35</v>
      </c>
      <c r="G266" s="29" t="s">
        <v>35</v>
      </c>
      <c r="H266" s="29" t="s">
        <v>89</v>
      </c>
      <c r="I266" s="24" t="s">
        <v>189</v>
      </c>
      <c r="J266" s="25" cm="1">
        <f t="array" ref="J266">INDEX(
  $T$3:$T$170,
  MATCH(
    1,
    ($U$3:$U$170 = K266)
    * ($V$3:$V$170 = L266)
    * ($W$3:$W$170 = M266),
    0
  )
)</f>
        <v>52</v>
      </c>
      <c r="K266" s="30">
        <v>2</v>
      </c>
      <c r="L266" s="31">
        <v>0.65277777777777779</v>
      </c>
      <c r="M266" s="32">
        <v>0.75347222222222221</v>
      </c>
      <c r="N266" s="28" t="s">
        <v>192</v>
      </c>
      <c r="O266" s="29" t="s">
        <v>144</v>
      </c>
      <c r="P266" s="29" t="s">
        <v>186</v>
      </c>
      <c r="Q266" s="29" t="s">
        <v>2</v>
      </c>
    </row>
    <row r="267" spans="2:17" ht="15" customHeight="1" thickBot="1" x14ac:dyDescent="0.3">
      <c r="B267" s="24" t="s">
        <v>212</v>
      </c>
      <c r="C267" s="33">
        <v>15</v>
      </c>
      <c r="D267" s="29">
        <f>IFERROR(INDEX($V$174:$V$233,MATCH(F267,$W$174:$W$233,0)),"")</f>
        <v>8</v>
      </c>
      <c r="E267" s="34">
        <v>2</v>
      </c>
      <c r="F267" s="28" t="s">
        <v>35</v>
      </c>
      <c r="G267" s="29" t="s">
        <v>35</v>
      </c>
      <c r="H267" s="29" t="s">
        <v>89</v>
      </c>
      <c r="I267" s="24" t="s">
        <v>194</v>
      </c>
      <c r="J267" s="33" cm="1">
        <f t="array" ref="J267">INDEX(
  $T$3:$T$170,
  MATCH(
    1,
    ($U$3:$U$170 = K267)
    * ($V$3:$V$170 = L267)
    * ($W$3:$W$170 = M267),
    0
  )
)</f>
        <v>155</v>
      </c>
      <c r="K267" s="11">
        <v>5</v>
      </c>
      <c r="L267" s="8">
        <v>0.69097222222222221</v>
      </c>
      <c r="M267" s="35">
        <v>0.75347222222222221</v>
      </c>
      <c r="N267" s="28" t="s">
        <v>192</v>
      </c>
      <c r="O267" s="29" t="s">
        <v>144</v>
      </c>
      <c r="P267" s="29" t="s">
        <v>186</v>
      </c>
      <c r="Q267" s="29" t="s">
        <v>2</v>
      </c>
    </row>
    <row r="268" spans="2:17" ht="15" customHeight="1" thickBot="1" x14ac:dyDescent="0.3">
      <c r="B268" s="24" t="s">
        <v>212</v>
      </c>
      <c r="C268" s="33">
        <v>15</v>
      </c>
      <c r="D268" s="29">
        <f>IFERROR(INDEX($V$174:$V$233,MATCH(F268,$W$174:$W$233,0)),"")</f>
        <v>1</v>
      </c>
      <c r="E268" s="34">
        <v>0</v>
      </c>
      <c r="F268" s="28" t="s">
        <v>28</v>
      </c>
      <c r="G268" s="29" t="s">
        <v>28</v>
      </c>
      <c r="H268" s="29" t="s">
        <v>82</v>
      </c>
      <c r="I268" s="24" t="s">
        <v>189</v>
      </c>
      <c r="J268" s="33" cm="1">
        <f t="array" ref="J268">INDEX(
  $T$3:$T$170,
  MATCH(
    1,
    ($U$3:$U$170 = K268)
    * ($V$3:$V$170 = L268)
    * ($W$3:$W$170 = M268),
    0
  )
)</f>
        <v>52</v>
      </c>
      <c r="K268" s="11">
        <v>2</v>
      </c>
      <c r="L268" s="8">
        <v>0.65277777777777779</v>
      </c>
      <c r="M268" s="35">
        <v>0.75347222222222221</v>
      </c>
      <c r="N268" s="28" t="s">
        <v>145</v>
      </c>
      <c r="O268" s="29" t="s">
        <v>142</v>
      </c>
      <c r="P268" s="29" t="s">
        <v>186</v>
      </c>
      <c r="Q268" s="29" t="s">
        <v>2</v>
      </c>
    </row>
    <row r="269" spans="2:17" ht="15" customHeight="1" thickBot="1" x14ac:dyDescent="0.3">
      <c r="B269" s="24" t="s">
        <v>212</v>
      </c>
      <c r="C269" s="33">
        <v>15</v>
      </c>
      <c r="D269" s="29">
        <f>IFERROR(INDEX($V$174:$V$233,MATCH(F269,$W$174:$W$233,0)),"")</f>
        <v>1</v>
      </c>
      <c r="E269" s="34">
        <v>0</v>
      </c>
      <c r="F269" s="28" t="s">
        <v>28</v>
      </c>
      <c r="G269" s="29" t="s">
        <v>28</v>
      </c>
      <c r="H269" s="29" t="s">
        <v>82</v>
      </c>
      <c r="I269" s="29" t="s">
        <v>194</v>
      </c>
      <c r="J269" s="33" cm="1">
        <f t="array" ref="J269">INDEX(
  $T$3:$T$170,
  MATCH(
    1,
    ($U$3:$U$170 = K269)
    * ($V$3:$V$170 = L269)
    * ($W$3:$W$170 = M269),
    0
  )
)</f>
        <v>155</v>
      </c>
      <c r="K269" s="11">
        <v>5</v>
      </c>
      <c r="L269" s="8">
        <v>0.69097222222222221</v>
      </c>
      <c r="M269" s="35">
        <v>0.75347222222222221</v>
      </c>
      <c r="N269" s="28" t="s">
        <v>145</v>
      </c>
      <c r="O269" s="29" t="s">
        <v>142</v>
      </c>
      <c r="P269" s="29" t="s">
        <v>186</v>
      </c>
      <c r="Q269" s="29" t="s">
        <v>2</v>
      </c>
    </row>
    <row r="270" spans="2:17" ht="15" customHeight="1" thickBot="1" x14ac:dyDescent="0.3">
      <c r="B270" s="24" t="s">
        <v>212</v>
      </c>
      <c r="C270" s="36">
        <v>15</v>
      </c>
      <c r="D270" s="37">
        <f>IFERROR(INDEX($V$174:$V$233,MATCH(F270,$W$174:$W$233,0)),"")</f>
        <v>7</v>
      </c>
      <c r="E270" s="38">
        <v>2</v>
      </c>
      <c r="F270" s="28" t="s">
        <v>34</v>
      </c>
      <c r="G270" s="29" t="s">
        <v>34</v>
      </c>
      <c r="H270" s="29" t="s">
        <v>88</v>
      </c>
      <c r="I270" s="29" t="s">
        <v>205</v>
      </c>
      <c r="J270" s="36" cm="1">
        <f t="array" ref="J270">INDEX(
  $T$3:$T$170,
  MATCH(
    1,
    ($U$3:$U$170 = K270)
    * ($V$3:$V$170 = L270)
    * ($W$3:$W$170 = M270),
    0
  )
)</f>
        <v>168</v>
      </c>
      <c r="K270" s="39">
        <v>6</v>
      </c>
      <c r="L270" s="40">
        <v>0.36458333333333331</v>
      </c>
      <c r="M270" s="41">
        <v>0.53472222222222221</v>
      </c>
      <c r="N270" s="28" t="s">
        <v>192</v>
      </c>
      <c r="O270" s="29" t="s">
        <v>144</v>
      </c>
      <c r="P270" s="29" t="s">
        <v>186</v>
      </c>
      <c r="Q270" s="29" t="s">
        <v>2</v>
      </c>
    </row>
    <row r="271" spans="2:17" ht="15" customHeight="1" x14ac:dyDescent="0.25"/>
    <row r="272" spans="2:17" ht="15" customHeight="1" thickBot="1" x14ac:dyDescent="0.3"/>
    <row r="273" spans="2:17" ht="15" customHeight="1" thickBot="1" x14ac:dyDescent="0.3">
      <c r="B273" s="21" t="s">
        <v>172</v>
      </c>
      <c r="C273" s="22" t="s">
        <v>149</v>
      </c>
      <c r="D273" s="22" t="s">
        <v>24</v>
      </c>
      <c r="E273" s="22" t="s">
        <v>140</v>
      </c>
      <c r="F273" s="23" t="s">
        <v>173</v>
      </c>
      <c r="G273" s="23" t="s">
        <v>174</v>
      </c>
      <c r="H273" s="23" t="s">
        <v>175</v>
      </c>
      <c r="I273" s="23" t="s">
        <v>176</v>
      </c>
      <c r="J273" s="22" t="s">
        <v>153</v>
      </c>
      <c r="K273" s="22" t="s">
        <v>154</v>
      </c>
      <c r="L273" s="22" t="s">
        <v>177</v>
      </c>
      <c r="M273" s="22" t="s">
        <v>178</v>
      </c>
      <c r="N273" s="23" t="s">
        <v>179</v>
      </c>
      <c r="O273" s="23" t="s">
        <v>180</v>
      </c>
      <c r="P273" s="23" t="s">
        <v>181</v>
      </c>
      <c r="Q273" s="23" t="s">
        <v>182</v>
      </c>
    </row>
    <row r="274" spans="2:17" ht="15" customHeight="1" thickTop="1" thickBot="1" x14ac:dyDescent="0.3">
      <c r="B274" s="24" t="s">
        <v>213</v>
      </c>
      <c r="C274" s="25">
        <v>16</v>
      </c>
      <c r="D274" s="26">
        <f>IFERROR(INDEX($V$174:$V$233,MATCH(F274,$W$174:$W$233,0)),"")</f>
        <v>1</v>
      </c>
      <c r="E274" s="27">
        <v>0</v>
      </c>
      <c r="F274" s="28" t="s">
        <v>28</v>
      </c>
      <c r="G274" s="29" t="s">
        <v>28</v>
      </c>
      <c r="H274" s="29" t="s">
        <v>82</v>
      </c>
      <c r="I274" s="24" t="s">
        <v>185</v>
      </c>
      <c r="J274" s="25" cm="1">
        <f t="array" ref="J274">INDEX(
  $T$3:$T$170,
  MATCH(
    1,
    ($U$3:$U$170 = K274)
    * ($V$3:$V$170 = L274)
    * ($W$3:$W$170 = M274),
    0
  )
)</f>
        <v>21</v>
      </c>
      <c r="K274" s="30">
        <v>1</v>
      </c>
      <c r="L274" s="31">
        <v>0.72222222222222221</v>
      </c>
      <c r="M274" s="32">
        <v>0.79166666666666663</v>
      </c>
      <c r="N274" s="28" t="s">
        <v>145</v>
      </c>
      <c r="O274" s="29" t="s">
        <v>142</v>
      </c>
      <c r="P274" s="29" t="s">
        <v>186</v>
      </c>
      <c r="Q274" s="29" t="s">
        <v>2</v>
      </c>
    </row>
    <row r="275" spans="2:17" ht="15" customHeight="1" thickBot="1" x14ac:dyDescent="0.3">
      <c r="B275" s="24" t="s">
        <v>213</v>
      </c>
      <c r="C275" s="36">
        <v>16</v>
      </c>
      <c r="D275" s="37">
        <f>IFERROR(INDEX($V$174:$V$233,MATCH(F275,$W$174:$W$233,0)),"")</f>
        <v>1</v>
      </c>
      <c r="E275" s="38">
        <v>0</v>
      </c>
      <c r="F275" s="28" t="s">
        <v>28</v>
      </c>
      <c r="G275" s="29" t="s">
        <v>28</v>
      </c>
      <c r="H275" s="29" t="s">
        <v>82</v>
      </c>
      <c r="I275" s="29" t="s">
        <v>194</v>
      </c>
      <c r="J275" s="36" cm="1">
        <f t="array" ref="J275">INDEX(
  $T$3:$T$170,
  MATCH(
    1,
    ($U$3:$U$170 = K275)
    * ($V$3:$V$170 = L275)
    * ($W$3:$W$170 = M275),
    0
  )
)</f>
        <v>158</v>
      </c>
      <c r="K275" s="39">
        <v>5</v>
      </c>
      <c r="L275" s="40">
        <v>0.76041666666666663</v>
      </c>
      <c r="M275" s="41">
        <v>0.86111111111111116</v>
      </c>
      <c r="N275" s="28" t="s">
        <v>145</v>
      </c>
      <c r="O275" s="29" t="s">
        <v>142</v>
      </c>
      <c r="P275" s="29" t="s">
        <v>186</v>
      </c>
      <c r="Q275" s="29" t="s">
        <v>2</v>
      </c>
    </row>
    <row r="276" spans="2:17" ht="15" customHeight="1" x14ac:dyDescent="0.25"/>
    <row r="277" spans="2:17" ht="15" customHeight="1" thickBot="1" x14ac:dyDescent="0.3"/>
    <row r="278" spans="2:17" ht="15" customHeight="1" thickBot="1" x14ac:dyDescent="0.3">
      <c r="B278" s="21" t="s">
        <v>172</v>
      </c>
      <c r="C278" s="22" t="s">
        <v>149</v>
      </c>
      <c r="D278" s="22" t="s">
        <v>24</v>
      </c>
      <c r="E278" s="22" t="s">
        <v>140</v>
      </c>
      <c r="F278" s="23" t="s">
        <v>173</v>
      </c>
      <c r="G278" s="23" t="s">
        <v>174</v>
      </c>
      <c r="H278" s="23" t="s">
        <v>175</v>
      </c>
      <c r="I278" s="23" t="s">
        <v>176</v>
      </c>
      <c r="J278" s="22" t="s">
        <v>153</v>
      </c>
      <c r="K278" s="22" t="s">
        <v>154</v>
      </c>
      <c r="L278" s="22" t="s">
        <v>177</v>
      </c>
      <c r="M278" s="22" t="s">
        <v>178</v>
      </c>
      <c r="N278" s="23" t="s">
        <v>179</v>
      </c>
      <c r="O278" s="23" t="s">
        <v>180</v>
      </c>
      <c r="P278" s="23" t="s">
        <v>181</v>
      </c>
      <c r="Q278" s="23" t="s">
        <v>182</v>
      </c>
    </row>
    <row r="279" spans="2:17" ht="15" customHeight="1" thickTop="1" thickBot="1" x14ac:dyDescent="0.3">
      <c r="B279" s="24" t="s">
        <v>214</v>
      </c>
      <c r="C279" s="25">
        <v>17</v>
      </c>
      <c r="D279" s="26">
        <f t="shared" ref="D279:D295" si="23">IFERROR(INDEX($V$174:$V$233,MATCH(F279,$W$174:$W$233,0)),"")</f>
        <v>3</v>
      </c>
      <c r="E279" s="27">
        <v>2</v>
      </c>
      <c r="F279" s="28" t="s">
        <v>30</v>
      </c>
      <c r="G279" s="29" t="s">
        <v>30</v>
      </c>
      <c r="H279" s="29" t="s">
        <v>84</v>
      </c>
      <c r="I279" s="24" t="s">
        <v>190</v>
      </c>
      <c r="J279" s="25" cm="1">
        <f t="array" ref="J279">INDEX(
  $T$3:$T$170,
  MATCH(
    1,
    ($U$3:$U$170 = K279)
    * ($V$3:$V$170 = L279)
    * ($W$3:$W$170 = M279),
    0
  )
)</f>
        <v>67</v>
      </c>
      <c r="K279" s="30">
        <v>3</v>
      </c>
      <c r="L279" s="31">
        <v>0.33333333333333331</v>
      </c>
      <c r="M279" s="32">
        <v>0.46527777777777779</v>
      </c>
      <c r="N279" s="28" t="s">
        <v>192</v>
      </c>
      <c r="O279" s="29" t="s">
        <v>144</v>
      </c>
      <c r="P279" s="29" t="s">
        <v>186</v>
      </c>
      <c r="Q279" s="29" t="s">
        <v>2</v>
      </c>
    </row>
    <row r="280" spans="2:17" ht="15" customHeight="1" thickBot="1" x14ac:dyDescent="0.3">
      <c r="B280" s="24" t="s">
        <v>214</v>
      </c>
      <c r="C280" s="33">
        <v>17</v>
      </c>
      <c r="D280" s="29">
        <f t="shared" si="23"/>
        <v>3</v>
      </c>
      <c r="E280" s="34">
        <v>2</v>
      </c>
      <c r="F280" s="28" t="s">
        <v>30</v>
      </c>
      <c r="G280" s="29" t="s">
        <v>30</v>
      </c>
      <c r="H280" s="29" t="s">
        <v>84</v>
      </c>
      <c r="I280" s="24" t="s">
        <v>194</v>
      </c>
      <c r="J280" s="33" cm="1">
        <f t="array" ref="J280">INDEX(
  $T$3:$T$170,
  MATCH(
    1,
    ($U$3:$U$170 = K280)
    * ($V$3:$V$170 = L280)
    * ($W$3:$W$170 = M280),
    0
  )
)</f>
        <v>137</v>
      </c>
      <c r="K280" s="11">
        <v>5</v>
      </c>
      <c r="L280" s="8">
        <v>0.40277777777777779</v>
      </c>
      <c r="M280" s="35">
        <v>0.53472222222222221</v>
      </c>
      <c r="N280" s="28" t="s">
        <v>192</v>
      </c>
      <c r="O280" s="29" t="s">
        <v>144</v>
      </c>
      <c r="P280" s="29" t="s">
        <v>186</v>
      </c>
      <c r="Q280" s="29" t="s">
        <v>2</v>
      </c>
    </row>
    <row r="281" spans="2:17" ht="15" customHeight="1" thickBot="1" x14ac:dyDescent="0.3">
      <c r="B281" s="24" t="s">
        <v>214</v>
      </c>
      <c r="C281" s="33">
        <v>17</v>
      </c>
      <c r="D281" s="29">
        <f t="shared" si="23"/>
        <v>1</v>
      </c>
      <c r="E281" s="34">
        <v>0</v>
      </c>
      <c r="F281" s="28" t="s">
        <v>28</v>
      </c>
      <c r="G281" s="29" t="s">
        <v>28</v>
      </c>
      <c r="H281" s="29" t="s">
        <v>82</v>
      </c>
      <c r="I281" s="24" t="s">
        <v>191</v>
      </c>
      <c r="J281" s="33" cm="1">
        <f t="array" ref="J281">INDEX(
  $T$3:$T$170,
  MATCH(
    1,
    ($U$3:$U$170 = K281)
    * ($V$3:$V$170 = L281)
    * ($W$3:$W$170 = M281),
    0
  )
)</f>
        <v>100</v>
      </c>
      <c r="K281" s="11">
        <v>4</v>
      </c>
      <c r="L281" s="8">
        <v>0.33333333333333331</v>
      </c>
      <c r="M281" s="35">
        <v>0.43402777777777779</v>
      </c>
      <c r="N281" s="28" t="s">
        <v>145</v>
      </c>
      <c r="O281" s="29" t="s">
        <v>142</v>
      </c>
      <c r="P281" s="29" t="s">
        <v>186</v>
      </c>
      <c r="Q281" s="29" t="s">
        <v>2</v>
      </c>
    </row>
    <row r="282" spans="2:17" ht="15" customHeight="1" thickBot="1" x14ac:dyDescent="0.3">
      <c r="B282" s="24" t="s">
        <v>214</v>
      </c>
      <c r="C282" s="33">
        <v>17</v>
      </c>
      <c r="D282" s="29">
        <f t="shared" si="23"/>
        <v>1</v>
      </c>
      <c r="E282" s="34">
        <v>0</v>
      </c>
      <c r="F282" s="28" t="s">
        <v>28</v>
      </c>
      <c r="G282" s="29" t="s">
        <v>28</v>
      </c>
      <c r="H282" s="29" t="s">
        <v>82</v>
      </c>
      <c r="I282" s="24" t="s">
        <v>189</v>
      </c>
      <c r="J282" s="33" cm="1">
        <f t="array" ref="J282">INDEX(
  $T$3:$T$170,
  MATCH(
    1,
    ($U$3:$U$170 = K282)
    * ($V$3:$V$170 = L282)
    * ($W$3:$W$170 = M282),
    0
  )
)</f>
        <v>35</v>
      </c>
      <c r="K282" s="11">
        <v>2</v>
      </c>
      <c r="L282" s="8">
        <v>0.40277777777777779</v>
      </c>
      <c r="M282" s="35">
        <v>0.46527777777777779</v>
      </c>
      <c r="N282" s="28" t="s">
        <v>145</v>
      </c>
      <c r="O282" s="29" t="s">
        <v>142</v>
      </c>
      <c r="P282" s="29" t="s">
        <v>186</v>
      </c>
      <c r="Q282" s="29" t="s">
        <v>2</v>
      </c>
    </row>
    <row r="283" spans="2:17" ht="15" customHeight="1" thickBot="1" x14ac:dyDescent="0.3">
      <c r="B283" s="24" t="s">
        <v>214</v>
      </c>
      <c r="C283" s="33">
        <v>17</v>
      </c>
      <c r="D283" s="29">
        <f t="shared" si="23"/>
        <v>2</v>
      </c>
      <c r="E283" s="34">
        <v>0</v>
      </c>
      <c r="F283" s="28" t="s">
        <v>29</v>
      </c>
      <c r="G283" s="29" t="s">
        <v>184</v>
      </c>
      <c r="H283" s="29" t="s">
        <v>83</v>
      </c>
      <c r="I283" s="24" t="s">
        <v>185</v>
      </c>
      <c r="J283" s="33" cm="1">
        <f t="array" ref="J283">INDEX(
  $T$3:$T$170,
  MATCH(
    1,
    ($U$3:$U$170 = K283)
    * ($V$3:$V$170 = L283)
    * ($W$3:$W$170 = M283),
    0
  )
)</f>
        <v>1</v>
      </c>
      <c r="K283" s="11">
        <v>1</v>
      </c>
      <c r="L283" s="8">
        <v>0.33333333333333331</v>
      </c>
      <c r="M283" s="35">
        <v>0.43402777777777779</v>
      </c>
      <c r="N283" s="28" t="s">
        <v>145</v>
      </c>
      <c r="O283" s="29" t="s">
        <v>142</v>
      </c>
      <c r="P283" s="29" t="s">
        <v>186</v>
      </c>
      <c r="Q283" s="29" t="s">
        <v>2</v>
      </c>
    </row>
    <row r="284" spans="2:17" ht="15" customHeight="1" thickBot="1" x14ac:dyDescent="0.3">
      <c r="B284" s="24" t="s">
        <v>214</v>
      </c>
      <c r="C284" s="33">
        <v>17</v>
      </c>
      <c r="D284" s="29">
        <f t="shared" si="23"/>
        <v>2</v>
      </c>
      <c r="E284" s="34">
        <v>0</v>
      </c>
      <c r="F284" s="28" t="s">
        <v>29</v>
      </c>
      <c r="G284" s="29" t="s">
        <v>184</v>
      </c>
      <c r="H284" s="29" t="s">
        <v>83</v>
      </c>
      <c r="I284" s="24" t="s">
        <v>189</v>
      </c>
      <c r="J284" s="33" cm="1">
        <f t="array" ref="J284">INDEX(
  $T$3:$T$170,
  MATCH(
    1,
    ($U$3:$U$170 = K284)
    * ($V$3:$V$170 = L284)
    * ($W$3:$W$170 = M284),
    0
  )
)</f>
        <v>31</v>
      </c>
      <c r="K284" s="11">
        <v>2</v>
      </c>
      <c r="L284" s="8">
        <v>0.33333333333333331</v>
      </c>
      <c r="M284" s="35">
        <v>0.39583333333333331</v>
      </c>
      <c r="N284" s="28" t="s">
        <v>145</v>
      </c>
      <c r="O284" s="29" t="s">
        <v>142</v>
      </c>
      <c r="P284" s="29" t="s">
        <v>186</v>
      </c>
      <c r="Q284" s="29" t="s">
        <v>2</v>
      </c>
    </row>
    <row r="285" spans="2:17" ht="15" customHeight="1" thickBot="1" x14ac:dyDescent="0.3">
      <c r="B285" s="24" t="s">
        <v>214</v>
      </c>
      <c r="C285" s="33">
        <v>17</v>
      </c>
      <c r="D285" s="29">
        <f t="shared" si="23"/>
        <v>9</v>
      </c>
      <c r="E285" s="34">
        <v>0</v>
      </c>
      <c r="F285" s="28" t="s">
        <v>36</v>
      </c>
      <c r="G285" s="29" t="s">
        <v>197</v>
      </c>
      <c r="H285" s="29" t="s">
        <v>90</v>
      </c>
      <c r="I285" s="24" t="s">
        <v>191</v>
      </c>
      <c r="J285" s="33" cm="1">
        <f t="array" ref="J285">INDEX(
  $T$3:$T$170,
  MATCH(
    1,
    ($U$3:$U$170 = K285)
    * ($V$3:$V$170 = L285)
    * ($W$3:$W$170 = M285),
    0
  )
)</f>
        <v>105</v>
      </c>
      <c r="K285" s="11">
        <v>4</v>
      </c>
      <c r="L285" s="8">
        <v>0.43402777777777779</v>
      </c>
      <c r="M285" s="35">
        <v>0.50347222222222221</v>
      </c>
      <c r="N285" s="28" t="s">
        <v>145</v>
      </c>
      <c r="O285" s="29" t="s">
        <v>142</v>
      </c>
      <c r="P285" s="29" t="s">
        <v>186</v>
      </c>
      <c r="Q285" s="29" t="s">
        <v>2</v>
      </c>
    </row>
    <row r="286" spans="2:17" ht="15" customHeight="1" thickBot="1" x14ac:dyDescent="0.3">
      <c r="B286" s="24" t="s">
        <v>214</v>
      </c>
      <c r="C286" s="33">
        <v>17</v>
      </c>
      <c r="D286" s="29">
        <f t="shared" si="23"/>
        <v>9</v>
      </c>
      <c r="E286" s="34">
        <v>0</v>
      </c>
      <c r="F286" s="28" t="s">
        <v>36</v>
      </c>
      <c r="G286" s="29" t="s">
        <v>197</v>
      </c>
      <c r="H286" s="29" t="s">
        <v>90</v>
      </c>
      <c r="I286" s="24" t="s">
        <v>189</v>
      </c>
      <c r="J286" s="33" cm="1">
        <f t="array" ref="J286">INDEX(
  $T$3:$T$170,
  MATCH(
    1,
    ($U$3:$U$170 = K286)
    * ($V$3:$V$170 = L286)
    * ($W$3:$W$170 = M286),
    0
  )
)</f>
        <v>41</v>
      </c>
      <c r="K286" s="11">
        <v>2</v>
      </c>
      <c r="L286" s="8">
        <v>0.47222222222222221</v>
      </c>
      <c r="M286" s="35">
        <v>0.58333333333333337</v>
      </c>
      <c r="N286" s="28" t="s">
        <v>145</v>
      </c>
      <c r="O286" s="29" t="s">
        <v>142</v>
      </c>
      <c r="P286" s="29" t="s">
        <v>186</v>
      </c>
      <c r="Q286" s="29" t="s">
        <v>2</v>
      </c>
    </row>
    <row r="287" spans="2:17" ht="15" customHeight="1" thickBot="1" x14ac:dyDescent="0.3">
      <c r="B287" s="24" t="s">
        <v>214</v>
      </c>
      <c r="C287" s="33">
        <v>17</v>
      </c>
      <c r="D287" s="29">
        <f t="shared" si="23"/>
        <v>4</v>
      </c>
      <c r="E287" s="34">
        <v>0</v>
      </c>
      <c r="F287" s="28" t="s">
        <v>31</v>
      </c>
      <c r="G287" s="29" t="s">
        <v>198</v>
      </c>
      <c r="H287" s="29" t="s">
        <v>85</v>
      </c>
      <c r="I287" s="24" t="s">
        <v>191</v>
      </c>
      <c r="J287" s="33" cm="1">
        <f t="array" ref="J287">INDEX(
  $T$3:$T$170,
  MATCH(
    1,
    ($U$3:$U$170 = K287)
    * ($V$3:$V$170 = L287)
    * ($W$3:$W$170 = M287),
    0
  )
)</f>
        <v>110</v>
      </c>
      <c r="K287" s="11">
        <v>4</v>
      </c>
      <c r="L287" s="8">
        <v>0.50347222222222221</v>
      </c>
      <c r="M287" s="35">
        <v>0.58333333333333337</v>
      </c>
      <c r="N287" s="28" t="s">
        <v>145</v>
      </c>
      <c r="O287" s="29" t="s">
        <v>142</v>
      </c>
      <c r="P287" s="29" t="s">
        <v>186</v>
      </c>
      <c r="Q287" s="29" t="s">
        <v>2</v>
      </c>
    </row>
    <row r="288" spans="2:17" ht="15" customHeight="1" thickBot="1" x14ac:dyDescent="0.3">
      <c r="B288" s="24" t="s">
        <v>214</v>
      </c>
      <c r="C288" s="33">
        <v>17</v>
      </c>
      <c r="D288" s="29">
        <f t="shared" si="23"/>
        <v>4</v>
      </c>
      <c r="E288" s="34">
        <v>0</v>
      </c>
      <c r="F288" s="28" t="s">
        <v>31</v>
      </c>
      <c r="G288" s="29" t="s">
        <v>198</v>
      </c>
      <c r="H288" s="29" t="s">
        <v>85</v>
      </c>
      <c r="I288" s="24" t="s">
        <v>185</v>
      </c>
      <c r="J288" s="33" cm="1">
        <f t="array" ref="J288">INDEX(
  $T$3:$T$170,
  MATCH(
    1,
    ($U$3:$U$170 = K288)
    * ($V$3:$V$170 = L288)
    * ($W$3:$W$170 = M288),
    0
  )
)</f>
        <v>6</v>
      </c>
      <c r="K288" s="11">
        <v>1</v>
      </c>
      <c r="L288" s="8">
        <v>0.43402777777777779</v>
      </c>
      <c r="M288" s="35">
        <v>0.53472222222222221</v>
      </c>
      <c r="N288" s="28" t="s">
        <v>145</v>
      </c>
      <c r="O288" s="29" t="s">
        <v>142</v>
      </c>
      <c r="P288" s="29" t="s">
        <v>186</v>
      </c>
      <c r="Q288" s="29" t="s">
        <v>2</v>
      </c>
    </row>
    <row r="289" spans="2:17" ht="15" customHeight="1" thickBot="1" x14ac:dyDescent="0.3">
      <c r="B289" s="24" t="s">
        <v>214</v>
      </c>
      <c r="C289" s="33">
        <v>17</v>
      </c>
      <c r="D289" s="29">
        <f t="shared" si="23"/>
        <v>5</v>
      </c>
      <c r="E289" s="34">
        <v>2</v>
      </c>
      <c r="F289" s="28" t="s">
        <v>32</v>
      </c>
      <c r="G289" s="29" t="s">
        <v>193</v>
      </c>
      <c r="H289" s="29" t="s">
        <v>86</v>
      </c>
      <c r="I289" s="24" t="s">
        <v>190</v>
      </c>
      <c r="J289" s="33" cm="1">
        <f t="array" ref="J289">INDEX(
  $T$3:$T$170,
  MATCH(
    1,
    ($U$3:$U$170 = K289)
    * ($V$3:$V$170 = L289)
    * ($W$3:$W$170 = M289),
    0
  )
)</f>
        <v>75</v>
      </c>
      <c r="K289" s="11">
        <v>3</v>
      </c>
      <c r="L289" s="8">
        <v>0.47222222222222221</v>
      </c>
      <c r="M289" s="35">
        <v>0.53472222222222221</v>
      </c>
      <c r="N289" s="28" t="s">
        <v>192</v>
      </c>
      <c r="O289" s="29" t="s">
        <v>144</v>
      </c>
      <c r="P289" s="29" t="s">
        <v>186</v>
      </c>
      <c r="Q289" s="29" t="s">
        <v>2</v>
      </c>
    </row>
    <row r="290" spans="2:17" ht="15" customHeight="1" thickBot="1" x14ac:dyDescent="0.3">
      <c r="B290" s="24" t="s">
        <v>214</v>
      </c>
      <c r="C290" s="33">
        <v>17</v>
      </c>
      <c r="D290" s="29">
        <f t="shared" si="23"/>
        <v>5</v>
      </c>
      <c r="E290" s="34">
        <v>2</v>
      </c>
      <c r="F290" s="28" t="s">
        <v>32</v>
      </c>
      <c r="G290" s="29" t="s">
        <v>193</v>
      </c>
      <c r="H290" s="29" t="s">
        <v>86</v>
      </c>
      <c r="I290" s="24" t="s">
        <v>194</v>
      </c>
      <c r="J290" s="33" cm="1">
        <f t="array" ref="J290">INDEX(
  $T$3:$T$170,
  MATCH(
    1,
    ($U$3:$U$170 = K290)
    * ($V$3:$V$170 = L290)
    * ($W$3:$W$170 = M290),
    0
  )
)</f>
        <v>133</v>
      </c>
      <c r="K290" s="11">
        <v>5</v>
      </c>
      <c r="L290" s="8">
        <v>0.33333333333333331</v>
      </c>
      <c r="M290" s="35">
        <v>0.39583333333333331</v>
      </c>
      <c r="N290" s="28" t="s">
        <v>192</v>
      </c>
      <c r="O290" s="29" t="s">
        <v>144</v>
      </c>
      <c r="P290" s="29" t="s">
        <v>186</v>
      </c>
      <c r="Q290" s="29" t="s">
        <v>2</v>
      </c>
    </row>
    <row r="291" spans="2:17" ht="15" customHeight="1" thickBot="1" x14ac:dyDescent="0.3">
      <c r="B291" s="24" t="s">
        <v>214</v>
      </c>
      <c r="C291" s="33">
        <v>17</v>
      </c>
      <c r="D291" s="29">
        <f t="shared" si="23"/>
        <v>6</v>
      </c>
      <c r="E291" s="34">
        <v>0</v>
      </c>
      <c r="F291" s="28" t="s">
        <v>33</v>
      </c>
      <c r="G291" s="29" t="s">
        <v>199</v>
      </c>
      <c r="H291" s="29" t="s">
        <v>87</v>
      </c>
      <c r="I291" s="24" t="s">
        <v>190</v>
      </c>
      <c r="J291" s="33" cm="1">
        <f t="array" ref="J291">INDEX(
  $T$3:$T$170,
  MATCH(
    1,
    ($U$3:$U$170 = K291)
    * ($V$3:$V$170 = L291)
    * ($W$3:$W$170 = M291),
    0
  )
)</f>
        <v>80</v>
      </c>
      <c r="K291" s="11">
        <v>3</v>
      </c>
      <c r="L291" s="8">
        <v>0.55208333333333337</v>
      </c>
      <c r="M291" s="35">
        <v>0.61458333333333337</v>
      </c>
      <c r="N291" s="28" t="s">
        <v>145</v>
      </c>
      <c r="O291" s="29" t="s">
        <v>142</v>
      </c>
      <c r="P291" s="29" t="s">
        <v>186</v>
      </c>
      <c r="Q291" s="29" t="s">
        <v>2</v>
      </c>
    </row>
    <row r="292" spans="2:17" ht="15" customHeight="1" thickBot="1" x14ac:dyDescent="0.3">
      <c r="B292" s="24" t="s">
        <v>214</v>
      </c>
      <c r="C292" s="33">
        <v>17</v>
      </c>
      <c r="D292" s="29">
        <f t="shared" si="23"/>
        <v>7</v>
      </c>
      <c r="E292" s="34">
        <v>1</v>
      </c>
      <c r="F292" s="28" t="s">
        <v>34</v>
      </c>
      <c r="G292" s="29" t="s">
        <v>34</v>
      </c>
      <c r="H292" s="29" t="s">
        <v>88</v>
      </c>
      <c r="I292" s="24" t="s">
        <v>190</v>
      </c>
      <c r="J292" s="33" cm="1">
        <f t="array" ref="J292">INDEX(
  $T$3:$T$170,
  MATCH(
    1,
    ($U$3:$U$170 = K292)
    * ($V$3:$V$170 = L292)
    * ($W$3:$W$170 = M292),
    0
  )
)</f>
        <v>73</v>
      </c>
      <c r="K292" s="11">
        <v>3</v>
      </c>
      <c r="L292" s="8">
        <v>0.43402777777777779</v>
      </c>
      <c r="M292" s="35">
        <v>0.53472222222222221</v>
      </c>
      <c r="N292" s="28" t="s">
        <v>192</v>
      </c>
      <c r="O292" s="29" t="s">
        <v>143</v>
      </c>
      <c r="P292" s="29" t="s">
        <v>186</v>
      </c>
      <c r="Q292" s="29" t="s">
        <v>2</v>
      </c>
    </row>
    <row r="293" spans="2:17" ht="15" customHeight="1" thickBot="1" x14ac:dyDescent="0.3">
      <c r="B293" s="24" t="s">
        <v>214</v>
      </c>
      <c r="C293" s="33">
        <v>17</v>
      </c>
      <c r="D293" s="29">
        <f t="shared" si="23"/>
        <v>7</v>
      </c>
      <c r="E293" s="34">
        <v>1</v>
      </c>
      <c r="F293" s="28" t="s">
        <v>34</v>
      </c>
      <c r="G293" s="29" t="s">
        <v>34</v>
      </c>
      <c r="H293" s="29" t="s">
        <v>88</v>
      </c>
      <c r="I293" s="24" t="s">
        <v>194</v>
      </c>
      <c r="J293" s="33" cm="1">
        <f t="array" ref="J293">INDEX(
  $T$3:$T$170,
  MATCH(
    1,
    ($U$3:$U$170 = K293)
    * ($V$3:$V$170 = L293)
    * ($W$3:$W$170 = M293),
    0
  )
)</f>
        <v>134</v>
      </c>
      <c r="K293" s="11">
        <v>5</v>
      </c>
      <c r="L293" s="8">
        <v>0.33333333333333331</v>
      </c>
      <c r="M293" s="35">
        <v>0.43402777777777779</v>
      </c>
      <c r="N293" s="28" t="s">
        <v>192</v>
      </c>
      <c r="O293" s="29" t="s">
        <v>143</v>
      </c>
      <c r="P293" s="29" t="s">
        <v>186</v>
      </c>
      <c r="Q293" s="29" t="s">
        <v>2</v>
      </c>
    </row>
    <row r="294" spans="2:17" ht="15" customHeight="1" thickBot="1" x14ac:dyDescent="0.3">
      <c r="B294" s="24" t="s">
        <v>214</v>
      </c>
      <c r="C294" s="33">
        <v>17</v>
      </c>
      <c r="D294" s="29">
        <f t="shared" si="23"/>
        <v>8</v>
      </c>
      <c r="E294" s="34">
        <v>1</v>
      </c>
      <c r="F294" s="28" t="s">
        <v>35</v>
      </c>
      <c r="G294" s="29" t="s">
        <v>35</v>
      </c>
      <c r="H294" s="29" t="s">
        <v>89</v>
      </c>
      <c r="I294" s="24" t="s">
        <v>190</v>
      </c>
      <c r="J294" s="33" cm="1">
        <f t="array" ref="J294">INDEX(
  $T$3:$T$170,
  MATCH(
    1,
    ($U$3:$U$170 = K294)
    * ($V$3:$V$170 = L294)
    * ($W$3:$W$170 = M294),
    0
  )
)</f>
        <v>66</v>
      </c>
      <c r="K294" s="11">
        <v>3</v>
      </c>
      <c r="L294" s="8">
        <v>0.33333333333333331</v>
      </c>
      <c r="M294" s="35">
        <v>0.43402777777777779</v>
      </c>
      <c r="N294" s="28" t="s">
        <v>192</v>
      </c>
      <c r="O294" s="29" t="s">
        <v>143</v>
      </c>
      <c r="P294" s="29" t="s">
        <v>186</v>
      </c>
      <c r="Q294" s="29" t="s">
        <v>2</v>
      </c>
    </row>
    <row r="295" spans="2:17" ht="15" customHeight="1" thickBot="1" x14ac:dyDescent="0.3">
      <c r="B295" s="24" t="s">
        <v>214</v>
      </c>
      <c r="C295" s="36">
        <v>17</v>
      </c>
      <c r="D295" s="37">
        <f t="shared" si="23"/>
        <v>8</v>
      </c>
      <c r="E295" s="38">
        <v>1</v>
      </c>
      <c r="F295" s="28" t="s">
        <v>35</v>
      </c>
      <c r="G295" s="29" t="s">
        <v>35</v>
      </c>
      <c r="H295" s="29" t="s">
        <v>89</v>
      </c>
      <c r="I295" s="24" t="s">
        <v>194</v>
      </c>
      <c r="J295" s="36" cm="1">
        <f t="array" ref="J295">INDEX(
  $T$3:$T$170,
  MATCH(
    1,
    ($U$3:$U$170 = K295)
    * ($V$3:$V$170 = L295)
    * ($W$3:$W$170 = M295),
    0
  )
)</f>
        <v>141</v>
      </c>
      <c r="K295" s="39">
        <v>5</v>
      </c>
      <c r="L295" s="40">
        <v>0.43402777777777779</v>
      </c>
      <c r="M295" s="41">
        <v>0.53472222222222221</v>
      </c>
      <c r="N295" s="28" t="s">
        <v>192</v>
      </c>
      <c r="O295" s="29" t="s">
        <v>143</v>
      </c>
      <c r="P295" s="29" t="s">
        <v>186</v>
      </c>
      <c r="Q295" s="29" t="s">
        <v>2</v>
      </c>
    </row>
    <row r="296" spans="2:17" ht="15" customHeight="1" x14ac:dyDescent="0.25"/>
    <row r="297" spans="2:17" ht="15" customHeight="1" x14ac:dyDescent="0.25"/>
    <row r="298" spans="2:17" ht="15" customHeight="1" x14ac:dyDescent="0.25"/>
    <row r="299" spans="2:17" ht="15" customHeight="1" x14ac:dyDescent="0.25"/>
    <row r="300" spans="2:17" ht="15" customHeight="1" x14ac:dyDescent="0.25"/>
    <row r="301" spans="2:17" ht="15" customHeight="1" x14ac:dyDescent="0.25"/>
    <row r="302" spans="2:17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14F1-6E6F-44D2-B8F1-19A458C353E5}">
  <dimension ref="B1:P245"/>
  <sheetViews>
    <sheetView zoomScale="55" zoomScaleNormal="55" workbookViewId="0">
      <selection activeCell="T252" sqref="F1:T252"/>
    </sheetView>
  </sheetViews>
  <sheetFormatPr baseColWidth="10" defaultRowHeight="15" x14ac:dyDescent="0.25"/>
  <cols>
    <col min="7" max="7" width="28.28515625" customWidth="1"/>
    <col min="8" max="8" width="20.85546875" customWidth="1"/>
    <col min="12" max="12" width="21" customWidth="1"/>
    <col min="13" max="13" width="13.42578125" customWidth="1"/>
    <col min="14" max="14" width="12.7109375" customWidth="1"/>
    <col min="15" max="15" width="12.42578125" customWidth="1"/>
    <col min="16" max="16" width="13.28515625" customWidth="1"/>
    <col min="18" max="18" width="20.5703125" customWidth="1"/>
  </cols>
  <sheetData>
    <row r="1" spans="2:16" x14ac:dyDescent="0.25">
      <c r="N1" t="s">
        <v>165</v>
      </c>
      <c r="O1" t="s">
        <v>148</v>
      </c>
      <c r="P1" t="s">
        <v>153</v>
      </c>
    </row>
    <row r="2" spans="2:16" x14ac:dyDescent="0.25">
      <c r="B2" t="s">
        <v>148</v>
      </c>
      <c r="C2" t="s">
        <v>149</v>
      </c>
      <c r="D2" t="s">
        <v>24</v>
      </c>
      <c r="E2" t="s">
        <v>140</v>
      </c>
      <c r="F2" t="s">
        <v>153</v>
      </c>
      <c r="H2" t="s">
        <v>148</v>
      </c>
      <c r="I2" t="s">
        <v>149</v>
      </c>
      <c r="J2" t="s">
        <v>24</v>
      </c>
      <c r="K2" t="s">
        <v>140</v>
      </c>
      <c r="N2">
        <v>1</v>
      </c>
      <c r="O2">
        <v>1</v>
      </c>
      <c r="P2">
        <v>41</v>
      </c>
    </row>
    <row r="3" spans="2:16" x14ac:dyDescent="0.25">
      <c r="B3" cm="1">
        <f t="array" ref="B3">INDEX($H$3:$H$1001,MATCH(1,( $I$3:$I$1001 = C3 ) * ( $J$3:$J$1001 = D3 ) * ( $K$3:$K$1001 = E3 ),0))</f>
        <v>1</v>
      </c>
      <c r="C3">
        <v>1</v>
      </c>
      <c r="D3">
        <v>1</v>
      </c>
      <c r="E3">
        <v>0</v>
      </c>
      <c r="F3">
        <v>41</v>
      </c>
      <c r="H3">
        <v>1</v>
      </c>
      <c r="I3">
        <v>1</v>
      </c>
      <c r="J3">
        <v>1</v>
      </c>
      <c r="K3">
        <v>0</v>
      </c>
      <c r="N3">
        <v>2</v>
      </c>
      <c r="O3">
        <v>1</v>
      </c>
      <c r="P3">
        <v>65</v>
      </c>
    </row>
    <row r="4" spans="2:16" x14ac:dyDescent="0.25">
      <c r="B4" cm="1">
        <f t="array" ref="B4">INDEX($H$3:$H$1001,MATCH(1,( $I$3:$I$1001 = C4 ) * ( $J$3:$J$1001 = D4 ) * ( $K$3:$K$1001 = E4 ),0))</f>
        <v>1</v>
      </c>
      <c r="C4">
        <v>1</v>
      </c>
      <c r="D4">
        <v>1</v>
      </c>
      <c r="E4">
        <v>0</v>
      </c>
      <c r="F4">
        <v>65</v>
      </c>
      <c r="H4">
        <v>2</v>
      </c>
      <c r="I4">
        <v>1</v>
      </c>
      <c r="J4">
        <v>2</v>
      </c>
      <c r="K4">
        <v>0</v>
      </c>
      <c r="N4">
        <v>3</v>
      </c>
      <c r="O4">
        <v>2</v>
      </c>
      <c r="P4">
        <v>1</v>
      </c>
    </row>
    <row r="5" spans="2:16" x14ac:dyDescent="0.25">
      <c r="B5" cm="1">
        <f t="array" ref="B5">INDEX($H$3:$H$1001,MATCH(1,( $I$3:$I$1001 = C5 ) * ( $J$3:$J$1001 = D5 ) * ( $K$3:$K$1001 = E5 ),0))</f>
        <v>2</v>
      </c>
      <c r="C5">
        <v>1</v>
      </c>
      <c r="D5">
        <v>2</v>
      </c>
      <c r="E5">
        <v>0</v>
      </c>
      <c r="F5">
        <v>1</v>
      </c>
      <c r="H5">
        <v>3</v>
      </c>
      <c r="I5">
        <v>1</v>
      </c>
      <c r="J5">
        <v>3</v>
      </c>
      <c r="K5">
        <v>2</v>
      </c>
      <c r="N5">
        <v>4</v>
      </c>
      <c r="O5">
        <v>2</v>
      </c>
      <c r="P5">
        <v>31</v>
      </c>
    </row>
    <row r="6" spans="2:16" x14ac:dyDescent="0.25">
      <c r="B6" cm="1">
        <f t="array" ref="B6">INDEX($H$3:$H$1001,MATCH(1,( $I$3:$I$1001 = C6 ) * ( $J$3:$J$1001 = D6 ) * ( $K$3:$K$1001 = E6 ),0))</f>
        <v>2</v>
      </c>
      <c r="C6">
        <v>1</v>
      </c>
      <c r="D6">
        <v>2</v>
      </c>
      <c r="E6">
        <v>0</v>
      </c>
      <c r="F6">
        <v>31</v>
      </c>
      <c r="H6">
        <v>4</v>
      </c>
      <c r="I6">
        <v>1</v>
      </c>
      <c r="J6">
        <v>4</v>
      </c>
      <c r="K6">
        <v>0</v>
      </c>
      <c r="N6">
        <v>5</v>
      </c>
      <c r="O6">
        <v>3</v>
      </c>
      <c r="P6">
        <v>104</v>
      </c>
    </row>
    <row r="7" spans="2:16" x14ac:dyDescent="0.25">
      <c r="B7" cm="1">
        <f t="array" ref="B7">INDEX($H$3:$H$1001,MATCH(1,( $I$3:$I$1001 = C7 ) * ( $J$3:$J$1001 = D7 ) * ( $K$3:$K$1001 = E7 ),0))</f>
        <v>3</v>
      </c>
      <c r="C7">
        <v>1</v>
      </c>
      <c r="D7">
        <v>3</v>
      </c>
      <c r="E7">
        <v>2</v>
      </c>
      <c r="F7">
        <v>104</v>
      </c>
      <c r="H7">
        <v>5</v>
      </c>
      <c r="I7">
        <v>1</v>
      </c>
      <c r="J7">
        <v>5</v>
      </c>
      <c r="K7">
        <v>2</v>
      </c>
      <c r="N7">
        <v>6</v>
      </c>
      <c r="O7">
        <v>3</v>
      </c>
      <c r="P7">
        <v>135</v>
      </c>
    </row>
    <row r="8" spans="2:16" x14ac:dyDescent="0.25">
      <c r="B8" cm="1">
        <f t="array" ref="B8">INDEX($H$3:$H$1001,MATCH(1,( $I$3:$I$1001 = C8 ) * ( $J$3:$J$1001 = D8 ) * ( $K$3:$K$1001 = E8 ),0))</f>
        <v>3</v>
      </c>
      <c r="C8">
        <v>1</v>
      </c>
      <c r="D8">
        <v>3</v>
      </c>
      <c r="E8">
        <v>2</v>
      </c>
      <c r="F8">
        <v>135</v>
      </c>
      <c r="H8">
        <v>6</v>
      </c>
      <c r="I8">
        <v>1</v>
      </c>
      <c r="J8">
        <v>6</v>
      </c>
      <c r="K8">
        <v>0</v>
      </c>
      <c r="N8">
        <v>7</v>
      </c>
      <c r="O8">
        <v>4</v>
      </c>
      <c r="P8">
        <v>35</v>
      </c>
    </row>
    <row r="9" spans="2:16" x14ac:dyDescent="0.25">
      <c r="B9" cm="1">
        <f t="array" ref="B9">INDEX($H$3:$H$1001,MATCH(1,( $I$3:$I$1001 = C9 ) * ( $J$3:$J$1001 = D9 ) * ( $K$3:$K$1001 = E9 ),0))</f>
        <v>4</v>
      </c>
      <c r="C9">
        <v>1</v>
      </c>
      <c r="D9">
        <v>4</v>
      </c>
      <c r="E9">
        <v>0</v>
      </c>
      <c r="F9">
        <v>35</v>
      </c>
      <c r="H9">
        <v>7</v>
      </c>
      <c r="I9">
        <v>1</v>
      </c>
      <c r="J9">
        <v>7</v>
      </c>
      <c r="K9">
        <v>1</v>
      </c>
      <c r="N9">
        <v>8</v>
      </c>
      <c r="O9">
        <v>4</v>
      </c>
      <c r="P9">
        <v>69</v>
      </c>
    </row>
    <row r="10" spans="2:16" x14ac:dyDescent="0.25">
      <c r="B10" cm="1">
        <f t="array" ref="B10">INDEX($H$3:$H$1001,MATCH(1,( $I$3:$I$1001 = C10 ) * ( $J$3:$J$1001 = D10 ) * ( $K$3:$K$1001 = E10 ),0))</f>
        <v>4</v>
      </c>
      <c r="C10">
        <v>1</v>
      </c>
      <c r="D10">
        <v>4</v>
      </c>
      <c r="E10">
        <v>0</v>
      </c>
      <c r="F10">
        <v>69</v>
      </c>
      <c r="H10">
        <v>8</v>
      </c>
      <c r="I10">
        <v>1</v>
      </c>
      <c r="J10">
        <v>8</v>
      </c>
      <c r="K10">
        <v>1</v>
      </c>
      <c r="N10">
        <v>9</v>
      </c>
      <c r="O10">
        <v>5</v>
      </c>
      <c r="P10">
        <v>99</v>
      </c>
    </row>
    <row r="11" spans="2:16" x14ac:dyDescent="0.25">
      <c r="B11" cm="1">
        <f t="array" ref="B11">INDEX($H$3:$H$1001,MATCH(1,( $I$3:$I$1001 = C11 ) * ( $J$3:$J$1001 = D11 ) * ( $K$3:$K$1001 = E11 ),0))</f>
        <v>5</v>
      </c>
      <c r="C11">
        <v>1</v>
      </c>
      <c r="D11">
        <v>5</v>
      </c>
      <c r="E11">
        <v>2</v>
      </c>
      <c r="F11">
        <v>99</v>
      </c>
      <c r="H11">
        <v>9</v>
      </c>
      <c r="I11">
        <v>1</v>
      </c>
      <c r="J11">
        <v>9</v>
      </c>
      <c r="K11">
        <v>0</v>
      </c>
      <c r="N11">
        <v>10</v>
      </c>
      <c r="O11">
        <v>5</v>
      </c>
      <c r="P11">
        <v>143</v>
      </c>
    </row>
    <row r="12" spans="2:16" x14ac:dyDescent="0.25">
      <c r="B12" cm="1">
        <f t="array" ref="B12">INDEX($H$3:$H$1001,MATCH(1,( $I$3:$I$1001 = C12 ) * ( $J$3:$J$1001 = D12 ) * ( $K$3:$K$1001 = E12 ),0))</f>
        <v>5</v>
      </c>
      <c r="C12">
        <v>1</v>
      </c>
      <c r="D12">
        <v>5</v>
      </c>
      <c r="E12">
        <v>2</v>
      </c>
      <c r="F12">
        <v>143</v>
      </c>
      <c r="H12">
        <v>10</v>
      </c>
      <c r="I12">
        <v>2</v>
      </c>
      <c r="J12">
        <v>1</v>
      </c>
      <c r="K12">
        <v>0</v>
      </c>
      <c r="N12">
        <v>11</v>
      </c>
      <c r="O12">
        <v>6</v>
      </c>
      <c r="P12">
        <v>13</v>
      </c>
    </row>
    <row r="13" spans="2:16" x14ac:dyDescent="0.25">
      <c r="B13" cm="1">
        <f t="array" ref="B13">INDEX($H$3:$H$1001,MATCH(1,( $I$3:$I$1001 = C13 ) * ( $J$3:$J$1001 = D13 ) * ( $K$3:$K$1001 = E13 ),0))</f>
        <v>6</v>
      </c>
      <c r="C13">
        <v>1</v>
      </c>
      <c r="D13">
        <v>6</v>
      </c>
      <c r="E13">
        <v>0</v>
      </c>
      <c r="F13">
        <v>13</v>
      </c>
      <c r="H13">
        <v>11</v>
      </c>
      <c r="I13">
        <v>2</v>
      </c>
      <c r="J13">
        <v>2</v>
      </c>
      <c r="K13">
        <v>0</v>
      </c>
      <c r="N13">
        <v>12</v>
      </c>
      <c r="O13">
        <v>7</v>
      </c>
      <c r="P13">
        <v>100</v>
      </c>
    </row>
    <row r="14" spans="2:16" x14ac:dyDescent="0.25">
      <c r="B14" cm="1">
        <f t="array" ref="B14">INDEX($H$3:$H$1001,MATCH(1,( $I$3:$I$1001 = C14 ) * ( $J$3:$J$1001 = D14 ) * ( $K$3:$K$1001 = E14 ),0))</f>
        <v>7</v>
      </c>
      <c r="C14">
        <v>1</v>
      </c>
      <c r="D14">
        <v>7</v>
      </c>
      <c r="E14">
        <v>1</v>
      </c>
      <c r="F14">
        <v>100</v>
      </c>
      <c r="H14">
        <v>12</v>
      </c>
      <c r="I14">
        <v>2</v>
      </c>
      <c r="J14">
        <v>3</v>
      </c>
      <c r="K14">
        <v>2</v>
      </c>
      <c r="N14">
        <v>13</v>
      </c>
      <c r="O14">
        <v>7</v>
      </c>
      <c r="P14">
        <v>141</v>
      </c>
    </row>
    <row r="15" spans="2:16" x14ac:dyDescent="0.25">
      <c r="B15" cm="1">
        <f t="array" ref="B15">INDEX($H$3:$H$1001,MATCH(1,( $I$3:$I$1001 = C15 ) * ( $J$3:$J$1001 = D15 ) * ( $K$3:$K$1001 = E15 ),0))</f>
        <v>7</v>
      </c>
      <c r="C15">
        <v>1</v>
      </c>
      <c r="D15">
        <v>7</v>
      </c>
      <c r="E15">
        <v>1</v>
      </c>
      <c r="F15">
        <v>141</v>
      </c>
      <c r="H15">
        <v>13</v>
      </c>
      <c r="I15">
        <v>2</v>
      </c>
      <c r="J15">
        <v>4</v>
      </c>
      <c r="K15">
        <v>0</v>
      </c>
      <c r="N15">
        <v>14</v>
      </c>
      <c r="O15">
        <v>8</v>
      </c>
      <c r="P15">
        <v>106</v>
      </c>
    </row>
    <row r="16" spans="2:16" x14ac:dyDescent="0.25">
      <c r="B16" cm="1">
        <f t="array" ref="B16">INDEX($H$3:$H$1001,MATCH(1,( $I$3:$I$1001 = C16 ) * ( $J$3:$J$1001 = D16 ) * ( $K$3:$K$1001 = E16 ),0))</f>
        <v>8</v>
      </c>
      <c r="C16">
        <v>1</v>
      </c>
      <c r="D16">
        <v>8</v>
      </c>
      <c r="E16">
        <v>1</v>
      </c>
      <c r="F16">
        <v>106</v>
      </c>
      <c r="H16">
        <v>14</v>
      </c>
      <c r="I16">
        <v>2</v>
      </c>
      <c r="J16">
        <v>5</v>
      </c>
      <c r="K16">
        <v>2</v>
      </c>
      <c r="N16">
        <v>15</v>
      </c>
      <c r="O16">
        <v>8</v>
      </c>
      <c r="P16">
        <v>134</v>
      </c>
    </row>
    <row r="17" spans="2:16" x14ac:dyDescent="0.25">
      <c r="B17" cm="1">
        <f t="array" ref="B17">INDEX($H$3:$H$1001,MATCH(1,( $I$3:$I$1001 = C17 ) * ( $J$3:$J$1001 = D17 ) * ( $K$3:$K$1001 = E17 ),0))</f>
        <v>8</v>
      </c>
      <c r="C17">
        <v>1</v>
      </c>
      <c r="D17">
        <v>8</v>
      </c>
      <c r="E17">
        <v>1</v>
      </c>
      <c r="F17">
        <v>134</v>
      </c>
      <c r="H17">
        <v>15</v>
      </c>
      <c r="I17">
        <v>2</v>
      </c>
      <c r="J17">
        <v>6</v>
      </c>
      <c r="K17">
        <v>0</v>
      </c>
      <c r="N17">
        <v>16</v>
      </c>
      <c r="O17">
        <v>9</v>
      </c>
      <c r="P17">
        <v>6</v>
      </c>
    </row>
    <row r="18" spans="2:16" x14ac:dyDescent="0.25">
      <c r="B18" cm="1">
        <f t="array" ref="B18">INDEX($H$3:$H$1001,MATCH(1,( $I$3:$I$1001 = C18 ) * ( $J$3:$J$1001 = D18 ) * ( $K$3:$K$1001 = E18 ),0))</f>
        <v>9</v>
      </c>
      <c r="C18">
        <v>1</v>
      </c>
      <c r="D18">
        <v>9</v>
      </c>
      <c r="E18">
        <v>0</v>
      </c>
      <c r="F18">
        <v>6</v>
      </c>
      <c r="H18">
        <v>16</v>
      </c>
      <c r="I18">
        <v>2</v>
      </c>
      <c r="J18">
        <v>7</v>
      </c>
      <c r="K18">
        <v>1</v>
      </c>
      <c r="N18">
        <v>17</v>
      </c>
      <c r="O18">
        <v>9</v>
      </c>
      <c r="P18">
        <v>77</v>
      </c>
    </row>
    <row r="19" spans="2:16" x14ac:dyDescent="0.25">
      <c r="B19" cm="1">
        <f t="array" ref="B19">INDEX($H$3:$H$1001,MATCH(1,( $I$3:$I$1001 = C19 ) * ( $J$3:$J$1001 = D19 ) * ( $K$3:$K$1001 = E19 ),0))</f>
        <v>9</v>
      </c>
      <c r="C19">
        <v>1</v>
      </c>
      <c r="D19">
        <v>9</v>
      </c>
      <c r="E19">
        <v>0</v>
      </c>
      <c r="F19">
        <v>77</v>
      </c>
      <c r="H19">
        <v>17</v>
      </c>
      <c r="I19">
        <v>2</v>
      </c>
      <c r="J19">
        <v>8</v>
      </c>
      <c r="K19">
        <v>1</v>
      </c>
      <c r="N19">
        <v>18</v>
      </c>
      <c r="O19">
        <v>10</v>
      </c>
      <c r="P19">
        <v>1</v>
      </c>
    </row>
    <row r="20" spans="2:16" x14ac:dyDescent="0.25">
      <c r="B20" cm="1">
        <f t="array" ref="B20">INDEX($H$3:$H$1001,MATCH(1,( $I$3:$I$1001 = C20 ) * ( $J$3:$J$1001 = D20 ) * ( $K$3:$K$1001 = E20 ),0))</f>
        <v>10</v>
      </c>
      <c r="C20">
        <v>2</v>
      </c>
      <c r="D20">
        <v>1</v>
      </c>
      <c r="E20">
        <v>0</v>
      </c>
      <c r="F20">
        <v>1</v>
      </c>
      <c r="H20">
        <v>18</v>
      </c>
      <c r="I20">
        <v>2</v>
      </c>
      <c r="J20">
        <v>9</v>
      </c>
      <c r="K20">
        <v>0</v>
      </c>
      <c r="N20">
        <v>19</v>
      </c>
      <c r="O20">
        <v>10</v>
      </c>
      <c r="P20">
        <v>65</v>
      </c>
    </row>
    <row r="21" spans="2:16" x14ac:dyDescent="0.25">
      <c r="B21" cm="1">
        <f t="array" ref="B21">INDEX($H$3:$H$1001,MATCH(1,( $I$3:$I$1001 = C21 ) * ( $J$3:$J$1001 = D21 ) * ( $K$3:$K$1001 = E21 ),0))</f>
        <v>10</v>
      </c>
      <c r="C21">
        <v>2</v>
      </c>
      <c r="D21">
        <v>1</v>
      </c>
      <c r="E21">
        <v>0</v>
      </c>
      <c r="F21">
        <v>65</v>
      </c>
      <c r="H21">
        <v>19</v>
      </c>
      <c r="I21">
        <v>3</v>
      </c>
      <c r="J21">
        <v>1</v>
      </c>
      <c r="K21">
        <v>0</v>
      </c>
      <c r="N21">
        <v>20</v>
      </c>
      <c r="O21">
        <v>11</v>
      </c>
      <c r="P21">
        <v>69</v>
      </c>
    </row>
    <row r="22" spans="2:16" x14ac:dyDescent="0.25">
      <c r="B22" cm="1">
        <f t="array" ref="B22">INDEX($H$3:$H$1001,MATCH(1,( $I$3:$I$1001 = C22 ) * ( $J$3:$J$1001 = D22 ) * ( $K$3:$K$1001 = E22 ),0))</f>
        <v>11</v>
      </c>
      <c r="C22">
        <v>2</v>
      </c>
      <c r="D22">
        <v>2</v>
      </c>
      <c r="E22">
        <v>0</v>
      </c>
      <c r="F22">
        <v>69</v>
      </c>
      <c r="G22" t="s">
        <v>273</v>
      </c>
      <c r="H22">
        <v>20</v>
      </c>
      <c r="I22">
        <v>3</v>
      </c>
      <c r="J22">
        <v>2</v>
      </c>
      <c r="K22">
        <v>0</v>
      </c>
      <c r="N22">
        <v>21</v>
      </c>
      <c r="O22">
        <v>11</v>
      </c>
      <c r="P22">
        <v>144</v>
      </c>
    </row>
    <row r="23" spans="2:16" x14ac:dyDescent="0.25">
      <c r="B23" cm="1">
        <f t="array" ref="B23">INDEX($H$3:$H$1001,MATCH(1,( $I$3:$I$1001 = C23 ) * ( $J$3:$J$1001 = D23 ) * ( $K$3:$K$1001 = E23 ),0))</f>
        <v>11</v>
      </c>
      <c r="C23">
        <v>2</v>
      </c>
      <c r="D23">
        <v>2</v>
      </c>
      <c r="E23">
        <v>0</v>
      </c>
      <c r="F23">
        <v>144</v>
      </c>
      <c r="H23">
        <v>21</v>
      </c>
      <c r="I23">
        <v>3</v>
      </c>
      <c r="J23">
        <v>3</v>
      </c>
      <c r="K23">
        <v>2</v>
      </c>
      <c r="N23">
        <v>22</v>
      </c>
      <c r="O23">
        <v>12</v>
      </c>
      <c r="P23">
        <v>32</v>
      </c>
    </row>
    <row r="24" spans="2:16" x14ac:dyDescent="0.25">
      <c r="B24" cm="1">
        <f t="array" ref="B24">INDEX($H$3:$H$1001,MATCH(1,( $I$3:$I$1001 = C24 ) * ( $J$3:$J$1001 = D24 ) * ( $K$3:$K$1001 = E24 ),0))</f>
        <v>12</v>
      </c>
      <c r="C24">
        <v>2</v>
      </c>
      <c r="D24">
        <v>3</v>
      </c>
      <c r="E24">
        <v>2</v>
      </c>
      <c r="F24">
        <v>32</v>
      </c>
      <c r="H24">
        <v>22</v>
      </c>
      <c r="I24">
        <v>3</v>
      </c>
      <c r="J24">
        <v>4</v>
      </c>
      <c r="K24">
        <v>0</v>
      </c>
      <c r="N24">
        <v>23</v>
      </c>
      <c r="O24">
        <v>12</v>
      </c>
      <c r="P24">
        <v>100</v>
      </c>
    </row>
    <row r="25" spans="2:16" x14ac:dyDescent="0.25">
      <c r="B25" cm="1">
        <f t="array" ref="B25">INDEX($H$3:$H$1001,MATCH(1,( $I$3:$I$1001 = C25 ) * ( $J$3:$J$1001 = D25 ) * ( $K$3:$K$1001 = E25 ),0))</f>
        <v>12</v>
      </c>
      <c r="C25">
        <v>2</v>
      </c>
      <c r="D25">
        <v>3</v>
      </c>
      <c r="E25">
        <v>2</v>
      </c>
      <c r="F25">
        <v>100</v>
      </c>
      <c r="H25">
        <v>23</v>
      </c>
      <c r="I25">
        <v>3</v>
      </c>
      <c r="J25">
        <v>5</v>
      </c>
      <c r="K25">
        <v>2</v>
      </c>
      <c r="N25">
        <v>24</v>
      </c>
      <c r="O25">
        <v>13</v>
      </c>
      <c r="P25">
        <v>75</v>
      </c>
    </row>
    <row r="26" spans="2:16" x14ac:dyDescent="0.25">
      <c r="B26" cm="1">
        <f t="array" ref="B26">INDEX($H$3:$H$1001,MATCH(1,( $I$3:$I$1001 = C26 ) * ( $J$3:$J$1001 = D26 ) * ( $K$3:$K$1001 = E26 ),0))</f>
        <v>13</v>
      </c>
      <c r="C26">
        <v>2</v>
      </c>
      <c r="D26">
        <v>4</v>
      </c>
      <c r="E26">
        <v>0</v>
      </c>
      <c r="F26">
        <v>75</v>
      </c>
      <c r="H26">
        <v>24</v>
      </c>
      <c r="I26">
        <v>3</v>
      </c>
      <c r="J26">
        <v>6</v>
      </c>
      <c r="K26">
        <v>0</v>
      </c>
      <c r="N26">
        <v>25</v>
      </c>
      <c r="O26">
        <v>13</v>
      </c>
      <c r="P26">
        <v>136</v>
      </c>
    </row>
    <row r="27" spans="2:16" x14ac:dyDescent="0.25">
      <c r="B27" cm="1">
        <f t="array" ref="B27">INDEX($H$3:$H$1001,MATCH(1,( $I$3:$I$1001 = C27 ) * ( $J$3:$J$1001 = D27 ) * ( $K$3:$K$1001 = E27 ),0))</f>
        <v>13</v>
      </c>
      <c r="C27">
        <v>2</v>
      </c>
      <c r="D27">
        <v>4</v>
      </c>
      <c r="E27">
        <v>0</v>
      </c>
      <c r="F27">
        <v>136</v>
      </c>
      <c r="H27">
        <v>25</v>
      </c>
      <c r="I27">
        <v>3</v>
      </c>
      <c r="J27">
        <v>7</v>
      </c>
      <c r="K27">
        <v>1</v>
      </c>
      <c r="N27">
        <v>26</v>
      </c>
      <c r="O27">
        <v>14</v>
      </c>
      <c r="P27">
        <v>38</v>
      </c>
    </row>
    <row r="28" spans="2:16" x14ac:dyDescent="0.25">
      <c r="B28" cm="1">
        <f t="array" ref="B28">INDEX($H$3:$H$1001,MATCH(1,( $I$3:$I$1001 = C28 ) * ( $J$3:$J$1001 = D28 ) * ( $K$3:$K$1001 = E28 ),0))</f>
        <v>14</v>
      </c>
      <c r="C28">
        <v>2</v>
      </c>
      <c r="D28">
        <v>5</v>
      </c>
      <c r="E28">
        <v>2</v>
      </c>
      <c r="F28">
        <v>38</v>
      </c>
      <c r="H28">
        <v>26</v>
      </c>
      <c r="I28">
        <v>3</v>
      </c>
      <c r="J28">
        <v>8</v>
      </c>
      <c r="K28">
        <v>1</v>
      </c>
      <c r="N28">
        <v>27</v>
      </c>
      <c r="O28">
        <v>14</v>
      </c>
      <c r="P28">
        <v>102</v>
      </c>
    </row>
    <row r="29" spans="2:16" x14ac:dyDescent="0.25">
      <c r="B29" cm="1">
        <f t="array" ref="B29">INDEX($H$3:$H$1001,MATCH(1,( $I$3:$I$1001 = C29 ) * ( $J$3:$J$1001 = D29 ) * ( $K$3:$K$1001 = E29 ),0))</f>
        <v>14</v>
      </c>
      <c r="C29">
        <v>2</v>
      </c>
      <c r="D29">
        <v>5</v>
      </c>
      <c r="E29">
        <v>2</v>
      </c>
      <c r="F29">
        <v>102</v>
      </c>
      <c r="H29">
        <v>27</v>
      </c>
      <c r="I29">
        <v>3</v>
      </c>
      <c r="J29">
        <v>9</v>
      </c>
      <c r="K29">
        <v>0</v>
      </c>
      <c r="N29">
        <v>28</v>
      </c>
      <c r="O29">
        <v>15</v>
      </c>
      <c r="P29">
        <v>13</v>
      </c>
    </row>
    <row r="30" spans="2:16" x14ac:dyDescent="0.25">
      <c r="B30" cm="1">
        <f t="array" ref="B30">INDEX($H$3:$H$1001,MATCH(1,( $I$3:$I$1001 = C30 ) * ( $J$3:$J$1001 = D30 ) * ( $K$3:$K$1001 = E30 ),0))</f>
        <v>15</v>
      </c>
      <c r="C30">
        <v>2</v>
      </c>
      <c r="D30">
        <v>6</v>
      </c>
      <c r="E30">
        <v>0</v>
      </c>
      <c r="F30">
        <v>13</v>
      </c>
      <c r="H30">
        <v>28</v>
      </c>
      <c r="I30">
        <v>4</v>
      </c>
      <c r="J30">
        <v>1</v>
      </c>
      <c r="K30">
        <v>0</v>
      </c>
      <c r="N30">
        <v>29</v>
      </c>
      <c r="O30">
        <v>16</v>
      </c>
      <c r="P30">
        <v>38</v>
      </c>
    </row>
    <row r="31" spans="2:16" x14ac:dyDescent="0.25">
      <c r="B31" cm="1">
        <f t="array" ref="B31">INDEX($H$3:$H$1001,MATCH(1,( $I$3:$I$1001 = C31 ) * ( $J$3:$J$1001 = D31 ) * ( $K$3:$K$1001 = E31 ),0))</f>
        <v>16</v>
      </c>
      <c r="C31">
        <v>2</v>
      </c>
      <c r="D31">
        <v>7</v>
      </c>
      <c r="E31">
        <v>1</v>
      </c>
      <c r="F31">
        <v>38</v>
      </c>
      <c r="H31">
        <v>29</v>
      </c>
      <c r="I31">
        <v>4</v>
      </c>
      <c r="J31">
        <v>2</v>
      </c>
      <c r="K31">
        <v>0</v>
      </c>
      <c r="N31">
        <v>30</v>
      </c>
      <c r="O31">
        <v>16</v>
      </c>
      <c r="P31">
        <v>100</v>
      </c>
    </row>
    <row r="32" spans="2:16" x14ac:dyDescent="0.25">
      <c r="B32" cm="1">
        <f t="array" ref="B32">INDEX($H$3:$H$1001,MATCH(1,( $I$3:$I$1001 = C32 ) * ( $J$3:$J$1001 = D32 ) * ( $K$3:$K$1001 = E32 ),0))</f>
        <v>16</v>
      </c>
      <c r="C32">
        <v>2</v>
      </c>
      <c r="D32">
        <v>7</v>
      </c>
      <c r="E32">
        <v>1</v>
      </c>
      <c r="F32">
        <v>100</v>
      </c>
      <c r="H32">
        <v>30</v>
      </c>
      <c r="I32">
        <v>4</v>
      </c>
      <c r="J32">
        <v>3</v>
      </c>
      <c r="K32">
        <v>2</v>
      </c>
      <c r="N32">
        <v>31</v>
      </c>
      <c r="O32">
        <v>17</v>
      </c>
      <c r="P32">
        <v>32</v>
      </c>
    </row>
    <row r="33" spans="2:16" x14ac:dyDescent="0.25">
      <c r="B33" cm="1">
        <f t="array" ref="B33">INDEX($H$3:$H$1001,MATCH(1,( $I$3:$I$1001 = C33 ) * ( $J$3:$J$1001 = D33 ) * ( $K$3:$K$1001 = E33 ),0))</f>
        <v>17</v>
      </c>
      <c r="C33">
        <v>2</v>
      </c>
      <c r="D33">
        <v>8</v>
      </c>
      <c r="E33">
        <v>1</v>
      </c>
      <c r="F33">
        <v>32</v>
      </c>
      <c r="H33">
        <v>31</v>
      </c>
      <c r="I33">
        <v>4</v>
      </c>
      <c r="J33">
        <v>4</v>
      </c>
      <c r="K33">
        <v>0</v>
      </c>
      <c r="N33">
        <v>32</v>
      </c>
      <c r="O33">
        <v>17</v>
      </c>
      <c r="P33">
        <v>106</v>
      </c>
    </row>
    <row r="34" spans="2:16" x14ac:dyDescent="0.25">
      <c r="B34" cm="1">
        <f t="array" ref="B34">INDEX($H$3:$H$1001,MATCH(1,( $I$3:$I$1001 = C34 ) * ( $J$3:$J$1001 = D34 ) * ( $K$3:$K$1001 = E34 ),0))</f>
        <v>17</v>
      </c>
      <c r="C34">
        <v>2</v>
      </c>
      <c r="D34">
        <v>8</v>
      </c>
      <c r="E34">
        <v>1</v>
      </c>
      <c r="F34">
        <v>106</v>
      </c>
      <c r="H34">
        <v>32</v>
      </c>
      <c r="I34">
        <v>4</v>
      </c>
      <c r="J34">
        <v>5</v>
      </c>
      <c r="K34">
        <v>2</v>
      </c>
      <c r="N34">
        <v>33</v>
      </c>
      <c r="O34">
        <v>18</v>
      </c>
      <c r="P34">
        <v>6</v>
      </c>
    </row>
    <row r="35" spans="2:16" x14ac:dyDescent="0.25">
      <c r="B35" cm="1">
        <f t="array" ref="B35">INDEX($H$3:$H$1001,MATCH(1,( $I$3:$I$1001 = C35 ) * ( $J$3:$J$1001 = D35 ) * ( $K$3:$K$1001 = E35 ),0))</f>
        <v>18</v>
      </c>
      <c r="C35">
        <v>2</v>
      </c>
      <c r="D35">
        <v>9</v>
      </c>
      <c r="E35">
        <v>0</v>
      </c>
      <c r="F35">
        <v>6</v>
      </c>
      <c r="H35">
        <v>33</v>
      </c>
      <c r="I35">
        <v>4</v>
      </c>
      <c r="J35">
        <v>6</v>
      </c>
      <c r="K35">
        <v>0</v>
      </c>
      <c r="N35">
        <v>34</v>
      </c>
      <c r="O35">
        <v>18</v>
      </c>
      <c r="P35">
        <v>133</v>
      </c>
    </row>
    <row r="36" spans="2:16" x14ac:dyDescent="0.25">
      <c r="B36" cm="1">
        <f t="array" ref="B36">INDEX($H$3:$H$1001,MATCH(1,( $I$3:$I$1001 = C36 ) * ( $J$3:$J$1001 = D36 ) * ( $K$3:$K$1001 = E36 ),0))</f>
        <v>18</v>
      </c>
      <c r="C36">
        <v>2</v>
      </c>
      <c r="D36">
        <v>9</v>
      </c>
      <c r="E36">
        <v>0</v>
      </c>
      <c r="F36">
        <v>133</v>
      </c>
      <c r="H36">
        <v>34</v>
      </c>
      <c r="I36">
        <v>4</v>
      </c>
      <c r="J36">
        <v>7</v>
      </c>
      <c r="K36">
        <v>1</v>
      </c>
      <c r="N36">
        <v>35</v>
      </c>
      <c r="O36">
        <v>19</v>
      </c>
      <c r="P36">
        <v>10</v>
      </c>
    </row>
    <row r="37" spans="2:16" x14ac:dyDescent="0.25">
      <c r="B37" cm="1">
        <f t="array" ref="B37">INDEX($H$3:$H$1001,MATCH(1,( $I$3:$I$1001 = C37 ) * ( $J$3:$J$1001 = D37 ) * ( $K$3:$K$1001 = E37 ),0))</f>
        <v>19</v>
      </c>
      <c r="C37">
        <v>3</v>
      </c>
      <c r="D37">
        <v>1</v>
      </c>
      <c r="E37">
        <v>0</v>
      </c>
      <c r="F37">
        <v>10</v>
      </c>
      <c r="H37">
        <v>35</v>
      </c>
      <c r="I37">
        <v>4</v>
      </c>
      <c r="J37">
        <v>8</v>
      </c>
      <c r="K37">
        <v>1</v>
      </c>
      <c r="N37">
        <v>36</v>
      </c>
      <c r="O37">
        <v>19</v>
      </c>
      <c r="P37">
        <v>141</v>
      </c>
    </row>
    <row r="38" spans="2:16" x14ac:dyDescent="0.25">
      <c r="B38" cm="1">
        <f t="array" ref="B38">INDEX($H$3:$H$1001,MATCH(1,( $I$3:$I$1001 = C38 ) * ( $J$3:$J$1001 = D38 ) * ( $K$3:$K$1001 = E38 ),0))</f>
        <v>19</v>
      </c>
      <c r="C38">
        <v>3</v>
      </c>
      <c r="D38">
        <v>1</v>
      </c>
      <c r="E38">
        <v>0</v>
      </c>
      <c r="F38">
        <v>141</v>
      </c>
      <c r="H38">
        <v>36</v>
      </c>
      <c r="I38">
        <v>4</v>
      </c>
      <c r="J38">
        <v>9</v>
      </c>
      <c r="K38">
        <v>0</v>
      </c>
      <c r="N38">
        <v>37</v>
      </c>
      <c r="O38">
        <v>20</v>
      </c>
      <c r="P38">
        <v>5</v>
      </c>
    </row>
    <row r="39" spans="2:16" x14ac:dyDescent="0.25">
      <c r="B39" cm="1">
        <f t="array" ref="B39">INDEX($H$3:$H$1001,MATCH(1,( $I$3:$I$1001 = C39 ) * ( $J$3:$J$1001 = D39 ) * ( $K$3:$K$1001 = E39 ),0))</f>
        <v>20</v>
      </c>
      <c r="C39">
        <v>3</v>
      </c>
      <c r="D39">
        <v>2</v>
      </c>
      <c r="E39">
        <v>0</v>
      </c>
      <c r="F39">
        <v>5</v>
      </c>
      <c r="H39">
        <v>37</v>
      </c>
      <c r="I39">
        <v>5</v>
      </c>
      <c r="J39">
        <v>1</v>
      </c>
      <c r="K39">
        <v>0</v>
      </c>
      <c r="N39">
        <v>38</v>
      </c>
      <c r="O39">
        <v>20</v>
      </c>
      <c r="P39">
        <v>32</v>
      </c>
    </row>
    <row r="40" spans="2:16" x14ac:dyDescent="0.25">
      <c r="B40" cm="1">
        <f t="array" ref="B40">INDEX($H$3:$H$1001,MATCH(1,( $I$3:$I$1001 = C40 ) * ( $J$3:$J$1001 = D40 ) * ( $K$3:$K$1001 = E40 ),0))</f>
        <v>20</v>
      </c>
      <c r="C40">
        <v>3</v>
      </c>
      <c r="D40">
        <v>2</v>
      </c>
      <c r="E40">
        <v>0</v>
      </c>
      <c r="F40">
        <v>32</v>
      </c>
      <c r="H40">
        <v>38</v>
      </c>
      <c r="I40">
        <v>5</v>
      </c>
      <c r="J40">
        <v>2</v>
      </c>
      <c r="K40">
        <v>0</v>
      </c>
      <c r="N40">
        <v>39</v>
      </c>
      <c r="O40">
        <v>21</v>
      </c>
      <c r="P40">
        <v>101</v>
      </c>
    </row>
    <row r="41" spans="2:16" x14ac:dyDescent="0.25">
      <c r="B41" cm="1">
        <f t="array" ref="B41">INDEX($H$3:$H$1001,MATCH(1,( $I$3:$I$1001 = C41 ) * ( $J$3:$J$1001 = D41 ) * ( $K$3:$K$1001 = E41 ),0))</f>
        <v>21</v>
      </c>
      <c r="C41">
        <v>3</v>
      </c>
      <c r="D41">
        <v>3</v>
      </c>
      <c r="E41">
        <v>2</v>
      </c>
      <c r="F41">
        <v>101</v>
      </c>
      <c r="H41">
        <v>39</v>
      </c>
      <c r="I41">
        <v>5</v>
      </c>
      <c r="J41">
        <v>3</v>
      </c>
      <c r="K41">
        <v>2</v>
      </c>
      <c r="N41">
        <v>40</v>
      </c>
      <c r="O41">
        <v>21</v>
      </c>
      <c r="P41">
        <v>71</v>
      </c>
    </row>
    <row r="42" spans="2:16" x14ac:dyDescent="0.25">
      <c r="B42" cm="1">
        <f t="array" ref="B42">INDEX($H$3:$H$1001,MATCH(1,( $I$3:$I$1001 = C42 ) * ( $J$3:$J$1001 = D42 ) * ( $K$3:$K$1001 = E42 ),0))</f>
        <v>21</v>
      </c>
      <c r="C42">
        <v>3</v>
      </c>
      <c r="D42">
        <v>3</v>
      </c>
      <c r="E42">
        <v>2</v>
      </c>
      <c r="F42">
        <v>71</v>
      </c>
      <c r="H42">
        <v>40</v>
      </c>
      <c r="I42">
        <v>5</v>
      </c>
      <c r="J42">
        <v>4</v>
      </c>
      <c r="K42">
        <v>0</v>
      </c>
      <c r="N42">
        <v>41</v>
      </c>
      <c r="O42">
        <v>22</v>
      </c>
      <c r="P42">
        <v>42</v>
      </c>
    </row>
    <row r="43" spans="2:16" x14ac:dyDescent="0.25">
      <c r="B43" cm="1">
        <f t="array" ref="B43">INDEX($H$3:$H$1001,MATCH(1,( $I$3:$I$1001 = C43 ) * ( $J$3:$J$1001 = D43 ) * ( $K$3:$K$1001 = E43 ),0))</f>
        <v>22</v>
      </c>
      <c r="C43">
        <v>3</v>
      </c>
      <c r="D43">
        <v>4</v>
      </c>
      <c r="E43">
        <v>0</v>
      </c>
      <c r="F43">
        <v>42</v>
      </c>
      <c r="H43">
        <v>41</v>
      </c>
      <c r="I43">
        <v>5</v>
      </c>
      <c r="J43">
        <v>5</v>
      </c>
      <c r="K43">
        <v>2</v>
      </c>
      <c r="N43">
        <v>42</v>
      </c>
      <c r="O43">
        <v>22</v>
      </c>
      <c r="P43">
        <v>134</v>
      </c>
    </row>
    <row r="44" spans="2:16" x14ac:dyDescent="0.25">
      <c r="B44" cm="1">
        <f t="array" ref="B44">INDEX($H$3:$H$1001,MATCH(1,( $I$3:$I$1001 = C44 ) * ( $J$3:$J$1001 = D44 ) * ( $K$3:$K$1001 = E44 ),0))</f>
        <v>22</v>
      </c>
      <c r="C44">
        <v>3</v>
      </c>
      <c r="D44">
        <v>4</v>
      </c>
      <c r="E44">
        <v>0</v>
      </c>
      <c r="F44">
        <v>134</v>
      </c>
      <c r="H44">
        <v>42</v>
      </c>
      <c r="I44">
        <v>5</v>
      </c>
      <c r="J44">
        <v>6</v>
      </c>
      <c r="K44">
        <v>0</v>
      </c>
      <c r="N44">
        <v>43</v>
      </c>
      <c r="O44">
        <v>23</v>
      </c>
      <c r="P44">
        <v>108</v>
      </c>
    </row>
    <row r="45" spans="2:16" x14ac:dyDescent="0.25">
      <c r="B45" cm="1">
        <f t="array" ref="B45">INDEX($H$3:$H$1001,MATCH(1,( $I$3:$I$1001 = C45 ) * ( $J$3:$J$1001 = D45 ) * ( $K$3:$K$1001 = E45 ),0))</f>
        <v>23</v>
      </c>
      <c r="C45">
        <v>3</v>
      </c>
      <c r="D45">
        <v>5</v>
      </c>
      <c r="E45">
        <v>2</v>
      </c>
      <c r="F45">
        <v>108</v>
      </c>
      <c r="H45">
        <v>43</v>
      </c>
      <c r="I45">
        <v>5</v>
      </c>
      <c r="J45">
        <v>7</v>
      </c>
      <c r="K45">
        <v>1</v>
      </c>
      <c r="N45">
        <v>44</v>
      </c>
      <c r="O45">
        <v>23</v>
      </c>
      <c r="P45">
        <v>65</v>
      </c>
    </row>
    <row r="46" spans="2:16" x14ac:dyDescent="0.25">
      <c r="B46" cm="1">
        <f t="array" ref="B46">INDEX($H$3:$H$1001,MATCH(1,( $I$3:$I$1001 = C46 ) * ( $J$3:$J$1001 = D46 ) * ( $K$3:$K$1001 = E46 ),0))</f>
        <v>23</v>
      </c>
      <c r="C46">
        <v>3</v>
      </c>
      <c r="D46">
        <v>5</v>
      </c>
      <c r="E46">
        <v>2</v>
      </c>
      <c r="F46">
        <v>65</v>
      </c>
      <c r="H46">
        <v>44</v>
      </c>
      <c r="I46">
        <v>5</v>
      </c>
      <c r="J46">
        <v>8</v>
      </c>
      <c r="K46">
        <v>1</v>
      </c>
      <c r="N46">
        <v>45</v>
      </c>
      <c r="O46">
        <v>24</v>
      </c>
      <c r="P46">
        <v>113</v>
      </c>
    </row>
    <row r="47" spans="2:16" x14ac:dyDescent="0.25">
      <c r="B47" cm="1">
        <f t="array" ref="B47">INDEX($H$3:$H$1001,MATCH(1,( $I$3:$I$1001 = C47 ) * ( $J$3:$J$1001 = D47 ) * ( $K$3:$K$1001 = E47 ),0))</f>
        <v>24</v>
      </c>
      <c r="C47">
        <v>3</v>
      </c>
      <c r="D47">
        <v>6</v>
      </c>
      <c r="E47">
        <v>0</v>
      </c>
      <c r="F47">
        <v>113</v>
      </c>
      <c r="H47">
        <v>45</v>
      </c>
      <c r="I47">
        <v>5</v>
      </c>
      <c r="J47">
        <v>9</v>
      </c>
      <c r="K47">
        <v>0</v>
      </c>
      <c r="N47">
        <v>46</v>
      </c>
      <c r="O47">
        <v>25</v>
      </c>
      <c r="P47">
        <v>106</v>
      </c>
    </row>
    <row r="48" spans="2:16" x14ac:dyDescent="0.25">
      <c r="B48" cm="1">
        <f t="array" ref="B48">INDEX($H$3:$H$1001,MATCH(1,( $I$3:$I$1001 = C48 ) * ( $J$3:$J$1001 = D48 ) * ( $K$3:$K$1001 = E48 ),0))</f>
        <v>25</v>
      </c>
      <c r="C48">
        <v>3</v>
      </c>
      <c r="D48">
        <v>7</v>
      </c>
      <c r="E48">
        <v>1</v>
      </c>
      <c r="F48">
        <v>106</v>
      </c>
      <c r="H48">
        <v>46</v>
      </c>
      <c r="I48">
        <v>6</v>
      </c>
      <c r="J48">
        <v>1</v>
      </c>
      <c r="K48">
        <v>0</v>
      </c>
      <c r="N48">
        <v>47</v>
      </c>
      <c r="O48">
        <v>25</v>
      </c>
      <c r="P48">
        <v>66</v>
      </c>
    </row>
    <row r="49" spans="2:16" x14ac:dyDescent="0.25">
      <c r="B49" cm="1">
        <f t="array" ref="B49">INDEX($H$3:$H$1001,MATCH(1,( $I$3:$I$1001 = C49 ) * ( $J$3:$J$1001 = D49 ) * ( $K$3:$K$1001 = E49 ),0))</f>
        <v>25</v>
      </c>
      <c r="C49">
        <v>3</v>
      </c>
      <c r="D49">
        <v>7</v>
      </c>
      <c r="E49">
        <v>1</v>
      </c>
      <c r="F49">
        <v>66</v>
      </c>
      <c r="H49">
        <v>47</v>
      </c>
      <c r="I49">
        <v>6</v>
      </c>
      <c r="J49">
        <v>2</v>
      </c>
      <c r="K49">
        <v>0</v>
      </c>
      <c r="N49">
        <v>48</v>
      </c>
      <c r="O49">
        <v>26</v>
      </c>
      <c r="P49">
        <v>100</v>
      </c>
    </row>
    <row r="50" spans="2:16" x14ac:dyDescent="0.25">
      <c r="B50" cm="1">
        <f t="array" ref="B50">INDEX($H$3:$H$1001,MATCH(1,( $I$3:$I$1001 = C50 ) * ( $J$3:$J$1001 = D50 ) * ( $K$3:$K$1001 = E50 ),0))</f>
        <v>26</v>
      </c>
      <c r="C50">
        <v>3</v>
      </c>
      <c r="D50">
        <v>8</v>
      </c>
      <c r="E50">
        <v>1</v>
      </c>
      <c r="F50">
        <v>100</v>
      </c>
      <c r="H50">
        <v>48</v>
      </c>
      <c r="I50">
        <v>6</v>
      </c>
      <c r="J50">
        <v>3</v>
      </c>
      <c r="K50">
        <v>2</v>
      </c>
      <c r="N50">
        <v>49</v>
      </c>
      <c r="O50">
        <v>26</v>
      </c>
      <c r="P50">
        <v>73</v>
      </c>
    </row>
    <row r="51" spans="2:16" x14ac:dyDescent="0.25">
      <c r="B51" cm="1">
        <f t="array" ref="B51">INDEX($H$3:$H$1001,MATCH(1,( $I$3:$I$1001 = C51 ) * ( $J$3:$J$1001 = D51 ) * ( $K$3:$K$1001 = E51 ),0))</f>
        <v>26</v>
      </c>
      <c r="C51">
        <v>3</v>
      </c>
      <c r="D51">
        <v>8</v>
      </c>
      <c r="E51">
        <v>1</v>
      </c>
      <c r="F51">
        <v>73</v>
      </c>
      <c r="H51">
        <v>49</v>
      </c>
      <c r="I51">
        <v>6</v>
      </c>
      <c r="J51">
        <v>4</v>
      </c>
      <c r="K51">
        <v>0</v>
      </c>
      <c r="N51">
        <v>50</v>
      </c>
      <c r="O51">
        <v>27</v>
      </c>
      <c r="P51">
        <v>1</v>
      </c>
    </row>
    <row r="52" spans="2:16" x14ac:dyDescent="0.25">
      <c r="B52" cm="1">
        <f t="array" ref="B52">INDEX($H$3:$H$1001,MATCH(1,( $I$3:$I$1001 = C52 ) * ( $J$3:$J$1001 = D52 ) * ( $K$3:$K$1001 = E52 ),0))</f>
        <v>27</v>
      </c>
      <c r="C52">
        <v>3</v>
      </c>
      <c r="D52">
        <v>9</v>
      </c>
      <c r="E52">
        <v>0</v>
      </c>
      <c r="F52">
        <v>1</v>
      </c>
      <c r="H52">
        <v>50</v>
      </c>
      <c r="I52">
        <v>6</v>
      </c>
      <c r="J52">
        <v>5</v>
      </c>
      <c r="K52">
        <v>2</v>
      </c>
      <c r="N52">
        <v>51</v>
      </c>
      <c r="O52">
        <v>27</v>
      </c>
      <c r="P52">
        <v>37</v>
      </c>
    </row>
    <row r="53" spans="2:16" x14ac:dyDescent="0.25">
      <c r="B53" cm="1">
        <f t="array" ref="B53">INDEX($H$3:$H$1001,MATCH(1,( $I$3:$I$1001 = C53 ) * ( $J$3:$J$1001 = D53 ) * ( $K$3:$K$1001 = E53 ),0))</f>
        <v>27</v>
      </c>
      <c r="C53">
        <v>3</v>
      </c>
      <c r="D53">
        <v>9</v>
      </c>
      <c r="E53">
        <v>0</v>
      </c>
      <c r="F53">
        <v>37</v>
      </c>
      <c r="H53">
        <v>51</v>
      </c>
      <c r="I53">
        <v>6</v>
      </c>
      <c r="J53">
        <v>6</v>
      </c>
      <c r="K53">
        <v>0</v>
      </c>
      <c r="N53">
        <v>52</v>
      </c>
      <c r="O53">
        <v>28</v>
      </c>
      <c r="P53">
        <v>100</v>
      </c>
    </row>
    <row r="54" spans="2:16" x14ac:dyDescent="0.25">
      <c r="B54" cm="1">
        <f t="array" ref="B54">INDEX($H$3:$H$1001,MATCH(1,( $I$3:$I$1001 = C54 ) * ( $J$3:$J$1001 = D54 ) * ( $K$3:$K$1001 = E54 ),0))</f>
        <v>28</v>
      </c>
      <c r="C54">
        <v>4</v>
      </c>
      <c r="D54">
        <v>1</v>
      </c>
      <c r="E54">
        <v>0</v>
      </c>
      <c r="F54">
        <v>100</v>
      </c>
      <c r="H54">
        <v>52</v>
      </c>
      <c r="I54">
        <v>6</v>
      </c>
      <c r="J54">
        <v>7</v>
      </c>
      <c r="K54">
        <v>1</v>
      </c>
      <c r="N54">
        <v>53</v>
      </c>
      <c r="O54">
        <v>28</v>
      </c>
      <c r="P54">
        <v>35</v>
      </c>
    </row>
    <row r="55" spans="2:16" x14ac:dyDescent="0.25">
      <c r="B55" cm="1">
        <f t="array" ref="B55">INDEX($H$3:$H$1001,MATCH(1,( $I$3:$I$1001 = C55 ) * ( $J$3:$J$1001 = D55 ) * ( $K$3:$K$1001 = E55 ),0))</f>
        <v>28</v>
      </c>
      <c r="C55">
        <v>4</v>
      </c>
      <c r="D55">
        <v>1</v>
      </c>
      <c r="E55">
        <v>0</v>
      </c>
      <c r="F55">
        <v>35</v>
      </c>
      <c r="H55">
        <v>53</v>
      </c>
      <c r="I55">
        <v>6</v>
      </c>
      <c r="J55">
        <v>8</v>
      </c>
      <c r="K55">
        <v>1</v>
      </c>
      <c r="N55">
        <v>54</v>
      </c>
      <c r="O55">
        <v>29</v>
      </c>
      <c r="P55">
        <v>1</v>
      </c>
    </row>
    <row r="56" spans="2:16" x14ac:dyDescent="0.25">
      <c r="B56" cm="1">
        <f t="array" ref="B56">INDEX($H$3:$H$1001,MATCH(1,( $I$3:$I$1001 = C56 ) * ( $J$3:$J$1001 = D56 ) * ( $K$3:$K$1001 = E56 ),0))</f>
        <v>29</v>
      </c>
      <c r="C56">
        <v>4</v>
      </c>
      <c r="D56">
        <v>2</v>
      </c>
      <c r="E56">
        <v>0</v>
      </c>
      <c r="F56">
        <v>1</v>
      </c>
      <c r="H56">
        <v>54</v>
      </c>
      <c r="I56">
        <v>6</v>
      </c>
      <c r="J56">
        <v>9</v>
      </c>
      <c r="K56">
        <v>0</v>
      </c>
      <c r="N56">
        <v>55</v>
      </c>
      <c r="O56">
        <v>29</v>
      </c>
      <c r="P56">
        <v>31</v>
      </c>
    </row>
    <row r="57" spans="2:16" x14ac:dyDescent="0.25">
      <c r="B57" cm="1">
        <f t="array" ref="B57">INDEX($H$3:$H$1001,MATCH(1,( $I$3:$I$1001 = C57 ) * ( $J$3:$J$1001 = D57 ) * ( $K$3:$K$1001 = E57 ),0))</f>
        <v>29</v>
      </c>
      <c r="C57">
        <v>4</v>
      </c>
      <c r="D57">
        <v>2</v>
      </c>
      <c r="E57">
        <v>0</v>
      </c>
      <c r="F57">
        <v>31</v>
      </c>
      <c r="H57">
        <v>55</v>
      </c>
      <c r="I57">
        <v>7</v>
      </c>
      <c r="J57">
        <v>1</v>
      </c>
      <c r="K57">
        <v>0</v>
      </c>
      <c r="N57">
        <v>56</v>
      </c>
      <c r="O57">
        <v>30</v>
      </c>
      <c r="P57">
        <v>67</v>
      </c>
    </row>
    <row r="58" spans="2:16" x14ac:dyDescent="0.25">
      <c r="B58" cm="1">
        <f t="array" ref="B58">INDEX($H$3:$H$1001,MATCH(1,( $I$3:$I$1001 = C58 ) * ( $J$3:$J$1001 = D58 ) * ( $K$3:$K$1001 = E58 ),0))</f>
        <v>30</v>
      </c>
      <c r="C58">
        <v>4</v>
      </c>
      <c r="D58">
        <v>3</v>
      </c>
      <c r="E58">
        <v>2</v>
      </c>
      <c r="F58">
        <v>67</v>
      </c>
      <c r="H58">
        <v>56</v>
      </c>
      <c r="I58">
        <v>7</v>
      </c>
      <c r="J58">
        <v>2</v>
      </c>
      <c r="K58">
        <v>0</v>
      </c>
      <c r="N58">
        <v>57</v>
      </c>
      <c r="O58">
        <v>30</v>
      </c>
      <c r="P58">
        <v>137</v>
      </c>
    </row>
    <row r="59" spans="2:16" x14ac:dyDescent="0.25">
      <c r="B59" cm="1">
        <f t="array" ref="B59">INDEX($H$3:$H$1001,MATCH(1,( $I$3:$I$1001 = C59 ) * ( $J$3:$J$1001 = D59 ) * ( $K$3:$K$1001 = E59 ),0))</f>
        <v>30</v>
      </c>
      <c r="C59">
        <v>4</v>
      </c>
      <c r="D59">
        <v>3</v>
      </c>
      <c r="E59">
        <v>2</v>
      </c>
      <c r="F59">
        <v>137</v>
      </c>
      <c r="H59">
        <v>57</v>
      </c>
      <c r="I59">
        <v>7</v>
      </c>
      <c r="J59">
        <v>3</v>
      </c>
      <c r="K59">
        <v>2</v>
      </c>
      <c r="N59">
        <v>58</v>
      </c>
      <c r="O59">
        <v>31</v>
      </c>
      <c r="P59">
        <v>6</v>
      </c>
    </row>
    <row r="60" spans="2:16" x14ac:dyDescent="0.25">
      <c r="B60" cm="1">
        <f t="array" ref="B60">INDEX($H$3:$H$1001,MATCH(1,( $I$3:$I$1001 = C60 ) * ( $J$3:$J$1001 = D60 ) * ( $K$3:$K$1001 = E60 ),0))</f>
        <v>31</v>
      </c>
      <c r="C60">
        <v>4</v>
      </c>
      <c r="D60">
        <v>4</v>
      </c>
      <c r="E60">
        <v>0</v>
      </c>
      <c r="F60">
        <v>6</v>
      </c>
      <c r="H60">
        <v>58</v>
      </c>
      <c r="I60">
        <v>7</v>
      </c>
      <c r="J60">
        <v>4</v>
      </c>
      <c r="K60">
        <v>0</v>
      </c>
      <c r="N60">
        <v>59</v>
      </c>
      <c r="O60">
        <v>31</v>
      </c>
      <c r="P60">
        <v>110</v>
      </c>
    </row>
    <row r="61" spans="2:16" x14ac:dyDescent="0.25">
      <c r="B61" cm="1">
        <f t="array" ref="B61">INDEX($H$3:$H$1001,MATCH(1,( $I$3:$I$1001 = C61 ) * ( $J$3:$J$1001 = D61 ) * ( $K$3:$K$1001 = E61 ),0))</f>
        <v>31</v>
      </c>
      <c r="C61">
        <v>4</v>
      </c>
      <c r="D61">
        <v>4</v>
      </c>
      <c r="E61">
        <v>0</v>
      </c>
      <c r="F61">
        <v>110</v>
      </c>
      <c r="H61">
        <v>59</v>
      </c>
      <c r="I61">
        <v>7</v>
      </c>
      <c r="J61">
        <v>5</v>
      </c>
      <c r="K61">
        <v>2</v>
      </c>
      <c r="N61">
        <v>60</v>
      </c>
      <c r="O61">
        <v>32</v>
      </c>
      <c r="P61">
        <v>75</v>
      </c>
    </row>
    <row r="62" spans="2:16" x14ac:dyDescent="0.25">
      <c r="B62" cm="1">
        <f t="array" ref="B62">INDEX($H$3:$H$1001,MATCH(1,( $I$3:$I$1001 = C62 ) * ( $J$3:$J$1001 = D62 ) * ( $K$3:$K$1001 = E62 ),0))</f>
        <v>32</v>
      </c>
      <c r="C62">
        <v>4</v>
      </c>
      <c r="D62">
        <v>5</v>
      </c>
      <c r="E62">
        <v>2</v>
      </c>
      <c r="F62">
        <v>75</v>
      </c>
      <c r="H62">
        <v>60</v>
      </c>
      <c r="I62">
        <v>7</v>
      </c>
      <c r="J62">
        <v>6</v>
      </c>
      <c r="K62">
        <v>0</v>
      </c>
      <c r="N62">
        <v>61</v>
      </c>
      <c r="O62">
        <v>32</v>
      </c>
      <c r="P62">
        <v>133</v>
      </c>
    </row>
    <row r="63" spans="2:16" x14ac:dyDescent="0.25">
      <c r="B63" cm="1">
        <f t="array" ref="B63">INDEX($H$3:$H$1001,MATCH(1,( $I$3:$I$1001 = C63 ) * ( $J$3:$J$1001 = D63 ) * ( $K$3:$K$1001 = E63 ),0))</f>
        <v>32</v>
      </c>
      <c r="C63">
        <v>4</v>
      </c>
      <c r="D63">
        <v>5</v>
      </c>
      <c r="E63">
        <v>2</v>
      </c>
      <c r="F63">
        <v>133</v>
      </c>
      <c r="H63">
        <v>61</v>
      </c>
      <c r="I63">
        <v>7</v>
      </c>
      <c r="J63">
        <v>7</v>
      </c>
      <c r="K63">
        <v>1</v>
      </c>
      <c r="N63">
        <v>62</v>
      </c>
      <c r="O63">
        <v>33</v>
      </c>
      <c r="P63">
        <v>80</v>
      </c>
    </row>
    <row r="64" spans="2:16" x14ac:dyDescent="0.25">
      <c r="B64" cm="1">
        <f t="array" ref="B64">INDEX($H$3:$H$1001,MATCH(1,( $I$3:$I$1001 = C64 ) * ( $J$3:$J$1001 = D64 ) * ( $K$3:$K$1001 = E64 ),0))</f>
        <v>33</v>
      </c>
      <c r="C64">
        <v>4</v>
      </c>
      <c r="D64">
        <v>6</v>
      </c>
      <c r="E64">
        <v>0</v>
      </c>
      <c r="F64">
        <v>80</v>
      </c>
      <c r="H64">
        <v>62</v>
      </c>
      <c r="I64">
        <v>7</v>
      </c>
      <c r="J64">
        <v>8</v>
      </c>
      <c r="K64">
        <v>1</v>
      </c>
      <c r="N64">
        <v>63</v>
      </c>
      <c r="O64">
        <v>34</v>
      </c>
      <c r="P64">
        <v>73</v>
      </c>
    </row>
    <row r="65" spans="2:16" x14ac:dyDescent="0.25">
      <c r="B65" cm="1">
        <f t="array" ref="B65">INDEX($H$3:$H$1001,MATCH(1,( $I$3:$I$1001 = C65 ) * ( $J$3:$J$1001 = D65 ) * ( $K$3:$K$1001 = E65 ),0))</f>
        <v>34</v>
      </c>
      <c r="C65">
        <v>4</v>
      </c>
      <c r="D65">
        <v>7</v>
      </c>
      <c r="E65">
        <v>1</v>
      </c>
      <c r="F65">
        <v>73</v>
      </c>
      <c r="H65">
        <v>63</v>
      </c>
      <c r="I65">
        <v>7</v>
      </c>
      <c r="J65">
        <v>9</v>
      </c>
      <c r="K65">
        <v>0</v>
      </c>
      <c r="N65">
        <v>64</v>
      </c>
      <c r="O65">
        <v>34</v>
      </c>
      <c r="P65">
        <v>134</v>
      </c>
    </row>
    <row r="66" spans="2:16" x14ac:dyDescent="0.25">
      <c r="B66" cm="1">
        <f t="array" ref="B66">INDEX($H$3:$H$1001,MATCH(1,( $I$3:$I$1001 = C66 ) * ( $J$3:$J$1001 = D66 ) * ( $K$3:$K$1001 = E66 ),0))</f>
        <v>34</v>
      </c>
      <c r="C66">
        <v>4</v>
      </c>
      <c r="D66">
        <v>7</v>
      </c>
      <c r="E66">
        <v>1</v>
      </c>
      <c r="F66">
        <v>134</v>
      </c>
      <c r="H66">
        <v>64</v>
      </c>
      <c r="I66">
        <v>8</v>
      </c>
      <c r="J66">
        <v>1</v>
      </c>
      <c r="K66">
        <v>0</v>
      </c>
      <c r="N66">
        <v>65</v>
      </c>
      <c r="O66">
        <v>35</v>
      </c>
      <c r="P66">
        <v>66</v>
      </c>
    </row>
    <row r="67" spans="2:16" x14ac:dyDescent="0.25">
      <c r="B67" cm="1">
        <f t="array" ref="B67">INDEX($H$3:$H$1001,MATCH(1,( $I$3:$I$1001 = C67 ) * ( $J$3:$J$1001 = D67 ) * ( $K$3:$K$1001 = E67 ),0))</f>
        <v>35</v>
      </c>
      <c r="C67">
        <v>4</v>
      </c>
      <c r="D67">
        <v>8</v>
      </c>
      <c r="E67">
        <v>1</v>
      </c>
      <c r="F67">
        <v>66</v>
      </c>
      <c r="H67">
        <v>65</v>
      </c>
      <c r="I67">
        <v>8</v>
      </c>
      <c r="J67">
        <v>3</v>
      </c>
      <c r="K67">
        <v>1</v>
      </c>
      <c r="N67">
        <v>66</v>
      </c>
      <c r="O67">
        <v>35</v>
      </c>
      <c r="P67">
        <v>141</v>
      </c>
    </row>
    <row r="68" spans="2:16" x14ac:dyDescent="0.25">
      <c r="B68" cm="1">
        <f t="array" ref="B68">INDEX($H$3:$H$1001,MATCH(1,( $I$3:$I$1001 = C68 ) * ( $J$3:$J$1001 = D68 ) * ( $K$3:$K$1001 = E68 ),0))</f>
        <v>35</v>
      </c>
      <c r="C68">
        <v>4</v>
      </c>
      <c r="D68">
        <v>8</v>
      </c>
      <c r="E68">
        <v>1</v>
      </c>
      <c r="F68">
        <v>141</v>
      </c>
      <c r="H68">
        <v>66</v>
      </c>
      <c r="I68">
        <v>8</v>
      </c>
      <c r="J68">
        <v>7</v>
      </c>
      <c r="K68">
        <v>2</v>
      </c>
      <c r="N68">
        <v>67</v>
      </c>
      <c r="O68">
        <v>36</v>
      </c>
      <c r="P68">
        <v>105</v>
      </c>
    </row>
    <row r="69" spans="2:16" x14ac:dyDescent="0.25">
      <c r="B69" cm="1">
        <f t="array" ref="B69">INDEX($H$3:$H$1001,MATCH(1,( $I$3:$I$1001 = C69 ) * ( $J$3:$J$1001 = D69 ) * ( $K$3:$K$1001 = E69 ),0))</f>
        <v>36</v>
      </c>
      <c r="C69">
        <v>4</v>
      </c>
      <c r="D69">
        <v>9</v>
      </c>
      <c r="E69">
        <v>0</v>
      </c>
      <c r="F69">
        <v>105</v>
      </c>
      <c r="H69">
        <v>67</v>
      </c>
      <c r="I69">
        <v>8</v>
      </c>
      <c r="J69">
        <v>8</v>
      </c>
      <c r="K69">
        <v>2</v>
      </c>
      <c r="N69">
        <v>68</v>
      </c>
      <c r="O69">
        <v>36</v>
      </c>
      <c r="P69">
        <v>41</v>
      </c>
    </row>
    <row r="70" spans="2:16" x14ac:dyDescent="0.25">
      <c r="B70" cm="1">
        <f t="array" ref="B70">INDEX($H$3:$H$1001,MATCH(1,( $I$3:$I$1001 = C70 ) * ( $J$3:$J$1001 = D70 ) * ( $K$3:$K$1001 = E70 ),0))</f>
        <v>36</v>
      </c>
      <c r="C70">
        <v>4</v>
      </c>
      <c r="D70">
        <v>9</v>
      </c>
      <c r="E70">
        <v>0</v>
      </c>
      <c r="F70">
        <v>41</v>
      </c>
      <c r="H70">
        <v>68</v>
      </c>
      <c r="I70">
        <v>9</v>
      </c>
      <c r="J70">
        <v>1</v>
      </c>
      <c r="K70">
        <v>0</v>
      </c>
      <c r="N70">
        <v>69</v>
      </c>
      <c r="O70">
        <v>37</v>
      </c>
      <c r="P70">
        <v>38</v>
      </c>
    </row>
    <row r="71" spans="2:16" x14ac:dyDescent="0.25">
      <c r="B71" cm="1">
        <f t="array" ref="B71">INDEX($H$3:$H$1001,MATCH(1,( $I$3:$I$1001 = C71 ) * ( $J$3:$J$1001 = D71 ) * ( $K$3:$K$1001 = E71 ),0))</f>
        <v>37</v>
      </c>
      <c r="C71">
        <v>5</v>
      </c>
      <c r="D71">
        <v>1</v>
      </c>
      <c r="E71">
        <v>0</v>
      </c>
      <c r="F71">
        <v>38</v>
      </c>
      <c r="H71">
        <v>69</v>
      </c>
      <c r="I71">
        <v>9</v>
      </c>
      <c r="J71">
        <v>2</v>
      </c>
      <c r="K71">
        <v>0</v>
      </c>
      <c r="N71">
        <v>70</v>
      </c>
      <c r="O71">
        <v>37</v>
      </c>
      <c r="P71">
        <v>145</v>
      </c>
    </row>
    <row r="72" spans="2:16" x14ac:dyDescent="0.25">
      <c r="B72" cm="1">
        <f t="array" ref="B72">INDEX($H$3:$H$1001,MATCH(1,( $I$3:$I$1001 = C72 ) * ( $J$3:$J$1001 = D72 ) * ( $K$3:$K$1001 = E72 ),0))</f>
        <v>37</v>
      </c>
      <c r="C72">
        <v>5</v>
      </c>
      <c r="D72">
        <v>1</v>
      </c>
      <c r="E72">
        <v>0</v>
      </c>
      <c r="F72">
        <v>145</v>
      </c>
      <c r="H72">
        <v>70</v>
      </c>
      <c r="I72">
        <v>9</v>
      </c>
      <c r="J72">
        <v>3</v>
      </c>
      <c r="K72">
        <v>2</v>
      </c>
      <c r="N72">
        <v>71</v>
      </c>
      <c r="O72">
        <v>38</v>
      </c>
      <c r="P72">
        <v>32</v>
      </c>
    </row>
    <row r="73" spans="2:16" x14ac:dyDescent="0.25">
      <c r="B73" cm="1">
        <f t="array" ref="B73">INDEX($H$3:$H$1001,MATCH(1,( $I$3:$I$1001 = C73 ) * ( $J$3:$J$1001 = D73 ) * ( $K$3:$K$1001 = E73 ),0))</f>
        <v>38</v>
      </c>
      <c r="C73">
        <v>5</v>
      </c>
      <c r="D73">
        <v>2</v>
      </c>
      <c r="E73">
        <v>0</v>
      </c>
      <c r="F73">
        <v>32</v>
      </c>
      <c r="H73">
        <v>71</v>
      </c>
      <c r="I73">
        <v>9</v>
      </c>
      <c r="J73">
        <v>4</v>
      </c>
      <c r="K73">
        <v>0</v>
      </c>
      <c r="N73">
        <v>72</v>
      </c>
      <c r="O73">
        <v>38</v>
      </c>
      <c r="P73">
        <v>5</v>
      </c>
    </row>
    <row r="74" spans="2:16" x14ac:dyDescent="0.25">
      <c r="B74" cm="1">
        <f t="array" ref="B74">INDEX($H$3:$H$1001,MATCH(1,( $I$3:$I$1001 = C74 ) * ( $J$3:$J$1001 = D74 ) * ( $K$3:$K$1001 = E74 ),0))</f>
        <v>38</v>
      </c>
      <c r="C74">
        <v>5</v>
      </c>
      <c r="D74">
        <v>2</v>
      </c>
      <c r="E74">
        <v>0</v>
      </c>
      <c r="F74">
        <v>5</v>
      </c>
      <c r="H74">
        <v>72</v>
      </c>
      <c r="I74">
        <v>9</v>
      </c>
      <c r="J74">
        <v>5</v>
      </c>
      <c r="K74">
        <v>2</v>
      </c>
      <c r="N74">
        <v>73</v>
      </c>
      <c r="O74">
        <v>39</v>
      </c>
      <c r="P74">
        <v>67</v>
      </c>
    </row>
    <row r="75" spans="2:16" x14ac:dyDescent="0.25">
      <c r="B75" cm="1">
        <f t="array" ref="B75">INDEX($H$3:$H$1001,MATCH(1,( $I$3:$I$1001 = C75 ) * ( $J$3:$J$1001 = D75 ) * ( $K$3:$K$1001 = E75 ),0))</f>
        <v>39</v>
      </c>
      <c r="C75">
        <v>5</v>
      </c>
      <c r="D75">
        <v>3</v>
      </c>
      <c r="E75">
        <v>2</v>
      </c>
      <c r="F75">
        <v>67</v>
      </c>
      <c r="H75">
        <v>73</v>
      </c>
      <c r="I75">
        <v>9</v>
      </c>
      <c r="J75">
        <v>6</v>
      </c>
      <c r="K75">
        <v>0</v>
      </c>
      <c r="N75">
        <v>74</v>
      </c>
      <c r="O75">
        <v>39</v>
      </c>
      <c r="P75">
        <v>104</v>
      </c>
    </row>
    <row r="76" spans="2:16" x14ac:dyDescent="0.25">
      <c r="B76" cm="1">
        <f t="array" ref="B76">INDEX($H$3:$H$1001,MATCH(1,( $I$3:$I$1001 = C76 ) * ( $J$3:$J$1001 = D76 ) * ( $K$3:$K$1001 = E76 ),0))</f>
        <v>39</v>
      </c>
      <c r="C76">
        <v>5</v>
      </c>
      <c r="D76">
        <v>3</v>
      </c>
      <c r="E76">
        <v>2</v>
      </c>
      <c r="F76">
        <v>104</v>
      </c>
      <c r="H76">
        <v>74</v>
      </c>
      <c r="I76">
        <v>9</v>
      </c>
      <c r="J76">
        <v>7</v>
      </c>
      <c r="K76">
        <v>1</v>
      </c>
      <c r="N76">
        <v>75</v>
      </c>
      <c r="O76">
        <v>40</v>
      </c>
      <c r="P76">
        <v>134</v>
      </c>
    </row>
    <row r="77" spans="2:16" x14ac:dyDescent="0.25">
      <c r="B77" cm="1">
        <f t="array" ref="B77">INDEX($H$3:$H$1001,MATCH(1,( $I$3:$I$1001 = C77 ) * ( $J$3:$J$1001 = D77 ) * ( $K$3:$K$1001 = E77 ),0))</f>
        <v>40</v>
      </c>
      <c r="C77">
        <v>5</v>
      </c>
      <c r="D77">
        <v>4</v>
      </c>
      <c r="E77">
        <v>0</v>
      </c>
      <c r="F77">
        <v>134</v>
      </c>
      <c r="H77">
        <v>75</v>
      </c>
      <c r="I77">
        <v>9</v>
      </c>
      <c r="J77">
        <v>8</v>
      </c>
      <c r="K77">
        <v>1</v>
      </c>
      <c r="N77">
        <v>76</v>
      </c>
      <c r="O77">
        <v>40</v>
      </c>
      <c r="P77">
        <v>10</v>
      </c>
    </row>
    <row r="78" spans="2:16" x14ac:dyDescent="0.25">
      <c r="B78" cm="1">
        <f t="array" ref="B78">INDEX($H$3:$H$1001,MATCH(1,( $I$3:$I$1001 = C78 ) * ( $J$3:$J$1001 = D78 ) * ( $K$3:$K$1001 = E78 ),0))</f>
        <v>40</v>
      </c>
      <c r="C78">
        <v>5</v>
      </c>
      <c r="D78">
        <v>4</v>
      </c>
      <c r="E78">
        <v>0</v>
      </c>
      <c r="F78">
        <v>10</v>
      </c>
      <c r="H78">
        <v>76</v>
      </c>
      <c r="I78">
        <v>9</v>
      </c>
      <c r="J78">
        <v>9</v>
      </c>
      <c r="K78">
        <v>0</v>
      </c>
      <c r="N78">
        <v>77</v>
      </c>
      <c r="O78">
        <v>41</v>
      </c>
      <c r="P78">
        <v>75</v>
      </c>
    </row>
    <row r="79" spans="2:16" x14ac:dyDescent="0.25">
      <c r="B79" cm="1">
        <f t="array" ref="B79">INDEX($H$3:$H$1001,MATCH(1,( $I$3:$I$1001 = C79 ) * ( $J$3:$J$1001 = D79 ) * ( $K$3:$K$1001 = E79 ),0))</f>
        <v>41</v>
      </c>
      <c r="C79">
        <v>5</v>
      </c>
      <c r="D79">
        <v>5</v>
      </c>
      <c r="E79">
        <v>2</v>
      </c>
      <c r="F79">
        <v>75</v>
      </c>
      <c r="H79">
        <v>77</v>
      </c>
      <c r="I79">
        <v>10</v>
      </c>
      <c r="J79">
        <v>1</v>
      </c>
      <c r="K79">
        <v>0</v>
      </c>
      <c r="N79">
        <v>78</v>
      </c>
      <c r="O79">
        <v>41</v>
      </c>
      <c r="P79">
        <v>99</v>
      </c>
    </row>
    <row r="80" spans="2:16" x14ac:dyDescent="0.25">
      <c r="B80" cm="1">
        <f t="array" ref="B80">INDEX($H$3:$H$1001,MATCH(1,( $I$3:$I$1001 = C80 ) * ( $J$3:$J$1001 = D80 ) * ( $K$3:$K$1001 = E80 ),0))</f>
        <v>41</v>
      </c>
      <c r="C80">
        <v>5</v>
      </c>
      <c r="D80">
        <v>5</v>
      </c>
      <c r="E80">
        <v>2</v>
      </c>
      <c r="F80">
        <v>99</v>
      </c>
      <c r="H80">
        <v>78</v>
      </c>
      <c r="I80">
        <v>10</v>
      </c>
      <c r="J80">
        <v>2</v>
      </c>
      <c r="K80">
        <v>0</v>
      </c>
      <c r="N80">
        <v>79</v>
      </c>
      <c r="O80">
        <v>42</v>
      </c>
      <c r="P80">
        <v>84</v>
      </c>
    </row>
    <row r="81" spans="2:16" x14ac:dyDescent="0.25">
      <c r="B81" cm="1">
        <f t="array" ref="B81">INDEX($H$3:$H$1001,MATCH(1,( $I$3:$I$1001 = C81 ) * ( $J$3:$J$1001 = D81 ) * ( $K$3:$K$1001 = E81 ),0))</f>
        <v>42</v>
      </c>
      <c r="C81">
        <v>5</v>
      </c>
      <c r="D81">
        <v>6</v>
      </c>
      <c r="E81">
        <v>0</v>
      </c>
      <c r="F81">
        <v>84</v>
      </c>
      <c r="H81">
        <v>79</v>
      </c>
      <c r="I81">
        <v>10</v>
      </c>
      <c r="J81">
        <v>3</v>
      </c>
      <c r="K81">
        <v>2</v>
      </c>
      <c r="N81">
        <v>80</v>
      </c>
      <c r="O81">
        <v>43</v>
      </c>
      <c r="P81">
        <v>73</v>
      </c>
    </row>
    <row r="82" spans="2:16" x14ac:dyDescent="0.25">
      <c r="B82" cm="1">
        <f t="array" ref="B82">INDEX($H$3:$H$1001,MATCH(1,( $I$3:$I$1001 = C82 ) * ( $J$3:$J$1001 = D82 ) * ( $K$3:$K$1001 = E82 ),0))</f>
        <v>43</v>
      </c>
      <c r="C82">
        <v>5</v>
      </c>
      <c r="D82">
        <v>7</v>
      </c>
      <c r="E82">
        <v>1</v>
      </c>
      <c r="F82">
        <v>73</v>
      </c>
      <c r="H82">
        <v>80</v>
      </c>
      <c r="I82">
        <v>10</v>
      </c>
      <c r="J82">
        <v>4</v>
      </c>
      <c r="K82">
        <v>0</v>
      </c>
      <c r="N82">
        <v>81</v>
      </c>
      <c r="O82">
        <v>43</v>
      </c>
      <c r="P82">
        <v>100</v>
      </c>
    </row>
    <row r="83" spans="2:16" x14ac:dyDescent="0.25">
      <c r="B83" cm="1">
        <f t="array" ref="B83">INDEX($H$3:$H$1001,MATCH(1,( $I$3:$I$1001 = C83 ) * ( $J$3:$J$1001 = D83 ) * ( $K$3:$K$1001 = E83 ),0))</f>
        <v>43</v>
      </c>
      <c r="C83">
        <v>5</v>
      </c>
      <c r="D83">
        <v>7</v>
      </c>
      <c r="E83">
        <v>1</v>
      </c>
      <c r="F83">
        <v>100</v>
      </c>
      <c r="H83">
        <v>81</v>
      </c>
      <c r="I83">
        <v>10</v>
      </c>
      <c r="J83">
        <v>5</v>
      </c>
      <c r="K83">
        <v>2</v>
      </c>
      <c r="N83">
        <v>82</v>
      </c>
      <c r="O83">
        <v>44</v>
      </c>
      <c r="P83">
        <v>106</v>
      </c>
    </row>
    <row r="84" spans="2:16" x14ac:dyDescent="0.25">
      <c r="B84" cm="1">
        <f t="array" ref="B84">INDEX($H$3:$H$1001,MATCH(1,( $I$3:$I$1001 = C84 ) * ( $J$3:$J$1001 = D84 ) * ( $K$3:$K$1001 = E84 ),0))</f>
        <v>44</v>
      </c>
      <c r="C84">
        <v>5</v>
      </c>
      <c r="D84">
        <v>8</v>
      </c>
      <c r="E84">
        <v>1</v>
      </c>
      <c r="F84">
        <v>106</v>
      </c>
      <c r="H84">
        <v>82</v>
      </c>
      <c r="I84">
        <v>10</v>
      </c>
      <c r="J84">
        <v>6</v>
      </c>
      <c r="K84">
        <v>0</v>
      </c>
      <c r="N84">
        <v>83</v>
      </c>
      <c r="O84">
        <v>44</v>
      </c>
      <c r="P84">
        <v>66</v>
      </c>
    </row>
    <row r="85" spans="2:16" x14ac:dyDescent="0.25">
      <c r="B85" cm="1">
        <f t="array" ref="B85">INDEX($H$3:$H$1001,MATCH(1,( $I$3:$I$1001 = C85 ) * ( $J$3:$J$1001 = D85 ) * ( $K$3:$K$1001 = E85 ),0))</f>
        <v>44</v>
      </c>
      <c r="C85">
        <v>5</v>
      </c>
      <c r="D85">
        <v>8</v>
      </c>
      <c r="E85">
        <v>1</v>
      </c>
      <c r="F85">
        <v>66</v>
      </c>
      <c r="H85">
        <v>83</v>
      </c>
      <c r="I85">
        <v>10</v>
      </c>
      <c r="J85">
        <v>7</v>
      </c>
      <c r="K85">
        <v>1</v>
      </c>
      <c r="N85">
        <v>84</v>
      </c>
      <c r="O85">
        <v>45</v>
      </c>
      <c r="P85">
        <v>1</v>
      </c>
    </row>
    <row r="86" spans="2:16" x14ac:dyDescent="0.25">
      <c r="B86" cm="1">
        <f t="array" ref="B86">INDEX($H$3:$H$1001,MATCH(1,( $I$3:$I$1001 = C86 ) * ( $J$3:$J$1001 = D86 ) * ( $K$3:$K$1001 = E86 ),0))</f>
        <v>45</v>
      </c>
      <c r="C86">
        <v>5</v>
      </c>
      <c r="D86">
        <v>9</v>
      </c>
      <c r="E86">
        <v>0</v>
      </c>
      <c r="F86">
        <v>1</v>
      </c>
      <c r="H86">
        <v>84</v>
      </c>
      <c r="I86">
        <v>10</v>
      </c>
      <c r="J86">
        <v>8</v>
      </c>
      <c r="K86">
        <v>1</v>
      </c>
      <c r="N86">
        <v>85</v>
      </c>
      <c r="O86">
        <v>45</v>
      </c>
      <c r="P86">
        <v>140</v>
      </c>
    </row>
    <row r="87" spans="2:16" x14ac:dyDescent="0.25">
      <c r="B87" cm="1">
        <f t="array" ref="B87">INDEX($H$3:$H$1001,MATCH(1,( $I$3:$I$1001 = C87 ) * ( $J$3:$J$1001 = D87 ) * ( $K$3:$K$1001 = E87 ),0))</f>
        <v>45</v>
      </c>
      <c r="C87">
        <v>5</v>
      </c>
      <c r="D87">
        <v>9</v>
      </c>
      <c r="E87">
        <v>0</v>
      </c>
      <c r="F87">
        <v>140</v>
      </c>
      <c r="H87">
        <v>85</v>
      </c>
      <c r="I87">
        <v>10</v>
      </c>
      <c r="J87">
        <v>9</v>
      </c>
      <c r="K87">
        <v>0</v>
      </c>
      <c r="N87">
        <v>86</v>
      </c>
      <c r="O87">
        <v>46</v>
      </c>
      <c r="P87">
        <v>6</v>
      </c>
    </row>
    <row r="88" spans="2:16" x14ac:dyDescent="0.25">
      <c r="B88" cm="1">
        <f t="array" ref="B88">INDEX($H$3:$H$1001,MATCH(1,( $I$3:$I$1001 = C88 ) * ( $J$3:$J$1001 = D88 ) * ( $K$3:$K$1001 = E88 ),0))</f>
        <v>46</v>
      </c>
      <c r="C88">
        <v>6</v>
      </c>
      <c r="D88">
        <v>1</v>
      </c>
      <c r="E88">
        <v>0</v>
      </c>
      <c r="F88">
        <v>6</v>
      </c>
      <c r="H88">
        <v>86</v>
      </c>
      <c r="I88">
        <v>11</v>
      </c>
      <c r="J88">
        <v>1</v>
      </c>
      <c r="K88">
        <v>0</v>
      </c>
      <c r="N88">
        <v>87</v>
      </c>
      <c r="O88">
        <v>46</v>
      </c>
      <c r="P88">
        <v>110</v>
      </c>
    </row>
    <row r="89" spans="2:16" x14ac:dyDescent="0.25">
      <c r="B89" cm="1">
        <f t="array" ref="B89">INDEX($H$3:$H$1001,MATCH(1,( $I$3:$I$1001 = C89 ) * ( $J$3:$J$1001 = D89 ) * ( $K$3:$K$1001 = E89 ),0))</f>
        <v>46</v>
      </c>
      <c r="C89">
        <v>6</v>
      </c>
      <c r="D89">
        <v>1</v>
      </c>
      <c r="E89">
        <v>0</v>
      </c>
      <c r="F89">
        <v>110</v>
      </c>
      <c r="H89">
        <v>87</v>
      </c>
      <c r="I89">
        <v>11</v>
      </c>
      <c r="J89">
        <v>3</v>
      </c>
      <c r="K89">
        <v>1</v>
      </c>
      <c r="N89">
        <v>88</v>
      </c>
      <c r="O89">
        <v>47</v>
      </c>
      <c r="P89">
        <v>66</v>
      </c>
    </row>
    <row r="90" spans="2:16" x14ac:dyDescent="0.25">
      <c r="B90" cm="1">
        <f t="array" ref="B90">INDEX($H$3:$H$1001,MATCH(1,( $I$3:$I$1001 = C90 ) * ( $J$3:$J$1001 = D90 ) * ( $K$3:$K$1001 = E90 ),0))</f>
        <v>47</v>
      </c>
      <c r="C90">
        <v>6</v>
      </c>
      <c r="D90">
        <v>2</v>
      </c>
      <c r="E90">
        <v>0</v>
      </c>
      <c r="F90">
        <v>66</v>
      </c>
      <c r="H90">
        <v>88</v>
      </c>
      <c r="I90">
        <v>11</v>
      </c>
      <c r="J90">
        <v>7</v>
      </c>
      <c r="K90">
        <v>2</v>
      </c>
      <c r="N90">
        <v>89</v>
      </c>
      <c r="O90">
        <v>47</v>
      </c>
      <c r="P90">
        <v>105</v>
      </c>
    </row>
    <row r="91" spans="2:16" x14ac:dyDescent="0.25">
      <c r="B91" cm="1">
        <f t="array" ref="B91">INDEX($H$3:$H$1001,MATCH(1,( $I$3:$I$1001 = C91 ) * ( $J$3:$J$1001 = D91 ) * ( $K$3:$K$1001 = E91 ),0))</f>
        <v>47</v>
      </c>
      <c r="C91">
        <v>6</v>
      </c>
      <c r="D91">
        <v>2</v>
      </c>
      <c r="E91">
        <v>0</v>
      </c>
      <c r="F91">
        <v>105</v>
      </c>
      <c r="H91">
        <v>89</v>
      </c>
      <c r="I91">
        <v>11</v>
      </c>
      <c r="J91">
        <v>8</v>
      </c>
      <c r="K91">
        <v>2</v>
      </c>
      <c r="N91">
        <v>90</v>
      </c>
      <c r="O91">
        <v>48</v>
      </c>
      <c r="P91">
        <v>135</v>
      </c>
    </row>
    <row r="92" spans="2:16" x14ac:dyDescent="0.25">
      <c r="B92" cm="1">
        <f t="array" ref="B92">INDEX($H$3:$H$1001,MATCH(1,( $I$3:$I$1001 = C92 ) * ( $J$3:$J$1001 = D92 ) * ( $K$3:$K$1001 = E92 ),0))</f>
        <v>48</v>
      </c>
      <c r="C92">
        <v>6</v>
      </c>
      <c r="D92">
        <v>3</v>
      </c>
      <c r="E92">
        <v>2</v>
      </c>
      <c r="F92">
        <v>135</v>
      </c>
      <c r="H92">
        <v>90</v>
      </c>
      <c r="I92">
        <v>12</v>
      </c>
      <c r="J92">
        <v>1</v>
      </c>
      <c r="K92">
        <v>0</v>
      </c>
      <c r="N92">
        <v>91</v>
      </c>
      <c r="O92">
        <v>48</v>
      </c>
      <c r="P92">
        <v>33</v>
      </c>
    </row>
    <row r="93" spans="2:16" x14ac:dyDescent="0.25">
      <c r="B93" cm="1">
        <f t="array" ref="B93">INDEX($H$3:$H$1001,MATCH(1,( $I$3:$I$1001 = C93 ) * ( $J$3:$J$1001 = D93 ) * ( $K$3:$K$1001 = E93 ),0))</f>
        <v>48</v>
      </c>
      <c r="C93">
        <v>6</v>
      </c>
      <c r="D93">
        <v>3</v>
      </c>
      <c r="E93">
        <v>2</v>
      </c>
      <c r="F93">
        <v>33</v>
      </c>
      <c r="H93">
        <v>91</v>
      </c>
      <c r="I93">
        <v>12</v>
      </c>
      <c r="J93">
        <v>2</v>
      </c>
      <c r="K93">
        <v>0</v>
      </c>
      <c r="N93">
        <v>92</v>
      </c>
      <c r="O93">
        <v>49</v>
      </c>
      <c r="P93">
        <v>1</v>
      </c>
    </row>
    <row r="94" spans="2:16" x14ac:dyDescent="0.25">
      <c r="B94" cm="1">
        <f t="array" ref="B94">INDEX($H$3:$H$1001,MATCH(1,( $I$3:$I$1001 = C94 ) * ( $J$3:$J$1001 = D94 ) * ( $K$3:$K$1001 = E94 ),0))</f>
        <v>49</v>
      </c>
      <c r="C94">
        <v>6</v>
      </c>
      <c r="D94">
        <v>4</v>
      </c>
      <c r="E94">
        <v>0</v>
      </c>
      <c r="F94">
        <v>1</v>
      </c>
      <c r="H94">
        <v>92</v>
      </c>
      <c r="I94">
        <v>12</v>
      </c>
      <c r="J94">
        <v>3</v>
      </c>
      <c r="K94">
        <v>2</v>
      </c>
      <c r="N94">
        <v>93</v>
      </c>
      <c r="O94">
        <v>49</v>
      </c>
      <c r="P94">
        <v>72</v>
      </c>
    </row>
    <row r="95" spans="2:16" x14ac:dyDescent="0.25">
      <c r="B95" cm="1">
        <f t="array" ref="B95">INDEX($H$3:$H$1001,MATCH(1,( $I$3:$I$1001 = C95 ) * ( $J$3:$J$1001 = D95 ) * ( $K$3:$K$1001 = E95 ),0))</f>
        <v>49</v>
      </c>
      <c r="C95">
        <v>6</v>
      </c>
      <c r="D95">
        <v>4</v>
      </c>
      <c r="E95">
        <v>0</v>
      </c>
      <c r="F95">
        <v>72</v>
      </c>
      <c r="H95">
        <v>93</v>
      </c>
      <c r="I95">
        <v>12</v>
      </c>
      <c r="J95">
        <v>4</v>
      </c>
      <c r="K95">
        <v>0</v>
      </c>
      <c r="N95">
        <v>94</v>
      </c>
      <c r="O95">
        <v>50</v>
      </c>
      <c r="P95">
        <v>143</v>
      </c>
    </row>
    <row r="96" spans="2:16" x14ac:dyDescent="0.25">
      <c r="B96" cm="1">
        <f t="array" ref="B96">INDEX($H$3:$H$1001,MATCH(1,( $I$3:$I$1001 = C96 ) * ( $J$3:$J$1001 = D96 ) * ( $K$3:$K$1001 = E96 ),0))</f>
        <v>50</v>
      </c>
      <c r="C96">
        <v>6</v>
      </c>
      <c r="D96">
        <v>5</v>
      </c>
      <c r="E96">
        <v>2</v>
      </c>
      <c r="F96">
        <v>143</v>
      </c>
      <c r="H96">
        <v>94</v>
      </c>
      <c r="I96">
        <v>12</v>
      </c>
      <c r="J96">
        <v>5</v>
      </c>
      <c r="K96">
        <v>2</v>
      </c>
      <c r="N96">
        <v>95</v>
      </c>
      <c r="O96">
        <v>50</v>
      </c>
      <c r="P96">
        <v>40</v>
      </c>
    </row>
    <row r="97" spans="2:16" x14ac:dyDescent="0.25">
      <c r="B97" cm="1">
        <f t="array" ref="B97">INDEX($H$3:$H$1001,MATCH(1,( $I$3:$I$1001 = C97 ) * ( $J$3:$J$1001 = D97 ) * ( $K$3:$K$1001 = E97 ),0))</f>
        <v>50</v>
      </c>
      <c r="C97">
        <v>6</v>
      </c>
      <c r="D97">
        <v>5</v>
      </c>
      <c r="E97">
        <v>2</v>
      </c>
      <c r="F97">
        <v>40</v>
      </c>
      <c r="H97">
        <v>95</v>
      </c>
      <c r="I97">
        <v>12</v>
      </c>
      <c r="J97">
        <v>6</v>
      </c>
      <c r="K97">
        <v>0</v>
      </c>
      <c r="N97">
        <v>96</v>
      </c>
      <c r="O97">
        <v>51</v>
      </c>
      <c r="P97">
        <v>16</v>
      </c>
    </row>
    <row r="98" spans="2:16" x14ac:dyDescent="0.25">
      <c r="B98" cm="1">
        <f t="array" ref="B98">INDEX($H$3:$H$1001,MATCH(1,( $I$3:$I$1001 = C98 ) * ( $J$3:$J$1001 = D98 ) * ( $K$3:$K$1001 = E98 ),0))</f>
        <v>51</v>
      </c>
      <c r="C98">
        <v>6</v>
      </c>
      <c r="D98">
        <v>6</v>
      </c>
      <c r="E98">
        <v>0</v>
      </c>
      <c r="F98">
        <v>16</v>
      </c>
      <c r="H98">
        <v>96</v>
      </c>
      <c r="I98">
        <v>12</v>
      </c>
      <c r="J98">
        <v>7</v>
      </c>
      <c r="K98">
        <v>1</v>
      </c>
      <c r="N98">
        <v>97</v>
      </c>
      <c r="O98">
        <v>52</v>
      </c>
      <c r="P98">
        <v>38</v>
      </c>
    </row>
    <row r="99" spans="2:16" x14ac:dyDescent="0.25">
      <c r="B99" cm="1">
        <f t="array" ref="B99">INDEX($H$3:$H$1001,MATCH(1,( $I$3:$I$1001 = C99 ) * ( $J$3:$J$1001 = D99 ) * ( $K$3:$K$1001 = E99 ),0))</f>
        <v>52</v>
      </c>
      <c r="C99">
        <v>6</v>
      </c>
      <c r="D99">
        <v>7</v>
      </c>
      <c r="E99">
        <v>1</v>
      </c>
      <c r="F99">
        <v>38</v>
      </c>
      <c r="H99">
        <v>97</v>
      </c>
      <c r="I99">
        <v>12</v>
      </c>
      <c r="J99">
        <v>8</v>
      </c>
      <c r="K99">
        <v>1</v>
      </c>
      <c r="N99">
        <v>98</v>
      </c>
      <c r="O99">
        <v>52</v>
      </c>
      <c r="P99">
        <v>134</v>
      </c>
    </row>
    <row r="100" spans="2:16" x14ac:dyDescent="0.25">
      <c r="B100" cm="1">
        <f t="array" ref="B100">INDEX($H$3:$H$1001,MATCH(1,( $I$3:$I$1001 = C100 ) * ( $J$3:$J$1001 = D100 ) * ( $K$3:$K$1001 = E100 ),0))</f>
        <v>52</v>
      </c>
      <c r="C100">
        <v>6</v>
      </c>
      <c r="D100">
        <v>7</v>
      </c>
      <c r="E100">
        <v>1</v>
      </c>
      <c r="F100">
        <v>134</v>
      </c>
      <c r="H100">
        <v>98</v>
      </c>
      <c r="I100">
        <v>12</v>
      </c>
      <c r="J100">
        <v>9</v>
      </c>
      <c r="K100">
        <v>0</v>
      </c>
      <c r="N100">
        <v>99</v>
      </c>
      <c r="O100">
        <v>53</v>
      </c>
      <c r="P100">
        <v>32</v>
      </c>
    </row>
    <row r="101" spans="2:16" x14ac:dyDescent="0.25">
      <c r="B101" cm="1">
        <f t="array" ref="B101">INDEX($H$3:$H$1001,MATCH(1,( $I$3:$I$1001 = C101 ) * ( $J$3:$J$1001 = D101 ) * ( $K$3:$K$1001 = E101 ),0))</f>
        <v>53</v>
      </c>
      <c r="C101">
        <v>6</v>
      </c>
      <c r="D101">
        <v>8</v>
      </c>
      <c r="E101">
        <v>1</v>
      </c>
      <c r="F101">
        <v>32</v>
      </c>
      <c r="H101">
        <v>99</v>
      </c>
      <c r="I101">
        <v>13</v>
      </c>
      <c r="J101">
        <v>1</v>
      </c>
      <c r="K101">
        <v>0</v>
      </c>
      <c r="N101">
        <v>100</v>
      </c>
      <c r="O101">
        <v>53</v>
      </c>
      <c r="P101">
        <v>141</v>
      </c>
    </row>
    <row r="102" spans="2:16" x14ac:dyDescent="0.25">
      <c r="B102" cm="1">
        <f t="array" ref="B102">INDEX($H$3:$H$1001,MATCH(1,( $I$3:$I$1001 = C102 ) * ( $J$3:$J$1001 = D102 ) * ( $K$3:$K$1001 = E102 ),0))</f>
        <v>53</v>
      </c>
      <c r="C102">
        <v>6</v>
      </c>
      <c r="D102">
        <v>8</v>
      </c>
      <c r="E102">
        <v>1</v>
      </c>
      <c r="F102">
        <v>141</v>
      </c>
      <c r="H102">
        <v>100</v>
      </c>
      <c r="I102">
        <v>13</v>
      </c>
      <c r="J102">
        <v>2</v>
      </c>
      <c r="K102">
        <v>0</v>
      </c>
      <c r="N102">
        <v>101</v>
      </c>
      <c r="O102">
        <v>54</v>
      </c>
      <c r="P102">
        <v>77</v>
      </c>
    </row>
    <row r="103" spans="2:16" x14ac:dyDescent="0.25">
      <c r="B103" cm="1">
        <f t="array" ref="B103">INDEX($H$3:$H$1001,MATCH(1,( $I$3:$I$1001 = C103 ) * ( $J$3:$J$1001 = D103 ) * ( $K$3:$K$1001 = E103 ),0))</f>
        <v>54</v>
      </c>
      <c r="C103">
        <v>6</v>
      </c>
      <c r="D103">
        <v>9</v>
      </c>
      <c r="E103">
        <v>0</v>
      </c>
      <c r="F103">
        <v>77</v>
      </c>
      <c r="H103">
        <v>101</v>
      </c>
      <c r="I103">
        <v>13</v>
      </c>
      <c r="J103">
        <v>3</v>
      </c>
      <c r="K103">
        <v>2</v>
      </c>
      <c r="N103">
        <v>102</v>
      </c>
      <c r="O103">
        <v>54</v>
      </c>
      <c r="P103">
        <v>100</v>
      </c>
    </row>
    <row r="104" spans="2:16" x14ac:dyDescent="0.25">
      <c r="B104" cm="1">
        <f t="array" ref="B104">INDEX($H$3:$H$1001,MATCH(1,( $I$3:$I$1001 = C104 ) * ( $J$3:$J$1001 = D104 ) * ( $K$3:$K$1001 = E104 ),0))</f>
        <v>54</v>
      </c>
      <c r="C104">
        <v>6</v>
      </c>
      <c r="D104">
        <v>9</v>
      </c>
      <c r="E104">
        <v>0</v>
      </c>
      <c r="F104">
        <v>100</v>
      </c>
      <c r="H104">
        <v>102</v>
      </c>
      <c r="I104">
        <v>13</v>
      </c>
      <c r="J104">
        <v>4</v>
      </c>
      <c r="K104">
        <v>0</v>
      </c>
      <c r="N104">
        <v>103</v>
      </c>
      <c r="O104">
        <v>55</v>
      </c>
      <c r="P104">
        <v>66</v>
      </c>
    </row>
    <row r="105" spans="2:16" x14ac:dyDescent="0.25">
      <c r="B105" cm="1">
        <f t="array" ref="B105">INDEX($H$3:$H$1001,MATCH(1,( $I$3:$I$1001 = C105 ) * ( $J$3:$J$1001 = D105 ) * ( $K$3:$K$1001 = E105 ),0))</f>
        <v>55</v>
      </c>
      <c r="C105">
        <v>7</v>
      </c>
      <c r="D105">
        <v>1</v>
      </c>
      <c r="E105">
        <v>0</v>
      </c>
      <c r="F105">
        <v>66</v>
      </c>
      <c r="H105">
        <v>103</v>
      </c>
      <c r="I105">
        <v>13</v>
      </c>
      <c r="J105">
        <v>5</v>
      </c>
      <c r="K105">
        <v>2</v>
      </c>
      <c r="N105">
        <v>104</v>
      </c>
      <c r="O105">
        <v>55</v>
      </c>
      <c r="P105">
        <v>145</v>
      </c>
    </row>
    <row r="106" spans="2:16" x14ac:dyDescent="0.25">
      <c r="B106" cm="1">
        <f t="array" ref="B106">INDEX($H$3:$H$1001,MATCH(1,( $I$3:$I$1001 = C106 ) * ( $J$3:$J$1001 = D106 ) * ( $K$3:$K$1001 = E106 ),0))</f>
        <v>55</v>
      </c>
      <c r="C106">
        <v>7</v>
      </c>
      <c r="D106">
        <v>1</v>
      </c>
      <c r="E106">
        <v>0</v>
      </c>
      <c r="F106">
        <v>145</v>
      </c>
      <c r="H106">
        <v>104</v>
      </c>
      <c r="I106">
        <v>13</v>
      </c>
      <c r="J106">
        <v>6</v>
      </c>
      <c r="K106">
        <v>0</v>
      </c>
      <c r="N106">
        <v>105</v>
      </c>
      <c r="O106">
        <v>56</v>
      </c>
      <c r="P106">
        <v>100</v>
      </c>
    </row>
    <row r="107" spans="2:16" x14ac:dyDescent="0.25">
      <c r="B107" cm="1">
        <f t="array" ref="B107">INDEX($H$3:$H$1001,MATCH(1,( $I$3:$I$1001 = C107 ) * ( $J$3:$J$1001 = D107 ) * ( $K$3:$K$1001 = E107 ),0))</f>
        <v>56</v>
      </c>
      <c r="C107">
        <v>7</v>
      </c>
      <c r="D107">
        <v>2</v>
      </c>
      <c r="E107">
        <v>0</v>
      </c>
      <c r="F107">
        <v>100</v>
      </c>
      <c r="H107">
        <v>105</v>
      </c>
      <c r="I107">
        <v>13</v>
      </c>
      <c r="J107">
        <v>7</v>
      </c>
      <c r="K107">
        <v>1</v>
      </c>
      <c r="N107">
        <v>106</v>
      </c>
      <c r="O107">
        <v>56</v>
      </c>
      <c r="P107">
        <v>141</v>
      </c>
    </row>
    <row r="108" spans="2:16" x14ac:dyDescent="0.25">
      <c r="B108" cm="1">
        <f t="array" ref="B108">INDEX($H$3:$H$1001,MATCH(1,( $I$3:$I$1001 = C108 ) * ( $J$3:$J$1001 = D108 ) * ( $K$3:$K$1001 = E108 ),0))</f>
        <v>56</v>
      </c>
      <c r="C108">
        <v>7</v>
      </c>
      <c r="D108">
        <v>2</v>
      </c>
      <c r="E108">
        <v>0</v>
      </c>
      <c r="F108">
        <v>141</v>
      </c>
      <c r="H108">
        <v>106</v>
      </c>
      <c r="I108">
        <v>13</v>
      </c>
      <c r="J108">
        <v>8</v>
      </c>
      <c r="K108">
        <v>1</v>
      </c>
      <c r="N108">
        <v>107</v>
      </c>
      <c r="O108">
        <v>57</v>
      </c>
      <c r="P108">
        <v>2</v>
      </c>
    </row>
    <row r="109" spans="2:16" x14ac:dyDescent="0.25">
      <c r="B109" cm="1">
        <f t="array" ref="B109">INDEX($H$3:$H$1001,MATCH(1,( $I$3:$I$1001 = C109 ) * ( $J$3:$J$1001 = D109 ) * ( $K$3:$K$1001 = E109 ),0))</f>
        <v>57</v>
      </c>
      <c r="C109">
        <v>7</v>
      </c>
      <c r="D109">
        <v>3</v>
      </c>
      <c r="E109">
        <v>2</v>
      </c>
      <c r="F109">
        <v>2</v>
      </c>
      <c r="H109">
        <v>107</v>
      </c>
      <c r="I109">
        <v>13</v>
      </c>
      <c r="J109">
        <v>9</v>
      </c>
      <c r="K109">
        <v>0</v>
      </c>
      <c r="N109">
        <v>108</v>
      </c>
      <c r="O109">
        <v>57</v>
      </c>
      <c r="P109">
        <v>36</v>
      </c>
    </row>
    <row r="110" spans="2:16" x14ac:dyDescent="0.25">
      <c r="B110" cm="1">
        <f t="array" ref="B110">INDEX($H$3:$H$1001,MATCH(1,( $I$3:$I$1001 = C110 ) * ( $J$3:$J$1001 = D110 ) * ( $K$3:$K$1001 = E110 ),0))</f>
        <v>57</v>
      </c>
      <c r="C110">
        <v>7</v>
      </c>
      <c r="D110">
        <v>3</v>
      </c>
      <c r="E110">
        <v>2</v>
      </c>
      <c r="F110">
        <v>36</v>
      </c>
      <c r="H110">
        <v>108</v>
      </c>
      <c r="I110">
        <v>14</v>
      </c>
      <c r="J110">
        <v>1</v>
      </c>
      <c r="K110">
        <v>0</v>
      </c>
      <c r="N110">
        <v>109</v>
      </c>
      <c r="O110">
        <v>58</v>
      </c>
      <c r="P110">
        <v>73</v>
      </c>
    </row>
    <row r="111" spans="2:16" x14ac:dyDescent="0.25">
      <c r="B111" cm="1">
        <f t="array" ref="B111">INDEX($H$3:$H$1001,MATCH(1,( $I$3:$I$1001 = C111 ) * ( $J$3:$J$1001 = D111 ) * ( $K$3:$K$1001 = E111 ),0))</f>
        <v>58</v>
      </c>
      <c r="C111">
        <v>7</v>
      </c>
      <c r="D111">
        <v>4</v>
      </c>
      <c r="E111">
        <v>0</v>
      </c>
      <c r="F111">
        <v>73</v>
      </c>
      <c r="H111">
        <v>109</v>
      </c>
      <c r="I111">
        <v>14</v>
      </c>
      <c r="J111">
        <v>2</v>
      </c>
      <c r="K111">
        <v>0</v>
      </c>
      <c r="N111">
        <v>110</v>
      </c>
      <c r="O111">
        <v>58</v>
      </c>
      <c r="P111">
        <v>105</v>
      </c>
    </row>
    <row r="112" spans="2:16" x14ac:dyDescent="0.25">
      <c r="B112" cm="1">
        <f t="array" ref="B112">INDEX($H$3:$H$1001,MATCH(1,( $I$3:$I$1001 = C112 ) * ( $J$3:$J$1001 = D112 ) * ( $K$3:$K$1001 = E112 ),0))</f>
        <v>58</v>
      </c>
      <c r="C112">
        <v>7</v>
      </c>
      <c r="D112">
        <v>4</v>
      </c>
      <c r="E112">
        <v>0</v>
      </c>
      <c r="F112">
        <v>105</v>
      </c>
      <c r="H112">
        <v>110</v>
      </c>
      <c r="I112">
        <v>14</v>
      </c>
      <c r="J112">
        <v>3</v>
      </c>
      <c r="K112">
        <v>2</v>
      </c>
      <c r="N112">
        <v>111</v>
      </c>
      <c r="O112">
        <v>59</v>
      </c>
      <c r="P112">
        <v>8</v>
      </c>
    </row>
    <row r="113" spans="2:16" x14ac:dyDescent="0.25">
      <c r="B113" cm="1">
        <f t="array" ref="B113">INDEX($H$3:$H$1001,MATCH(1,( $I$3:$I$1001 = C113 ) * ( $J$3:$J$1001 = D113 ) * ( $K$3:$K$1001 = E113 ),0))</f>
        <v>59</v>
      </c>
      <c r="C113">
        <v>7</v>
      </c>
      <c r="D113">
        <v>5</v>
      </c>
      <c r="E113">
        <v>2</v>
      </c>
      <c r="F113">
        <v>8</v>
      </c>
      <c r="H113">
        <v>111</v>
      </c>
      <c r="I113">
        <v>14</v>
      </c>
      <c r="J113">
        <v>4</v>
      </c>
      <c r="K113">
        <v>0</v>
      </c>
      <c r="N113">
        <v>112</v>
      </c>
      <c r="O113">
        <v>59</v>
      </c>
      <c r="P113">
        <v>31</v>
      </c>
    </row>
    <row r="114" spans="2:16" x14ac:dyDescent="0.25">
      <c r="B114" cm="1">
        <f t="array" ref="B114">INDEX($H$3:$H$1001,MATCH(1,( $I$3:$I$1001 = C114 ) * ( $J$3:$J$1001 = D114 ) * ( $K$3:$K$1001 = E114 ),0))</f>
        <v>59</v>
      </c>
      <c r="C114">
        <v>7</v>
      </c>
      <c r="D114">
        <v>5</v>
      </c>
      <c r="E114">
        <v>2</v>
      </c>
      <c r="F114">
        <v>31</v>
      </c>
      <c r="H114">
        <v>112</v>
      </c>
      <c r="I114">
        <v>14</v>
      </c>
      <c r="J114">
        <v>5</v>
      </c>
      <c r="K114">
        <v>2</v>
      </c>
      <c r="N114">
        <v>113</v>
      </c>
      <c r="O114">
        <v>60</v>
      </c>
      <c r="P114">
        <v>117</v>
      </c>
    </row>
    <row r="115" spans="2:16" x14ac:dyDescent="0.25">
      <c r="B115" cm="1">
        <f t="array" ref="B115">INDEX($H$3:$H$1001,MATCH(1,( $I$3:$I$1001 = C115 ) * ( $J$3:$J$1001 = D115 ) * ( $K$3:$K$1001 = E115 ),0))</f>
        <v>60</v>
      </c>
      <c r="C115">
        <v>7</v>
      </c>
      <c r="D115">
        <v>6</v>
      </c>
      <c r="E115">
        <v>0</v>
      </c>
      <c r="F115">
        <v>117</v>
      </c>
      <c r="H115">
        <v>113</v>
      </c>
      <c r="I115">
        <v>14</v>
      </c>
      <c r="J115">
        <v>6</v>
      </c>
      <c r="K115">
        <v>0</v>
      </c>
      <c r="N115">
        <v>114</v>
      </c>
      <c r="O115">
        <v>61</v>
      </c>
      <c r="P115">
        <v>32</v>
      </c>
    </row>
    <row r="116" spans="2:16" x14ac:dyDescent="0.25">
      <c r="B116" cm="1">
        <f t="array" ref="B116">INDEX($H$3:$H$1001,MATCH(1,( $I$3:$I$1001 = C116 ) * ( $J$3:$J$1001 = D116 ) * ( $K$3:$K$1001 = E116 ),0))</f>
        <v>61</v>
      </c>
      <c r="C116">
        <v>7</v>
      </c>
      <c r="D116">
        <v>7</v>
      </c>
      <c r="E116">
        <v>1</v>
      </c>
      <c r="F116">
        <v>32</v>
      </c>
      <c r="H116">
        <v>114</v>
      </c>
      <c r="I116">
        <v>14</v>
      </c>
      <c r="J116">
        <v>7</v>
      </c>
      <c r="K116">
        <v>1</v>
      </c>
      <c r="N116">
        <v>115</v>
      </c>
      <c r="O116">
        <v>61</v>
      </c>
      <c r="P116">
        <v>6</v>
      </c>
    </row>
    <row r="117" spans="2:16" x14ac:dyDescent="0.25">
      <c r="B117" cm="1">
        <f t="array" ref="B117">INDEX($H$3:$H$1001,MATCH(1,( $I$3:$I$1001 = C117 ) * ( $J$3:$J$1001 = D117 ) * ( $K$3:$K$1001 = E117 ),0))</f>
        <v>61</v>
      </c>
      <c r="C117">
        <v>7</v>
      </c>
      <c r="D117">
        <v>7</v>
      </c>
      <c r="E117">
        <v>1</v>
      </c>
      <c r="F117">
        <v>6</v>
      </c>
      <c r="H117">
        <v>115</v>
      </c>
      <c r="I117">
        <v>14</v>
      </c>
      <c r="J117">
        <v>8</v>
      </c>
      <c r="K117">
        <v>1</v>
      </c>
      <c r="N117">
        <v>116</v>
      </c>
      <c r="O117">
        <v>62</v>
      </c>
      <c r="P117">
        <v>1</v>
      </c>
    </row>
    <row r="118" spans="2:16" x14ac:dyDescent="0.25">
      <c r="B118" cm="1">
        <f t="array" ref="B118">INDEX($H$3:$H$1001,MATCH(1,( $I$3:$I$1001 = C118 ) * ( $J$3:$J$1001 = D118 ) * ( $K$3:$K$1001 = E118 ),0))</f>
        <v>62</v>
      </c>
      <c r="C118">
        <v>7</v>
      </c>
      <c r="D118">
        <v>8</v>
      </c>
      <c r="E118">
        <v>1</v>
      </c>
      <c r="F118">
        <v>1</v>
      </c>
      <c r="H118">
        <v>116</v>
      </c>
      <c r="I118">
        <v>14</v>
      </c>
      <c r="J118">
        <v>9</v>
      </c>
      <c r="K118">
        <v>0</v>
      </c>
      <c r="N118">
        <v>117</v>
      </c>
      <c r="O118">
        <v>62</v>
      </c>
      <c r="P118">
        <v>38</v>
      </c>
    </row>
    <row r="119" spans="2:16" x14ac:dyDescent="0.25">
      <c r="B119" cm="1">
        <f t="array" ref="B119">INDEX($H$3:$H$1001,MATCH(1,( $I$3:$I$1001 = C119 ) * ( $J$3:$J$1001 = D119 ) * ( $K$3:$K$1001 = E119 ),0))</f>
        <v>62</v>
      </c>
      <c r="C119">
        <v>7</v>
      </c>
      <c r="D119">
        <v>8</v>
      </c>
      <c r="E119">
        <v>1</v>
      </c>
      <c r="F119">
        <v>38</v>
      </c>
      <c r="H119">
        <v>117</v>
      </c>
      <c r="I119">
        <v>15</v>
      </c>
      <c r="J119">
        <v>1</v>
      </c>
      <c r="K119">
        <v>0</v>
      </c>
      <c r="N119">
        <v>118</v>
      </c>
      <c r="O119">
        <v>63</v>
      </c>
      <c r="P119">
        <v>134</v>
      </c>
    </row>
    <row r="120" spans="2:16" x14ac:dyDescent="0.25">
      <c r="B120" cm="1">
        <f t="array" ref="B120">INDEX($H$3:$H$1001,MATCH(1,( $I$3:$I$1001 = C120 ) * ( $J$3:$J$1001 = D120 ) * ( $K$3:$K$1001 = E120 ),0))</f>
        <v>63</v>
      </c>
      <c r="C120">
        <v>7</v>
      </c>
      <c r="D120">
        <v>9</v>
      </c>
      <c r="E120">
        <v>0</v>
      </c>
      <c r="F120">
        <v>134</v>
      </c>
      <c r="H120">
        <v>118</v>
      </c>
      <c r="I120">
        <v>15</v>
      </c>
      <c r="J120">
        <v>7</v>
      </c>
      <c r="K120">
        <v>2</v>
      </c>
      <c r="N120">
        <v>119</v>
      </c>
      <c r="O120">
        <v>63</v>
      </c>
      <c r="P120">
        <v>110</v>
      </c>
    </row>
    <row r="121" spans="2:16" x14ac:dyDescent="0.25">
      <c r="B121" cm="1">
        <f t="array" ref="B121">INDEX($H$3:$H$1001,MATCH(1,( $I$3:$I$1001 = C121 ) * ( $J$3:$J$1001 = D121 ) * ( $K$3:$K$1001 = E121 ),0))</f>
        <v>63</v>
      </c>
      <c r="C121">
        <v>7</v>
      </c>
      <c r="D121">
        <v>9</v>
      </c>
      <c r="E121">
        <v>0</v>
      </c>
      <c r="F121">
        <v>110</v>
      </c>
      <c r="H121">
        <v>119</v>
      </c>
      <c r="I121">
        <v>15</v>
      </c>
      <c r="J121">
        <v>8</v>
      </c>
      <c r="K121">
        <v>2</v>
      </c>
      <c r="N121">
        <v>120</v>
      </c>
      <c r="O121">
        <v>64</v>
      </c>
      <c r="P121">
        <v>1</v>
      </c>
    </row>
    <row r="122" spans="2:16" x14ac:dyDescent="0.25">
      <c r="B122" cm="1">
        <f t="array" ref="B122">INDEX($H$3:$H$1001,MATCH(1,( $I$3:$I$1001 = C122 ) * ( $J$3:$J$1001 = D122 ) * ( $K$3:$K$1001 = E122 ),0))</f>
        <v>64</v>
      </c>
      <c r="C122">
        <v>8</v>
      </c>
      <c r="D122">
        <v>1</v>
      </c>
      <c r="E122">
        <v>0</v>
      </c>
      <c r="F122">
        <v>1</v>
      </c>
      <c r="H122">
        <v>120</v>
      </c>
      <c r="I122">
        <v>16</v>
      </c>
      <c r="J122">
        <v>1</v>
      </c>
      <c r="K122">
        <v>0</v>
      </c>
      <c r="N122">
        <v>121</v>
      </c>
      <c r="O122">
        <v>64</v>
      </c>
      <c r="P122">
        <v>65</v>
      </c>
    </row>
    <row r="123" spans="2:16" x14ac:dyDescent="0.25">
      <c r="B123" cm="1">
        <f t="array" ref="B123">INDEX($H$3:$H$1001,MATCH(1,( $I$3:$I$1001 = C123 ) * ( $J$3:$J$1001 = D123 ) * ( $K$3:$K$1001 = E123 ),0))</f>
        <v>64</v>
      </c>
      <c r="C123">
        <v>8</v>
      </c>
      <c r="D123">
        <v>1</v>
      </c>
      <c r="E123">
        <v>0</v>
      </c>
      <c r="F123">
        <v>65</v>
      </c>
      <c r="H123">
        <v>121</v>
      </c>
      <c r="I123">
        <v>17</v>
      </c>
      <c r="J123">
        <v>1</v>
      </c>
      <c r="K123">
        <v>0</v>
      </c>
      <c r="N123">
        <v>122</v>
      </c>
      <c r="O123">
        <v>65</v>
      </c>
      <c r="P123">
        <v>39</v>
      </c>
    </row>
    <row r="124" spans="2:16" x14ac:dyDescent="0.25">
      <c r="B124" cm="1">
        <f t="array" ref="B124">INDEX($H$3:$H$1001,MATCH(1,( $I$3:$I$1001 = C124 ) * ( $J$3:$J$1001 = D124 ) * ( $K$3:$K$1001 = E124 ),0))</f>
        <v>65</v>
      </c>
      <c r="C124">
        <v>8</v>
      </c>
      <c r="D124">
        <v>3</v>
      </c>
      <c r="E124">
        <v>1</v>
      </c>
      <c r="F124">
        <v>39</v>
      </c>
      <c r="H124">
        <v>122</v>
      </c>
      <c r="I124">
        <v>17</v>
      </c>
      <c r="J124">
        <v>2</v>
      </c>
      <c r="K124">
        <v>0</v>
      </c>
      <c r="N124">
        <v>123</v>
      </c>
      <c r="O124">
        <v>65</v>
      </c>
      <c r="P124">
        <v>101</v>
      </c>
    </row>
    <row r="125" spans="2:16" x14ac:dyDescent="0.25">
      <c r="B125" cm="1">
        <f t="array" ref="B125">INDEX($H$3:$H$1001,MATCH(1,( $I$3:$I$1001 = C125 ) * ( $J$3:$J$1001 = D125 ) * ( $K$3:$K$1001 = E125 ),0))</f>
        <v>65</v>
      </c>
      <c r="C125">
        <v>8</v>
      </c>
      <c r="D125">
        <v>3</v>
      </c>
      <c r="E125">
        <v>1</v>
      </c>
      <c r="F125">
        <v>101</v>
      </c>
      <c r="H125">
        <v>123</v>
      </c>
      <c r="I125">
        <v>17</v>
      </c>
      <c r="J125">
        <v>3</v>
      </c>
      <c r="K125">
        <v>2</v>
      </c>
      <c r="N125">
        <v>124</v>
      </c>
      <c r="O125">
        <v>66</v>
      </c>
      <c r="P125">
        <v>166</v>
      </c>
    </row>
    <row r="126" spans="2:16" x14ac:dyDescent="0.25">
      <c r="B126" cm="1">
        <f t="array" ref="B126">INDEX($H$3:$H$1001,MATCH(1,( $I$3:$I$1001 = C126 ) * ( $J$3:$J$1001 = D126 ) * ( $K$3:$K$1001 = E126 ),0))</f>
        <v>66</v>
      </c>
      <c r="C126">
        <v>8</v>
      </c>
      <c r="D126">
        <v>7</v>
      </c>
      <c r="E126">
        <v>2</v>
      </c>
      <c r="F126">
        <v>166</v>
      </c>
      <c r="H126">
        <v>124</v>
      </c>
      <c r="I126">
        <v>17</v>
      </c>
      <c r="J126">
        <v>4</v>
      </c>
      <c r="K126">
        <v>0</v>
      </c>
      <c r="N126">
        <v>125</v>
      </c>
      <c r="O126">
        <v>67</v>
      </c>
      <c r="P126">
        <v>23</v>
      </c>
    </row>
    <row r="127" spans="2:16" x14ac:dyDescent="0.25">
      <c r="B127" cm="1">
        <f t="array" ref="B127">INDEX($H$3:$H$1001,MATCH(1,( $I$3:$I$1001 = C127 ) * ( $J$3:$J$1001 = D127 ) * ( $K$3:$K$1001 = E127 ),0))</f>
        <v>67</v>
      </c>
      <c r="C127">
        <v>8</v>
      </c>
      <c r="D127">
        <v>8</v>
      </c>
      <c r="E127">
        <v>2</v>
      </c>
      <c r="F127">
        <v>23</v>
      </c>
      <c r="H127">
        <v>125</v>
      </c>
      <c r="I127">
        <v>17</v>
      </c>
      <c r="J127">
        <v>5</v>
      </c>
      <c r="K127">
        <v>2</v>
      </c>
      <c r="N127">
        <v>126</v>
      </c>
      <c r="O127">
        <v>67</v>
      </c>
      <c r="P127">
        <v>91</v>
      </c>
    </row>
    <row r="128" spans="2:16" x14ac:dyDescent="0.25">
      <c r="B128" cm="1">
        <f t="array" ref="B128">INDEX($H$3:$H$1001,MATCH(1,( $I$3:$I$1001 = C128 ) * ( $J$3:$J$1001 = D128 ) * ( $K$3:$K$1001 = E128 ),0))</f>
        <v>67</v>
      </c>
      <c r="C128">
        <v>8</v>
      </c>
      <c r="D128">
        <v>8</v>
      </c>
      <c r="E128">
        <v>2</v>
      </c>
      <c r="F128">
        <v>91</v>
      </c>
      <c r="H128">
        <v>126</v>
      </c>
      <c r="I128">
        <v>17</v>
      </c>
      <c r="J128">
        <v>6</v>
      </c>
      <c r="K128">
        <v>0</v>
      </c>
      <c r="N128">
        <v>127</v>
      </c>
      <c r="O128">
        <v>68</v>
      </c>
      <c r="P128">
        <v>52</v>
      </c>
    </row>
    <row r="129" spans="2:16" x14ac:dyDescent="0.25">
      <c r="B129" cm="1">
        <f t="array" ref="B129">INDEX($H$3:$H$1001,MATCH(1,( $I$3:$I$1001 = C129 ) * ( $J$3:$J$1001 = D129 ) * ( $K$3:$K$1001 = E129 ),0))</f>
        <v>68</v>
      </c>
      <c r="C129">
        <v>9</v>
      </c>
      <c r="D129">
        <v>1</v>
      </c>
      <c r="E129">
        <v>0</v>
      </c>
      <c r="F129">
        <v>52</v>
      </c>
      <c r="H129">
        <v>127</v>
      </c>
      <c r="I129">
        <v>17</v>
      </c>
      <c r="J129">
        <v>7</v>
      </c>
      <c r="K129">
        <v>1</v>
      </c>
      <c r="N129">
        <v>128</v>
      </c>
      <c r="O129">
        <v>68</v>
      </c>
      <c r="P129">
        <v>155</v>
      </c>
    </row>
    <row r="130" spans="2:16" x14ac:dyDescent="0.25">
      <c r="B130" cm="1">
        <f t="array" ref="B130">INDEX($H$3:$H$1001,MATCH(1,( $I$3:$I$1001 = C130 ) * ( $J$3:$J$1001 = D130 ) * ( $K$3:$K$1001 = E130 ),0))</f>
        <v>68</v>
      </c>
      <c r="C130">
        <v>9</v>
      </c>
      <c r="D130">
        <v>1</v>
      </c>
      <c r="E130">
        <v>0</v>
      </c>
      <c r="F130">
        <v>155</v>
      </c>
      <c r="H130">
        <v>128</v>
      </c>
      <c r="I130">
        <v>17</v>
      </c>
      <c r="J130">
        <v>8</v>
      </c>
      <c r="K130">
        <v>1</v>
      </c>
      <c r="N130">
        <v>129</v>
      </c>
      <c r="O130">
        <v>69</v>
      </c>
      <c r="P130">
        <v>14</v>
      </c>
    </row>
    <row r="131" spans="2:16" x14ac:dyDescent="0.25">
      <c r="B131" cm="1">
        <f t="array" ref="B131">INDEX($H$3:$H$1001,MATCH(1,( $I$3:$I$1001 = C131 ) * ( $J$3:$J$1001 = D131 ) * ( $K$3:$K$1001 = E131 ),0))</f>
        <v>69</v>
      </c>
      <c r="C131">
        <v>9</v>
      </c>
      <c r="D131">
        <v>2</v>
      </c>
      <c r="E131">
        <v>0</v>
      </c>
      <c r="F131">
        <v>14</v>
      </c>
      <c r="H131">
        <v>129</v>
      </c>
      <c r="I131">
        <v>17</v>
      </c>
      <c r="J131">
        <v>9</v>
      </c>
      <c r="K131">
        <v>0</v>
      </c>
      <c r="N131">
        <v>130</v>
      </c>
      <c r="O131">
        <v>69</v>
      </c>
      <c r="P131">
        <v>42</v>
      </c>
    </row>
    <row r="132" spans="2:16" x14ac:dyDescent="0.25">
      <c r="B132" cm="1">
        <f t="array" ref="B132">INDEX($H$3:$H$1001,MATCH(1,( $I$3:$I$1001 = C132 ) * ( $J$3:$J$1001 = D132 ) * ( $K$3:$K$1001 = E132 ),0))</f>
        <v>69</v>
      </c>
      <c r="C132">
        <v>9</v>
      </c>
      <c r="D132">
        <v>2</v>
      </c>
      <c r="E132">
        <v>0</v>
      </c>
      <c r="F132">
        <v>42</v>
      </c>
      <c r="N132">
        <v>131</v>
      </c>
      <c r="O132">
        <v>70</v>
      </c>
      <c r="P132">
        <v>82</v>
      </c>
    </row>
    <row r="133" spans="2:16" x14ac:dyDescent="0.25">
      <c r="B133" cm="1">
        <f t="array" ref="B133">INDEX($H$3:$H$1001,MATCH(1,( $I$3:$I$1001 = C133 ) * ( $J$3:$J$1001 = D133 ) * ( $K$3:$K$1001 = E133 ),0))</f>
        <v>70</v>
      </c>
      <c r="C133">
        <v>9</v>
      </c>
      <c r="D133">
        <v>3</v>
      </c>
      <c r="E133">
        <v>2</v>
      </c>
      <c r="F133">
        <v>82</v>
      </c>
      <c r="N133">
        <v>132</v>
      </c>
      <c r="O133">
        <v>70</v>
      </c>
      <c r="P133">
        <v>152</v>
      </c>
    </row>
    <row r="134" spans="2:16" x14ac:dyDescent="0.25">
      <c r="B134" cm="1">
        <f t="array" ref="B134">INDEX($H$3:$H$1001,MATCH(1,( $I$3:$I$1001 = C134 ) * ( $J$3:$J$1001 = D134 ) * ( $K$3:$K$1001 = E134 ),0))</f>
        <v>70</v>
      </c>
      <c r="C134">
        <v>9</v>
      </c>
      <c r="D134">
        <v>3</v>
      </c>
      <c r="E134">
        <v>2</v>
      </c>
      <c r="F134">
        <v>152</v>
      </c>
      <c r="N134">
        <v>133</v>
      </c>
      <c r="O134">
        <v>71</v>
      </c>
      <c r="P134">
        <v>151</v>
      </c>
    </row>
    <row r="135" spans="2:16" x14ac:dyDescent="0.25">
      <c r="B135" cm="1">
        <f t="array" ref="B135">INDEX($H$3:$H$1001,MATCH(1,( $I$3:$I$1001 = C135 ) * ( $J$3:$J$1001 = D135 ) * ( $K$3:$K$1001 = E135 ),0))</f>
        <v>71</v>
      </c>
      <c r="C135">
        <v>9</v>
      </c>
      <c r="D135">
        <v>4</v>
      </c>
      <c r="E135">
        <v>0</v>
      </c>
      <c r="F135">
        <v>151</v>
      </c>
      <c r="N135">
        <v>134</v>
      </c>
      <c r="O135">
        <v>71</v>
      </c>
      <c r="P135">
        <v>19</v>
      </c>
    </row>
    <row r="136" spans="2:16" x14ac:dyDescent="0.25">
      <c r="B136" cm="1">
        <f t="array" ref="B136">INDEX($H$3:$H$1001,MATCH(1,( $I$3:$I$1001 = C136 ) * ( $J$3:$J$1001 = D136 ) * ( $K$3:$K$1001 = E136 ),0))</f>
        <v>71</v>
      </c>
      <c r="C136">
        <v>9</v>
      </c>
      <c r="D136">
        <v>4</v>
      </c>
      <c r="E136">
        <v>0</v>
      </c>
      <c r="F136">
        <v>19</v>
      </c>
      <c r="N136">
        <v>135</v>
      </c>
      <c r="O136">
        <v>72</v>
      </c>
      <c r="P136">
        <v>88</v>
      </c>
    </row>
    <row r="137" spans="2:16" x14ac:dyDescent="0.25">
      <c r="B137" cm="1">
        <f t="array" ref="B137">INDEX($H$3:$H$1001,MATCH(1,( $I$3:$I$1001 = C137 ) * ( $J$3:$J$1001 = D137 ) * ( $K$3:$K$1001 = E137 ),0))</f>
        <v>72</v>
      </c>
      <c r="C137">
        <v>9</v>
      </c>
      <c r="D137">
        <v>5</v>
      </c>
      <c r="E137">
        <v>2</v>
      </c>
      <c r="F137">
        <v>88</v>
      </c>
      <c r="N137">
        <v>136</v>
      </c>
      <c r="O137">
        <v>72</v>
      </c>
      <c r="P137">
        <v>113</v>
      </c>
    </row>
    <row r="138" spans="2:16" x14ac:dyDescent="0.25">
      <c r="B138" cm="1">
        <f t="array" ref="B138">INDEX($H$3:$H$1001,MATCH(1,( $I$3:$I$1001 = C138 ) * ( $J$3:$J$1001 = D138 ) * ( $K$3:$K$1001 = E138 ),0))</f>
        <v>72</v>
      </c>
      <c r="C138">
        <v>9</v>
      </c>
      <c r="D138">
        <v>5</v>
      </c>
      <c r="E138">
        <v>2</v>
      </c>
      <c r="F138">
        <v>113</v>
      </c>
      <c r="N138">
        <v>137</v>
      </c>
      <c r="O138">
        <v>73</v>
      </c>
      <c r="P138">
        <v>8</v>
      </c>
    </row>
    <row r="139" spans="2:16" x14ac:dyDescent="0.25">
      <c r="B139" cm="1">
        <f t="array" ref="B139">INDEX($H$3:$H$1001,MATCH(1,( $I$3:$I$1001 = C139 ) * ( $J$3:$J$1001 = D139 ) * ( $K$3:$K$1001 = E139 ),0))</f>
        <v>73</v>
      </c>
      <c r="C139">
        <v>9</v>
      </c>
      <c r="D139">
        <v>6</v>
      </c>
      <c r="E139">
        <v>0</v>
      </c>
      <c r="F139">
        <v>8</v>
      </c>
      <c r="N139">
        <v>138</v>
      </c>
      <c r="O139">
        <v>74</v>
      </c>
      <c r="P139">
        <v>114</v>
      </c>
    </row>
    <row r="140" spans="2:16" x14ac:dyDescent="0.25">
      <c r="B140" cm="1">
        <f t="array" ref="B140">INDEX($H$3:$H$1001,MATCH(1,( $I$3:$I$1001 = C140 ) * ( $J$3:$J$1001 = D140 ) * ( $K$3:$K$1001 = E140 ),0))</f>
        <v>74</v>
      </c>
      <c r="C140">
        <v>9</v>
      </c>
      <c r="D140">
        <v>7</v>
      </c>
      <c r="E140">
        <v>1</v>
      </c>
      <c r="F140">
        <v>114</v>
      </c>
      <c r="N140">
        <v>139</v>
      </c>
      <c r="O140">
        <v>74</v>
      </c>
      <c r="P140">
        <v>87</v>
      </c>
    </row>
    <row r="141" spans="2:16" x14ac:dyDescent="0.25">
      <c r="B141" cm="1">
        <f t="array" ref="B141">INDEX($H$3:$H$1001,MATCH(1,( $I$3:$I$1001 = C141 ) * ( $J$3:$J$1001 = D141 ) * ( $K$3:$K$1001 = E141 ),0))</f>
        <v>74</v>
      </c>
      <c r="C141">
        <v>9</v>
      </c>
      <c r="D141">
        <v>7</v>
      </c>
      <c r="E141">
        <v>1</v>
      </c>
      <c r="F141">
        <v>87</v>
      </c>
      <c r="N141">
        <v>140</v>
      </c>
      <c r="O141">
        <v>75</v>
      </c>
      <c r="P141">
        <v>81</v>
      </c>
    </row>
    <row r="142" spans="2:16" x14ac:dyDescent="0.25">
      <c r="B142" cm="1">
        <f t="array" ref="B142">INDEX($H$3:$H$1001,MATCH(1,( $I$3:$I$1001 = C142 ) * ( $J$3:$J$1001 = D142 ) * ( $K$3:$K$1001 = E142 ),0))</f>
        <v>75</v>
      </c>
      <c r="C142">
        <v>9</v>
      </c>
      <c r="D142">
        <v>8</v>
      </c>
      <c r="E142">
        <v>1</v>
      </c>
      <c r="F142">
        <v>81</v>
      </c>
      <c r="N142">
        <v>141</v>
      </c>
      <c r="O142">
        <v>75</v>
      </c>
      <c r="P142">
        <v>119</v>
      </c>
    </row>
    <row r="143" spans="2:16" x14ac:dyDescent="0.25">
      <c r="B143" cm="1">
        <f t="array" ref="B143">INDEX($H$3:$H$1001,MATCH(1,( $I$3:$I$1001 = C143 ) * ( $J$3:$J$1001 = D143 ) * ( $K$3:$K$1001 = E143 ),0))</f>
        <v>75</v>
      </c>
      <c r="C143">
        <v>9</v>
      </c>
      <c r="D143">
        <v>8</v>
      </c>
      <c r="E143">
        <v>1</v>
      </c>
      <c r="F143">
        <v>119</v>
      </c>
      <c r="N143">
        <v>142</v>
      </c>
      <c r="O143">
        <v>76</v>
      </c>
      <c r="P143">
        <v>48</v>
      </c>
    </row>
    <row r="144" spans="2:16" x14ac:dyDescent="0.25">
      <c r="B144" cm="1">
        <f t="array" ref="B144">INDEX($H$3:$H$1001,MATCH(1,( $I$3:$I$1001 = C144 ) * ( $J$3:$J$1001 = D144 ) * ( $K$3:$K$1001 = E144 ),0))</f>
        <v>76</v>
      </c>
      <c r="C144">
        <v>9</v>
      </c>
      <c r="D144">
        <v>9</v>
      </c>
      <c r="E144">
        <v>0</v>
      </c>
      <c r="F144">
        <v>48</v>
      </c>
      <c r="N144">
        <v>143</v>
      </c>
      <c r="O144">
        <v>76</v>
      </c>
      <c r="P144">
        <v>146</v>
      </c>
    </row>
    <row r="145" spans="2:16" x14ac:dyDescent="0.25">
      <c r="B145" cm="1">
        <f t="array" ref="B145">INDEX($H$3:$H$1001,MATCH(1,( $I$3:$I$1001 = C145 ) * ( $J$3:$J$1001 = D145 ) * ( $K$3:$K$1001 = E145 ),0))</f>
        <v>76</v>
      </c>
      <c r="C145">
        <v>9</v>
      </c>
      <c r="D145">
        <v>9</v>
      </c>
      <c r="E145">
        <v>0</v>
      </c>
      <c r="F145">
        <v>146</v>
      </c>
      <c r="N145">
        <v>144</v>
      </c>
      <c r="O145">
        <v>77</v>
      </c>
      <c r="P145">
        <v>50</v>
      </c>
    </row>
    <row r="146" spans="2:16" x14ac:dyDescent="0.25">
      <c r="B146" cm="1">
        <f t="array" ref="B146">INDEX($H$3:$H$1001,MATCH(1,( $I$3:$I$1001 = C146 ) * ( $J$3:$J$1001 = D146 ) * ( $K$3:$K$1001 = E146 ),0))</f>
        <v>77</v>
      </c>
      <c r="C146">
        <v>10</v>
      </c>
      <c r="D146">
        <v>1</v>
      </c>
      <c r="E146">
        <v>0</v>
      </c>
      <c r="F146">
        <v>50</v>
      </c>
      <c r="N146">
        <v>145</v>
      </c>
      <c r="O146">
        <v>77</v>
      </c>
      <c r="P146">
        <v>146</v>
      </c>
    </row>
    <row r="147" spans="2:16" x14ac:dyDescent="0.25">
      <c r="B147" cm="1">
        <f t="array" ref="B147">INDEX($H$3:$H$1001,MATCH(1,( $I$3:$I$1001 = C147 ) * ( $J$3:$J$1001 = D147 ) * ( $K$3:$K$1001 = E147 ),0))</f>
        <v>77</v>
      </c>
      <c r="C147">
        <v>10</v>
      </c>
      <c r="D147">
        <v>1</v>
      </c>
      <c r="E147">
        <v>0</v>
      </c>
      <c r="F147">
        <v>146</v>
      </c>
      <c r="N147">
        <v>146</v>
      </c>
      <c r="O147">
        <v>78</v>
      </c>
      <c r="P147">
        <v>43</v>
      </c>
    </row>
    <row r="148" spans="2:16" x14ac:dyDescent="0.25">
      <c r="B148" cm="1">
        <f t="array" ref="B148">INDEX($H$3:$H$1001,MATCH(1,( $I$3:$I$1001 = C148 ) * ( $J$3:$J$1001 = D148 ) * ( $K$3:$K$1001 = E148 ),0))</f>
        <v>78</v>
      </c>
      <c r="C148">
        <v>10</v>
      </c>
      <c r="D148">
        <v>2</v>
      </c>
      <c r="E148">
        <v>0</v>
      </c>
      <c r="F148">
        <v>43</v>
      </c>
      <c r="N148">
        <v>147</v>
      </c>
      <c r="O148">
        <v>78</v>
      </c>
      <c r="P148">
        <v>151</v>
      </c>
    </row>
    <row r="149" spans="2:16" x14ac:dyDescent="0.25">
      <c r="B149" cm="1">
        <f t="array" ref="B149">INDEX($H$3:$H$1001,MATCH(1,( $I$3:$I$1001 = C149 ) * ( $J$3:$J$1001 = D149 ) * ( $K$3:$K$1001 = E149 ),0))</f>
        <v>78</v>
      </c>
      <c r="C149">
        <v>10</v>
      </c>
      <c r="D149">
        <v>2</v>
      </c>
      <c r="E149">
        <v>0</v>
      </c>
      <c r="F149">
        <v>151</v>
      </c>
      <c r="N149">
        <v>148</v>
      </c>
      <c r="O149">
        <v>79</v>
      </c>
      <c r="P149">
        <v>115</v>
      </c>
    </row>
    <row r="150" spans="2:16" x14ac:dyDescent="0.25">
      <c r="B150" cm="1">
        <f t="array" ref="B150">INDEX($H$3:$H$1001,MATCH(1,( $I$3:$I$1001 = C150 ) * ( $J$3:$J$1001 = D150 ) * ( $K$3:$K$1001 = E150 ),0))</f>
        <v>79</v>
      </c>
      <c r="C150">
        <v>10</v>
      </c>
      <c r="D150">
        <v>3</v>
      </c>
      <c r="E150">
        <v>2</v>
      </c>
      <c r="F150">
        <v>115</v>
      </c>
      <c r="N150">
        <v>149</v>
      </c>
      <c r="O150">
        <v>79</v>
      </c>
      <c r="P150">
        <v>85</v>
      </c>
    </row>
    <row r="151" spans="2:16" x14ac:dyDescent="0.25">
      <c r="B151" cm="1">
        <f t="array" ref="B151">INDEX($H$3:$H$1001,MATCH(1,( $I$3:$I$1001 = C151 ) * ( $J$3:$J$1001 = D151 ) * ( $K$3:$K$1001 = E151 ),0))</f>
        <v>79</v>
      </c>
      <c r="C151">
        <v>10</v>
      </c>
      <c r="D151">
        <v>3</v>
      </c>
      <c r="E151">
        <v>2</v>
      </c>
      <c r="F151">
        <v>85</v>
      </c>
      <c r="N151">
        <v>150</v>
      </c>
      <c r="O151">
        <v>80</v>
      </c>
      <c r="P151">
        <v>19</v>
      </c>
    </row>
    <row r="152" spans="2:16" x14ac:dyDescent="0.25">
      <c r="B152" cm="1">
        <f t="array" ref="B152">INDEX($H$3:$H$1001,MATCH(1,( $I$3:$I$1001 = C152 ) * ( $J$3:$J$1001 = D152 ) * ( $K$3:$K$1001 = E152 ),0))</f>
        <v>80</v>
      </c>
      <c r="C152">
        <v>10</v>
      </c>
      <c r="D152">
        <v>4</v>
      </c>
      <c r="E152">
        <v>0</v>
      </c>
      <c r="F152">
        <v>19</v>
      </c>
      <c r="N152">
        <v>151</v>
      </c>
      <c r="O152">
        <v>80</v>
      </c>
      <c r="P152">
        <v>54</v>
      </c>
    </row>
    <row r="153" spans="2:16" x14ac:dyDescent="0.25">
      <c r="B153" cm="1">
        <f t="array" ref="B153">INDEX($H$3:$H$1001,MATCH(1,( $I$3:$I$1001 = C153 ) * ( $J$3:$J$1001 = D153 ) * ( $K$3:$K$1001 = E153 ),0))</f>
        <v>80</v>
      </c>
      <c r="C153">
        <v>10</v>
      </c>
      <c r="D153">
        <v>4</v>
      </c>
      <c r="E153">
        <v>0</v>
      </c>
      <c r="F153">
        <v>54</v>
      </c>
      <c r="N153">
        <v>152</v>
      </c>
      <c r="O153">
        <v>81</v>
      </c>
      <c r="P153">
        <v>120</v>
      </c>
    </row>
    <row r="154" spans="2:16" x14ac:dyDescent="0.25">
      <c r="B154" cm="1">
        <f t="array" ref="B154">INDEX($H$3:$H$1001,MATCH(1,( $I$3:$I$1001 = C154 ) * ( $J$3:$J$1001 = D154 ) * ( $K$3:$K$1001 = E154 ),0))</f>
        <v>81</v>
      </c>
      <c r="C154">
        <v>10</v>
      </c>
      <c r="D154">
        <v>5</v>
      </c>
      <c r="E154">
        <v>2</v>
      </c>
      <c r="F154">
        <v>120</v>
      </c>
      <c r="N154">
        <v>153</v>
      </c>
      <c r="O154">
        <v>81</v>
      </c>
      <c r="P154">
        <v>80</v>
      </c>
    </row>
    <row r="155" spans="2:16" x14ac:dyDescent="0.25">
      <c r="B155" cm="1">
        <f t="array" ref="B155">INDEX($H$3:$H$1001,MATCH(1,( $I$3:$I$1001 = C155 ) * ( $J$3:$J$1001 = D155 ) * ( $K$3:$K$1001 = E155 ),0))</f>
        <v>81</v>
      </c>
      <c r="C155">
        <v>10</v>
      </c>
      <c r="D155">
        <v>5</v>
      </c>
      <c r="E155">
        <v>2</v>
      </c>
      <c r="F155">
        <v>80</v>
      </c>
      <c r="N155">
        <v>154</v>
      </c>
      <c r="O155">
        <v>82</v>
      </c>
      <c r="P155">
        <v>103</v>
      </c>
    </row>
    <row r="156" spans="2:16" x14ac:dyDescent="0.25">
      <c r="B156" cm="1">
        <f t="array" ref="B156">INDEX($H$3:$H$1001,MATCH(1,( $I$3:$I$1001 = C156 ) * ( $J$3:$J$1001 = D156 ) * ( $K$3:$K$1001 = E156 ),0))</f>
        <v>82</v>
      </c>
      <c r="C156">
        <v>10</v>
      </c>
      <c r="D156">
        <v>6</v>
      </c>
      <c r="E156">
        <v>0</v>
      </c>
      <c r="F156">
        <v>103</v>
      </c>
      <c r="N156">
        <v>155</v>
      </c>
      <c r="O156">
        <v>83</v>
      </c>
      <c r="P156">
        <v>119</v>
      </c>
    </row>
    <row r="157" spans="2:16" x14ac:dyDescent="0.25">
      <c r="B157" cm="1">
        <f t="array" ref="B157">INDEX($H$3:$H$1001,MATCH(1,( $I$3:$I$1001 = C157 ) * ( $J$3:$J$1001 = D157 ) * ( $K$3:$K$1001 = E157 ),0))</f>
        <v>83</v>
      </c>
      <c r="C157">
        <v>10</v>
      </c>
      <c r="D157">
        <v>7</v>
      </c>
      <c r="E157">
        <v>1</v>
      </c>
      <c r="F157">
        <v>119</v>
      </c>
      <c r="N157">
        <v>156</v>
      </c>
      <c r="O157">
        <v>83</v>
      </c>
      <c r="P157">
        <v>81</v>
      </c>
    </row>
    <row r="158" spans="2:16" x14ac:dyDescent="0.25">
      <c r="B158" cm="1">
        <f t="array" ref="B158">INDEX($H$3:$H$1001,MATCH(1,( $I$3:$I$1001 = C158 ) * ( $J$3:$J$1001 = D158 ) * ( $K$3:$K$1001 = E158 ),0))</f>
        <v>83</v>
      </c>
      <c r="C158">
        <v>10</v>
      </c>
      <c r="D158">
        <v>7</v>
      </c>
      <c r="E158">
        <v>1</v>
      </c>
      <c r="F158">
        <v>81</v>
      </c>
      <c r="N158">
        <v>157</v>
      </c>
      <c r="O158">
        <v>84</v>
      </c>
      <c r="P158">
        <v>114</v>
      </c>
    </row>
    <row r="159" spans="2:16" x14ac:dyDescent="0.25">
      <c r="B159" cm="1">
        <f t="array" ref="B159">INDEX($H$3:$H$1001,MATCH(1,( $I$3:$I$1001 = C159 ) * ( $J$3:$J$1001 = D159 ) * ( $K$3:$K$1001 = E159 ),0))</f>
        <v>84</v>
      </c>
      <c r="C159">
        <v>10</v>
      </c>
      <c r="D159">
        <v>8</v>
      </c>
      <c r="E159">
        <v>1</v>
      </c>
      <c r="F159">
        <v>114</v>
      </c>
      <c r="N159">
        <v>158</v>
      </c>
      <c r="O159">
        <v>84</v>
      </c>
      <c r="P159">
        <v>87</v>
      </c>
    </row>
    <row r="160" spans="2:16" x14ac:dyDescent="0.25">
      <c r="B160" cm="1">
        <f t="array" ref="B160">INDEX($H$3:$H$1001,MATCH(1,( $I$3:$I$1001 = C160 ) * ( $J$3:$J$1001 = D160 ) * ( $K$3:$K$1001 = E160 ),0))</f>
        <v>84</v>
      </c>
      <c r="C160">
        <v>10</v>
      </c>
      <c r="D160">
        <v>8</v>
      </c>
      <c r="E160">
        <v>1</v>
      </c>
      <c r="F160">
        <v>87</v>
      </c>
      <c r="N160">
        <v>159</v>
      </c>
      <c r="O160">
        <v>85</v>
      </c>
      <c r="P160">
        <v>14</v>
      </c>
    </row>
    <row r="161" spans="2:16" x14ac:dyDescent="0.25">
      <c r="B161" cm="1">
        <f t="array" ref="B161">INDEX($H$3:$H$1001,MATCH(1,( $I$3:$I$1001 = C161 ) * ( $J$3:$J$1001 = D161 ) * ( $K$3:$K$1001 = E161 ),0))</f>
        <v>85</v>
      </c>
      <c r="C161">
        <v>10</v>
      </c>
      <c r="D161">
        <v>9</v>
      </c>
      <c r="E161">
        <v>0</v>
      </c>
      <c r="F161">
        <v>14</v>
      </c>
      <c r="N161">
        <v>160</v>
      </c>
      <c r="O161">
        <v>85</v>
      </c>
      <c r="P161">
        <v>155</v>
      </c>
    </row>
    <row r="162" spans="2:16" x14ac:dyDescent="0.25">
      <c r="B162" cm="1">
        <f t="array" ref="B162">INDEX($H$3:$H$1001,MATCH(1,( $I$3:$I$1001 = C162 ) * ( $J$3:$J$1001 = D162 ) * ( $K$3:$K$1001 = E162 ),0))</f>
        <v>85</v>
      </c>
      <c r="C162">
        <v>10</v>
      </c>
      <c r="D162">
        <v>9</v>
      </c>
      <c r="E162">
        <v>0</v>
      </c>
      <c r="F162">
        <v>155</v>
      </c>
      <c r="N162">
        <v>161</v>
      </c>
      <c r="O162">
        <v>86</v>
      </c>
      <c r="P162">
        <v>98</v>
      </c>
    </row>
    <row r="163" spans="2:16" x14ac:dyDescent="0.25">
      <c r="B163" cm="1">
        <f t="array" ref="B163">INDEX($H$3:$H$1001,MATCH(1,( $I$3:$I$1001 = C163 ) * ( $J$3:$J$1001 = D163 ) * ( $K$3:$K$1001 = E163 ),0))</f>
        <v>86</v>
      </c>
      <c r="C163">
        <v>11</v>
      </c>
      <c r="D163">
        <v>1</v>
      </c>
      <c r="E163">
        <v>0</v>
      </c>
      <c r="F163">
        <v>98</v>
      </c>
      <c r="N163">
        <v>162</v>
      </c>
      <c r="O163">
        <v>86</v>
      </c>
      <c r="P163">
        <v>158</v>
      </c>
    </row>
    <row r="164" spans="2:16" x14ac:dyDescent="0.25">
      <c r="B164" cm="1">
        <f t="array" ref="B164">INDEX($H$3:$H$1001,MATCH(1,( $I$3:$I$1001 = C164 ) * ( $J$3:$J$1001 = D164 ) * ( $K$3:$K$1001 = E164 ),0))</f>
        <v>86</v>
      </c>
      <c r="C164">
        <v>11</v>
      </c>
      <c r="D164">
        <v>1</v>
      </c>
      <c r="E164">
        <v>0</v>
      </c>
      <c r="F164">
        <v>158</v>
      </c>
      <c r="N164">
        <v>163</v>
      </c>
      <c r="O164">
        <v>87</v>
      </c>
      <c r="P164">
        <v>118</v>
      </c>
    </row>
    <row r="165" spans="2:16" x14ac:dyDescent="0.25">
      <c r="B165" cm="1">
        <f t="array" ref="B165">INDEX($H$3:$H$1001,MATCH(1,( $I$3:$I$1001 = C165 ) * ( $J$3:$J$1001 = D165 ) * ( $K$3:$K$1001 = E165 ),0))</f>
        <v>87</v>
      </c>
      <c r="C165">
        <v>11</v>
      </c>
      <c r="D165">
        <v>3</v>
      </c>
      <c r="E165">
        <v>1</v>
      </c>
      <c r="F165">
        <v>118</v>
      </c>
      <c r="N165">
        <v>164</v>
      </c>
      <c r="O165">
        <v>87</v>
      </c>
      <c r="P165">
        <v>147</v>
      </c>
    </row>
    <row r="166" spans="2:16" x14ac:dyDescent="0.25">
      <c r="B166" cm="1">
        <f t="array" ref="B166">INDEX($H$3:$H$1001,MATCH(1,( $I$3:$I$1001 = C166 ) * ( $J$3:$J$1001 = D166 ) * ( $K$3:$K$1001 = E166 ),0))</f>
        <v>87</v>
      </c>
      <c r="C166">
        <v>11</v>
      </c>
      <c r="D166">
        <v>3</v>
      </c>
      <c r="E166">
        <v>1</v>
      </c>
      <c r="F166">
        <v>147</v>
      </c>
      <c r="N166">
        <v>165</v>
      </c>
      <c r="O166">
        <v>88</v>
      </c>
      <c r="P166">
        <v>49</v>
      </c>
    </row>
    <row r="167" spans="2:16" x14ac:dyDescent="0.25">
      <c r="B167" cm="1">
        <f t="array" ref="B167">INDEX($H$3:$H$1001,MATCH(1,( $I$3:$I$1001 = C167 ) * ( $J$3:$J$1001 = D167 ) * ( $K$3:$K$1001 = E167 ),0))</f>
        <v>88</v>
      </c>
      <c r="C167">
        <v>11</v>
      </c>
      <c r="D167">
        <v>7</v>
      </c>
      <c r="E167">
        <v>2</v>
      </c>
      <c r="F167">
        <v>49</v>
      </c>
      <c r="N167">
        <v>166</v>
      </c>
      <c r="O167">
        <v>88</v>
      </c>
      <c r="P167">
        <v>149</v>
      </c>
    </row>
    <row r="168" spans="2:16" x14ac:dyDescent="0.25">
      <c r="B168" cm="1">
        <f t="array" ref="B168">INDEX($H$3:$H$1001,MATCH(1,( $I$3:$I$1001 = C168 ) * ( $J$3:$J$1001 = D168 ) * ( $K$3:$K$1001 = E168 ),0))</f>
        <v>88</v>
      </c>
      <c r="C168">
        <v>11</v>
      </c>
      <c r="D168">
        <v>7</v>
      </c>
      <c r="E168">
        <v>2</v>
      </c>
      <c r="F168">
        <v>149</v>
      </c>
      <c r="N168">
        <v>167</v>
      </c>
      <c r="O168">
        <v>89</v>
      </c>
      <c r="P168">
        <v>53</v>
      </c>
    </row>
    <row r="169" spans="2:16" x14ac:dyDescent="0.25">
      <c r="B169" cm="1">
        <f t="array" ref="B169">INDEX($H$3:$H$1001,MATCH(1,( $I$3:$I$1001 = C169 ) * ( $J$3:$J$1001 = D169 ) * ( $K$3:$K$1001 = E169 ),0))</f>
        <v>89</v>
      </c>
      <c r="C169">
        <v>11</v>
      </c>
      <c r="D169">
        <v>8</v>
      </c>
      <c r="E169">
        <v>2</v>
      </c>
      <c r="F169">
        <v>53</v>
      </c>
      <c r="N169">
        <v>168</v>
      </c>
      <c r="O169">
        <v>89</v>
      </c>
      <c r="P169">
        <v>154</v>
      </c>
    </row>
    <row r="170" spans="2:16" x14ac:dyDescent="0.25">
      <c r="B170" cm="1">
        <f t="array" ref="B170">INDEX($H$3:$H$1001,MATCH(1,( $I$3:$I$1001 = C170 ) * ( $J$3:$J$1001 = D170 ) * ( $K$3:$K$1001 = E170 ),0))</f>
        <v>89</v>
      </c>
      <c r="C170">
        <v>11</v>
      </c>
      <c r="D170">
        <v>8</v>
      </c>
      <c r="E170">
        <v>2</v>
      </c>
      <c r="F170">
        <v>154</v>
      </c>
      <c r="N170">
        <v>169</v>
      </c>
      <c r="O170">
        <v>90</v>
      </c>
      <c r="P170">
        <v>21</v>
      </c>
    </row>
    <row r="171" spans="2:16" x14ac:dyDescent="0.25">
      <c r="B171" cm="1">
        <f t="array" ref="B171">INDEX($H$3:$H$1001,MATCH(1,( $I$3:$I$1001 = C171 ) * ( $J$3:$J$1001 = D171 ) * ( $K$3:$K$1001 = E171 ),0))</f>
        <v>90</v>
      </c>
      <c r="C171">
        <v>12</v>
      </c>
      <c r="D171">
        <v>1</v>
      </c>
      <c r="E171">
        <v>0</v>
      </c>
      <c r="F171">
        <v>21</v>
      </c>
      <c r="N171">
        <v>170</v>
      </c>
      <c r="O171">
        <v>90</v>
      </c>
      <c r="P171">
        <v>158</v>
      </c>
    </row>
    <row r="172" spans="2:16" x14ac:dyDescent="0.25">
      <c r="B172" cm="1">
        <f t="array" ref="B172">INDEX($H$3:$H$1001,MATCH(1,( $I$3:$I$1001 = C172 ) * ( $J$3:$J$1001 = D172 ) * ( $K$3:$K$1001 = E172 ),0))</f>
        <v>90</v>
      </c>
      <c r="C172">
        <v>12</v>
      </c>
      <c r="D172">
        <v>1</v>
      </c>
      <c r="E172">
        <v>0</v>
      </c>
      <c r="F172">
        <v>158</v>
      </c>
      <c r="N172">
        <v>171</v>
      </c>
      <c r="O172">
        <v>91</v>
      </c>
      <c r="P172">
        <v>29</v>
      </c>
    </row>
    <row r="173" spans="2:16" x14ac:dyDescent="0.25">
      <c r="B173" cm="1">
        <f t="array" ref="B173">INDEX($H$3:$H$1001,MATCH(1,( $I$3:$I$1001 = C173 ) * ( $J$3:$J$1001 = D173 ) * ( $K$3:$K$1001 = E173 ),0))</f>
        <v>91</v>
      </c>
      <c r="C173">
        <v>12</v>
      </c>
      <c r="D173">
        <v>2</v>
      </c>
      <c r="E173">
        <v>0</v>
      </c>
      <c r="F173">
        <v>29</v>
      </c>
      <c r="N173">
        <v>172</v>
      </c>
      <c r="O173">
        <v>91</v>
      </c>
      <c r="P173">
        <v>89</v>
      </c>
    </row>
    <row r="174" spans="2:16" x14ac:dyDescent="0.25">
      <c r="B174" cm="1">
        <f t="array" ref="B174">INDEX($H$3:$H$1001,MATCH(1,( $I$3:$I$1001 = C174 ) * ( $J$3:$J$1001 = D174 ) * ( $K$3:$K$1001 = E174 ),0))</f>
        <v>91</v>
      </c>
      <c r="C174">
        <v>12</v>
      </c>
      <c r="D174">
        <v>2</v>
      </c>
      <c r="E174">
        <v>0</v>
      </c>
      <c r="F174">
        <v>89</v>
      </c>
      <c r="N174">
        <v>173</v>
      </c>
      <c r="O174">
        <v>92</v>
      </c>
      <c r="P174">
        <v>125</v>
      </c>
    </row>
    <row r="175" spans="2:16" x14ac:dyDescent="0.25">
      <c r="B175" cm="1">
        <f t="array" ref="B175">INDEX($H$3:$H$1001,MATCH(1,( $I$3:$I$1001 = C175 ) * ( $J$3:$J$1001 = D175 ) * ( $K$3:$K$1001 = E175 ),0))</f>
        <v>92</v>
      </c>
      <c r="C175">
        <v>12</v>
      </c>
      <c r="D175">
        <v>3</v>
      </c>
      <c r="E175">
        <v>2</v>
      </c>
      <c r="F175">
        <v>125</v>
      </c>
      <c r="N175">
        <v>174</v>
      </c>
      <c r="O175">
        <v>92</v>
      </c>
      <c r="P175">
        <v>59</v>
      </c>
    </row>
    <row r="176" spans="2:16" x14ac:dyDescent="0.25">
      <c r="B176" cm="1">
        <f t="array" ref="B176">INDEX($H$3:$H$1001,MATCH(1,( $I$3:$I$1001 = C176 ) * ( $J$3:$J$1001 = D176 ) * ( $K$3:$K$1001 = E176 ),0))</f>
        <v>92</v>
      </c>
      <c r="C176">
        <v>12</v>
      </c>
      <c r="D176">
        <v>3</v>
      </c>
      <c r="E176">
        <v>2</v>
      </c>
      <c r="F176">
        <v>59</v>
      </c>
      <c r="N176">
        <v>175</v>
      </c>
      <c r="O176">
        <v>93</v>
      </c>
      <c r="P176">
        <v>25</v>
      </c>
    </row>
    <row r="177" spans="2:16" x14ac:dyDescent="0.25">
      <c r="B177" cm="1">
        <f t="array" ref="B177">INDEX($H$3:$H$1001,MATCH(1,( $I$3:$I$1001 = C177 ) * ( $J$3:$J$1001 = D177 ) * ( $K$3:$K$1001 = E177 ),0))</f>
        <v>93</v>
      </c>
      <c r="C177">
        <v>12</v>
      </c>
      <c r="D177">
        <v>4</v>
      </c>
      <c r="E177">
        <v>0</v>
      </c>
      <c r="F177">
        <v>25</v>
      </c>
      <c r="N177">
        <v>176</v>
      </c>
      <c r="O177">
        <v>93</v>
      </c>
      <c r="P177">
        <v>97</v>
      </c>
    </row>
    <row r="178" spans="2:16" x14ac:dyDescent="0.25">
      <c r="B178" cm="1">
        <f t="array" ref="B178">INDEX($H$3:$H$1001,MATCH(1,( $I$3:$I$1001 = C178 ) * ( $J$3:$J$1001 = D178 ) * ( $K$3:$K$1001 = E178 ),0))</f>
        <v>93</v>
      </c>
      <c r="C178">
        <v>12</v>
      </c>
      <c r="D178">
        <v>4</v>
      </c>
      <c r="E178">
        <v>0</v>
      </c>
      <c r="F178">
        <v>97</v>
      </c>
      <c r="N178">
        <v>177</v>
      </c>
      <c r="O178">
        <v>94</v>
      </c>
      <c r="P178">
        <v>132</v>
      </c>
    </row>
    <row r="179" spans="2:16" x14ac:dyDescent="0.25">
      <c r="B179" cm="1">
        <f t="array" ref="B179">INDEX($H$3:$H$1001,MATCH(1,( $I$3:$I$1001 = C179 ) * ( $J$3:$J$1001 = D179 ) * ( $K$3:$K$1001 = E179 ),0))</f>
        <v>94</v>
      </c>
      <c r="C179">
        <v>12</v>
      </c>
      <c r="D179">
        <v>5</v>
      </c>
      <c r="E179">
        <v>2</v>
      </c>
      <c r="F179">
        <v>132</v>
      </c>
      <c r="N179">
        <v>178</v>
      </c>
      <c r="O179">
        <v>94</v>
      </c>
      <c r="P179">
        <v>64</v>
      </c>
    </row>
    <row r="180" spans="2:16" x14ac:dyDescent="0.25">
      <c r="B180" cm="1">
        <f t="array" ref="B180">INDEX($H$3:$H$1001,MATCH(1,( $I$3:$I$1001 = C180 ) * ( $J$3:$J$1001 = D180 ) * ( $K$3:$K$1001 = E180 ),0))</f>
        <v>94</v>
      </c>
      <c r="C180">
        <v>12</v>
      </c>
      <c r="D180">
        <v>5</v>
      </c>
      <c r="E180">
        <v>2</v>
      </c>
      <c r="F180">
        <v>64</v>
      </c>
      <c r="N180">
        <v>179</v>
      </c>
      <c r="O180">
        <v>95</v>
      </c>
      <c r="P180">
        <v>86</v>
      </c>
    </row>
    <row r="181" spans="2:16" x14ac:dyDescent="0.25">
      <c r="B181" cm="1">
        <f t="array" ref="B181">INDEX($H$3:$H$1001,MATCH(1,( $I$3:$I$1001 = C181 ) * ( $J$3:$J$1001 = D181 ) * ( $K$3:$K$1001 = E181 ),0))</f>
        <v>95</v>
      </c>
      <c r="C181">
        <v>12</v>
      </c>
      <c r="D181">
        <v>6</v>
      </c>
      <c r="E181">
        <v>0</v>
      </c>
      <c r="F181">
        <v>86</v>
      </c>
      <c r="N181">
        <v>180</v>
      </c>
      <c r="O181">
        <v>96</v>
      </c>
      <c r="P181">
        <v>131</v>
      </c>
    </row>
    <row r="182" spans="2:16" x14ac:dyDescent="0.25">
      <c r="B182" cm="1">
        <f t="array" ref="B182">INDEX($H$3:$H$1001,MATCH(1,( $I$3:$I$1001 = C182 ) * ( $J$3:$J$1001 = D182 ) * ( $K$3:$K$1001 = E182 ),0))</f>
        <v>96</v>
      </c>
      <c r="C182">
        <v>12</v>
      </c>
      <c r="D182">
        <v>7</v>
      </c>
      <c r="E182">
        <v>1</v>
      </c>
      <c r="F182">
        <v>131</v>
      </c>
      <c r="N182">
        <v>181</v>
      </c>
      <c r="O182">
        <v>96</v>
      </c>
      <c r="P182">
        <v>58</v>
      </c>
    </row>
    <row r="183" spans="2:16" x14ac:dyDescent="0.25">
      <c r="B183" cm="1">
        <f t="array" ref="B183">INDEX($H$3:$H$1001,MATCH(1,( $I$3:$I$1001 = C183 ) * ( $J$3:$J$1001 = D183 ) * ( $K$3:$K$1001 = E183 ),0))</f>
        <v>96</v>
      </c>
      <c r="C183">
        <v>12</v>
      </c>
      <c r="D183">
        <v>7</v>
      </c>
      <c r="E183">
        <v>1</v>
      </c>
      <c r="F183">
        <v>58</v>
      </c>
      <c r="N183">
        <v>182</v>
      </c>
      <c r="O183">
        <v>97</v>
      </c>
      <c r="P183">
        <v>124</v>
      </c>
    </row>
    <row r="184" spans="2:16" x14ac:dyDescent="0.25">
      <c r="B184" cm="1">
        <f t="array" ref="B184">INDEX($H$3:$H$1001,MATCH(1,( $I$3:$I$1001 = C184 ) * ( $J$3:$J$1001 = D184 ) * ( $K$3:$K$1001 = E184 ),0))</f>
        <v>97</v>
      </c>
      <c r="C184">
        <v>12</v>
      </c>
      <c r="D184">
        <v>8</v>
      </c>
      <c r="E184">
        <v>1</v>
      </c>
      <c r="F184">
        <v>124</v>
      </c>
      <c r="N184">
        <v>183</v>
      </c>
      <c r="O184">
        <v>97</v>
      </c>
      <c r="P184">
        <v>63</v>
      </c>
    </row>
    <row r="185" spans="2:16" x14ac:dyDescent="0.25">
      <c r="B185" cm="1">
        <f t="array" ref="B185">INDEX($H$3:$H$1001,MATCH(1,( $I$3:$I$1001 = C185 ) * ( $J$3:$J$1001 = D185 ) * ( $K$3:$K$1001 = E185 ),0))</f>
        <v>97</v>
      </c>
      <c r="C185">
        <v>12</v>
      </c>
      <c r="D185">
        <v>8</v>
      </c>
      <c r="E185">
        <v>1</v>
      </c>
      <c r="F185">
        <v>63</v>
      </c>
      <c r="N185">
        <v>184</v>
      </c>
      <c r="O185">
        <v>98</v>
      </c>
      <c r="P185">
        <v>93</v>
      </c>
    </row>
    <row r="186" spans="2:16" x14ac:dyDescent="0.25">
      <c r="B186" cm="1">
        <f t="array" ref="B186">INDEX($H$3:$H$1001,MATCH(1,( $I$3:$I$1001 = C186 ) * ( $J$3:$J$1001 = D186 ) * ( $K$3:$K$1001 = E186 ),0))</f>
        <v>98</v>
      </c>
      <c r="C186">
        <v>12</v>
      </c>
      <c r="D186">
        <v>9</v>
      </c>
      <c r="E186">
        <v>0</v>
      </c>
      <c r="F186">
        <v>93</v>
      </c>
      <c r="N186">
        <v>185</v>
      </c>
      <c r="O186">
        <v>98</v>
      </c>
      <c r="P186">
        <v>164</v>
      </c>
    </row>
    <row r="187" spans="2:16" x14ac:dyDescent="0.25">
      <c r="B187" cm="1">
        <f t="array" ref="B187">INDEX($H$3:$H$1001,MATCH(1,( $I$3:$I$1001 = C187 ) * ( $J$3:$J$1001 = D187 ) * ( $K$3:$K$1001 = E187 ),0))</f>
        <v>98</v>
      </c>
      <c r="C187">
        <v>12</v>
      </c>
      <c r="D187">
        <v>9</v>
      </c>
      <c r="E187">
        <v>0</v>
      </c>
      <c r="F187">
        <v>164</v>
      </c>
      <c r="N187">
        <v>186</v>
      </c>
      <c r="O187">
        <v>99</v>
      </c>
      <c r="P187">
        <v>98</v>
      </c>
    </row>
    <row r="188" spans="2:16" x14ac:dyDescent="0.25">
      <c r="B188" cm="1">
        <f t="array" ref="B188">INDEX($H$3:$H$1001,MATCH(1,( $I$3:$I$1001 = C188 ) * ( $J$3:$J$1001 = D188 ) * ( $K$3:$K$1001 = E188 ),0))</f>
        <v>99</v>
      </c>
      <c r="C188">
        <v>13</v>
      </c>
      <c r="D188">
        <v>1</v>
      </c>
      <c r="E188">
        <v>0</v>
      </c>
      <c r="F188">
        <v>98</v>
      </c>
      <c r="N188">
        <v>187</v>
      </c>
      <c r="O188">
        <v>99</v>
      </c>
      <c r="P188">
        <v>158</v>
      </c>
    </row>
    <row r="189" spans="2:16" x14ac:dyDescent="0.25">
      <c r="B189" cm="1">
        <f t="array" ref="B189">INDEX($H$3:$H$1001,MATCH(1,( $I$3:$I$1001 = C189 ) * ( $J$3:$J$1001 = D189 ) * ( $K$3:$K$1001 = E189 ),0))</f>
        <v>99</v>
      </c>
      <c r="C189">
        <v>13</v>
      </c>
      <c r="D189">
        <v>1</v>
      </c>
      <c r="E189">
        <v>0</v>
      </c>
      <c r="F189">
        <v>158</v>
      </c>
      <c r="N189">
        <v>188</v>
      </c>
      <c r="O189">
        <v>100</v>
      </c>
      <c r="P189">
        <v>22</v>
      </c>
    </row>
    <row r="190" spans="2:16" x14ac:dyDescent="0.25">
      <c r="B190" cm="1">
        <f t="array" ref="B190">INDEX($H$3:$H$1001,MATCH(1,( $I$3:$I$1001 = C190 ) * ( $J$3:$J$1001 = D190 ) * ( $K$3:$K$1001 = E190 ),0))</f>
        <v>100</v>
      </c>
      <c r="C190">
        <v>13</v>
      </c>
      <c r="D190">
        <v>2</v>
      </c>
      <c r="E190">
        <v>0</v>
      </c>
      <c r="F190">
        <v>22</v>
      </c>
      <c r="N190">
        <v>189</v>
      </c>
      <c r="O190">
        <v>100</v>
      </c>
      <c r="P190">
        <v>94</v>
      </c>
    </row>
    <row r="191" spans="2:16" x14ac:dyDescent="0.25">
      <c r="B191" cm="1">
        <f t="array" ref="B191">INDEX($H$3:$H$1001,MATCH(1,( $I$3:$I$1001 = C191 ) * ( $J$3:$J$1001 = D191 ) * ( $K$3:$K$1001 = E191 ),0))</f>
        <v>100</v>
      </c>
      <c r="C191">
        <v>13</v>
      </c>
      <c r="D191">
        <v>2</v>
      </c>
      <c r="E191">
        <v>0</v>
      </c>
      <c r="F191">
        <v>94</v>
      </c>
      <c r="N191">
        <v>190</v>
      </c>
      <c r="O191">
        <v>101</v>
      </c>
      <c r="P191">
        <v>125</v>
      </c>
    </row>
    <row r="192" spans="2:16" x14ac:dyDescent="0.25">
      <c r="B192" cm="1">
        <f t="array" ref="B192">INDEX($H$3:$H$1001,MATCH(1,( $I$3:$I$1001 = C192 ) * ( $J$3:$J$1001 = D192 ) * ( $K$3:$K$1001 = E192 ),0))</f>
        <v>101</v>
      </c>
      <c r="C192">
        <v>13</v>
      </c>
      <c r="D192">
        <v>3</v>
      </c>
      <c r="E192">
        <v>2</v>
      </c>
      <c r="F192">
        <v>125</v>
      </c>
      <c r="N192">
        <v>191</v>
      </c>
      <c r="O192">
        <v>101</v>
      </c>
      <c r="P192">
        <v>59</v>
      </c>
    </row>
    <row r="193" spans="2:16" x14ac:dyDescent="0.25">
      <c r="B193" cm="1">
        <f t="array" ref="B193">INDEX($H$3:$H$1001,MATCH(1,( $I$3:$I$1001 = C193 ) * ( $J$3:$J$1001 = D193 ) * ( $K$3:$K$1001 = E193 ),0))</f>
        <v>101</v>
      </c>
      <c r="C193">
        <v>13</v>
      </c>
      <c r="D193">
        <v>3</v>
      </c>
      <c r="E193">
        <v>2</v>
      </c>
      <c r="F193">
        <v>59</v>
      </c>
      <c r="N193">
        <v>192</v>
      </c>
      <c r="O193">
        <v>102</v>
      </c>
      <c r="P193">
        <v>30</v>
      </c>
    </row>
    <row r="194" spans="2:16" x14ac:dyDescent="0.25">
      <c r="B194" cm="1">
        <f t="array" ref="B194">INDEX($H$3:$H$1001,MATCH(1,( $I$3:$I$1001 = C194 ) * ( $J$3:$J$1001 = D194 ) * ( $K$3:$K$1001 = E194 ),0))</f>
        <v>102</v>
      </c>
      <c r="C194">
        <v>13</v>
      </c>
      <c r="D194">
        <v>4</v>
      </c>
      <c r="E194">
        <v>0</v>
      </c>
      <c r="F194">
        <v>30</v>
      </c>
      <c r="N194">
        <v>193</v>
      </c>
      <c r="O194">
        <v>102</v>
      </c>
      <c r="P194">
        <v>164</v>
      </c>
    </row>
    <row r="195" spans="2:16" x14ac:dyDescent="0.25">
      <c r="B195" cm="1">
        <f t="array" ref="B195">INDEX($H$3:$H$1001,MATCH(1,( $I$3:$I$1001 = C195 ) * ( $J$3:$J$1001 = D195 ) * ( $K$3:$K$1001 = E195 ),0))</f>
        <v>102</v>
      </c>
      <c r="C195">
        <v>13</v>
      </c>
      <c r="D195">
        <v>4</v>
      </c>
      <c r="E195">
        <v>0</v>
      </c>
      <c r="F195">
        <v>164</v>
      </c>
      <c r="N195">
        <v>194</v>
      </c>
      <c r="O195">
        <v>103</v>
      </c>
      <c r="P195">
        <v>132</v>
      </c>
    </row>
    <row r="196" spans="2:16" x14ac:dyDescent="0.25">
      <c r="B196" cm="1">
        <f t="array" ref="B196">INDEX($H$3:$H$1001,MATCH(1,( $I$3:$I$1001 = C196 ) * ( $J$3:$J$1001 = D196 ) * ( $K$3:$K$1001 = E196 ),0))</f>
        <v>103</v>
      </c>
      <c r="C196">
        <v>13</v>
      </c>
      <c r="D196">
        <v>5</v>
      </c>
      <c r="E196">
        <v>2</v>
      </c>
      <c r="F196">
        <v>132</v>
      </c>
      <c r="N196">
        <v>195</v>
      </c>
      <c r="O196">
        <v>103</v>
      </c>
      <c r="P196">
        <v>64</v>
      </c>
    </row>
    <row r="197" spans="2:16" x14ac:dyDescent="0.25">
      <c r="B197" cm="1">
        <f t="array" ref="B197">INDEX($H$3:$H$1001,MATCH(1,( $I$3:$I$1001 = C197 ) * ( $J$3:$J$1001 = D197 ) * ( $K$3:$K$1001 = E197 ),0))</f>
        <v>103</v>
      </c>
      <c r="C197">
        <v>13</v>
      </c>
      <c r="D197">
        <v>5</v>
      </c>
      <c r="E197">
        <v>2</v>
      </c>
      <c r="F197">
        <v>64</v>
      </c>
      <c r="N197">
        <v>196</v>
      </c>
      <c r="O197">
        <v>104</v>
      </c>
      <c r="P197">
        <v>120</v>
      </c>
    </row>
    <row r="198" spans="2:16" x14ac:dyDescent="0.25">
      <c r="B198" cm="1">
        <f t="array" ref="B198">INDEX($H$3:$H$1001,MATCH(1,( $I$3:$I$1001 = C198 ) * ( $J$3:$J$1001 = D198 ) * ( $K$3:$K$1001 = E198 ),0))</f>
        <v>104</v>
      </c>
      <c r="C198">
        <v>13</v>
      </c>
      <c r="D198">
        <v>6</v>
      </c>
      <c r="E198">
        <v>0</v>
      </c>
      <c r="F198">
        <v>120</v>
      </c>
      <c r="N198">
        <v>197</v>
      </c>
      <c r="O198">
        <v>105</v>
      </c>
      <c r="P198">
        <v>124</v>
      </c>
    </row>
    <row r="199" spans="2:16" x14ac:dyDescent="0.25">
      <c r="B199" cm="1">
        <f t="array" ref="B199">INDEX($H$3:$H$1001,MATCH(1,( $I$3:$I$1001 = C199 ) * ( $J$3:$J$1001 = D199 ) * ( $K$3:$K$1001 = E199 ),0))</f>
        <v>105</v>
      </c>
      <c r="C199">
        <v>13</v>
      </c>
      <c r="D199">
        <v>7</v>
      </c>
      <c r="E199">
        <v>1</v>
      </c>
      <c r="F199">
        <v>124</v>
      </c>
      <c r="N199">
        <v>198</v>
      </c>
      <c r="O199">
        <v>105</v>
      </c>
      <c r="P199">
        <v>63</v>
      </c>
    </row>
    <row r="200" spans="2:16" x14ac:dyDescent="0.25">
      <c r="B200" cm="1">
        <f t="array" ref="B200">INDEX($H$3:$H$1001,MATCH(1,( $I$3:$I$1001 = C200 ) * ( $J$3:$J$1001 = D200 ) * ( $K$3:$K$1001 = E200 ),0))</f>
        <v>105</v>
      </c>
      <c r="C200">
        <v>13</v>
      </c>
      <c r="D200">
        <v>7</v>
      </c>
      <c r="E200">
        <v>1</v>
      </c>
      <c r="F200">
        <v>63</v>
      </c>
      <c r="N200">
        <v>199</v>
      </c>
      <c r="O200">
        <v>106</v>
      </c>
      <c r="P200">
        <v>131</v>
      </c>
    </row>
    <row r="201" spans="2:16" x14ac:dyDescent="0.25">
      <c r="B201" cm="1">
        <f t="array" ref="B201">INDEX($H$3:$H$1001,MATCH(1,( $I$3:$I$1001 = C201 ) * ( $J$3:$J$1001 = D201 ) * ( $K$3:$K$1001 = E201 ),0))</f>
        <v>106</v>
      </c>
      <c r="C201">
        <v>13</v>
      </c>
      <c r="D201">
        <v>8</v>
      </c>
      <c r="E201">
        <v>1</v>
      </c>
      <c r="F201">
        <v>131</v>
      </c>
      <c r="N201">
        <v>200</v>
      </c>
      <c r="O201">
        <v>106</v>
      </c>
      <c r="P201">
        <v>58</v>
      </c>
    </row>
    <row r="202" spans="2:16" x14ac:dyDescent="0.25">
      <c r="B202" cm="1">
        <f t="array" ref="B202">INDEX($H$3:$H$1001,MATCH(1,( $I$3:$I$1001 = C202 ) * ( $J$3:$J$1001 = D202 ) * ( $K$3:$K$1001 = E202 ),0))</f>
        <v>106</v>
      </c>
      <c r="C202">
        <v>13</v>
      </c>
      <c r="D202">
        <v>8</v>
      </c>
      <c r="E202">
        <v>1</v>
      </c>
      <c r="F202">
        <v>58</v>
      </c>
      <c r="N202">
        <v>201</v>
      </c>
      <c r="O202">
        <v>107</v>
      </c>
      <c r="P202">
        <v>26</v>
      </c>
    </row>
    <row r="203" spans="2:16" x14ac:dyDescent="0.25">
      <c r="B203" cm="1">
        <f t="array" ref="B203">INDEX($H$3:$H$1001,MATCH(1,( $I$3:$I$1001 = C203 ) * ( $J$3:$J$1001 = D203 ) * ( $K$3:$K$1001 = E203 ),0))</f>
        <v>107</v>
      </c>
      <c r="C203">
        <v>13</v>
      </c>
      <c r="D203">
        <v>9</v>
      </c>
      <c r="E203">
        <v>0</v>
      </c>
      <c r="F203">
        <v>26</v>
      </c>
      <c r="N203">
        <v>202</v>
      </c>
      <c r="O203">
        <v>107</v>
      </c>
      <c r="P203">
        <v>90</v>
      </c>
    </row>
    <row r="204" spans="2:16" x14ac:dyDescent="0.25">
      <c r="B204" cm="1">
        <f t="array" ref="B204">INDEX($H$3:$H$1001,MATCH(1,( $I$3:$I$1001 = C204 ) * ( $J$3:$J$1001 = D204 ) * ( $K$3:$K$1001 = E204 ),0))</f>
        <v>107</v>
      </c>
      <c r="C204">
        <v>13</v>
      </c>
      <c r="D204">
        <v>9</v>
      </c>
      <c r="E204">
        <v>0</v>
      </c>
      <c r="F204">
        <v>90</v>
      </c>
      <c r="N204">
        <v>203</v>
      </c>
      <c r="O204">
        <v>108</v>
      </c>
      <c r="P204">
        <v>41</v>
      </c>
    </row>
    <row r="205" spans="2:16" x14ac:dyDescent="0.25">
      <c r="B205" cm="1">
        <f t="array" ref="B205">INDEX($H$3:$H$1001,MATCH(1,( $I$3:$I$1001 = C205 ) * ( $J$3:$J$1001 = D205 ) * ( $K$3:$K$1001 = E205 ),0))</f>
        <v>108</v>
      </c>
      <c r="C205">
        <v>14</v>
      </c>
      <c r="D205">
        <v>1</v>
      </c>
      <c r="E205">
        <v>0</v>
      </c>
      <c r="F205">
        <v>41</v>
      </c>
      <c r="N205">
        <v>204</v>
      </c>
      <c r="O205">
        <v>108</v>
      </c>
      <c r="P205">
        <v>65</v>
      </c>
    </row>
    <row r="206" spans="2:16" x14ac:dyDescent="0.25">
      <c r="B206" cm="1">
        <f t="array" ref="B206">INDEX($H$3:$H$1001,MATCH(1,( $I$3:$I$1001 = C206 ) * ( $J$3:$J$1001 = D206 ) * ( $K$3:$K$1001 = E206 ),0))</f>
        <v>108</v>
      </c>
      <c r="C206">
        <v>14</v>
      </c>
      <c r="D206">
        <v>1</v>
      </c>
      <c r="E206">
        <v>0</v>
      </c>
      <c r="F206">
        <v>65</v>
      </c>
      <c r="N206">
        <v>205</v>
      </c>
      <c r="O206">
        <v>109</v>
      </c>
      <c r="P206">
        <v>1</v>
      </c>
    </row>
    <row r="207" spans="2:16" x14ac:dyDescent="0.25">
      <c r="B207" cm="1">
        <f t="array" ref="B207">INDEX($H$3:$H$1001,MATCH(1,( $I$3:$I$1001 = C207 ) * ( $J$3:$J$1001 = D207 ) * ( $K$3:$K$1001 = E207 ),0))</f>
        <v>109</v>
      </c>
      <c r="C207">
        <v>14</v>
      </c>
      <c r="D207">
        <v>2</v>
      </c>
      <c r="E207">
        <v>0</v>
      </c>
      <c r="F207">
        <v>1</v>
      </c>
      <c r="N207">
        <v>206</v>
      </c>
      <c r="O207">
        <v>109</v>
      </c>
      <c r="P207">
        <v>31</v>
      </c>
    </row>
    <row r="208" spans="2:16" x14ac:dyDescent="0.25">
      <c r="B208" cm="1">
        <f t="array" ref="B208">INDEX($H$3:$H$1001,MATCH(1,( $I$3:$I$1001 = C208 ) * ( $J$3:$J$1001 = D208 ) * ( $K$3:$K$1001 = E208 ),0))</f>
        <v>109</v>
      </c>
      <c r="C208">
        <v>14</v>
      </c>
      <c r="D208">
        <v>2</v>
      </c>
      <c r="E208">
        <v>0</v>
      </c>
      <c r="F208">
        <v>31</v>
      </c>
      <c r="N208">
        <v>207</v>
      </c>
      <c r="O208">
        <v>110</v>
      </c>
      <c r="P208">
        <v>104</v>
      </c>
    </row>
    <row r="209" spans="2:16" x14ac:dyDescent="0.25">
      <c r="B209" cm="1">
        <f t="array" ref="B209">INDEX($H$3:$H$1001,MATCH(1,( $I$3:$I$1001 = C209 ) * ( $J$3:$J$1001 = D209 ) * ( $K$3:$K$1001 = E209 ),0))</f>
        <v>110</v>
      </c>
      <c r="C209">
        <v>14</v>
      </c>
      <c r="D209">
        <v>3</v>
      </c>
      <c r="E209">
        <v>2</v>
      </c>
      <c r="F209">
        <v>104</v>
      </c>
      <c r="N209">
        <v>208</v>
      </c>
      <c r="O209">
        <v>110</v>
      </c>
      <c r="P209">
        <v>135</v>
      </c>
    </row>
    <row r="210" spans="2:16" x14ac:dyDescent="0.25">
      <c r="B210" cm="1">
        <f t="array" ref="B210">INDEX($H$3:$H$1001,MATCH(1,( $I$3:$I$1001 = C210 ) * ( $J$3:$J$1001 = D210 ) * ( $K$3:$K$1001 = E210 ),0))</f>
        <v>110</v>
      </c>
      <c r="C210">
        <v>14</v>
      </c>
      <c r="D210">
        <v>3</v>
      </c>
      <c r="E210">
        <v>2</v>
      </c>
      <c r="F210">
        <v>135</v>
      </c>
      <c r="N210">
        <v>209</v>
      </c>
      <c r="O210">
        <v>111</v>
      </c>
      <c r="P210">
        <v>35</v>
      </c>
    </row>
    <row r="211" spans="2:16" x14ac:dyDescent="0.25">
      <c r="B211" cm="1">
        <f t="array" ref="B211">INDEX($H$3:$H$1001,MATCH(1,( $I$3:$I$1001 = C211 ) * ( $J$3:$J$1001 = D211 ) * ( $K$3:$K$1001 = E211 ),0))</f>
        <v>111</v>
      </c>
      <c r="C211">
        <v>14</v>
      </c>
      <c r="D211">
        <v>4</v>
      </c>
      <c r="E211">
        <v>0</v>
      </c>
      <c r="F211">
        <v>35</v>
      </c>
      <c r="N211">
        <v>210</v>
      </c>
      <c r="O211">
        <v>111</v>
      </c>
      <c r="P211">
        <v>70</v>
      </c>
    </row>
    <row r="212" spans="2:16" x14ac:dyDescent="0.25">
      <c r="B212" cm="1">
        <f t="array" ref="B212">INDEX($H$3:$H$1001,MATCH(1,( $I$3:$I$1001 = C212 ) * ( $J$3:$J$1001 = D212 ) * ( $K$3:$K$1001 = E212 ),0))</f>
        <v>111</v>
      </c>
      <c r="C212">
        <v>14</v>
      </c>
      <c r="D212">
        <v>4</v>
      </c>
      <c r="E212">
        <v>0</v>
      </c>
      <c r="F212">
        <v>70</v>
      </c>
      <c r="N212">
        <v>211</v>
      </c>
      <c r="O212">
        <v>112</v>
      </c>
      <c r="P212">
        <v>99</v>
      </c>
    </row>
    <row r="213" spans="2:16" x14ac:dyDescent="0.25">
      <c r="B213" cm="1">
        <f t="array" ref="B213">INDEX($H$3:$H$1001,MATCH(1,( $I$3:$I$1001 = C213 ) * ( $J$3:$J$1001 = D213 ) * ( $K$3:$K$1001 = E213 ),0))</f>
        <v>112</v>
      </c>
      <c r="C213">
        <v>14</v>
      </c>
      <c r="D213">
        <v>5</v>
      </c>
      <c r="E213">
        <v>2</v>
      </c>
      <c r="F213">
        <v>99</v>
      </c>
      <c r="N213">
        <v>212</v>
      </c>
      <c r="O213">
        <v>112</v>
      </c>
      <c r="P213">
        <v>143</v>
      </c>
    </row>
    <row r="214" spans="2:16" x14ac:dyDescent="0.25">
      <c r="B214" cm="1">
        <f t="array" ref="B214">INDEX($H$3:$H$1001,MATCH(1,( $I$3:$I$1001 = C214 ) * ( $J$3:$J$1001 = D214 ) * ( $K$3:$K$1001 = E214 ),0))</f>
        <v>112</v>
      </c>
      <c r="C214">
        <v>14</v>
      </c>
      <c r="D214">
        <v>5</v>
      </c>
      <c r="E214">
        <v>2</v>
      </c>
      <c r="F214">
        <v>143</v>
      </c>
      <c r="N214">
        <v>213</v>
      </c>
      <c r="O214">
        <v>113</v>
      </c>
      <c r="P214">
        <v>13</v>
      </c>
    </row>
    <row r="215" spans="2:16" x14ac:dyDescent="0.25">
      <c r="B215" cm="1">
        <f t="array" ref="B215">INDEX($H$3:$H$1001,MATCH(1,( $I$3:$I$1001 = C215 ) * ( $J$3:$J$1001 = D215 ) * ( $K$3:$K$1001 = E215 ),0))</f>
        <v>113</v>
      </c>
      <c r="C215">
        <v>14</v>
      </c>
      <c r="D215">
        <v>6</v>
      </c>
      <c r="E215">
        <v>0</v>
      </c>
      <c r="F215">
        <v>13</v>
      </c>
      <c r="N215">
        <v>214</v>
      </c>
      <c r="O215">
        <v>114</v>
      </c>
      <c r="P215">
        <v>100</v>
      </c>
    </row>
    <row r="216" spans="2:16" x14ac:dyDescent="0.25">
      <c r="B216" cm="1">
        <f t="array" ref="B216">INDEX($H$3:$H$1001,MATCH(1,( $I$3:$I$1001 = C216 ) * ( $J$3:$J$1001 = D216 ) * ( $K$3:$K$1001 = E216 ),0))</f>
        <v>114</v>
      </c>
      <c r="C216">
        <v>14</v>
      </c>
      <c r="D216">
        <v>7</v>
      </c>
      <c r="E216">
        <v>1</v>
      </c>
      <c r="F216">
        <v>100</v>
      </c>
      <c r="N216">
        <v>215</v>
      </c>
      <c r="O216">
        <v>114</v>
      </c>
      <c r="P216">
        <v>141</v>
      </c>
    </row>
    <row r="217" spans="2:16" x14ac:dyDescent="0.25">
      <c r="B217" cm="1">
        <f t="array" ref="B217">INDEX($H$3:$H$1001,MATCH(1,( $I$3:$I$1001 = C217 ) * ( $J$3:$J$1001 = D217 ) * ( $K$3:$K$1001 = E217 ),0))</f>
        <v>114</v>
      </c>
      <c r="C217">
        <v>14</v>
      </c>
      <c r="D217">
        <v>7</v>
      </c>
      <c r="E217">
        <v>1</v>
      </c>
      <c r="F217">
        <v>141</v>
      </c>
      <c r="N217">
        <v>216</v>
      </c>
      <c r="O217">
        <v>115</v>
      </c>
      <c r="P217">
        <v>106</v>
      </c>
    </row>
    <row r="218" spans="2:16" x14ac:dyDescent="0.25">
      <c r="B218" cm="1">
        <f t="array" ref="B218">INDEX($H$3:$H$1001,MATCH(1,( $I$3:$I$1001 = C218 ) * ( $J$3:$J$1001 = D218 ) * ( $K$3:$K$1001 = E218 ),0))</f>
        <v>115</v>
      </c>
      <c r="C218">
        <v>14</v>
      </c>
      <c r="D218">
        <v>8</v>
      </c>
      <c r="E218">
        <v>1</v>
      </c>
      <c r="F218">
        <v>106</v>
      </c>
      <c r="N218">
        <v>217</v>
      </c>
      <c r="O218">
        <v>115</v>
      </c>
      <c r="P218">
        <v>134</v>
      </c>
    </row>
    <row r="219" spans="2:16" x14ac:dyDescent="0.25">
      <c r="B219" cm="1">
        <f t="array" ref="B219">INDEX($H$3:$H$1001,MATCH(1,( $I$3:$I$1001 = C219 ) * ( $J$3:$J$1001 = D219 ) * ( $K$3:$K$1001 = E219 ),0))</f>
        <v>115</v>
      </c>
      <c r="C219">
        <v>14</v>
      </c>
      <c r="D219">
        <v>8</v>
      </c>
      <c r="E219">
        <v>1</v>
      </c>
      <c r="F219">
        <v>134</v>
      </c>
      <c r="N219">
        <v>218</v>
      </c>
      <c r="O219">
        <v>116</v>
      </c>
      <c r="P219">
        <v>6</v>
      </c>
    </row>
    <row r="220" spans="2:16" x14ac:dyDescent="0.25">
      <c r="B220" cm="1">
        <f t="array" ref="B220">INDEX($H$3:$H$1001,MATCH(1,( $I$3:$I$1001 = C220 ) * ( $J$3:$J$1001 = D220 ) * ( $K$3:$K$1001 = E220 ),0))</f>
        <v>116</v>
      </c>
      <c r="C220">
        <v>14</v>
      </c>
      <c r="D220">
        <v>9</v>
      </c>
      <c r="E220">
        <v>0</v>
      </c>
      <c r="F220">
        <v>6</v>
      </c>
      <c r="N220">
        <v>219</v>
      </c>
      <c r="O220">
        <v>116</v>
      </c>
      <c r="P220">
        <v>77</v>
      </c>
    </row>
    <row r="221" spans="2:16" x14ac:dyDescent="0.25">
      <c r="B221" cm="1">
        <f t="array" ref="B221">INDEX($H$3:$H$1001,MATCH(1,( $I$3:$I$1001 = C221 ) * ( $J$3:$J$1001 = D221 ) * ( $K$3:$K$1001 = E221 ),0))</f>
        <v>116</v>
      </c>
      <c r="C221">
        <v>14</v>
      </c>
      <c r="D221">
        <v>9</v>
      </c>
      <c r="E221">
        <v>0</v>
      </c>
      <c r="F221">
        <v>77</v>
      </c>
      <c r="N221">
        <v>220</v>
      </c>
      <c r="O221">
        <v>117</v>
      </c>
      <c r="P221">
        <v>52</v>
      </c>
    </row>
    <row r="222" spans="2:16" x14ac:dyDescent="0.25">
      <c r="B222" cm="1">
        <f t="array" ref="B222">INDEX($H$3:$H$1001,MATCH(1,( $I$3:$I$1001 = C222 ) * ( $J$3:$J$1001 = D222 ) * ( $K$3:$K$1001 = E222 ),0))</f>
        <v>117</v>
      </c>
      <c r="C222">
        <v>15</v>
      </c>
      <c r="D222">
        <v>1</v>
      </c>
      <c r="E222">
        <v>0</v>
      </c>
      <c r="F222">
        <v>52</v>
      </c>
      <c r="N222">
        <v>221</v>
      </c>
      <c r="O222">
        <v>117</v>
      </c>
      <c r="P222">
        <v>155</v>
      </c>
    </row>
    <row r="223" spans="2:16" x14ac:dyDescent="0.25">
      <c r="B223" cm="1">
        <f t="array" ref="B223">INDEX($H$3:$H$1001,MATCH(1,( $I$3:$I$1001 = C223 ) * ( $J$3:$J$1001 = D223 ) * ( $K$3:$K$1001 = E223 ),0))</f>
        <v>117</v>
      </c>
      <c r="C223">
        <v>15</v>
      </c>
      <c r="D223">
        <v>1</v>
      </c>
      <c r="E223">
        <v>0</v>
      </c>
      <c r="F223">
        <v>155</v>
      </c>
      <c r="N223">
        <v>222</v>
      </c>
      <c r="O223">
        <v>118</v>
      </c>
      <c r="P223">
        <v>168</v>
      </c>
    </row>
    <row r="224" spans="2:16" x14ac:dyDescent="0.25">
      <c r="B224" cm="1">
        <f t="array" ref="B224">INDEX($H$3:$H$1001,MATCH(1,( $I$3:$I$1001 = C224 ) * ( $J$3:$J$1001 = D224 ) * ( $K$3:$K$1001 = E224 ),0))</f>
        <v>118</v>
      </c>
      <c r="C224">
        <v>15</v>
      </c>
      <c r="D224">
        <v>7</v>
      </c>
      <c r="E224">
        <v>2</v>
      </c>
      <c r="F224">
        <v>168</v>
      </c>
      <c r="N224">
        <v>223</v>
      </c>
      <c r="O224">
        <v>119</v>
      </c>
      <c r="P224">
        <v>52</v>
      </c>
    </row>
    <row r="225" spans="2:16" x14ac:dyDescent="0.25">
      <c r="B225" cm="1">
        <f t="array" ref="B225">INDEX($H$3:$H$1001,MATCH(1,( $I$3:$I$1001 = C225 ) * ( $J$3:$J$1001 = D225 ) * ( $K$3:$K$1001 = E225 ),0))</f>
        <v>119</v>
      </c>
      <c r="C225">
        <v>15</v>
      </c>
      <c r="D225">
        <v>8</v>
      </c>
      <c r="E225">
        <v>2</v>
      </c>
      <c r="F225">
        <v>52</v>
      </c>
      <c r="N225">
        <v>224</v>
      </c>
      <c r="O225">
        <v>119</v>
      </c>
      <c r="P225">
        <v>155</v>
      </c>
    </row>
    <row r="226" spans="2:16" x14ac:dyDescent="0.25">
      <c r="B226" cm="1">
        <f t="array" ref="B226">INDEX($H$3:$H$1001,MATCH(1,( $I$3:$I$1001 = C226 ) * ( $J$3:$J$1001 = D226 ) * ( $K$3:$K$1001 = E226 ),0))</f>
        <v>119</v>
      </c>
      <c r="C226">
        <v>15</v>
      </c>
      <c r="D226">
        <v>8</v>
      </c>
      <c r="E226">
        <v>2</v>
      </c>
      <c r="F226">
        <v>155</v>
      </c>
      <c r="N226">
        <v>225</v>
      </c>
      <c r="O226">
        <v>120</v>
      </c>
      <c r="P226">
        <v>21</v>
      </c>
    </row>
    <row r="227" spans="2:16" x14ac:dyDescent="0.25">
      <c r="B227" cm="1">
        <f t="array" ref="B227">INDEX($H$3:$H$1001,MATCH(1,( $I$3:$I$1001 = C227 ) * ( $J$3:$J$1001 = D227 ) * ( $K$3:$K$1001 = E227 ),0))</f>
        <v>120</v>
      </c>
      <c r="C227">
        <v>16</v>
      </c>
      <c r="D227">
        <v>1</v>
      </c>
      <c r="E227">
        <v>0</v>
      </c>
      <c r="F227">
        <v>21</v>
      </c>
      <c r="N227">
        <v>226</v>
      </c>
      <c r="O227">
        <v>120</v>
      </c>
      <c r="P227">
        <v>158</v>
      </c>
    </row>
    <row r="228" spans="2:16" x14ac:dyDescent="0.25">
      <c r="B228" cm="1">
        <f t="array" ref="B228">INDEX($H$3:$H$1001,MATCH(1,( $I$3:$I$1001 = C228 ) * ( $J$3:$J$1001 = D228 ) * ( $K$3:$K$1001 = E228 ),0))</f>
        <v>120</v>
      </c>
      <c r="C228">
        <v>16</v>
      </c>
      <c r="D228">
        <v>1</v>
      </c>
      <c r="E228">
        <v>0</v>
      </c>
      <c r="F228">
        <v>158</v>
      </c>
      <c r="N228">
        <v>227</v>
      </c>
      <c r="O228">
        <v>121</v>
      </c>
      <c r="P228">
        <v>100</v>
      </c>
    </row>
    <row r="229" spans="2:16" x14ac:dyDescent="0.25">
      <c r="B229" cm="1">
        <f t="array" ref="B229">INDEX($H$3:$H$1001,MATCH(1,( $I$3:$I$1001 = C229 ) * ( $J$3:$J$1001 = D229 ) * ( $K$3:$K$1001 = E229 ),0))</f>
        <v>121</v>
      </c>
      <c r="C229">
        <v>17</v>
      </c>
      <c r="D229">
        <v>1</v>
      </c>
      <c r="E229">
        <v>0</v>
      </c>
      <c r="F229">
        <v>100</v>
      </c>
      <c r="N229">
        <v>228</v>
      </c>
      <c r="O229">
        <v>121</v>
      </c>
      <c r="P229">
        <v>35</v>
      </c>
    </row>
    <row r="230" spans="2:16" x14ac:dyDescent="0.25">
      <c r="B230" cm="1">
        <f t="array" ref="B230">INDEX($H$3:$H$1001,MATCH(1,( $I$3:$I$1001 = C230 ) * ( $J$3:$J$1001 = D230 ) * ( $K$3:$K$1001 = E230 ),0))</f>
        <v>121</v>
      </c>
      <c r="C230">
        <v>17</v>
      </c>
      <c r="D230">
        <v>1</v>
      </c>
      <c r="E230">
        <v>0</v>
      </c>
      <c r="F230">
        <v>35</v>
      </c>
      <c r="N230">
        <v>229</v>
      </c>
      <c r="O230">
        <v>122</v>
      </c>
      <c r="P230">
        <v>1</v>
      </c>
    </row>
    <row r="231" spans="2:16" x14ac:dyDescent="0.25">
      <c r="B231" cm="1">
        <f t="array" ref="B231">INDEX($H$3:$H$1001,MATCH(1,( $I$3:$I$1001 = C231 ) * ( $J$3:$J$1001 = D231 ) * ( $K$3:$K$1001 = E231 ),0))</f>
        <v>122</v>
      </c>
      <c r="C231">
        <v>17</v>
      </c>
      <c r="D231">
        <v>2</v>
      </c>
      <c r="E231">
        <v>0</v>
      </c>
      <c r="F231">
        <v>1</v>
      </c>
      <c r="N231">
        <v>230</v>
      </c>
      <c r="O231">
        <v>122</v>
      </c>
      <c r="P231">
        <v>31</v>
      </c>
    </row>
    <row r="232" spans="2:16" x14ac:dyDescent="0.25">
      <c r="B232" cm="1">
        <f t="array" ref="B232">INDEX($H$3:$H$1001,MATCH(1,( $I$3:$I$1001 = C232 ) * ( $J$3:$J$1001 = D232 ) * ( $K$3:$K$1001 = E232 ),0))</f>
        <v>122</v>
      </c>
      <c r="C232">
        <v>17</v>
      </c>
      <c r="D232">
        <v>2</v>
      </c>
      <c r="E232">
        <v>0</v>
      </c>
      <c r="F232">
        <v>31</v>
      </c>
      <c r="N232">
        <v>231</v>
      </c>
      <c r="O232">
        <v>123</v>
      </c>
      <c r="P232">
        <v>67</v>
      </c>
    </row>
    <row r="233" spans="2:16" x14ac:dyDescent="0.25">
      <c r="B233" cm="1">
        <f t="array" ref="B233">INDEX($H$3:$H$1001,MATCH(1,( $I$3:$I$1001 = C233 ) * ( $J$3:$J$1001 = D233 ) * ( $K$3:$K$1001 = E233 ),0))</f>
        <v>123</v>
      </c>
      <c r="C233">
        <v>17</v>
      </c>
      <c r="D233">
        <v>3</v>
      </c>
      <c r="E233">
        <v>2</v>
      </c>
      <c r="F233">
        <v>67</v>
      </c>
      <c r="N233">
        <v>232</v>
      </c>
      <c r="O233">
        <v>123</v>
      </c>
      <c r="P233">
        <v>137</v>
      </c>
    </row>
    <row r="234" spans="2:16" x14ac:dyDescent="0.25">
      <c r="B234" cm="1">
        <f t="array" ref="B234">INDEX($H$3:$H$1001,MATCH(1,( $I$3:$I$1001 = C234 ) * ( $J$3:$J$1001 = D234 ) * ( $K$3:$K$1001 = E234 ),0))</f>
        <v>123</v>
      </c>
      <c r="C234">
        <v>17</v>
      </c>
      <c r="D234">
        <v>3</v>
      </c>
      <c r="E234">
        <v>2</v>
      </c>
      <c r="F234">
        <v>137</v>
      </c>
      <c r="N234">
        <v>233</v>
      </c>
      <c r="O234">
        <v>124</v>
      </c>
      <c r="P234">
        <v>110</v>
      </c>
    </row>
    <row r="235" spans="2:16" x14ac:dyDescent="0.25">
      <c r="B235" cm="1">
        <f t="array" ref="B235">INDEX($H$3:$H$1001,MATCH(1,( $I$3:$I$1001 = C235 ) * ( $J$3:$J$1001 = D235 ) * ( $K$3:$K$1001 = E235 ),0))</f>
        <v>124</v>
      </c>
      <c r="C235">
        <v>17</v>
      </c>
      <c r="D235">
        <v>4</v>
      </c>
      <c r="E235">
        <v>0</v>
      </c>
      <c r="F235">
        <v>110</v>
      </c>
      <c r="N235">
        <v>234</v>
      </c>
      <c r="O235">
        <v>124</v>
      </c>
      <c r="P235">
        <v>6</v>
      </c>
    </row>
    <row r="236" spans="2:16" x14ac:dyDescent="0.25">
      <c r="B236" cm="1">
        <f t="array" ref="B236">INDEX($H$3:$H$1001,MATCH(1,( $I$3:$I$1001 = C236 ) * ( $J$3:$J$1001 = D236 ) * ( $K$3:$K$1001 = E236 ),0))</f>
        <v>124</v>
      </c>
      <c r="C236">
        <v>17</v>
      </c>
      <c r="D236">
        <v>4</v>
      </c>
      <c r="E236">
        <v>0</v>
      </c>
      <c r="F236">
        <v>6</v>
      </c>
      <c r="N236">
        <v>235</v>
      </c>
      <c r="O236">
        <v>125</v>
      </c>
      <c r="P236">
        <v>75</v>
      </c>
    </row>
    <row r="237" spans="2:16" x14ac:dyDescent="0.25">
      <c r="B237" cm="1">
        <f t="array" ref="B237">INDEX($H$3:$H$1001,MATCH(1,( $I$3:$I$1001 = C237 ) * ( $J$3:$J$1001 = D237 ) * ( $K$3:$K$1001 = E237 ),0))</f>
        <v>125</v>
      </c>
      <c r="C237">
        <v>17</v>
      </c>
      <c r="D237">
        <v>5</v>
      </c>
      <c r="E237">
        <v>2</v>
      </c>
      <c r="F237">
        <v>75</v>
      </c>
      <c r="N237">
        <v>236</v>
      </c>
      <c r="O237">
        <v>125</v>
      </c>
      <c r="P237">
        <v>133</v>
      </c>
    </row>
    <row r="238" spans="2:16" x14ac:dyDescent="0.25">
      <c r="B238" cm="1">
        <f t="array" ref="B238">INDEX($H$3:$H$1001,MATCH(1,( $I$3:$I$1001 = C238 ) * ( $J$3:$J$1001 = D238 ) * ( $K$3:$K$1001 = E238 ),0))</f>
        <v>125</v>
      </c>
      <c r="C238">
        <v>17</v>
      </c>
      <c r="D238">
        <v>5</v>
      </c>
      <c r="E238">
        <v>2</v>
      </c>
      <c r="F238">
        <v>133</v>
      </c>
      <c r="N238">
        <v>237</v>
      </c>
      <c r="O238">
        <v>126</v>
      </c>
      <c r="P238">
        <v>80</v>
      </c>
    </row>
    <row r="239" spans="2:16" x14ac:dyDescent="0.25">
      <c r="B239" cm="1">
        <f t="array" ref="B239">INDEX($H$3:$H$1001,MATCH(1,( $I$3:$I$1001 = C239 ) * ( $J$3:$J$1001 = D239 ) * ( $K$3:$K$1001 = E239 ),0))</f>
        <v>126</v>
      </c>
      <c r="C239">
        <v>17</v>
      </c>
      <c r="D239">
        <v>6</v>
      </c>
      <c r="E239">
        <v>0</v>
      </c>
      <c r="F239">
        <v>80</v>
      </c>
      <c r="N239">
        <v>238</v>
      </c>
      <c r="O239">
        <v>127</v>
      </c>
      <c r="P239">
        <v>73</v>
      </c>
    </row>
    <row r="240" spans="2:16" x14ac:dyDescent="0.25">
      <c r="B240" cm="1">
        <f t="array" ref="B240">INDEX($H$3:$H$1001,MATCH(1,( $I$3:$I$1001 = C240 ) * ( $J$3:$J$1001 = D240 ) * ( $K$3:$K$1001 = E240 ),0))</f>
        <v>127</v>
      </c>
      <c r="C240">
        <v>17</v>
      </c>
      <c r="D240">
        <v>7</v>
      </c>
      <c r="E240">
        <v>1</v>
      </c>
      <c r="F240">
        <v>73</v>
      </c>
      <c r="N240">
        <v>239</v>
      </c>
      <c r="O240">
        <v>127</v>
      </c>
      <c r="P240">
        <v>134</v>
      </c>
    </row>
    <row r="241" spans="2:16" x14ac:dyDescent="0.25">
      <c r="B241" cm="1">
        <f t="array" ref="B241">INDEX($H$3:$H$1001,MATCH(1,( $I$3:$I$1001 = C241 ) * ( $J$3:$J$1001 = D241 ) * ( $K$3:$K$1001 = E241 ),0))</f>
        <v>127</v>
      </c>
      <c r="C241">
        <v>17</v>
      </c>
      <c r="D241">
        <v>7</v>
      </c>
      <c r="E241">
        <v>1</v>
      </c>
      <c r="F241">
        <v>134</v>
      </c>
      <c r="N241">
        <v>240</v>
      </c>
      <c r="O241">
        <v>128</v>
      </c>
      <c r="P241">
        <v>66</v>
      </c>
    </row>
    <row r="242" spans="2:16" x14ac:dyDescent="0.25">
      <c r="B242" cm="1">
        <f t="array" ref="B242">INDEX($H$3:$H$1001,MATCH(1,( $I$3:$I$1001 = C242 ) * ( $J$3:$J$1001 = D242 ) * ( $K$3:$K$1001 = E242 ),0))</f>
        <v>128</v>
      </c>
      <c r="C242">
        <v>17</v>
      </c>
      <c r="D242">
        <v>8</v>
      </c>
      <c r="E242">
        <v>1</v>
      </c>
      <c r="F242">
        <v>66</v>
      </c>
      <c r="N242">
        <v>241</v>
      </c>
      <c r="O242">
        <v>128</v>
      </c>
      <c r="P242">
        <v>141</v>
      </c>
    </row>
    <row r="243" spans="2:16" x14ac:dyDescent="0.25">
      <c r="B243" cm="1">
        <f t="array" ref="B243">INDEX($H$3:$H$1001,MATCH(1,( $I$3:$I$1001 = C243 ) * ( $J$3:$J$1001 = D243 ) * ( $K$3:$K$1001 = E243 ),0))</f>
        <v>128</v>
      </c>
      <c r="C243">
        <v>17</v>
      </c>
      <c r="D243">
        <v>8</v>
      </c>
      <c r="E243">
        <v>1</v>
      </c>
      <c r="F243">
        <v>141</v>
      </c>
      <c r="N243">
        <v>242</v>
      </c>
      <c r="O243">
        <v>129</v>
      </c>
      <c r="P243">
        <v>105</v>
      </c>
    </row>
    <row r="244" spans="2:16" x14ac:dyDescent="0.25">
      <c r="B244" cm="1">
        <f t="array" ref="B244">INDEX($H$3:$H$1001,MATCH(1,( $I$3:$I$1001 = C244 ) * ( $J$3:$J$1001 = D244 ) * ( $K$3:$K$1001 = E244 ),0))</f>
        <v>129</v>
      </c>
      <c r="C244">
        <v>17</v>
      </c>
      <c r="D244">
        <v>9</v>
      </c>
      <c r="E244">
        <v>0</v>
      </c>
      <c r="F244">
        <v>105</v>
      </c>
      <c r="N244">
        <v>243</v>
      </c>
      <c r="O244">
        <v>129</v>
      </c>
      <c r="P244">
        <v>41</v>
      </c>
    </row>
    <row r="245" spans="2:16" x14ac:dyDescent="0.25">
      <c r="B245" cm="1">
        <f t="array" ref="B245">INDEX($H$3:$H$1001,MATCH(1,( $I$3:$I$1001 = C245 ) * ( $J$3:$J$1001 = D245 ) * ( $K$3:$K$1001 = E245 ),0))</f>
        <v>129</v>
      </c>
      <c r="C245">
        <v>17</v>
      </c>
      <c r="D245">
        <v>9</v>
      </c>
      <c r="E245">
        <v>0</v>
      </c>
      <c r="F245">
        <v>41</v>
      </c>
    </row>
  </sheetData>
  <sortState xmlns:xlrd2="http://schemas.microsoft.com/office/spreadsheetml/2017/richdata2" ref="I3:K245">
    <sortCondition ref="I3:I245"/>
    <sortCondition ref="J3:J2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3D52-C697-404B-BD25-07FF4966B3EB}">
  <dimension ref="B1:AP210"/>
  <sheetViews>
    <sheetView zoomScale="70" zoomScaleNormal="70" workbookViewId="0">
      <selection activeCell="I19" sqref="I19"/>
    </sheetView>
  </sheetViews>
  <sheetFormatPr baseColWidth="10" defaultRowHeight="15" x14ac:dyDescent="0.25"/>
  <sheetData>
    <row r="1" spans="2:35" ht="15" customHeight="1" thickBot="1" x14ac:dyDescent="0.3"/>
    <row r="2" spans="2:35" ht="15" customHeight="1" thickBot="1" x14ac:dyDescent="0.3">
      <c r="B2" s="21" t="s">
        <v>172</v>
      </c>
      <c r="C2" s="22" t="s">
        <v>149</v>
      </c>
      <c r="D2" s="22" t="s">
        <v>24</v>
      </c>
      <c r="E2" s="22" t="s">
        <v>140</v>
      </c>
      <c r="F2" s="23" t="s">
        <v>215</v>
      </c>
      <c r="G2" s="23" t="s">
        <v>174</v>
      </c>
      <c r="H2" s="23" t="s">
        <v>175</v>
      </c>
      <c r="I2" s="23" t="s">
        <v>176</v>
      </c>
      <c r="J2" s="22" t="s">
        <v>153</v>
      </c>
      <c r="K2" s="22" t="s">
        <v>154</v>
      </c>
      <c r="L2" s="22" t="s">
        <v>177</v>
      </c>
      <c r="M2" s="22" t="s">
        <v>178</v>
      </c>
      <c r="N2" s="23" t="s">
        <v>179</v>
      </c>
      <c r="O2" s="23" t="s">
        <v>180</v>
      </c>
      <c r="P2" s="23" t="s">
        <v>181</v>
      </c>
      <c r="Q2" s="23" t="s">
        <v>182</v>
      </c>
      <c r="V2" s="20" t="s">
        <v>153</v>
      </c>
      <c r="W2" s="20" t="s">
        <v>157</v>
      </c>
      <c r="X2" s="1" t="s">
        <v>155</v>
      </c>
      <c r="Y2" s="1" t="s">
        <v>156</v>
      </c>
      <c r="AA2" s="1" t="s">
        <v>24</v>
      </c>
      <c r="AB2" s="1" t="s">
        <v>27</v>
      </c>
      <c r="AC2" s="1" t="s">
        <v>1</v>
      </c>
      <c r="AD2" s="1" t="s">
        <v>136</v>
      </c>
      <c r="AE2" s="1" t="s">
        <v>137</v>
      </c>
      <c r="AG2" s="1" t="s">
        <v>25</v>
      </c>
      <c r="AH2" s="1" t="s">
        <v>20</v>
      </c>
      <c r="AI2" s="1" t="s">
        <v>21</v>
      </c>
    </row>
    <row r="3" spans="2:35" ht="15" customHeight="1" thickTop="1" thickBot="1" x14ac:dyDescent="0.3">
      <c r="B3" s="42" t="s">
        <v>216</v>
      </c>
      <c r="C3" s="43">
        <f t="shared" ref="C3:C16" si="0">IFERROR(INDEX($AG$3:$AG$49,MATCH(B3,$AH$3:$AH$49,0)),"")</f>
        <v>18</v>
      </c>
      <c r="D3" s="44">
        <f>IFERROR(INDEX($AA$3:$AA$61,MATCH(F3,$AB$3:$AB$61,0)),"")</f>
        <v>14</v>
      </c>
      <c r="E3" s="45">
        <f>IF(O3="ANUAL", 0,IF(O3="CUAT1", 1,IF(O3="CUAT2", 2,"")
  )
)</f>
        <v>0</v>
      </c>
      <c r="F3" s="46" t="s">
        <v>41</v>
      </c>
      <c r="G3" s="47" t="s">
        <v>41</v>
      </c>
      <c r="H3" s="47" t="s">
        <v>95</v>
      </c>
      <c r="I3" s="42" t="s">
        <v>190</v>
      </c>
      <c r="J3" s="43" cm="1">
        <f t="array" ref="J3">INDEX(
  $V$3:$V$170,
  MATCH(
    1,
    ($W$3:$W$170 = K3)
    * ($X$3:$X$170 = L3)
    * ($Y$3:$Y$170 = M3),
    0
  )
)</f>
        <v>73</v>
      </c>
      <c r="K3" s="48">
        <f>MATCH(I3,{"Lunes";"Martes";"Miércoles";"Jueves";"Viernes";"Sábado"},0)</f>
        <v>3</v>
      </c>
      <c r="L3" s="49">
        <v>0.43402777777777779</v>
      </c>
      <c r="M3" s="50">
        <v>0.53472222222222221</v>
      </c>
      <c r="N3" s="46" t="s">
        <v>145</v>
      </c>
      <c r="O3" s="47" t="s">
        <v>142</v>
      </c>
      <c r="P3" s="47" t="s">
        <v>186</v>
      </c>
      <c r="Q3" s="47" t="s">
        <v>2</v>
      </c>
      <c r="V3">
        <v>1</v>
      </c>
      <c r="W3" s="11">
        <v>1</v>
      </c>
      <c r="X3" s="8">
        <v>0.33333333333333331</v>
      </c>
      <c r="Y3" s="8">
        <v>0.43402777777777779</v>
      </c>
      <c r="AA3">
        <v>1</v>
      </c>
      <c r="AB3" t="s">
        <v>28</v>
      </c>
      <c r="AC3" t="s">
        <v>82</v>
      </c>
      <c r="AD3">
        <v>1</v>
      </c>
      <c r="AE3" s="4" t="s">
        <v>138</v>
      </c>
      <c r="AG3">
        <v>1</v>
      </c>
      <c r="AH3" t="str" cm="1">
        <f t="array" ref="AH3:AH19">"1K"&amp;_xlfn.SEQUENCE(17, 1, 1, 1)</f>
        <v>1K1</v>
      </c>
      <c r="AI3" s="2">
        <v>1</v>
      </c>
    </row>
    <row r="4" spans="2:35" ht="15" customHeight="1" thickBot="1" x14ac:dyDescent="0.3">
      <c r="B4" s="42" t="s">
        <v>216</v>
      </c>
      <c r="C4" s="51">
        <f t="shared" si="0"/>
        <v>18</v>
      </c>
      <c r="D4" s="47">
        <f t="shared" ref="D4:D16" si="1">IFERROR(INDEX($AA$3:$AA$61,MATCH(F4,$AB$3:$AB$61,0)),"")</f>
        <v>14</v>
      </c>
      <c r="E4" s="52">
        <f t="shared" ref="E4:E16" si="2">IF(O4="ANUAL", 0,IF(O4="CUAT1", 1,IF(O4="CUAT2", 2,"")
  )
)</f>
        <v>0</v>
      </c>
      <c r="F4" s="46" t="s">
        <v>41</v>
      </c>
      <c r="G4" s="47" t="s">
        <v>41</v>
      </c>
      <c r="H4" s="47" t="s">
        <v>95</v>
      </c>
      <c r="I4" s="42" t="s">
        <v>194</v>
      </c>
      <c r="J4" s="51" cm="1">
        <f t="array" ref="J4">INDEX(
  $V$3:$V$170,
  MATCH(
    1,
    ($W$3:$W$170 = K4)
    * ($X$3:$X$170 = L4)
    * ($Y$3:$Y$170 = M4),
    0
  )
)</f>
        <v>134</v>
      </c>
      <c r="K4" s="53">
        <f>MATCH(I4,{"Lunes";"Martes";"Miércoles";"Jueves";"Viernes";"Sábado"},0)</f>
        <v>5</v>
      </c>
      <c r="L4" s="54">
        <v>0.33333333333333331</v>
      </c>
      <c r="M4" s="55">
        <v>0.43402777777777779</v>
      </c>
      <c r="N4" s="46" t="s">
        <v>145</v>
      </c>
      <c r="O4" s="47" t="s">
        <v>142</v>
      </c>
      <c r="P4" s="47" t="s">
        <v>186</v>
      </c>
      <c r="Q4" s="47" t="s">
        <v>2</v>
      </c>
      <c r="V4">
        <v>2</v>
      </c>
      <c r="W4" s="11">
        <v>1</v>
      </c>
      <c r="X4" s="8">
        <v>0.33333333333333331</v>
      </c>
      <c r="Y4" s="8">
        <v>0.46527777777777779</v>
      </c>
      <c r="AA4">
        <v>2</v>
      </c>
      <c r="AB4" t="s">
        <v>29</v>
      </c>
      <c r="AC4" t="s">
        <v>83</v>
      </c>
      <c r="AD4">
        <v>1</v>
      </c>
      <c r="AE4" s="4" t="s">
        <v>138</v>
      </c>
      <c r="AG4">
        <v>2</v>
      </c>
      <c r="AH4" s="2" t="str">
        <v>1K2</v>
      </c>
      <c r="AI4" s="2">
        <v>1</v>
      </c>
    </row>
    <row r="5" spans="2:35" ht="15" customHeight="1" thickBot="1" x14ac:dyDescent="0.3">
      <c r="B5" s="42" t="s">
        <v>216</v>
      </c>
      <c r="C5" s="51">
        <f t="shared" si="0"/>
        <v>18</v>
      </c>
      <c r="D5" s="47">
        <f t="shared" si="1"/>
        <v>11</v>
      </c>
      <c r="E5" s="52">
        <f t="shared" si="2"/>
        <v>0</v>
      </c>
      <c r="F5" s="46" t="s">
        <v>38</v>
      </c>
      <c r="G5" s="47" t="s">
        <v>38</v>
      </c>
      <c r="H5" s="47" t="s">
        <v>217</v>
      </c>
      <c r="I5" s="42" t="s">
        <v>185</v>
      </c>
      <c r="J5" s="51" cm="1">
        <f t="array" ref="J5">INDEX(
  $V$3:$V$170,
  MATCH(
    1,
    ($W$3:$W$170 = K5)
    * ($X$3:$X$170 = L5)
    * ($Y$3:$Y$170 = M5),
    0
  )
)</f>
        <v>4</v>
      </c>
      <c r="K5" s="53">
        <f>MATCH(I5,{"Lunes";"Martes";"Miércoles";"Jueves";"Viernes";"Sábado"},0)</f>
        <v>1</v>
      </c>
      <c r="L5" s="54">
        <v>0.40277777777777779</v>
      </c>
      <c r="M5" s="55">
        <v>0.46527777777777779</v>
      </c>
      <c r="N5" s="46" t="s">
        <v>145</v>
      </c>
      <c r="O5" s="47" t="s">
        <v>142</v>
      </c>
      <c r="P5" s="47" t="s">
        <v>186</v>
      </c>
      <c r="Q5" s="47" t="s">
        <v>2</v>
      </c>
      <c r="V5">
        <v>3</v>
      </c>
      <c r="W5" s="11">
        <v>1</v>
      </c>
      <c r="X5" s="8">
        <v>0.33333333333333331</v>
      </c>
      <c r="Y5" s="8">
        <v>0.39583333333333331</v>
      </c>
      <c r="AA5">
        <v>3</v>
      </c>
      <c r="AB5" t="s">
        <v>30</v>
      </c>
      <c r="AC5" t="s">
        <v>84</v>
      </c>
      <c r="AD5">
        <v>1</v>
      </c>
      <c r="AE5" s="4" t="s">
        <v>138</v>
      </c>
      <c r="AG5">
        <v>3</v>
      </c>
      <c r="AH5" s="2" t="str">
        <v>1K3</v>
      </c>
      <c r="AI5" s="2">
        <v>1</v>
      </c>
    </row>
    <row r="6" spans="2:35" ht="15" customHeight="1" thickBot="1" x14ac:dyDescent="0.3">
      <c r="B6" s="42" t="s">
        <v>216</v>
      </c>
      <c r="C6" s="51">
        <f t="shared" si="0"/>
        <v>18</v>
      </c>
      <c r="D6" s="47">
        <f t="shared" si="1"/>
        <v>11</v>
      </c>
      <c r="E6" s="52">
        <f t="shared" si="2"/>
        <v>0</v>
      </c>
      <c r="F6" s="46" t="s">
        <v>38</v>
      </c>
      <c r="G6" s="47" t="s">
        <v>38</v>
      </c>
      <c r="H6" s="47" t="s">
        <v>217</v>
      </c>
      <c r="I6" s="42" t="s">
        <v>189</v>
      </c>
      <c r="J6" s="51" cm="1">
        <f t="array" ref="J6">INDEX(
  $V$3:$V$170,
  MATCH(
    1,
    ($W$3:$W$170 = K6)
    * ($X$3:$X$170 = L6)
    * ($Y$3:$Y$170 = M6),
    0
  )
)</f>
        <v>32</v>
      </c>
      <c r="K6" s="53">
        <f>MATCH(I6,{"Lunes";"Martes";"Miércoles";"Jueves";"Viernes";"Sábado"},0)</f>
        <v>2</v>
      </c>
      <c r="L6" s="54">
        <v>0.33333333333333331</v>
      </c>
      <c r="M6" s="55">
        <v>0.43402777777777779</v>
      </c>
      <c r="N6" s="46" t="s">
        <v>145</v>
      </c>
      <c r="O6" s="47" t="s">
        <v>142</v>
      </c>
      <c r="P6" s="47" t="s">
        <v>186</v>
      </c>
      <c r="Q6" s="47" t="s">
        <v>2</v>
      </c>
      <c r="V6">
        <v>4</v>
      </c>
      <c r="W6" s="11">
        <v>1</v>
      </c>
      <c r="X6" s="8">
        <v>0.40277777777777779</v>
      </c>
      <c r="Y6" s="8">
        <v>0.46527777777777779</v>
      </c>
      <c r="AA6">
        <v>4</v>
      </c>
      <c r="AB6" t="s">
        <v>31</v>
      </c>
      <c r="AC6" t="s">
        <v>85</v>
      </c>
      <c r="AD6">
        <v>1</v>
      </c>
      <c r="AE6" s="4" t="s">
        <v>138</v>
      </c>
      <c r="AG6">
        <v>4</v>
      </c>
      <c r="AH6" s="2" t="str">
        <v>1K4</v>
      </c>
      <c r="AI6" s="2">
        <v>1</v>
      </c>
    </row>
    <row r="7" spans="2:35" ht="15" customHeight="1" thickBot="1" x14ac:dyDescent="0.3">
      <c r="B7" s="42" t="s">
        <v>216</v>
      </c>
      <c r="C7" s="51">
        <f t="shared" si="0"/>
        <v>18</v>
      </c>
      <c r="D7" s="47">
        <f t="shared" si="1"/>
        <v>15</v>
      </c>
      <c r="E7" s="52">
        <f t="shared" si="2"/>
        <v>0</v>
      </c>
      <c r="F7" s="46" t="s">
        <v>42</v>
      </c>
      <c r="G7" s="47" t="s">
        <v>218</v>
      </c>
      <c r="H7" s="47" t="s">
        <v>219</v>
      </c>
      <c r="I7" s="42" t="s">
        <v>190</v>
      </c>
      <c r="J7" s="51" cm="1">
        <f t="array" ref="J7">INDEX(
  $V$3:$V$170,
  MATCH(
    1,
    ($W$3:$W$170 = K7)
    * ($X$3:$X$170 = L7)
    * ($Y$3:$Y$170 = M7),
    0
  )
)</f>
        <v>66</v>
      </c>
      <c r="K7" s="53">
        <f>MATCH(I7,{"Lunes";"Martes";"Miércoles";"Jueves";"Viernes";"Sábado"},0)</f>
        <v>3</v>
      </c>
      <c r="L7" s="54">
        <v>0.33333333333333331</v>
      </c>
      <c r="M7" s="55">
        <v>0.43402777777777779</v>
      </c>
      <c r="N7" s="46" t="s">
        <v>145</v>
      </c>
      <c r="O7" s="47" t="s">
        <v>142</v>
      </c>
      <c r="P7" s="47" t="s">
        <v>186</v>
      </c>
      <c r="Q7" s="47" t="s">
        <v>2</v>
      </c>
      <c r="V7">
        <v>5</v>
      </c>
      <c r="W7" s="11">
        <v>1</v>
      </c>
      <c r="X7" s="8">
        <v>0.43402777777777779</v>
      </c>
      <c r="Y7" s="8">
        <v>0.50347222222222221</v>
      </c>
      <c r="AA7">
        <v>5</v>
      </c>
      <c r="AB7" t="s">
        <v>32</v>
      </c>
      <c r="AC7" t="s">
        <v>86</v>
      </c>
      <c r="AD7">
        <v>1</v>
      </c>
      <c r="AE7" s="4" t="s">
        <v>138</v>
      </c>
      <c r="AG7">
        <v>5</v>
      </c>
      <c r="AH7" t="str">
        <v>1K5</v>
      </c>
      <c r="AI7" s="2">
        <v>1</v>
      </c>
    </row>
    <row r="8" spans="2:35" ht="15" customHeight="1" thickBot="1" x14ac:dyDescent="0.3">
      <c r="B8" s="42" t="s">
        <v>216</v>
      </c>
      <c r="C8" s="51">
        <f t="shared" si="0"/>
        <v>18</v>
      </c>
      <c r="D8" s="47">
        <f t="shared" si="1"/>
        <v>15</v>
      </c>
      <c r="E8" s="52">
        <f t="shared" si="2"/>
        <v>0</v>
      </c>
      <c r="F8" s="46" t="s">
        <v>42</v>
      </c>
      <c r="G8" s="47" t="s">
        <v>218</v>
      </c>
      <c r="H8" s="47" t="s">
        <v>219</v>
      </c>
      <c r="I8" s="42" t="s">
        <v>194</v>
      </c>
      <c r="J8" s="51" cm="1">
        <f t="array" ref="J8">INDEX(
  $V$3:$V$170,
  MATCH(
    1,
    ($W$3:$W$170 = K8)
    * ($X$3:$X$170 = L8)
    * ($Y$3:$Y$170 = M8),
    0
  )
)</f>
        <v>140</v>
      </c>
      <c r="K8" s="53">
        <f>MATCH(I8,{"Lunes";"Martes";"Miércoles";"Jueves";"Viernes";"Sábado"},0)</f>
        <v>5</v>
      </c>
      <c r="L8" s="54">
        <v>0.43402777777777779</v>
      </c>
      <c r="M8" s="55">
        <v>0.50347222222222221</v>
      </c>
      <c r="N8" s="46" t="s">
        <v>145</v>
      </c>
      <c r="O8" s="47" t="s">
        <v>142</v>
      </c>
      <c r="P8" s="47" t="s">
        <v>186</v>
      </c>
      <c r="Q8" s="47" t="s">
        <v>2</v>
      </c>
      <c r="V8">
        <v>6</v>
      </c>
      <c r="W8" s="11">
        <v>1</v>
      </c>
      <c r="X8" s="8">
        <v>0.43402777777777779</v>
      </c>
      <c r="Y8" s="8">
        <v>0.53472222222222221</v>
      </c>
      <c r="AA8">
        <v>6</v>
      </c>
      <c r="AB8" t="s">
        <v>33</v>
      </c>
      <c r="AC8" t="s">
        <v>87</v>
      </c>
      <c r="AD8">
        <v>1</v>
      </c>
      <c r="AE8" s="4" t="s">
        <v>138</v>
      </c>
      <c r="AG8">
        <v>6</v>
      </c>
      <c r="AH8" t="str">
        <v>1K6</v>
      </c>
      <c r="AI8" s="2">
        <v>1</v>
      </c>
    </row>
    <row r="9" spans="2:35" ht="15" customHeight="1" thickBot="1" x14ac:dyDescent="0.3">
      <c r="B9" s="42" t="s">
        <v>216</v>
      </c>
      <c r="C9" s="51">
        <f t="shared" si="0"/>
        <v>18</v>
      </c>
      <c r="D9" s="47">
        <f t="shared" si="1"/>
        <v>16</v>
      </c>
      <c r="E9" s="52">
        <f t="shared" si="2"/>
        <v>2</v>
      </c>
      <c r="F9" s="46" t="s">
        <v>43</v>
      </c>
      <c r="G9" s="47" t="s">
        <v>43</v>
      </c>
      <c r="H9" s="47" t="s">
        <v>94</v>
      </c>
      <c r="I9" s="42" t="s">
        <v>189</v>
      </c>
      <c r="J9" s="51" cm="1">
        <f t="array" ref="J9">INDEX(
  $V$3:$V$170,
  MATCH(
    1,
    ($W$3:$W$170 = K9)
    * ($X$3:$X$170 = L9)
    * ($Y$3:$Y$170 = M9),
    0
  )
)</f>
        <v>39</v>
      </c>
      <c r="K9" s="53">
        <f>MATCH(I9,{"Lunes";"Martes";"Miércoles";"Jueves";"Viernes";"Sábado"},0)</f>
        <v>2</v>
      </c>
      <c r="L9" s="54">
        <v>0.43402777777777779</v>
      </c>
      <c r="M9" s="55">
        <v>0.58333333333333337</v>
      </c>
      <c r="N9" s="46" t="s">
        <v>192</v>
      </c>
      <c r="O9" s="47" t="s">
        <v>144</v>
      </c>
      <c r="P9" s="47" t="s">
        <v>186</v>
      </c>
      <c r="Q9" s="47" t="s">
        <v>2</v>
      </c>
      <c r="V9">
        <v>7</v>
      </c>
      <c r="W9" s="11">
        <v>1</v>
      </c>
      <c r="X9" s="8">
        <v>0.43402777777777779</v>
      </c>
      <c r="Y9" s="8">
        <v>0.58333333333333337</v>
      </c>
      <c r="AA9">
        <v>7</v>
      </c>
      <c r="AB9" t="s">
        <v>34</v>
      </c>
      <c r="AC9" t="s">
        <v>88</v>
      </c>
      <c r="AD9">
        <v>1</v>
      </c>
      <c r="AE9" s="4" t="s">
        <v>138</v>
      </c>
      <c r="AG9">
        <v>7</v>
      </c>
      <c r="AH9" t="str">
        <v>1K7</v>
      </c>
      <c r="AI9" s="2">
        <v>1</v>
      </c>
    </row>
    <row r="10" spans="2:35" ht="15" customHeight="1" thickBot="1" x14ac:dyDescent="0.3">
      <c r="B10" s="42" t="s">
        <v>216</v>
      </c>
      <c r="C10" s="51">
        <f t="shared" si="0"/>
        <v>18</v>
      </c>
      <c r="D10" s="47">
        <f t="shared" si="1"/>
        <v>16</v>
      </c>
      <c r="E10" s="52">
        <f t="shared" si="2"/>
        <v>2</v>
      </c>
      <c r="F10" s="46" t="s">
        <v>43</v>
      </c>
      <c r="G10" s="47" t="s">
        <v>43</v>
      </c>
      <c r="H10" s="47" t="s">
        <v>94</v>
      </c>
      <c r="I10" s="42" t="s">
        <v>191</v>
      </c>
      <c r="J10" s="51" cm="1">
        <f t="array" ref="J10">INDEX(
  $V$3:$V$170,
  MATCH(
    1,
    ($W$3:$W$170 = K10)
    * ($X$3:$X$170 = L10)
    * ($Y$3:$Y$170 = M10),
    0
  )
)</f>
        <v>101</v>
      </c>
      <c r="K10" s="53">
        <f>MATCH(I10,{"Lunes";"Martes";"Miércoles";"Jueves";"Viernes";"Sábado"},0)</f>
        <v>4</v>
      </c>
      <c r="L10" s="54">
        <v>0.33333333333333331</v>
      </c>
      <c r="M10" s="55">
        <v>0.46527777777777779</v>
      </c>
      <c r="N10" s="46" t="s">
        <v>192</v>
      </c>
      <c r="O10" s="47" t="s">
        <v>144</v>
      </c>
      <c r="P10" s="47" t="s">
        <v>186</v>
      </c>
      <c r="Q10" s="47" t="s">
        <v>2</v>
      </c>
      <c r="V10">
        <v>8</v>
      </c>
      <c r="W10" s="11">
        <v>1</v>
      </c>
      <c r="X10" s="8">
        <v>0.47222222222222221</v>
      </c>
      <c r="Y10" s="8">
        <v>0.53472222222222221</v>
      </c>
      <c r="AA10">
        <v>8</v>
      </c>
      <c r="AB10" t="s">
        <v>35</v>
      </c>
      <c r="AC10" t="s">
        <v>89</v>
      </c>
      <c r="AD10">
        <v>1</v>
      </c>
      <c r="AE10" s="4" t="s">
        <v>138</v>
      </c>
      <c r="AG10">
        <v>8</v>
      </c>
      <c r="AH10" t="str">
        <v>1K8</v>
      </c>
      <c r="AI10" s="2">
        <v>1</v>
      </c>
    </row>
    <row r="11" spans="2:35" ht="15" customHeight="1" thickBot="1" x14ac:dyDescent="0.3">
      <c r="B11" s="42" t="s">
        <v>216</v>
      </c>
      <c r="C11" s="51">
        <f t="shared" si="0"/>
        <v>18</v>
      </c>
      <c r="D11" s="47">
        <f t="shared" si="1"/>
        <v>12</v>
      </c>
      <c r="E11" s="52">
        <f t="shared" si="2"/>
        <v>1</v>
      </c>
      <c r="F11" s="46" t="s">
        <v>39</v>
      </c>
      <c r="G11" s="47" t="s">
        <v>220</v>
      </c>
      <c r="H11" s="47" t="s">
        <v>93</v>
      </c>
      <c r="I11" s="42" t="s">
        <v>185</v>
      </c>
      <c r="J11" s="51" cm="1">
        <f t="array" ref="J11">INDEX(
  $V$3:$V$170,
  MATCH(
    1,
    ($W$3:$W$170 = K11)
    * ($X$3:$X$170 = L11)
    * ($Y$3:$Y$170 = M11),
    0
  )
)</f>
        <v>9</v>
      </c>
      <c r="K11" s="53">
        <f>MATCH(I11,{"Lunes";"Martes";"Miércoles";"Jueves";"Viernes";"Sábado"},0)</f>
        <v>1</v>
      </c>
      <c r="L11" s="54">
        <v>0.47222222222222221</v>
      </c>
      <c r="M11" s="55">
        <v>0.58333333333333337</v>
      </c>
      <c r="N11" s="46" t="s">
        <v>192</v>
      </c>
      <c r="O11" s="47" t="s">
        <v>143</v>
      </c>
      <c r="P11" s="47" t="s">
        <v>186</v>
      </c>
      <c r="Q11" s="47" t="s">
        <v>2</v>
      </c>
      <c r="V11">
        <v>9</v>
      </c>
      <c r="W11" s="11">
        <v>1</v>
      </c>
      <c r="X11" s="8">
        <v>0.47222222222222221</v>
      </c>
      <c r="Y11" s="8">
        <v>0.58333333333333337</v>
      </c>
      <c r="AA11">
        <v>9</v>
      </c>
      <c r="AB11" t="s">
        <v>36</v>
      </c>
      <c r="AC11" t="s">
        <v>90</v>
      </c>
      <c r="AD11">
        <v>1</v>
      </c>
      <c r="AE11" s="4" t="s">
        <v>138</v>
      </c>
      <c r="AG11">
        <v>9</v>
      </c>
      <c r="AH11" t="str">
        <v>1K9</v>
      </c>
      <c r="AI11" s="2">
        <v>1</v>
      </c>
    </row>
    <row r="12" spans="2:35" ht="15" customHeight="1" thickBot="1" x14ac:dyDescent="0.3">
      <c r="B12" s="42" t="s">
        <v>216</v>
      </c>
      <c r="C12" s="51">
        <f t="shared" si="0"/>
        <v>18</v>
      </c>
      <c r="D12" s="47">
        <f t="shared" si="1"/>
        <v>12</v>
      </c>
      <c r="E12" s="52">
        <f t="shared" si="2"/>
        <v>1</v>
      </c>
      <c r="F12" s="46" t="s">
        <v>39</v>
      </c>
      <c r="G12" s="47" t="s">
        <v>220</v>
      </c>
      <c r="H12" s="47" t="s">
        <v>93</v>
      </c>
      <c r="I12" s="42" t="s">
        <v>191</v>
      </c>
      <c r="J12" s="51" cm="1">
        <f t="array" ref="J12">INDEX(
  $V$3:$V$170,
  MATCH(
    1,
    ($W$3:$W$170 = K12)
    * ($X$3:$X$170 = L12)
    * ($Y$3:$Y$170 = M12),
    0
  )
)</f>
        <v>109</v>
      </c>
      <c r="K12" s="53">
        <f>MATCH(I12,{"Lunes";"Martes";"Miércoles";"Jueves";"Viernes";"Sábado"},0)</f>
        <v>4</v>
      </c>
      <c r="L12" s="54">
        <v>0.47222222222222221</v>
      </c>
      <c r="M12" s="55">
        <v>0.58333333333333337</v>
      </c>
      <c r="N12" s="46" t="s">
        <v>192</v>
      </c>
      <c r="O12" s="47" t="s">
        <v>143</v>
      </c>
      <c r="P12" s="47" t="s">
        <v>186</v>
      </c>
      <c r="Q12" s="47" t="s">
        <v>2</v>
      </c>
      <c r="V12">
        <v>10</v>
      </c>
      <c r="W12" s="11">
        <v>1</v>
      </c>
      <c r="X12" s="8">
        <v>0.50347222222222221</v>
      </c>
      <c r="Y12" s="8">
        <v>0.58333333333333337</v>
      </c>
      <c r="AG12">
        <v>10</v>
      </c>
      <c r="AH12" t="str">
        <v>1K10</v>
      </c>
      <c r="AI12" s="2">
        <v>1</v>
      </c>
    </row>
    <row r="13" spans="2:35" ht="15" customHeight="1" thickBot="1" x14ac:dyDescent="0.3">
      <c r="B13" s="42" t="s">
        <v>216</v>
      </c>
      <c r="C13" s="51">
        <f t="shared" si="0"/>
        <v>18</v>
      </c>
      <c r="D13" s="47">
        <f t="shared" si="1"/>
        <v>10</v>
      </c>
      <c r="E13" s="52">
        <f t="shared" si="2"/>
        <v>1</v>
      </c>
      <c r="F13" s="46" t="s">
        <v>37</v>
      </c>
      <c r="G13" s="47" t="s">
        <v>37</v>
      </c>
      <c r="H13" s="47" t="s">
        <v>92</v>
      </c>
      <c r="I13" s="42" t="s">
        <v>189</v>
      </c>
      <c r="J13" s="51" cm="1">
        <f t="array" ref="J13">INDEX(
  $V$3:$V$170,
  MATCH(
    1,
    ($W$3:$W$170 = K13)
    * ($X$3:$X$170 = L13)
    * ($Y$3:$Y$170 = M13),
    0
  )
)</f>
        <v>39</v>
      </c>
      <c r="K13" s="53">
        <f>MATCH(I13,{"Lunes";"Martes";"Miércoles";"Jueves";"Viernes";"Sábado"},0)</f>
        <v>2</v>
      </c>
      <c r="L13" s="54">
        <v>0.43402777777777779</v>
      </c>
      <c r="M13" s="55">
        <v>0.58333333333333337</v>
      </c>
      <c r="N13" s="46" t="s">
        <v>192</v>
      </c>
      <c r="O13" s="47" t="s">
        <v>143</v>
      </c>
      <c r="P13" s="47" t="s">
        <v>186</v>
      </c>
      <c r="Q13" s="47" t="s">
        <v>2</v>
      </c>
      <c r="V13">
        <v>11</v>
      </c>
      <c r="W13" s="11">
        <v>1</v>
      </c>
      <c r="X13" s="8">
        <v>0.50347222222222221</v>
      </c>
      <c r="Y13" s="8">
        <v>0.65277777777777779</v>
      </c>
      <c r="AA13">
        <v>10</v>
      </c>
      <c r="AB13" t="s">
        <v>37</v>
      </c>
      <c r="AC13" t="s">
        <v>92</v>
      </c>
      <c r="AD13">
        <v>2</v>
      </c>
      <c r="AE13" s="4" t="s">
        <v>138</v>
      </c>
      <c r="AG13">
        <v>11</v>
      </c>
      <c r="AH13" t="str">
        <v>1K11</v>
      </c>
      <c r="AI13" s="2">
        <v>1</v>
      </c>
    </row>
    <row r="14" spans="2:35" ht="15" customHeight="1" thickBot="1" x14ac:dyDescent="0.3">
      <c r="B14" s="42" t="s">
        <v>216</v>
      </c>
      <c r="C14" s="51">
        <f t="shared" si="0"/>
        <v>18</v>
      </c>
      <c r="D14" s="47">
        <f t="shared" si="1"/>
        <v>10</v>
      </c>
      <c r="E14" s="52">
        <f t="shared" si="2"/>
        <v>1</v>
      </c>
      <c r="F14" s="46" t="s">
        <v>37</v>
      </c>
      <c r="G14" s="47" t="s">
        <v>37</v>
      </c>
      <c r="H14" s="47" t="s">
        <v>92</v>
      </c>
      <c r="I14" s="42" t="s">
        <v>191</v>
      </c>
      <c r="J14" s="51" cm="1">
        <f t="array" ref="J14">INDEX(
  $V$3:$V$170,
  MATCH(
    1,
    ($W$3:$W$170 = K14)
    * ($X$3:$X$170 = L14)
    * ($Y$3:$Y$170 = M14),
    0
  )
)</f>
        <v>101</v>
      </c>
      <c r="K14" s="53">
        <f>MATCH(I14,{"Lunes";"Martes";"Miércoles";"Jueves";"Viernes";"Sábado"},0)</f>
        <v>4</v>
      </c>
      <c r="L14" s="54">
        <v>0.33333333333333331</v>
      </c>
      <c r="M14" s="55">
        <v>0.46527777777777779</v>
      </c>
      <c r="N14" s="46" t="s">
        <v>192</v>
      </c>
      <c r="O14" s="47" t="s">
        <v>143</v>
      </c>
      <c r="P14" s="47" t="s">
        <v>186</v>
      </c>
      <c r="Q14" s="47" t="s">
        <v>2</v>
      </c>
      <c r="V14">
        <v>12</v>
      </c>
      <c r="W14" s="11">
        <v>1</v>
      </c>
      <c r="X14" s="8">
        <v>0.50347222222222221</v>
      </c>
      <c r="Y14" s="8">
        <v>0.61458333333333337</v>
      </c>
      <c r="AA14">
        <v>11</v>
      </c>
      <c r="AB14" t="s">
        <v>38</v>
      </c>
      <c r="AC14" t="s">
        <v>152</v>
      </c>
      <c r="AD14">
        <v>2</v>
      </c>
      <c r="AE14" s="4" t="s">
        <v>138</v>
      </c>
      <c r="AG14">
        <v>12</v>
      </c>
      <c r="AH14" t="str">
        <v>1K12</v>
      </c>
      <c r="AI14" s="2">
        <v>1</v>
      </c>
    </row>
    <row r="15" spans="2:35" ht="15" customHeight="1" thickBot="1" x14ac:dyDescent="0.3">
      <c r="B15" s="42" t="s">
        <v>216</v>
      </c>
      <c r="C15" s="51">
        <f t="shared" si="0"/>
        <v>18</v>
      </c>
      <c r="D15" s="47">
        <f t="shared" si="1"/>
        <v>13</v>
      </c>
      <c r="E15" s="52">
        <f t="shared" si="2"/>
        <v>0</v>
      </c>
      <c r="F15" s="46" t="s">
        <v>40</v>
      </c>
      <c r="G15" s="47" t="s">
        <v>40</v>
      </c>
      <c r="H15" s="47" t="s">
        <v>91</v>
      </c>
      <c r="I15" s="42" t="s">
        <v>185</v>
      </c>
      <c r="J15" s="51" cm="1">
        <f t="array" ref="J15">INDEX(
  $V$3:$V$170,
  MATCH(
    1,
    ($W$3:$W$170 = K15)
    * ($X$3:$X$170 = L15)
    * ($Y$3:$Y$170 = M15),
    0
  )
)</f>
        <v>3</v>
      </c>
      <c r="K15" s="53">
        <f>MATCH(I15,{"Lunes";"Martes";"Miércoles";"Jueves";"Viernes";"Sábado"},0)</f>
        <v>1</v>
      </c>
      <c r="L15" s="54">
        <v>0.33333333333333331</v>
      </c>
      <c r="M15" s="55">
        <v>0.39583333333333331</v>
      </c>
      <c r="N15" s="46" t="s">
        <v>145</v>
      </c>
      <c r="O15" s="47" t="s">
        <v>142</v>
      </c>
      <c r="P15" s="47" t="s">
        <v>186</v>
      </c>
      <c r="Q15" s="47" t="s">
        <v>2</v>
      </c>
      <c r="V15">
        <v>13</v>
      </c>
      <c r="W15" s="11">
        <v>1</v>
      </c>
      <c r="X15" s="8">
        <v>0.55208333333333337</v>
      </c>
      <c r="Y15" s="8">
        <v>0.61458333333333337</v>
      </c>
      <c r="AA15">
        <v>12</v>
      </c>
      <c r="AB15" t="s">
        <v>39</v>
      </c>
      <c r="AC15" t="s">
        <v>93</v>
      </c>
      <c r="AD15">
        <v>2</v>
      </c>
      <c r="AE15" s="4" t="s">
        <v>138</v>
      </c>
      <c r="AG15">
        <v>13</v>
      </c>
      <c r="AH15" t="str">
        <v>1K13</v>
      </c>
      <c r="AI15" s="2">
        <v>1</v>
      </c>
    </row>
    <row r="16" spans="2:35" ht="15" customHeight="1" thickBot="1" x14ac:dyDescent="0.3">
      <c r="B16" s="42" t="s">
        <v>216</v>
      </c>
      <c r="C16" s="56">
        <f t="shared" si="0"/>
        <v>18</v>
      </c>
      <c r="D16" s="57">
        <f t="shared" si="1"/>
        <v>13</v>
      </c>
      <c r="E16" s="58">
        <f t="shared" si="2"/>
        <v>0</v>
      </c>
      <c r="F16" s="46" t="s">
        <v>40</v>
      </c>
      <c r="G16" s="47" t="s">
        <v>40</v>
      </c>
      <c r="H16" s="47" t="s">
        <v>91</v>
      </c>
      <c r="I16" s="42" t="s">
        <v>194</v>
      </c>
      <c r="J16" s="56" cm="1">
        <f t="array" ref="J16">INDEX(
  $V$3:$V$170,
  MATCH(
    1,
    ($W$3:$W$170 = K16)
    * ($X$3:$X$170 = L16)
    * ($Y$3:$Y$170 = M16),
    0
  )
)</f>
        <v>145</v>
      </c>
      <c r="K16" s="59">
        <f>MATCH(I16,{"Lunes";"Martes";"Miércoles";"Jueves";"Viernes";"Sábado"},0)</f>
        <v>5</v>
      </c>
      <c r="L16" s="60">
        <v>0.50347222222222221</v>
      </c>
      <c r="M16" s="61">
        <v>0.58333333333333337</v>
      </c>
      <c r="N16" s="46" t="s">
        <v>145</v>
      </c>
      <c r="O16" s="47" t="s">
        <v>142</v>
      </c>
      <c r="P16" s="47" t="s">
        <v>186</v>
      </c>
      <c r="Q16" s="47" t="s">
        <v>2</v>
      </c>
      <c r="V16">
        <v>14</v>
      </c>
      <c r="W16" s="11">
        <v>1</v>
      </c>
      <c r="X16" s="8">
        <v>0.55208333333333337</v>
      </c>
      <c r="Y16" s="8">
        <v>0.65277777777777779</v>
      </c>
      <c r="AA16">
        <v>13</v>
      </c>
      <c r="AB16" t="s">
        <v>40</v>
      </c>
      <c r="AC16" t="s">
        <v>91</v>
      </c>
      <c r="AD16">
        <v>2</v>
      </c>
      <c r="AE16" s="4" t="s">
        <v>138</v>
      </c>
      <c r="AG16">
        <v>14</v>
      </c>
      <c r="AH16" t="str">
        <v>1K14</v>
      </c>
      <c r="AI16" s="2">
        <v>1</v>
      </c>
    </row>
    <row r="17" spans="2:35" ht="15" customHeight="1" thickBot="1" x14ac:dyDescent="0.3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V17">
        <v>15</v>
      </c>
      <c r="W17" s="11">
        <v>1</v>
      </c>
      <c r="X17" s="8">
        <v>0.58333333333333337</v>
      </c>
      <c r="Y17" s="8">
        <v>0.65277777777777779</v>
      </c>
      <c r="AA17">
        <v>14</v>
      </c>
      <c r="AB17" t="s">
        <v>41</v>
      </c>
      <c r="AC17" t="s">
        <v>95</v>
      </c>
      <c r="AD17">
        <v>2</v>
      </c>
      <c r="AE17" s="4" t="s">
        <v>138</v>
      </c>
      <c r="AG17">
        <v>15</v>
      </c>
      <c r="AH17" t="str">
        <v>1K15</v>
      </c>
      <c r="AI17" s="2">
        <v>1</v>
      </c>
    </row>
    <row r="18" spans="2:35" ht="15" customHeight="1" thickBot="1" x14ac:dyDescent="0.3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V18">
        <v>16</v>
      </c>
      <c r="W18" s="11">
        <v>1</v>
      </c>
      <c r="X18" s="8">
        <v>0.62152777777777779</v>
      </c>
      <c r="Y18" s="8">
        <v>0.68402777777777779</v>
      </c>
      <c r="AA18">
        <v>15</v>
      </c>
      <c r="AB18" t="s">
        <v>42</v>
      </c>
      <c r="AC18" t="s">
        <v>96</v>
      </c>
      <c r="AD18">
        <v>2</v>
      </c>
      <c r="AE18" s="4" t="s">
        <v>138</v>
      </c>
      <c r="AG18">
        <v>16</v>
      </c>
      <c r="AH18" t="str">
        <v>1K16</v>
      </c>
      <c r="AI18" s="2">
        <v>1</v>
      </c>
    </row>
    <row r="19" spans="2:35" ht="15" customHeight="1" thickBot="1" x14ac:dyDescent="0.3">
      <c r="B19" s="21" t="s">
        <v>172</v>
      </c>
      <c r="C19" s="22" t="s">
        <v>149</v>
      </c>
      <c r="D19" s="22" t="s">
        <v>24</v>
      </c>
      <c r="E19" s="22" t="s">
        <v>140</v>
      </c>
      <c r="F19" s="23" t="s">
        <v>215</v>
      </c>
      <c r="G19" s="23" t="s">
        <v>174</v>
      </c>
      <c r="H19" s="23" t="s">
        <v>175</v>
      </c>
      <c r="I19" s="23" t="s">
        <v>176</v>
      </c>
      <c r="J19" s="22" t="s">
        <v>153</v>
      </c>
      <c r="K19" s="22" t="s">
        <v>154</v>
      </c>
      <c r="L19" s="22" t="s">
        <v>177</v>
      </c>
      <c r="M19" s="22" t="s">
        <v>178</v>
      </c>
      <c r="N19" s="23" t="s">
        <v>179</v>
      </c>
      <c r="O19" s="23" t="s">
        <v>180</v>
      </c>
      <c r="P19" s="23" t="s">
        <v>181</v>
      </c>
      <c r="Q19" s="23" t="s">
        <v>182</v>
      </c>
      <c r="V19">
        <v>17</v>
      </c>
      <c r="W19" s="11">
        <v>1</v>
      </c>
      <c r="X19" s="8">
        <v>0.62152777777777779</v>
      </c>
      <c r="Y19" s="8">
        <v>0.75347222222222221</v>
      </c>
      <c r="AA19">
        <v>16</v>
      </c>
      <c r="AB19" t="s">
        <v>43</v>
      </c>
      <c r="AC19" t="s">
        <v>94</v>
      </c>
      <c r="AD19">
        <v>2</v>
      </c>
      <c r="AE19" s="4" t="s">
        <v>138</v>
      </c>
      <c r="AG19">
        <v>17</v>
      </c>
      <c r="AH19" t="str">
        <v>1K17</v>
      </c>
      <c r="AI19" s="2">
        <v>1</v>
      </c>
    </row>
    <row r="20" spans="2:35" ht="15" customHeight="1" thickTop="1" thickBot="1" x14ac:dyDescent="0.3">
      <c r="B20" s="42" t="s">
        <v>221</v>
      </c>
      <c r="C20" s="43">
        <f t="shared" ref="C20:C34" si="3">IFERROR(INDEX($AG$3:$AG$49,MATCH(B20,$AH$3:$AH$49,0)),"")</f>
        <v>19</v>
      </c>
      <c r="D20" s="44">
        <f t="shared" ref="D20:D34" si="4">IFERROR(INDEX($AA$3:$AA$61,MATCH(F20,$AB$3:$AB$61,0)),"")</f>
        <v>14</v>
      </c>
      <c r="E20" s="45">
        <f t="shared" ref="E20:E34" si="5">IF(O20="ANUAL", 0,IF(O20="CUAT1", 1,IF(O20="CUAT2", 2,"")
  )
)</f>
        <v>0</v>
      </c>
      <c r="F20" s="46" t="s">
        <v>41</v>
      </c>
      <c r="G20" s="47" t="s">
        <v>41</v>
      </c>
      <c r="H20" s="47" t="s">
        <v>95</v>
      </c>
      <c r="I20" s="42" t="s">
        <v>189</v>
      </c>
      <c r="J20" s="43" cm="1">
        <f t="array" ref="J20">INDEX(
  $V$3:$V$170,
  MATCH(
    1,
    ($W$3:$W$170 = K20)
    * ($X$3:$X$170 = L20)
    * ($Y$3:$Y$170 = M20),
    0
  )
)</f>
        <v>41</v>
      </c>
      <c r="K20" s="48">
        <f>MATCH(I20,{"Lunes";"Martes";"Miércoles";"Jueves";"Viernes";"Sábado"},0)</f>
        <v>2</v>
      </c>
      <c r="L20" s="49">
        <v>0.47222222222222221</v>
      </c>
      <c r="M20" s="50">
        <v>0.58333333333333337</v>
      </c>
      <c r="N20" s="46" t="s">
        <v>145</v>
      </c>
      <c r="O20" s="47" t="s">
        <v>142</v>
      </c>
      <c r="P20" s="47" t="s">
        <v>186</v>
      </c>
      <c r="Q20" s="47" t="s">
        <v>2</v>
      </c>
      <c r="V20">
        <v>18</v>
      </c>
      <c r="W20" s="11">
        <v>1</v>
      </c>
      <c r="X20" s="8">
        <v>0.62152777777777779</v>
      </c>
      <c r="Y20" s="8">
        <v>0.72222222222222221</v>
      </c>
      <c r="AG20">
        <v>18</v>
      </c>
      <c r="AH20" t="str" cm="1">
        <f t="array" ref="AH20:AH30">"2K"&amp;_xlfn.SEQUENCE(11, 1, 1, 1)</f>
        <v>2K1</v>
      </c>
      <c r="AI20" s="2">
        <v>1</v>
      </c>
    </row>
    <row r="21" spans="2:35" ht="15" customHeight="1" thickBot="1" x14ac:dyDescent="0.3">
      <c r="B21" s="42" t="s">
        <v>221</v>
      </c>
      <c r="C21" s="51">
        <f t="shared" si="3"/>
        <v>19</v>
      </c>
      <c r="D21" s="47">
        <f t="shared" si="4"/>
        <v>14</v>
      </c>
      <c r="E21" s="52">
        <f t="shared" si="5"/>
        <v>0</v>
      </c>
      <c r="F21" s="46" t="s">
        <v>41</v>
      </c>
      <c r="G21" s="47" t="s">
        <v>41</v>
      </c>
      <c r="H21" s="47" t="s">
        <v>95</v>
      </c>
      <c r="I21" s="42" t="s">
        <v>194</v>
      </c>
      <c r="J21" s="51" cm="1">
        <f t="array" ref="J21">INDEX(
  $V$3:$V$170,
  MATCH(
    1,
    ($W$3:$W$170 = K21)
    * ($X$3:$X$170 = L21)
    * ($Y$3:$Y$170 = M21),
    0
  )
)</f>
        <v>144</v>
      </c>
      <c r="K21" s="53">
        <f>MATCH(I21,{"Lunes";"Martes";"Miércoles";"Jueves";"Viernes";"Sábado"},0)</f>
        <v>5</v>
      </c>
      <c r="L21" s="54">
        <v>0.47222222222222221</v>
      </c>
      <c r="M21" s="55">
        <v>0.58333333333333337</v>
      </c>
      <c r="N21" s="46" t="s">
        <v>145</v>
      </c>
      <c r="O21" s="47" t="s">
        <v>142</v>
      </c>
      <c r="P21" s="47" t="s">
        <v>186</v>
      </c>
      <c r="Q21" s="47" t="s">
        <v>2</v>
      </c>
      <c r="V21">
        <v>19</v>
      </c>
      <c r="W21" s="11">
        <v>1</v>
      </c>
      <c r="X21" s="8">
        <v>0.65277777777777779</v>
      </c>
      <c r="Y21" s="8">
        <v>0.75347222222222221</v>
      </c>
      <c r="AA21">
        <v>17</v>
      </c>
      <c r="AB21" t="s">
        <v>44</v>
      </c>
      <c r="AC21" t="s">
        <v>97</v>
      </c>
      <c r="AD21">
        <v>3</v>
      </c>
      <c r="AE21" s="4" t="s">
        <v>138</v>
      </c>
      <c r="AG21">
        <v>19</v>
      </c>
      <c r="AH21" t="str">
        <v>2K2</v>
      </c>
      <c r="AI21" s="2">
        <v>1</v>
      </c>
    </row>
    <row r="22" spans="2:35" ht="15" customHeight="1" thickBot="1" x14ac:dyDescent="0.3">
      <c r="B22" s="42" t="s">
        <v>221</v>
      </c>
      <c r="C22" s="51">
        <f t="shared" si="3"/>
        <v>19</v>
      </c>
      <c r="D22" s="47">
        <f t="shared" si="4"/>
        <v>11</v>
      </c>
      <c r="E22" s="52">
        <f t="shared" si="5"/>
        <v>0</v>
      </c>
      <c r="F22" s="46" t="s">
        <v>38</v>
      </c>
      <c r="G22" s="47" t="s">
        <v>38</v>
      </c>
      <c r="H22" s="47" t="s">
        <v>217</v>
      </c>
      <c r="I22" s="42" t="s">
        <v>189</v>
      </c>
      <c r="J22" s="51" cm="1">
        <f t="array" ref="J22">INDEX(
  $V$3:$V$170,
  MATCH(
    1,
    ($W$3:$W$170 = K22)
    * ($X$3:$X$170 = L22)
    * ($Y$3:$Y$170 = M22),
    0
  )
)</f>
        <v>31</v>
      </c>
      <c r="K22" s="53">
        <f>MATCH(I22,{"Lunes";"Martes";"Miércoles";"Jueves";"Viernes";"Sábado"},0)</f>
        <v>2</v>
      </c>
      <c r="L22" s="54">
        <v>0.33333333333333331</v>
      </c>
      <c r="M22" s="55">
        <v>0.39583333333333331</v>
      </c>
      <c r="N22" s="46" t="s">
        <v>145</v>
      </c>
      <c r="O22" s="47" t="s">
        <v>142</v>
      </c>
      <c r="P22" s="47" t="s">
        <v>186</v>
      </c>
      <c r="Q22" s="47" t="s">
        <v>2</v>
      </c>
      <c r="V22">
        <v>20</v>
      </c>
      <c r="W22" s="11">
        <v>1</v>
      </c>
      <c r="X22" s="8">
        <v>0.69097222222222221</v>
      </c>
      <c r="Y22" s="8">
        <v>0.75347222222222221</v>
      </c>
      <c r="AA22">
        <v>18</v>
      </c>
      <c r="AB22" t="s">
        <v>45</v>
      </c>
      <c r="AC22" t="s">
        <v>98</v>
      </c>
      <c r="AD22">
        <v>3</v>
      </c>
      <c r="AE22" s="4" t="s">
        <v>138</v>
      </c>
      <c r="AG22">
        <v>20</v>
      </c>
      <c r="AH22" t="str">
        <v>2K3</v>
      </c>
      <c r="AI22" s="2">
        <v>1</v>
      </c>
    </row>
    <row r="23" spans="2:35" ht="15" customHeight="1" thickBot="1" x14ac:dyDescent="0.3">
      <c r="B23" s="42" t="s">
        <v>221</v>
      </c>
      <c r="C23" s="51">
        <f t="shared" si="3"/>
        <v>19</v>
      </c>
      <c r="D23" s="47">
        <f t="shared" si="4"/>
        <v>11</v>
      </c>
      <c r="E23" s="52">
        <f t="shared" si="5"/>
        <v>0</v>
      </c>
      <c r="F23" s="46" t="s">
        <v>38</v>
      </c>
      <c r="G23" s="47" t="s">
        <v>38</v>
      </c>
      <c r="H23" s="47" t="s">
        <v>217</v>
      </c>
      <c r="I23" s="42" t="s">
        <v>190</v>
      </c>
      <c r="J23" s="51" cm="1">
        <f t="array" ref="J23">INDEX(
  $V$3:$V$170,
  MATCH(
    1,
    ($W$3:$W$170 = K23)
    * ($X$3:$X$170 = L23)
    * ($Y$3:$Y$170 = M23),
    0
  )
)</f>
        <v>76</v>
      </c>
      <c r="K23" s="53">
        <f>MATCH(I23,{"Lunes";"Martes";"Miércoles";"Jueves";"Viernes";"Sábado"},0)</f>
        <v>3</v>
      </c>
      <c r="L23" s="54">
        <v>0.47222222222222221</v>
      </c>
      <c r="M23" s="55">
        <v>0.58333333333333337</v>
      </c>
      <c r="N23" s="46" t="s">
        <v>145</v>
      </c>
      <c r="O23" s="47" t="s">
        <v>142</v>
      </c>
      <c r="P23" s="47" t="s">
        <v>186</v>
      </c>
      <c r="Q23" s="47" t="s">
        <v>2</v>
      </c>
      <c r="V23">
        <v>21</v>
      </c>
      <c r="W23" s="11">
        <v>1</v>
      </c>
      <c r="X23" s="8">
        <v>0.72222222222222221</v>
      </c>
      <c r="Y23" s="8">
        <v>0.79166666666666663</v>
      </c>
      <c r="AA23">
        <v>19</v>
      </c>
      <c r="AB23" t="s">
        <v>46</v>
      </c>
      <c r="AC23" t="s">
        <v>99</v>
      </c>
      <c r="AD23">
        <v>3</v>
      </c>
      <c r="AE23" s="4" t="s">
        <v>138</v>
      </c>
      <c r="AG23">
        <v>21</v>
      </c>
      <c r="AH23" t="str">
        <v>2K4</v>
      </c>
      <c r="AI23" s="2">
        <v>1</v>
      </c>
    </row>
    <row r="24" spans="2:35" ht="15" customHeight="1" thickBot="1" x14ac:dyDescent="0.3">
      <c r="B24" s="42" t="s">
        <v>221</v>
      </c>
      <c r="C24" s="51">
        <f t="shared" si="3"/>
        <v>19</v>
      </c>
      <c r="D24" s="47">
        <f t="shared" si="4"/>
        <v>15</v>
      </c>
      <c r="E24" s="52">
        <f t="shared" si="5"/>
        <v>0</v>
      </c>
      <c r="F24" s="46" t="s">
        <v>42</v>
      </c>
      <c r="G24" s="47" t="s">
        <v>218</v>
      </c>
      <c r="H24" s="47" t="s">
        <v>219</v>
      </c>
      <c r="I24" s="42" t="s">
        <v>185</v>
      </c>
      <c r="J24" s="51" cm="1">
        <f t="array" ref="J24">INDEX(
  $V$3:$V$170,
  MATCH(
    1,
    ($W$3:$W$170 = K24)
    * ($X$3:$X$170 = L24)
    * ($Y$3:$Y$170 = M24),
    0
  )
)</f>
        <v>1</v>
      </c>
      <c r="K24" s="53">
        <f>MATCH(I24,{"Lunes";"Martes";"Miércoles";"Jueves";"Viernes";"Sábado"},0)</f>
        <v>1</v>
      </c>
      <c r="L24" s="54">
        <v>0.33333333333333331</v>
      </c>
      <c r="M24" s="55">
        <v>0.43402777777777779</v>
      </c>
      <c r="N24" s="46" t="s">
        <v>145</v>
      </c>
      <c r="O24" s="47" t="s">
        <v>142</v>
      </c>
      <c r="P24" s="47" t="s">
        <v>186</v>
      </c>
      <c r="Q24" s="47" t="s">
        <v>2</v>
      </c>
      <c r="V24">
        <v>22</v>
      </c>
      <c r="W24" s="11">
        <v>1</v>
      </c>
      <c r="X24" s="8">
        <v>0.72222222222222221</v>
      </c>
      <c r="Y24" s="8">
        <v>0.82291666666666663</v>
      </c>
      <c r="AA24">
        <v>20</v>
      </c>
      <c r="AB24" t="s">
        <v>47</v>
      </c>
      <c r="AC24" t="s">
        <v>102</v>
      </c>
      <c r="AD24">
        <v>3</v>
      </c>
      <c r="AE24" s="4" t="s">
        <v>138</v>
      </c>
      <c r="AG24">
        <v>22</v>
      </c>
      <c r="AH24" t="str">
        <v>2K5</v>
      </c>
      <c r="AI24" s="2">
        <v>1</v>
      </c>
    </row>
    <row r="25" spans="2:35" ht="15" customHeight="1" thickBot="1" x14ac:dyDescent="0.3">
      <c r="B25" s="42" t="s">
        <v>221</v>
      </c>
      <c r="C25" s="51">
        <f t="shared" si="3"/>
        <v>19</v>
      </c>
      <c r="D25" s="47">
        <f t="shared" si="4"/>
        <v>15</v>
      </c>
      <c r="E25" s="52">
        <f t="shared" si="5"/>
        <v>0</v>
      </c>
      <c r="F25" s="46" t="s">
        <v>42</v>
      </c>
      <c r="G25" s="47" t="s">
        <v>218</v>
      </c>
      <c r="H25" s="47" t="s">
        <v>219</v>
      </c>
      <c r="I25" s="42" t="s">
        <v>191</v>
      </c>
      <c r="J25" s="51" cm="1">
        <f t="array" ref="J25">INDEX(
  $V$3:$V$170,
  MATCH(
    1,
    ($W$3:$W$170 = K25)
    * ($X$3:$X$170 = L25)
    * ($Y$3:$Y$170 = M25),
    0
  )
)</f>
        <v>110</v>
      </c>
      <c r="K25" s="53">
        <f>MATCH(I25,{"Lunes";"Martes";"Miércoles";"Jueves";"Viernes";"Sábado"},0)</f>
        <v>4</v>
      </c>
      <c r="L25" s="54">
        <v>0.50347222222222221</v>
      </c>
      <c r="M25" s="55">
        <v>0.58333333333333337</v>
      </c>
      <c r="N25" s="46" t="s">
        <v>145</v>
      </c>
      <c r="O25" s="47" t="s">
        <v>142</v>
      </c>
      <c r="P25" s="47" t="s">
        <v>186</v>
      </c>
      <c r="Q25" s="47" t="s">
        <v>2</v>
      </c>
      <c r="V25">
        <v>23</v>
      </c>
      <c r="W25" s="11">
        <v>1</v>
      </c>
      <c r="X25" s="8">
        <v>0.76041666666666663</v>
      </c>
      <c r="Y25" s="8">
        <v>0.86111111111111116</v>
      </c>
      <c r="AA25">
        <v>21</v>
      </c>
      <c r="AB25" t="s">
        <v>48</v>
      </c>
      <c r="AC25" t="s">
        <v>100</v>
      </c>
      <c r="AD25">
        <v>3</v>
      </c>
      <c r="AE25" s="4" t="s">
        <v>138</v>
      </c>
      <c r="AG25">
        <v>23</v>
      </c>
      <c r="AH25" t="str">
        <v>2K6</v>
      </c>
      <c r="AI25" s="2">
        <v>1</v>
      </c>
    </row>
    <row r="26" spans="2:35" ht="15" customHeight="1" thickBot="1" x14ac:dyDescent="0.3">
      <c r="B26" s="42" t="s">
        <v>221</v>
      </c>
      <c r="C26" s="51">
        <f t="shared" si="3"/>
        <v>19</v>
      </c>
      <c r="D26" s="47">
        <f t="shared" si="4"/>
        <v>16</v>
      </c>
      <c r="E26" s="52">
        <f t="shared" si="5"/>
        <v>2</v>
      </c>
      <c r="F26" s="46" t="s">
        <v>43</v>
      </c>
      <c r="G26" s="47" t="s">
        <v>43</v>
      </c>
      <c r="H26" s="47" t="s">
        <v>94</v>
      </c>
      <c r="I26" s="42" t="s">
        <v>190</v>
      </c>
      <c r="J26" s="51" cm="1">
        <f t="array" ref="J26">INDEX(
  $V$3:$V$170,
  MATCH(
    1,
    ($W$3:$W$170 = K26)
    * ($X$3:$X$170 = L26)
    * ($Y$3:$Y$170 = M26),
    0
  )
)</f>
        <v>68</v>
      </c>
      <c r="K26" s="53">
        <f>MATCH(I26,{"Lunes";"Martes";"Miércoles";"Jueves";"Viernes";"Sábado"},0)</f>
        <v>3</v>
      </c>
      <c r="L26" s="54">
        <v>0.33333333333333331</v>
      </c>
      <c r="M26" s="55">
        <v>0.36458333333333331</v>
      </c>
      <c r="N26" s="46" t="s">
        <v>192</v>
      </c>
      <c r="O26" s="47" t="s">
        <v>144</v>
      </c>
      <c r="P26" s="47" t="s">
        <v>186</v>
      </c>
      <c r="Q26" s="47" t="s">
        <v>2</v>
      </c>
      <c r="V26">
        <v>24</v>
      </c>
      <c r="W26" s="11">
        <v>1</v>
      </c>
      <c r="X26" s="8">
        <v>0.76041666666666663</v>
      </c>
      <c r="Y26" s="8">
        <v>0.89236111111111116</v>
      </c>
      <c r="AA26">
        <v>22</v>
      </c>
      <c r="AB26" t="s">
        <v>49</v>
      </c>
      <c r="AC26" t="s">
        <v>101</v>
      </c>
      <c r="AD26">
        <v>3</v>
      </c>
      <c r="AE26" s="4" t="s">
        <v>138</v>
      </c>
      <c r="AG26">
        <v>24</v>
      </c>
      <c r="AH26" t="str">
        <v>2K7</v>
      </c>
      <c r="AI26" s="2">
        <v>1</v>
      </c>
    </row>
    <row r="27" spans="2:35" ht="15" customHeight="1" thickBot="1" x14ac:dyDescent="0.3">
      <c r="B27" s="42" t="s">
        <v>221</v>
      </c>
      <c r="C27" s="51">
        <f t="shared" si="3"/>
        <v>19</v>
      </c>
      <c r="D27" s="47">
        <f t="shared" si="4"/>
        <v>16</v>
      </c>
      <c r="E27" s="52">
        <f t="shared" si="5"/>
        <v>2</v>
      </c>
      <c r="F27" s="46" t="s">
        <v>43</v>
      </c>
      <c r="G27" s="47" t="s">
        <v>43</v>
      </c>
      <c r="H27" s="47" t="s">
        <v>94</v>
      </c>
      <c r="I27" s="42" t="s">
        <v>191</v>
      </c>
      <c r="J27" s="51" cm="1">
        <f t="array" ref="J27">INDEX(
  $V$3:$V$170,
  MATCH(
    1,
    ($W$3:$W$170 = K27)
    * ($X$3:$X$170 = L27)
    * ($Y$3:$Y$170 = M27),
    0
  )
)</f>
        <v>100</v>
      </c>
      <c r="K27" s="53">
        <f>MATCH(I27,{"Lunes";"Martes";"Miércoles";"Jueves";"Viernes";"Sábado"},0)</f>
        <v>4</v>
      </c>
      <c r="L27" s="54">
        <v>0.33333333333333331</v>
      </c>
      <c r="M27" s="55">
        <v>0.43402777777777779</v>
      </c>
      <c r="N27" s="46" t="s">
        <v>192</v>
      </c>
      <c r="O27" s="47" t="s">
        <v>144</v>
      </c>
      <c r="P27" s="47" t="s">
        <v>186</v>
      </c>
      <c r="Q27" s="47" t="s">
        <v>2</v>
      </c>
      <c r="V27">
        <v>25</v>
      </c>
      <c r="W27" s="11">
        <v>1</v>
      </c>
      <c r="X27" s="8">
        <v>0.79166666666666663</v>
      </c>
      <c r="Y27" s="8">
        <v>0.86111111111111116</v>
      </c>
      <c r="AA27">
        <v>23</v>
      </c>
      <c r="AB27" t="s">
        <v>50</v>
      </c>
      <c r="AC27" t="s">
        <v>103</v>
      </c>
      <c r="AD27">
        <v>3</v>
      </c>
      <c r="AE27" s="4" t="s">
        <v>138</v>
      </c>
      <c r="AG27">
        <v>25</v>
      </c>
      <c r="AH27" t="str">
        <v>2K8</v>
      </c>
      <c r="AI27" s="2">
        <v>1</v>
      </c>
    </row>
    <row r="28" spans="2:35" ht="15" customHeight="1" thickBot="1" x14ac:dyDescent="0.3">
      <c r="B28" s="42" t="s">
        <v>221</v>
      </c>
      <c r="C28" s="51">
        <f t="shared" si="3"/>
        <v>19</v>
      </c>
      <c r="D28" s="47">
        <f t="shared" si="4"/>
        <v>16</v>
      </c>
      <c r="E28" s="52">
        <f t="shared" si="5"/>
        <v>2</v>
      </c>
      <c r="F28" s="46" t="s">
        <v>43</v>
      </c>
      <c r="G28" s="47" t="s">
        <v>43</v>
      </c>
      <c r="H28" s="47" t="s">
        <v>94</v>
      </c>
      <c r="I28" s="42" t="s">
        <v>194</v>
      </c>
      <c r="J28" s="51" cm="1">
        <f t="array" ref="J28">INDEX(
  $V$3:$V$170,
  MATCH(
    1,
    ($W$3:$W$170 = K28)
    * ($X$3:$X$170 = L28)
    * ($Y$3:$Y$170 = M28),
    0
  )
)</f>
        <v>135</v>
      </c>
      <c r="K28" s="53">
        <f>MATCH(I28,{"Lunes";"Martes";"Miércoles";"Jueves";"Viernes";"Sábado"},0)</f>
        <v>5</v>
      </c>
      <c r="L28" s="54">
        <v>0.33333333333333331</v>
      </c>
      <c r="M28" s="55">
        <v>0.46527777777777779</v>
      </c>
      <c r="N28" s="46" t="s">
        <v>192</v>
      </c>
      <c r="O28" s="47" t="s">
        <v>144</v>
      </c>
      <c r="P28" s="47" t="s">
        <v>186</v>
      </c>
      <c r="Q28" s="47" t="s">
        <v>2</v>
      </c>
      <c r="V28">
        <v>26</v>
      </c>
      <c r="W28" s="11">
        <v>1</v>
      </c>
      <c r="X28" s="8">
        <v>0.82986111111111116</v>
      </c>
      <c r="Y28" s="8">
        <v>0.89236111111111116</v>
      </c>
      <c r="AA28">
        <v>24</v>
      </c>
      <c r="AB28" t="s">
        <v>51</v>
      </c>
      <c r="AC28" t="s">
        <v>104</v>
      </c>
      <c r="AD28">
        <v>3</v>
      </c>
      <c r="AE28" s="4" t="s">
        <v>139</v>
      </c>
      <c r="AG28">
        <v>26</v>
      </c>
      <c r="AH28" t="str">
        <v>2K9</v>
      </c>
      <c r="AI28" s="2">
        <v>1</v>
      </c>
    </row>
    <row r="29" spans="2:35" ht="15" customHeight="1" thickBot="1" x14ac:dyDescent="0.3">
      <c r="B29" s="42" t="s">
        <v>221</v>
      </c>
      <c r="C29" s="51">
        <f t="shared" si="3"/>
        <v>19</v>
      </c>
      <c r="D29" s="47">
        <f t="shared" si="4"/>
        <v>12</v>
      </c>
      <c r="E29" s="52">
        <f t="shared" si="5"/>
        <v>1</v>
      </c>
      <c r="F29" s="46" t="s">
        <v>39</v>
      </c>
      <c r="G29" s="47" t="s">
        <v>220</v>
      </c>
      <c r="H29" s="47" t="s">
        <v>93</v>
      </c>
      <c r="I29" s="42" t="s">
        <v>191</v>
      </c>
      <c r="J29" s="51" cm="1">
        <f t="array" ref="J29">INDEX(
  $V$3:$V$170,
  MATCH(
    1,
    ($W$3:$W$170 = K29)
    * ($X$3:$X$170 = L29)
    * ($Y$3:$Y$170 = M29),
    0
  )
)</f>
        <v>100</v>
      </c>
      <c r="K29" s="53">
        <f>MATCH(I29,{"Lunes";"Martes";"Miércoles";"Jueves";"Viernes";"Sábado"},0)</f>
        <v>4</v>
      </c>
      <c r="L29" s="54">
        <v>0.33333333333333331</v>
      </c>
      <c r="M29" s="55">
        <v>0.43402777777777779</v>
      </c>
      <c r="N29" s="46" t="s">
        <v>192</v>
      </c>
      <c r="O29" s="47" t="s">
        <v>143</v>
      </c>
      <c r="P29" s="47" t="s">
        <v>186</v>
      </c>
      <c r="Q29" s="47" t="s">
        <v>2</v>
      </c>
      <c r="V29">
        <v>27</v>
      </c>
      <c r="W29" s="11">
        <v>1</v>
      </c>
      <c r="X29" s="8">
        <v>0.82986111111111116</v>
      </c>
      <c r="Y29" s="8">
        <v>0.96180555555555558</v>
      </c>
      <c r="AA29">
        <v>25</v>
      </c>
      <c r="AB29" t="s">
        <v>81</v>
      </c>
      <c r="AC29" t="s">
        <v>105</v>
      </c>
      <c r="AD29">
        <v>3</v>
      </c>
      <c r="AE29" s="4" t="s">
        <v>139</v>
      </c>
      <c r="AG29">
        <v>27</v>
      </c>
      <c r="AH29" t="str">
        <v>2K10</v>
      </c>
      <c r="AI29" s="2">
        <v>1</v>
      </c>
    </row>
    <row r="30" spans="2:35" ht="15" customHeight="1" thickBot="1" x14ac:dyDescent="0.3">
      <c r="B30" s="42" t="s">
        <v>221</v>
      </c>
      <c r="C30" s="51">
        <f t="shared" si="3"/>
        <v>19</v>
      </c>
      <c r="D30" s="47">
        <f t="shared" si="4"/>
        <v>12</v>
      </c>
      <c r="E30" s="52">
        <f t="shared" si="5"/>
        <v>1</v>
      </c>
      <c r="F30" s="46" t="s">
        <v>39</v>
      </c>
      <c r="G30" s="47" t="s">
        <v>220</v>
      </c>
      <c r="H30" s="47" t="s">
        <v>93</v>
      </c>
      <c r="I30" s="42" t="s">
        <v>185</v>
      </c>
      <c r="J30" s="51" cm="1">
        <f t="array" ref="J30">INDEX(
  $V$3:$V$170,
  MATCH(
    1,
    ($W$3:$W$170 = K30)
    * ($X$3:$X$170 = L30)
    * ($Y$3:$Y$170 = M30),
    0
  )
)</f>
        <v>6</v>
      </c>
      <c r="K30" s="53">
        <f>MATCH(I30,{"Lunes";"Martes";"Miércoles";"Jueves";"Viernes";"Sábado"},0)</f>
        <v>1</v>
      </c>
      <c r="L30" s="54">
        <v>0.43402777777777779</v>
      </c>
      <c r="M30" s="55">
        <v>0.53472222222222221</v>
      </c>
      <c r="N30" s="46" t="s">
        <v>192</v>
      </c>
      <c r="O30" s="47" t="s">
        <v>143</v>
      </c>
      <c r="P30" s="47" t="s">
        <v>186</v>
      </c>
      <c r="Q30" s="47" t="s">
        <v>2</v>
      </c>
      <c r="V30">
        <v>28</v>
      </c>
      <c r="W30" s="11">
        <v>1</v>
      </c>
      <c r="X30" s="8">
        <v>0.82986111111111116</v>
      </c>
      <c r="Y30" s="8">
        <v>0.93055555555555558</v>
      </c>
      <c r="AG30">
        <v>28</v>
      </c>
      <c r="AH30" t="str">
        <v>2K11</v>
      </c>
      <c r="AI30" s="2">
        <v>1</v>
      </c>
    </row>
    <row r="31" spans="2:35" ht="15" customHeight="1" thickBot="1" x14ac:dyDescent="0.3">
      <c r="B31" s="42" t="s">
        <v>221</v>
      </c>
      <c r="C31" s="51">
        <f t="shared" si="3"/>
        <v>19</v>
      </c>
      <c r="D31" s="47">
        <f t="shared" si="4"/>
        <v>10</v>
      </c>
      <c r="E31" s="52">
        <f t="shared" si="5"/>
        <v>1</v>
      </c>
      <c r="F31" s="46" t="s">
        <v>37</v>
      </c>
      <c r="G31" s="47" t="s">
        <v>37</v>
      </c>
      <c r="H31" s="47" t="s">
        <v>92</v>
      </c>
      <c r="I31" s="42" t="s">
        <v>190</v>
      </c>
      <c r="J31" s="51" cm="1">
        <f t="array" ref="J31">INDEX(
  $V$3:$V$170,
  MATCH(
    1,
    ($W$3:$W$170 = K31)
    * ($X$3:$X$170 = L31)
    * ($Y$3:$Y$170 = M31),
    0
  )
)</f>
        <v>67</v>
      </c>
      <c r="K31" s="53">
        <f>MATCH(I31,{"Lunes";"Martes";"Miércoles";"Jueves";"Viernes";"Sábado"},0)</f>
        <v>3</v>
      </c>
      <c r="L31" s="54">
        <v>0.33333333333333331</v>
      </c>
      <c r="M31" s="55">
        <v>0.46527777777777779</v>
      </c>
      <c r="N31" s="46" t="s">
        <v>192</v>
      </c>
      <c r="O31" s="47" t="s">
        <v>143</v>
      </c>
      <c r="P31" s="47" t="s">
        <v>186</v>
      </c>
      <c r="Q31" s="47" t="s">
        <v>2</v>
      </c>
      <c r="V31">
        <v>29</v>
      </c>
      <c r="W31" s="11">
        <v>1</v>
      </c>
      <c r="X31" s="8">
        <v>0.86111111111111116</v>
      </c>
      <c r="Y31" s="8">
        <v>0.96180555555555558</v>
      </c>
      <c r="AA31">
        <v>26</v>
      </c>
      <c r="AB31" t="s">
        <v>52</v>
      </c>
      <c r="AC31" t="s">
        <v>107</v>
      </c>
      <c r="AD31">
        <v>4</v>
      </c>
      <c r="AE31" s="4" t="s">
        <v>138</v>
      </c>
      <c r="AG31">
        <v>29</v>
      </c>
      <c r="AH31" t="str" cm="1">
        <f t="array" ref="AH31:AH38">"3K"&amp;_xlfn.SEQUENCE(8, 1, 1, 1)</f>
        <v>3K1</v>
      </c>
      <c r="AI31" s="2">
        <v>1</v>
      </c>
    </row>
    <row r="32" spans="2:35" ht="15" customHeight="1" thickBot="1" x14ac:dyDescent="0.3">
      <c r="B32" s="42" t="s">
        <v>221</v>
      </c>
      <c r="C32" s="51">
        <f t="shared" si="3"/>
        <v>19</v>
      </c>
      <c r="D32" s="47">
        <f t="shared" si="4"/>
        <v>10</v>
      </c>
      <c r="E32" s="52">
        <f t="shared" si="5"/>
        <v>1</v>
      </c>
      <c r="F32" s="46" t="s">
        <v>37</v>
      </c>
      <c r="G32" s="47" t="s">
        <v>37</v>
      </c>
      <c r="H32" s="47" t="s">
        <v>92</v>
      </c>
      <c r="I32" s="42" t="s">
        <v>194</v>
      </c>
      <c r="J32" s="51" cm="1">
        <f t="array" ref="J32">INDEX(
  $V$3:$V$170,
  MATCH(
    1,
    ($W$3:$W$170 = K32)
    * ($X$3:$X$170 = L32)
    * ($Y$3:$Y$170 = M32),
    0
  )
)</f>
        <v>135</v>
      </c>
      <c r="K32" s="53">
        <f>MATCH(I32,{"Lunes";"Martes";"Miércoles";"Jueves";"Viernes";"Sábado"},0)</f>
        <v>5</v>
      </c>
      <c r="L32" s="54">
        <v>0.33333333333333331</v>
      </c>
      <c r="M32" s="55">
        <v>0.46527777777777779</v>
      </c>
      <c r="N32" s="46" t="s">
        <v>192</v>
      </c>
      <c r="O32" s="47" t="s">
        <v>143</v>
      </c>
      <c r="P32" s="47" t="s">
        <v>186</v>
      </c>
      <c r="Q32" s="47" t="s">
        <v>2</v>
      </c>
      <c r="V32">
        <v>30</v>
      </c>
      <c r="W32" s="11">
        <v>1</v>
      </c>
      <c r="X32" s="8">
        <v>0.89930555555555558</v>
      </c>
      <c r="Y32" s="8">
        <v>0.96180555555555558</v>
      </c>
      <c r="AA32">
        <v>27</v>
      </c>
      <c r="AB32" t="s">
        <v>53</v>
      </c>
      <c r="AC32" t="s">
        <v>108</v>
      </c>
      <c r="AD32">
        <v>4</v>
      </c>
      <c r="AE32" s="4" t="s">
        <v>138</v>
      </c>
      <c r="AG32">
        <v>30</v>
      </c>
      <c r="AH32" t="str">
        <v>3K2</v>
      </c>
      <c r="AI32" s="2">
        <v>1</v>
      </c>
    </row>
    <row r="33" spans="2:35" ht="15" customHeight="1" thickBot="1" x14ac:dyDescent="0.3">
      <c r="B33" s="42" t="s">
        <v>221</v>
      </c>
      <c r="C33" s="51">
        <f t="shared" si="3"/>
        <v>19</v>
      </c>
      <c r="D33" s="47">
        <f t="shared" si="4"/>
        <v>13</v>
      </c>
      <c r="E33" s="52">
        <f t="shared" si="5"/>
        <v>0</v>
      </c>
      <c r="F33" s="46" t="s">
        <v>40</v>
      </c>
      <c r="G33" s="47" t="s">
        <v>40</v>
      </c>
      <c r="H33" s="47" t="s">
        <v>91</v>
      </c>
      <c r="I33" s="42" t="s">
        <v>191</v>
      </c>
      <c r="J33" s="51" cm="1">
        <f t="array" ref="J33">INDEX(
  $V$3:$V$170,
  MATCH(
    1,
    ($W$3:$W$170 = K33)
    * ($X$3:$X$170 = L33)
    * ($Y$3:$Y$170 = M33),
    0
  )
)</f>
        <v>105</v>
      </c>
      <c r="K33" s="53">
        <f>MATCH(I33,{"Lunes";"Martes";"Miércoles";"Jueves";"Viernes";"Sábado"},0)</f>
        <v>4</v>
      </c>
      <c r="L33" s="54">
        <v>0.43402777777777779</v>
      </c>
      <c r="M33" s="55">
        <v>0.50347222222222221</v>
      </c>
      <c r="N33" s="46" t="s">
        <v>145</v>
      </c>
      <c r="O33" s="47" t="s">
        <v>142</v>
      </c>
      <c r="P33" s="47" t="s">
        <v>186</v>
      </c>
      <c r="Q33" s="47" t="s">
        <v>2</v>
      </c>
      <c r="V33">
        <v>31</v>
      </c>
      <c r="W33" s="11">
        <v>2</v>
      </c>
      <c r="X33" s="8">
        <v>0.33333333333333331</v>
      </c>
      <c r="Y33" s="8">
        <v>0.39583333333333331</v>
      </c>
      <c r="AA33">
        <v>28</v>
      </c>
      <c r="AB33" t="s">
        <v>54</v>
      </c>
      <c r="AC33" t="s">
        <v>106</v>
      </c>
      <c r="AD33">
        <v>4</v>
      </c>
      <c r="AE33" s="4" t="s">
        <v>138</v>
      </c>
      <c r="AG33">
        <v>31</v>
      </c>
      <c r="AH33" t="str">
        <v>3K3</v>
      </c>
      <c r="AI33" s="2">
        <v>1</v>
      </c>
    </row>
    <row r="34" spans="2:35" ht="15" customHeight="1" thickBot="1" x14ac:dyDescent="0.3">
      <c r="B34" s="42" t="s">
        <v>221</v>
      </c>
      <c r="C34" s="56">
        <f t="shared" si="3"/>
        <v>19</v>
      </c>
      <c r="D34" s="57">
        <f t="shared" si="4"/>
        <v>13</v>
      </c>
      <c r="E34" s="58">
        <f t="shared" si="5"/>
        <v>0</v>
      </c>
      <c r="F34" s="46" t="s">
        <v>40</v>
      </c>
      <c r="G34" s="47" t="s">
        <v>40</v>
      </c>
      <c r="H34" s="47" t="s">
        <v>91</v>
      </c>
      <c r="I34" s="42" t="s">
        <v>189</v>
      </c>
      <c r="J34" s="56" cm="1">
        <f t="array" ref="J34">INDEX(
  $V$3:$V$170,
  MATCH(
    1,
    ($W$3:$W$170 = K34)
    * ($X$3:$X$170 = L34)
    * ($Y$3:$Y$170 = M34),
    0
  )
)</f>
        <v>35</v>
      </c>
      <c r="K34" s="59">
        <f>MATCH(I34,{"Lunes";"Martes";"Miércoles";"Jueves";"Viernes";"Sábado"},0)</f>
        <v>2</v>
      </c>
      <c r="L34" s="60">
        <v>0.40277777777777779</v>
      </c>
      <c r="M34" s="61">
        <v>0.46527777777777779</v>
      </c>
      <c r="N34" s="46" t="s">
        <v>145</v>
      </c>
      <c r="O34" s="47" t="s">
        <v>142</v>
      </c>
      <c r="P34" s="47" t="s">
        <v>186</v>
      </c>
      <c r="Q34" s="47" t="s">
        <v>2</v>
      </c>
      <c r="V34">
        <v>32</v>
      </c>
      <c r="W34" s="11">
        <v>2</v>
      </c>
      <c r="X34" s="8">
        <v>0.33333333333333331</v>
      </c>
      <c r="Y34" s="8">
        <v>0.43402777777777779</v>
      </c>
      <c r="AA34">
        <v>29</v>
      </c>
      <c r="AB34" t="s">
        <v>55</v>
      </c>
      <c r="AC34" t="s">
        <v>109</v>
      </c>
      <c r="AD34">
        <v>4</v>
      </c>
      <c r="AE34" s="4" t="s">
        <v>139</v>
      </c>
      <c r="AG34">
        <v>32</v>
      </c>
      <c r="AH34" t="str">
        <v>3K4</v>
      </c>
      <c r="AI34" s="2">
        <v>1</v>
      </c>
    </row>
    <row r="35" spans="2:35" ht="15" customHeight="1" thickBo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V35">
        <v>33</v>
      </c>
      <c r="W35" s="11">
        <v>2</v>
      </c>
      <c r="X35" s="8">
        <v>0.33333333333333331</v>
      </c>
      <c r="Y35" s="8">
        <v>0.46527777777777779</v>
      </c>
      <c r="AA35">
        <v>30</v>
      </c>
      <c r="AB35" t="s">
        <v>56</v>
      </c>
      <c r="AC35" t="s">
        <v>110</v>
      </c>
      <c r="AD35">
        <v>4</v>
      </c>
      <c r="AE35" s="4" t="s">
        <v>139</v>
      </c>
      <c r="AG35">
        <v>33</v>
      </c>
      <c r="AH35" t="str">
        <v>3K5</v>
      </c>
      <c r="AI35" s="2">
        <v>1</v>
      </c>
    </row>
    <row r="36" spans="2:35" ht="15" customHeight="1" thickBo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V36">
        <v>34</v>
      </c>
      <c r="W36" s="11">
        <v>2</v>
      </c>
      <c r="X36" s="8">
        <v>0.33333333333333331</v>
      </c>
      <c r="Y36" s="8">
        <v>0.53472222222222221</v>
      </c>
      <c r="AA36">
        <v>31</v>
      </c>
      <c r="AB36" t="s">
        <v>57</v>
      </c>
      <c r="AC36" t="s">
        <v>111</v>
      </c>
      <c r="AD36">
        <v>4</v>
      </c>
      <c r="AE36" s="4" t="s">
        <v>139</v>
      </c>
      <c r="AG36">
        <v>34</v>
      </c>
      <c r="AH36" t="str">
        <v>3K6</v>
      </c>
      <c r="AI36" s="2">
        <v>1</v>
      </c>
    </row>
    <row r="37" spans="2:35" ht="15" customHeight="1" thickBot="1" x14ac:dyDescent="0.3">
      <c r="B37" s="21" t="s">
        <v>172</v>
      </c>
      <c r="C37" s="22" t="s">
        <v>149</v>
      </c>
      <c r="D37" s="22" t="s">
        <v>24</v>
      </c>
      <c r="E37" s="22" t="s">
        <v>140</v>
      </c>
      <c r="F37" s="23" t="s">
        <v>215</v>
      </c>
      <c r="G37" s="23" t="s">
        <v>174</v>
      </c>
      <c r="H37" s="23" t="s">
        <v>175</v>
      </c>
      <c r="I37" s="23" t="s">
        <v>176</v>
      </c>
      <c r="J37" s="22" t="s">
        <v>153</v>
      </c>
      <c r="K37" s="22" t="s">
        <v>154</v>
      </c>
      <c r="L37" s="22" t="s">
        <v>177</v>
      </c>
      <c r="M37" s="22" t="s">
        <v>178</v>
      </c>
      <c r="N37" s="23" t="s">
        <v>179</v>
      </c>
      <c r="O37" s="23" t="s">
        <v>180</v>
      </c>
      <c r="P37" s="23" t="s">
        <v>181</v>
      </c>
      <c r="Q37" s="23" t="s">
        <v>182</v>
      </c>
      <c r="V37">
        <v>35</v>
      </c>
      <c r="W37" s="11">
        <v>2</v>
      </c>
      <c r="X37" s="8">
        <v>0.40277777777777779</v>
      </c>
      <c r="Y37" s="8">
        <v>0.46527777777777779</v>
      </c>
      <c r="AA37">
        <v>32</v>
      </c>
      <c r="AB37" t="s">
        <v>58</v>
      </c>
      <c r="AC37" t="s">
        <v>112</v>
      </c>
      <c r="AD37">
        <v>4</v>
      </c>
      <c r="AE37" s="4" t="s">
        <v>138</v>
      </c>
      <c r="AG37">
        <v>35</v>
      </c>
      <c r="AH37" t="str">
        <v>3K7</v>
      </c>
      <c r="AI37" s="2">
        <v>1</v>
      </c>
    </row>
    <row r="38" spans="2:35" ht="15" customHeight="1" thickTop="1" thickBot="1" x14ac:dyDescent="0.3">
      <c r="B38" s="42" t="s">
        <v>222</v>
      </c>
      <c r="C38" s="43">
        <f t="shared" ref="C38:C51" si="6">IFERROR(INDEX($AG$3:$AG$49,MATCH(B38,$AH$3:$AH$49,0)),"")</f>
        <v>20</v>
      </c>
      <c r="D38" s="44">
        <f t="shared" ref="D38:D51" si="7">IFERROR(INDEX($AA$3:$AA$61,MATCH(F38,$AB$3:$AB$61,0)),"")</f>
        <v>14</v>
      </c>
      <c r="E38" s="45">
        <f t="shared" ref="E38:E51" si="8">IF(O38="ANUAL", 0,IF(O38="CUAT1", 1,IF(O38="CUAT2", 2,"")
  )
)</f>
        <v>0</v>
      </c>
      <c r="F38" s="46" t="s">
        <v>41</v>
      </c>
      <c r="G38" s="47" t="s">
        <v>41</v>
      </c>
      <c r="H38" s="47" t="s">
        <v>95</v>
      </c>
      <c r="I38" s="42" t="s">
        <v>190</v>
      </c>
      <c r="J38" s="43" cm="1">
        <f t="array" ref="J38">INDEX(
  $V$3:$V$170,
  MATCH(
    1,
    ($W$3:$W$170 = K38)
    * ($X$3:$X$170 = L38)
    * ($Y$3:$Y$170 = M38),
    0
  )
)</f>
        <v>66</v>
      </c>
      <c r="K38" s="48">
        <f>MATCH(I38,{"Lunes";"Martes";"Miércoles";"Jueves";"Viernes";"Sábado"},0)</f>
        <v>3</v>
      </c>
      <c r="L38" s="49">
        <v>0.33333333333333331</v>
      </c>
      <c r="M38" s="50">
        <v>0.43402777777777779</v>
      </c>
      <c r="N38" s="46" t="s">
        <v>145</v>
      </c>
      <c r="O38" s="47" t="s">
        <v>142</v>
      </c>
      <c r="P38" s="47" t="s">
        <v>186</v>
      </c>
      <c r="Q38" s="47" t="s">
        <v>2</v>
      </c>
      <c r="V38">
        <v>36</v>
      </c>
      <c r="W38" s="11">
        <v>2</v>
      </c>
      <c r="X38" s="8">
        <v>0.40277777777777779</v>
      </c>
      <c r="Y38" s="8">
        <v>0.53472222222222221</v>
      </c>
      <c r="AA38">
        <v>33</v>
      </c>
      <c r="AB38" t="s">
        <v>59</v>
      </c>
      <c r="AC38" t="s">
        <v>113</v>
      </c>
      <c r="AD38">
        <v>4</v>
      </c>
      <c r="AE38" s="4" t="s">
        <v>138</v>
      </c>
      <c r="AG38">
        <v>36</v>
      </c>
      <c r="AH38" t="str">
        <v>3K8</v>
      </c>
      <c r="AI38" s="2">
        <v>1</v>
      </c>
    </row>
    <row r="39" spans="2:35" ht="15" customHeight="1" thickBot="1" x14ac:dyDescent="0.3">
      <c r="B39" s="42" t="s">
        <v>222</v>
      </c>
      <c r="C39" s="51">
        <f t="shared" si="6"/>
        <v>20</v>
      </c>
      <c r="D39" s="47">
        <f t="shared" si="7"/>
        <v>14</v>
      </c>
      <c r="E39" s="52">
        <f t="shared" si="8"/>
        <v>0</v>
      </c>
      <c r="F39" s="46" t="s">
        <v>41</v>
      </c>
      <c r="G39" s="47" t="s">
        <v>41</v>
      </c>
      <c r="H39" s="47" t="s">
        <v>95</v>
      </c>
      <c r="I39" s="42" t="s">
        <v>191</v>
      </c>
      <c r="J39" s="51" cm="1">
        <f t="array" ref="J39">INDEX(
  $V$3:$V$170,
  MATCH(
    1,
    ($W$3:$W$170 = K39)
    * ($X$3:$X$170 = L39)
    * ($Y$3:$Y$170 = M39),
    0
  )
)</f>
        <v>109</v>
      </c>
      <c r="K39" s="53">
        <f>MATCH(I39,{"Lunes";"Martes";"Miércoles";"Jueves";"Viernes";"Sábado"},0)</f>
        <v>4</v>
      </c>
      <c r="L39" s="54">
        <v>0.47222222222222221</v>
      </c>
      <c r="M39" s="55">
        <v>0.58333333333333337</v>
      </c>
      <c r="N39" s="46" t="s">
        <v>145</v>
      </c>
      <c r="O39" s="47" t="s">
        <v>142</v>
      </c>
      <c r="P39" s="47" t="s">
        <v>186</v>
      </c>
      <c r="Q39" s="47" t="s">
        <v>2</v>
      </c>
      <c r="V39">
        <v>37</v>
      </c>
      <c r="W39" s="11">
        <v>2</v>
      </c>
      <c r="X39" s="8">
        <v>0.43402777777777779</v>
      </c>
      <c r="Y39" s="8">
        <v>0.50347222222222221</v>
      </c>
      <c r="AA39">
        <v>34</v>
      </c>
      <c r="AB39" t="s">
        <v>60</v>
      </c>
      <c r="AC39" t="s">
        <v>114</v>
      </c>
      <c r="AD39">
        <v>4</v>
      </c>
      <c r="AE39" s="4" t="s">
        <v>139</v>
      </c>
      <c r="AG39">
        <v>37</v>
      </c>
      <c r="AH39" t="s">
        <v>23</v>
      </c>
      <c r="AI39" s="2">
        <v>1</v>
      </c>
    </row>
    <row r="40" spans="2:35" ht="15" customHeight="1" thickBot="1" x14ac:dyDescent="0.3">
      <c r="B40" s="42" t="s">
        <v>222</v>
      </c>
      <c r="C40" s="51">
        <f t="shared" si="6"/>
        <v>20</v>
      </c>
      <c r="D40" s="47">
        <f t="shared" si="7"/>
        <v>11</v>
      </c>
      <c r="E40" s="52">
        <f t="shared" si="8"/>
        <v>0</v>
      </c>
      <c r="F40" s="46" t="s">
        <v>38</v>
      </c>
      <c r="G40" s="47" t="s">
        <v>38</v>
      </c>
      <c r="H40" s="47" t="s">
        <v>217</v>
      </c>
      <c r="I40" s="42" t="s">
        <v>185</v>
      </c>
      <c r="J40" s="51" cm="1">
        <f t="array" ref="J40">INDEX(
  $V$3:$V$170,
  MATCH(
    1,
    ($W$3:$W$170 = K40)
    * ($X$3:$X$170 = L40)
    * ($Y$3:$Y$170 = M40),
    0
  )
)</f>
        <v>9</v>
      </c>
      <c r="K40" s="53">
        <f>MATCH(I40,{"Lunes";"Martes";"Miércoles";"Jueves";"Viernes";"Sábado"},0)</f>
        <v>1</v>
      </c>
      <c r="L40" s="54">
        <v>0.47222222222222221</v>
      </c>
      <c r="M40" s="55">
        <v>0.58333333333333337</v>
      </c>
      <c r="N40" s="46" t="s">
        <v>145</v>
      </c>
      <c r="O40" s="47" t="s">
        <v>142</v>
      </c>
      <c r="P40" s="47" t="s">
        <v>186</v>
      </c>
      <c r="Q40" s="47" t="s">
        <v>2</v>
      </c>
      <c r="V40">
        <v>38</v>
      </c>
      <c r="W40" s="11">
        <v>2</v>
      </c>
      <c r="X40" s="8">
        <v>0.43402777777777779</v>
      </c>
      <c r="Y40" s="8">
        <v>0.53472222222222221</v>
      </c>
      <c r="AA40">
        <v>35</v>
      </c>
      <c r="AB40" t="s">
        <v>262</v>
      </c>
      <c r="AC40" t="s">
        <v>115</v>
      </c>
      <c r="AD40">
        <v>4</v>
      </c>
      <c r="AE40" s="4" t="s">
        <v>138</v>
      </c>
      <c r="AG40">
        <v>38</v>
      </c>
      <c r="AH40" t="s">
        <v>22</v>
      </c>
      <c r="AI40" s="2">
        <v>1</v>
      </c>
    </row>
    <row r="41" spans="2:35" ht="15" customHeight="1" thickBot="1" x14ac:dyDescent="0.3">
      <c r="B41" s="42" t="s">
        <v>222</v>
      </c>
      <c r="C41" s="51">
        <f t="shared" si="6"/>
        <v>20</v>
      </c>
      <c r="D41" s="47">
        <f t="shared" si="7"/>
        <v>11</v>
      </c>
      <c r="E41" s="52">
        <f t="shared" si="8"/>
        <v>0</v>
      </c>
      <c r="F41" s="46" t="s">
        <v>38</v>
      </c>
      <c r="G41" s="47" t="s">
        <v>38</v>
      </c>
      <c r="H41" s="47" t="s">
        <v>217</v>
      </c>
      <c r="I41" s="42" t="s">
        <v>189</v>
      </c>
      <c r="J41" s="51" cm="1">
        <f t="array" ref="J41">INDEX(
  $V$3:$V$170,
  MATCH(
    1,
    ($W$3:$W$170 = K41)
    * ($X$3:$X$170 = L41)
    * ($Y$3:$Y$170 = M41),
    0
  )
)</f>
        <v>37</v>
      </c>
      <c r="K41" s="53">
        <f>MATCH(I41,{"Lunes";"Martes";"Miércoles";"Jueves";"Viernes";"Sábado"},0)</f>
        <v>2</v>
      </c>
      <c r="L41" s="54">
        <v>0.43402777777777779</v>
      </c>
      <c r="M41" s="55">
        <v>0.50347222222222221</v>
      </c>
      <c r="N41" s="46" t="s">
        <v>145</v>
      </c>
      <c r="O41" s="47" t="s">
        <v>142</v>
      </c>
      <c r="P41" s="47" t="s">
        <v>186</v>
      </c>
      <c r="Q41" s="47" t="s">
        <v>2</v>
      </c>
      <c r="V41">
        <v>39</v>
      </c>
      <c r="W41" s="11">
        <v>2</v>
      </c>
      <c r="X41" s="8">
        <v>0.43402777777777779</v>
      </c>
      <c r="Y41" s="8">
        <v>0.58333333333333337</v>
      </c>
      <c r="AA41">
        <v>36</v>
      </c>
      <c r="AB41" t="s">
        <v>61</v>
      </c>
      <c r="AC41" t="s">
        <v>116</v>
      </c>
      <c r="AD41">
        <v>4</v>
      </c>
      <c r="AE41" s="4" t="s">
        <v>138</v>
      </c>
      <c r="AG41">
        <v>39</v>
      </c>
      <c r="AH41" t="str" cm="1">
        <f t="array" ref="AH41:AH44">"4K"&amp;_xlfn.SEQUENCE(4, 1, 1, 1)</f>
        <v>4K1</v>
      </c>
      <c r="AI41" s="2">
        <v>1</v>
      </c>
    </row>
    <row r="42" spans="2:35" ht="15" customHeight="1" thickBot="1" x14ac:dyDescent="0.3">
      <c r="B42" s="42" t="s">
        <v>222</v>
      </c>
      <c r="C42" s="51">
        <f t="shared" si="6"/>
        <v>20</v>
      </c>
      <c r="D42" s="47">
        <f t="shared" si="7"/>
        <v>15</v>
      </c>
      <c r="E42" s="52">
        <f t="shared" si="8"/>
        <v>0</v>
      </c>
      <c r="F42" s="46" t="s">
        <v>42</v>
      </c>
      <c r="G42" s="47" t="s">
        <v>218</v>
      </c>
      <c r="H42" s="47" t="s">
        <v>219</v>
      </c>
      <c r="I42" s="42" t="s">
        <v>191</v>
      </c>
      <c r="J42" s="51" cm="1">
        <f t="array" ref="J42">INDEX(
  $V$3:$V$170,
  MATCH(
    1,
    ($W$3:$W$170 = K42)
    * ($X$3:$X$170 = L42)
    * ($Y$3:$Y$170 = M42),
    0
  )
)</f>
        <v>99</v>
      </c>
      <c r="K42" s="53">
        <f>MATCH(I42,{"Lunes";"Martes";"Miércoles";"Jueves";"Viernes";"Sábado"},0)</f>
        <v>4</v>
      </c>
      <c r="L42" s="54">
        <v>0.33333333333333331</v>
      </c>
      <c r="M42" s="55">
        <v>0.39583333333333331</v>
      </c>
      <c r="N42" s="46" t="s">
        <v>145</v>
      </c>
      <c r="O42" s="47" t="s">
        <v>142</v>
      </c>
      <c r="P42" s="47" t="s">
        <v>186</v>
      </c>
      <c r="Q42" s="47" t="s">
        <v>2</v>
      </c>
      <c r="V42">
        <v>40</v>
      </c>
      <c r="W42" s="11">
        <v>2</v>
      </c>
      <c r="X42" s="8">
        <v>0.47222222222222221</v>
      </c>
      <c r="Y42" s="8">
        <v>0.53472222222222221</v>
      </c>
      <c r="AA42">
        <v>37</v>
      </c>
      <c r="AB42" t="s">
        <v>62</v>
      </c>
      <c r="AC42" t="s">
        <v>117</v>
      </c>
      <c r="AD42">
        <v>4</v>
      </c>
      <c r="AE42" s="4" t="s">
        <v>139</v>
      </c>
      <c r="AG42">
        <v>40</v>
      </c>
      <c r="AH42" t="str">
        <v>4K2</v>
      </c>
      <c r="AI42" s="2">
        <v>1</v>
      </c>
    </row>
    <row r="43" spans="2:35" ht="15" customHeight="1" thickBot="1" x14ac:dyDescent="0.3">
      <c r="B43" s="42" t="s">
        <v>222</v>
      </c>
      <c r="C43" s="51">
        <f t="shared" si="6"/>
        <v>20</v>
      </c>
      <c r="D43" s="47">
        <f t="shared" si="7"/>
        <v>15</v>
      </c>
      <c r="E43" s="52">
        <f t="shared" si="8"/>
        <v>0</v>
      </c>
      <c r="F43" s="46" t="s">
        <v>42</v>
      </c>
      <c r="G43" s="47" t="s">
        <v>218</v>
      </c>
      <c r="H43" s="47" t="s">
        <v>219</v>
      </c>
      <c r="I43" s="42" t="s">
        <v>194</v>
      </c>
      <c r="J43" s="51" cm="1">
        <f t="array" ref="J43">INDEX(
  $V$3:$V$170,
  MATCH(
    1,
    ($W$3:$W$170 = K43)
    * ($X$3:$X$170 = L43)
    * ($Y$3:$Y$170 = M43),
    0
  )
)</f>
        <v>134</v>
      </c>
      <c r="K43" s="53">
        <f>MATCH(I43,{"Lunes";"Martes";"Miércoles";"Jueves";"Viernes";"Sábado"},0)</f>
        <v>5</v>
      </c>
      <c r="L43" s="54">
        <v>0.33333333333333331</v>
      </c>
      <c r="M43" s="55">
        <v>0.43402777777777779</v>
      </c>
      <c r="N43" s="46" t="s">
        <v>145</v>
      </c>
      <c r="O43" s="47" t="s">
        <v>142</v>
      </c>
      <c r="P43" s="47" t="s">
        <v>186</v>
      </c>
      <c r="Q43" s="47" t="s">
        <v>2</v>
      </c>
      <c r="V43">
        <v>41</v>
      </c>
      <c r="W43" s="11">
        <v>2</v>
      </c>
      <c r="X43" s="8">
        <v>0.47222222222222221</v>
      </c>
      <c r="Y43" s="8">
        <v>0.58333333333333337</v>
      </c>
      <c r="AA43">
        <v>38</v>
      </c>
      <c r="AB43" t="s">
        <v>63</v>
      </c>
      <c r="AC43" t="s">
        <v>118</v>
      </c>
      <c r="AD43">
        <v>4</v>
      </c>
      <c r="AE43" s="4" t="s">
        <v>139</v>
      </c>
      <c r="AG43">
        <v>41</v>
      </c>
      <c r="AH43" t="str">
        <v>4K3</v>
      </c>
      <c r="AI43" s="2">
        <v>1</v>
      </c>
    </row>
    <row r="44" spans="2:35" ht="15" customHeight="1" thickBot="1" x14ac:dyDescent="0.3">
      <c r="B44" s="42" t="s">
        <v>222</v>
      </c>
      <c r="C44" s="51">
        <f t="shared" si="6"/>
        <v>20</v>
      </c>
      <c r="D44" s="47">
        <f t="shared" si="7"/>
        <v>16</v>
      </c>
      <c r="E44" s="52">
        <f t="shared" si="8"/>
        <v>2</v>
      </c>
      <c r="F44" s="46" t="s">
        <v>43</v>
      </c>
      <c r="G44" s="47" t="s">
        <v>43</v>
      </c>
      <c r="H44" s="47" t="s">
        <v>94</v>
      </c>
      <c r="I44" s="42" t="s">
        <v>185</v>
      </c>
      <c r="J44" s="51" cm="1">
        <f t="array" ref="J44">INDEX(
  $V$3:$V$170,
  MATCH(
    1,
    ($W$3:$W$170 = K44)
    * ($X$3:$X$170 = L44)
    * ($Y$3:$Y$170 = M44),
    0
  )
)</f>
        <v>2</v>
      </c>
      <c r="K44" s="53">
        <f>MATCH(I44,{"Lunes";"Martes";"Miércoles";"Jueves";"Viernes";"Sábado"},0)</f>
        <v>1</v>
      </c>
      <c r="L44" s="54">
        <v>0.33333333333333331</v>
      </c>
      <c r="M44" s="55">
        <v>0.46527777777777779</v>
      </c>
      <c r="N44" s="46" t="s">
        <v>192</v>
      </c>
      <c r="O44" s="47" t="s">
        <v>144</v>
      </c>
      <c r="P44" s="47" t="s">
        <v>186</v>
      </c>
      <c r="Q44" s="47" t="s">
        <v>2</v>
      </c>
      <c r="V44">
        <v>42</v>
      </c>
      <c r="W44" s="11">
        <v>2</v>
      </c>
      <c r="X44" s="8">
        <v>0.50347222222222221</v>
      </c>
      <c r="Y44" s="8">
        <v>0.58333333333333337</v>
      </c>
      <c r="AG44">
        <v>42</v>
      </c>
      <c r="AH44" t="str">
        <v>4K4</v>
      </c>
      <c r="AI44" s="2">
        <v>1</v>
      </c>
    </row>
    <row r="45" spans="2:35" ht="15" customHeight="1" thickBot="1" x14ac:dyDescent="0.3">
      <c r="B45" s="42" t="s">
        <v>222</v>
      </c>
      <c r="C45" s="51">
        <f t="shared" si="6"/>
        <v>20</v>
      </c>
      <c r="D45" s="47">
        <f t="shared" si="7"/>
        <v>16</v>
      </c>
      <c r="E45" s="52">
        <f t="shared" si="8"/>
        <v>2</v>
      </c>
      <c r="F45" s="46" t="s">
        <v>43</v>
      </c>
      <c r="G45" s="47" t="s">
        <v>43</v>
      </c>
      <c r="H45" s="47" t="s">
        <v>94</v>
      </c>
      <c r="I45" s="42" t="s">
        <v>190</v>
      </c>
      <c r="J45" s="51" cm="1">
        <f t="array" ref="J45">INDEX(
  $V$3:$V$170,
  MATCH(
    1,
    ($W$3:$W$170 = K45)
    * ($X$3:$X$170 = L45)
    * ($Y$3:$Y$170 = M45),
    0
  )
)</f>
        <v>74</v>
      </c>
      <c r="K45" s="53">
        <f>MATCH(I45,{"Lunes";"Martes";"Miércoles";"Jueves";"Viernes";"Sábado"},0)</f>
        <v>3</v>
      </c>
      <c r="L45" s="54">
        <v>0.43402777777777779</v>
      </c>
      <c r="M45" s="55">
        <v>0.58333333333333337</v>
      </c>
      <c r="N45" s="46" t="s">
        <v>192</v>
      </c>
      <c r="O45" s="47" t="s">
        <v>144</v>
      </c>
      <c r="P45" s="47" t="s">
        <v>186</v>
      </c>
      <c r="Q45" s="47" t="s">
        <v>2</v>
      </c>
      <c r="V45">
        <v>43</v>
      </c>
      <c r="W45" s="11">
        <v>2</v>
      </c>
      <c r="X45" s="8">
        <v>0.50347222222222221</v>
      </c>
      <c r="Y45" s="8">
        <v>0.61458333333333337</v>
      </c>
      <c r="AA45">
        <v>39</v>
      </c>
      <c r="AB45" t="s">
        <v>64</v>
      </c>
      <c r="AC45" t="s">
        <v>119</v>
      </c>
      <c r="AD45">
        <v>5</v>
      </c>
      <c r="AE45" s="4" t="s">
        <v>138</v>
      </c>
      <c r="AG45">
        <v>43</v>
      </c>
      <c r="AH45" t="str" cm="1">
        <f t="array" ref="AH45:AH49">"5K"&amp;_xlfn.SEQUENCE(5, 1, 1, 1)</f>
        <v>5K1</v>
      </c>
      <c r="AI45" s="2">
        <v>1</v>
      </c>
    </row>
    <row r="46" spans="2:35" ht="15" customHeight="1" thickBot="1" x14ac:dyDescent="0.3">
      <c r="B46" s="42" t="s">
        <v>222</v>
      </c>
      <c r="C46" s="51">
        <f t="shared" si="6"/>
        <v>20</v>
      </c>
      <c r="D46" s="47">
        <f t="shared" si="7"/>
        <v>12</v>
      </c>
      <c r="E46" s="52">
        <f t="shared" si="8"/>
        <v>1</v>
      </c>
      <c r="F46" s="46" t="s">
        <v>39</v>
      </c>
      <c r="G46" s="47" t="s">
        <v>220</v>
      </c>
      <c r="H46" s="47" t="s">
        <v>93</v>
      </c>
      <c r="I46" s="42" t="s">
        <v>189</v>
      </c>
      <c r="J46" s="51" cm="1">
        <f t="array" ref="J46">INDEX(
  $V$3:$V$170,
  MATCH(
    1,
    ($W$3:$W$170 = K46)
    * ($X$3:$X$170 = L46)
    * ($Y$3:$Y$170 = M46),
    0
  )
)</f>
        <v>32</v>
      </c>
      <c r="K46" s="53">
        <f>MATCH(I46,{"Lunes";"Martes";"Miércoles";"Jueves";"Viernes";"Sábado"},0)</f>
        <v>2</v>
      </c>
      <c r="L46" s="54">
        <v>0.33333333333333331</v>
      </c>
      <c r="M46" s="55">
        <v>0.43402777777777779</v>
      </c>
      <c r="N46" s="46" t="s">
        <v>192</v>
      </c>
      <c r="O46" s="47" t="s">
        <v>143</v>
      </c>
      <c r="P46" s="47" t="s">
        <v>186</v>
      </c>
      <c r="Q46" s="47" t="s">
        <v>2</v>
      </c>
      <c r="V46">
        <v>44</v>
      </c>
      <c r="W46" s="11">
        <v>2</v>
      </c>
      <c r="X46" s="8">
        <v>0.50347222222222221</v>
      </c>
      <c r="Y46" s="8">
        <v>0.65277777777777779</v>
      </c>
      <c r="AA46">
        <v>40</v>
      </c>
      <c r="AB46" t="s">
        <v>65</v>
      </c>
      <c r="AC46" t="s">
        <v>120</v>
      </c>
      <c r="AD46">
        <v>5</v>
      </c>
      <c r="AE46" s="4" t="s">
        <v>138</v>
      </c>
      <c r="AG46">
        <v>44</v>
      </c>
      <c r="AH46" t="str">
        <v>5K2</v>
      </c>
      <c r="AI46" s="2">
        <v>1</v>
      </c>
    </row>
    <row r="47" spans="2:35" ht="15" customHeight="1" thickBot="1" x14ac:dyDescent="0.3">
      <c r="B47" s="42" t="s">
        <v>222</v>
      </c>
      <c r="C47" s="51">
        <f t="shared" si="6"/>
        <v>20</v>
      </c>
      <c r="D47" s="47">
        <f t="shared" si="7"/>
        <v>12</v>
      </c>
      <c r="E47" s="52">
        <f t="shared" si="8"/>
        <v>1</v>
      </c>
      <c r="F47" s="46" t="s">
        <v>39</v>
      </c>
      <c r="G47" s="47" t="s">
        <v>220</v>
      </c>
      <c r="H47" s="47" t="s">
        <v>93</v>
      </c>
      <c r="I47" s="42" t="s">
        <v>194</v>
      </c>
      <c r="J47" s="51" cm="1">
        <f t="array" ref="J47">INDEX(
  $V$3:$V$170,
  MATCH(
    1,
    ($W$3:$W$170 = K47)
    * ($X$3:$X$170 = L47)
    * ($Y$3:$Y$170 = M47),
    0
  )
)</f>
        <v>141</v>
      </c>
      <c r="K47" s="53">
        <f>MATCH(I47,{"Lunes";"Martes";"Miércoles";"Jueves";"Viernes";"Sábado"},0)</f>
        <v>5</v>
      </c>
      <c r="L47" s="54">
        <v>0.43402777777777779</v>
      </c>
      <c r="M47" s="55">
        <v>0.53472222222222221</v>
      </c>
      <c r="N47" s="46" t="s">
        <v>192</v>
      </c>
      <c r="O47" s="47" t="s">
        <v>143</v>
      </c>
      <c r="P47" s="47" t="s">
        <v>186</v>
      </c>
      <c r="Q47" s="47" t="s">
        <v>2</v>
      </c>
      <c r="V47">
        <v>45</v>
      </c>
      <c r="W47" s="11">
        <v>2</v>
      </c>
      <c r="X47" s="8">
        <v>0.50347222222222221</v>
      </c>
      <c r="Y47" s="8">
        <v>0.68402777777777779</v>
      </c>
      <c r="AA47">
        <v>41</v>
      </c>
      <c r="AB47" t="s">
        <v>66</v>
      </c>
      <c r="AC47" t="s">
        <v>121</v>
      </c>
      <c r="AD47">
        <v>5</v>
      </c>
      <c r="AE47" s="4" t="s">
        <v>138</v>
      </c>
      <c r="AG47">
        <v>45</v>
      </c>
      <c r="AH47" t="str">
        <v>5K3</v>
      </c>
      <c r="AI47" s="2">
        <v>1</v>
      </c>
    </row>
    <row r="48" spans="2:35" ht="15" customHeight="1" thickBot="1" x14ac:dyDescent="0.3">
      <c r="B48" s="42" t="s">
        <v>222</v>
      </c>
      <c r="C48" s="51">
        <f t="shared" si="6"/>
        <v>20</v>
      </c>
      <c r="D48" s="47">
        <f t="shared" si="7"/>
        <v>10</v>
      </c>
      <c r="E48" s="52">
        <f t="shared" si="8"/>
        <v>1</v>
      </c>
      <c r="F48" s="46" t="s">
        <v>37</v>
      </c>
      <c r="G48" s="47" t="s">
        <v>37</v>
      </c>
      <c r="H48" s="47" t="s">
        <v>92</v>
      </c>
      <c r="I48" s="42" t="s">
        <v>190</v>
      </c>
      <c r="J48" s="51" cm="1">
        <f t="array" ref="J48">INDEX(
  $V$3:$V$170,
  MATCH(
    1,
    ($W$3:$W$170 = K48)
    * ($X$3:$X$170 = L48)
    * ($Y$3:$Y$170 = M48),
    0
  )
)</f>
        <v>74</v>
      </c>
      <c r="K48" s="53">
        <f>MATCH(I48,{"Lunes";"Martes";"Miércoles";"Jueves";"Viernes";"Sábado"},0)</f>
        <v>3</v>
      </c>
      <c r="L48" s="54">
        <v>0.43402777777777779</v>
      </c>
      <c r="M48" s="55">
        <v>0.58333333333333337</v>
      </c>
      <c r="N48" s="46" t="s">
        <v>192</v>
      </c>
      <c r="O48" s="47" t="s">
        <v>143</v>
      </c>
      <c r="P48" s="47" t="s">
        <v>186</v>
      </c>
      <c r="Q48" s="47" t="s">
        <v>2</v>
      </c>
      <c r="V48">
        <v>46</v>
      </c>
      <c r="W48" s="11">
        <v>2</v>
      </c>
      <c r="X48" s="8">
        <v>0.55208333333333337</v>
      </c>
      <c r="Y48" s="8">
        <v>0.61458333333333337</v>
      </c>
      <c r="AA48">
        <v>42</v>
      </c>
      <c r="AB48" t="s">
        <v>67</v>
      </c>
      <c r="AC48" t="s">
        <v>123</v>
      </c>
      <c r="AD48">
        <v>5</v>
      </c>
      <c r="AE48" s="4" t="s">
        <v>139</v>
      </c>
      <c r="AG48">
        <v>46</v>
      </c>
      <c r="AH48" t="str">
        <v>5K4</v>
      </c>
      <c r="AI48" s="2">
        <v>1</v>
      </c>
    </row>
    <row r="49" spans="2:35" ht="15" customHeight="1" thickBot="1" x14ac:dyDescent="0.3">
      <c r="B49" s="42" t="s">
        <v>222</v>
      </c>
      <c r="C49" s="51">
        <f t="shared" si="6"/>
        <v>20</v>
      </c>
      <c r="D49" s="47">
        <f t="shared" si="7"/>
        <v>10</v>
      </c>
      <c r="E49" s="52">
        <f t="shared" si="8"/>
        <v>1</v>
      </c>
      <c r="F49" s="46" t="s">
        <v>37</v>
      </c>
      <c r="G49" s="47" t="s">
        <v>37</v>
      </c>
      <c r="H49" s="47" t="s">
        <v>92</v>
      </c>
      <c r="I49" s="42" t="s">
        <v>185</v>
      </c>
      <c r="J49" s="51" cm="1">
        <f t="array" ref="J49">INDEX(
  $V$3:$V$170,
  MATCH(
    1,
    ($W$3:$W$170 = K49)
    * ($X$3:$X$170 = L49)
    * ($Y$3:$Y$170 = M49),
    0
  )
)</f>
        <v>2</v>
      </c>
      <c r="K49" s="53">
        <f>MATCH(I49,{"Lunes";"Martes";"Miércoles";"Jueves";"Viernes";"Sábado"},0)</f>
        <v>1</v>
      </c>
      <c r="L49" s="54">
        <v>0.33333333333333331</v>
      </c>
      <c r="M49" s="55">
        <v>0.46527777777777779</v>
      </c>
      <c r="N49" s="46" t="s">
        <v>192</v>
      </c>
      <c r="O49" s="47" t="s">
        <v>143</v>
      </c>
      <c r="P49" s="47" t="s">
        <v>186</v>
      </c>
      <c r="Q49" s="47" t="s">
        <v>2</v>
      </c>
      <c r="V49">
        <v>47</v>
      </c>
      <c r="W49" s="11">
        <v>2</v>
      </c>
      <c r="X49" s="8">
        <v>0.55208333333333337</v>
      </c>
      <c r="Y49" s="8">
        <v>0.75347222222222221</v>
      </c>
      <c r="AA49">
        <v>43</v>
      </c>
      <c r="AB49" t="s">
        <v>68</v>
      </c>
      <c r="AC49" t="s">
        <v>122</v>
      </c>
      <c r="AD49">
        <v>5</v>
      </c>
      <c r="AE49" s="4" t="s">
        <v>139</v>
      </c>
      <c r="AG49">
        <v>47</v>
      </c>
      <c r="AH49" t="str">
        <v>5K5</v>
      </c>
      <c r="AI49" s="2">
        <v>1</v>
      </c>
    </row>
    <row r="50" spans="2:35" ht="15" customHeight="1" thickBot="1" x14ac:dyDescent="0.3">
      <c r="B50" s="42" t="s">
        <v>222</v>
      </c>
      <c r="C50" s="51">
        <f t="shared" si="6"/>
        <v>20</v>
      </c>
      <c r="D50" s="47">
        <f t="shared" si="7"/>
        <v>13</v>
      </c>
      <c r="E50" s="52">
        <f t="shared" si="8"/>
        <v>0</v>
      </c>
      <c r="F50" s="46" t="s">
        <v>40</v>
      </c>
      <c r="G50" s="47" t="s">
        <v>40</v>
      </c>
      <c r="H50" s="47" t="s">
        <v>91</v>
      </c>
      <c r="I50" s="42" t="s">
        <v>189</v>
      </c>
      <c r="J50" s="51" cm="1">
        <f t="array" ref="J50">INDEX(
  $V$3:$V$170,
  MATCH(
    1,
    ($W$3:$W$170 = K50)
    * ($X$3:$X$170 = L50)
    * ($Y$3:$Y$170 = M50),
    0
  )
)</f>
        <v>42</v>
      </c>
      <c r="K50" s="53">
        <f>MATCH(I50,{"Lunes";"Martes";"Miércoles";"Jueves";"Viernes";"Sábado"},0)</f>
        <v>2</v>
      </c>
      <c r="L50" s="54">
        <v>0.50347222222222221</v>
      </c>
      <c r="M50" s="55">
        <v>0.58333333333333337</v>
      </c>
      <c r="N50" s="46" t="s">
        <v>145</v>
      </c>
      <c r="O50" s="47" t="s">
        <v>142</v>
      </c>
      <c r="P50" s="47" t="s">
        <v>186</v>
      </c>
      <c r="Q50" s="47" t="s">
        <v>2</v>
      </c>
      <c r="V50">
        <v>48</v>
      </c>
      <c r="W50" s="11">
        <v>2</v>
      </c>
      <c r="X50" s="8">
        <v>0.58333333333333337</v>
      </c>
      <c r="Y50" s="8">
        <v>0.65277777777777779</v>
      </c>
      <c r="AA50">
        <v>44</v>
      </c>
      <c r="AB50" t="s">
        <v>69</v>
      </c>
      <c r="AC50" t="s">
        <v>124</v>
      </c>
      <c r="AD50">
        <v>5</v>
      </c>
      <c r="AE50" s="4" t="s">
        <v>139</v>
      </c>
    </row>
    <row r="51" spans="2:35" ht="15" customHeight="1" thickBot="1" x14ac:dyDescent="0.3">
      <c r="B51" s="42" t="s">
        <v>222</v>
      </c>
      <c r="C51" s="56">
        <f t="shared" si="6"/>
        <v>20</v>
      </c>
      <c r="D51" s="57">
        <f t="shared" si="7"/>
        <v>13</v>
      </c>
      <c r="E51" s="58">
        <f t="shared" si="8"/>
        <v>0</v>
      </c>
      <c r="F51" s="46" t="s">
        <v>40</v>
      </c>
      <c r="G51" s="47" t="s">
        <v>40</v>
      </c>
      <c r="H51" s="47" t="s">
        <v>91</v>
      </c>
      <c r="I51" s="42" t="s">
        <v>191</v>
      </c>
      <c r="J51" s="56" cm="1">
        <f t="array" ref="J51">INDEX(
  $V$3:$V$170,
  MATCH(
    1,
    ($W$3:$W$170 = K51)
    * ($X$3:$X$170 = L51)
    * ($Y$3:$Y$170 = M51),
    0
  )
)</f>
        <v>103</v>
      </c>
      <c r="K51" s="59">
        <f>MATCH(I51,{"Lunes";"Martes";"Miércoles";"Jueves";"Viernes";"Sábado"},0)</f>
        <v>4</v>
      </c>
      <c r="L51" s="60">
        <v>0.40277777777777779</v>
      </c>
      <c r="M51" s="61">
        <v>0.46527777777777779</v>
      </c>
      <c r="N51" s="46" t="s">
        <v>145</v>
      </c>
      <c r="O51" s="47" t="s">
        <v>142</v>
      </c>
      <c r="P51" s="47" t="s">
        <v>186</v>
      </c>
      <c r="Q51" s="47" t="s">
        <v>2</v>
      </c>
      <c r="V51">
        <v>49</v>
      </c>
      <c r="W51" s="11">
        <v>2</v>
      </c>
      <c r="X51" s="8">
        <v>0.58333333333333337</v>
      </c>
      <c r="Y51" s="8">
        <v>0.66666666666666663</v>
      </c>
      <c r="AA51">
        <v>45</v>
      </c>
      <c r="AB51" t="s">
        <v>70</v>
      </c>
      <c r="AC51" t="s">
        <v>125</v>
      </c>
      <c r="AD51">
        <v>5</v>
      </c>
      <c r="AE51" s="4" t="s">
        <v>139</v>
      </c>
    </row>
    <row r="52" spans="2:35" ht="15" customHeight="1" thickBot="1" x14ac:dyDescent="0.3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V52">
        <v>50</v>
      </c>
      <c r="W52" s="11">
        <v>2</v>
      </c>
      <c r="X52" s="8">
        <v>0.62152777777777779</v>
      </c>
      <c r="Y52" s="8">
        <v>0.68402777777777779</v>
      </c>
      <c r="AA52">
        <v>46</v>
      </c>
      <c r="AB52" t="s">
        <v>71</v>
      </c>
      <c r="AC52" t="s">
        <v>126</v>
      </c>
      <c r="AD52">
        <v>5</v>
      </c>
      <c r="AE52" s="4" t="s">
        <v>139</v>
      </c>
    </row>
    <row r="53" spans="2:35" ht="15" customHeight="1" thickBot="1" x14ac:dyDescent="0.3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V53">
        <v>51</v>
      </c>
      <c r="W53" s="11">
        <v>2</v>
      </c>
      <c r="X53" s="8">
        <v>0.62152777777777779</v>
      </c>
      <c r="Y53" s="8">
        <v>0.75347222222222221</v>
      </c>
      <c r="AA53">
        <v>47</v>
      </c>
      <c r="AB53" t="s">
        <v>72</v>
      </c>
      <c r="AC53" t="s">
        <v>127</v>
      </c>
      <c r="AD53">
        <v>5</v>
      </c>
      <c r="AE53" s="4" t="s">
        <v>139</v>
      </c>
    </row>
    <row r="54" spans="2:35" ht="15" customHeight="1" thickBot="1" x14ac:dyDescent="0.3">
      <c r="B54" s="21" t="s">
        <v>172</v>
      </c>
      <c r="C54" s="22" t="s">
        <v>149</v>
      </c>
      <c r="D54" s="22" t="s">
        <v>24</v>
      </c>
      <c r="E54" s="22" t="s">
        <v>140</v>
      </c>
      <c r="F54" s="23" t="s">
        <v>215</v>
      </c>
      <c r="G54" s="23" t="s">
        <v>174</v>
      </c>
      <c r="H54" s="23" t="s">
        <v>175</v>
      </c>
      <c r="I54" s="23" t="s">
        <v>176</v>
      </c>
      <c r="J54" s="22" t="s">
        <v>153</v>
      </c>
      <c r="K54" s="22" t="s">
        <v>154</v>
      </c>
      <c r="L54" s="22" t="s">
        <v>177</v>
      </c>
      <c r="M54" s="22" t="s">
        <v>178</v>
      </c>
      <c r="N54" s="23" t="s">
        <v>179</v>
      </c>
      <c r="O54" s="23" t="s">
        <v>180</v>
      </c>
      <c r="P54" s="23" t="s">
        <v>181</v>
      </c>
      <c r="Q54" s="23" t="s">
        <v>182</v>
      </c>
      <c r="V54">
        <v>52</v>
      </c>
      <c r="W54" s="11">
        <v>2</v>
      </c>
      <c r="X54" s="8">
        <v>0.65277777777777779</v>
      </c>
      <c r="Y54" s="8">
        <v>0.75347222222222221</v>
      </c>
      <c r="AA54">
        <v>48</v>
      </c>
      <c r="AB54" t="s">
        <v>73</v>
      </c>
      <c r="AC54" t="s">
        <v>128</v>
      </c>
      <c r="AD54">
        <v>5</v>
      </c>
      <c r="AE54" s="4" t="s">
        <v>138</v>
      </c>
    </row>
    <row r="55" spans="2:35" ht="15" customHeight="1" thickTop="1" thickBot="1" x14ac:dyDescent="0.3">
      <c r="B55" s="42" t="s">
        <v>223</v>
      </c>
      <c r="C55" s="43">
        <f t="shared" ref="C55:C68" si="9">IFERROR(INDEX($AG$3:$AG$49,MATCH(B55,$AH$3:$AH$49,0)),"")</f>
        <v>21</v>
      </c>
      <c r="D55" s="44">
        <f t="shared" ref="D55:D68" si="10">IFERROR(INDEX($AA$3:$AA$61,MATCH(F55,$AB$3:$AB$61,0)),"")</f>
        <v>14</v>
      </c>
      <c r="E55" s="45">
        <f t="shared" ref="E55:E68" si="11">IF(O55="ANUAL", 0,IF(O55="CUAT1", 1,IF(O55="CUAT2", 2,"")
  )
)</f>
        <v>0</v>
      </c>
      <c r="F55" s="46" t="s">
        <v>41</v>
      </c>
      <c r="G55" s="47" t="s">
        <v>41</v>
      </c>
      <c r="H55" s="47" t="s">
        <v>95</v>
      </c>
      <c r="I55" s="42" t="s">
        <v>190</v>
      </c>
      <c r="J55" s="43" cm="1">
        <f t="array" ref="J55">INDEX(
  $V$3:$V$170,
  MATCH(
    1,
    ($W$3:$W$170 = K55)
    * ($X$3:$X$170 = L55)
    * ($Y$3:$Y$170 = M55),
    0
  )
)</f>
        <v>76</v>
      </c>
      <c r="K55" s="48">
        <f>MATCH(I55,{"Lunes";"Martes";"Miércoles";"Jueves";"Viernes";"Sábado"},0)</f>
        <v>3</v>
      </c>
      <c r="L55" s="49">
        <v>0.47222222222222221</v>
      </c>
      <c r="M55" s="50">
        <v>0.58333333333333337</v>
      </c>
      <c r="N55" s="46" t="s">
        <v>145</v>
      </c>
      <c r="O55" s="47" t="s">
        <v>142</v>
      </c>
      <c r="P55" s="47" t="s">
        <v>186</v>
      </c>
      <c r="Q55" s="47" t="s">
        <v>2</v>
      </c>
      <c r="V55">
        <v>53</v>
      </c>
      <c r="W55" s="11">
        <v>2</v>
      </c>
      <c r="X55" s="8">
        <v>0.66666666666666663</v>
      </c>
      <c r="Y55" s="8">
        <v>0.75</v>
      </c>
      <c r="AA55">
        <v>49</v>
      </c>
      <c r="AB55" t="s">
        <v>74</v>
      </c>
      <c r="AC55" t="s">
        <v>129</v>
      </c>
      <c r="AD55">
        <v>5</v>
      </c>
      <c r="AE55" s="4" t="s">
        <v>138</v>
      </c>
    </row>
    <row r="56" spans="2:35" ht="15" customHeight="1" thickBot="1" x14ac:dyDescent="0.3">
      <c r="B56" s="42" t="s">
        <v>223</v>
      </c>
      <c r="C56" s="51">
        <f t="shared" si="9"/>
        <v>21</v>
      </c>
      <c r="D56" s="47">
        <f t="shared" si="10"/>
        <v>14</v>
      </c>
      <c r="E56" s="52">
        <f t="shared" si="11"/>
        <v>0</v>
      </c>
      <c r="F56" s="46" t="s">
        <v>41</v>
      </c>
      <c r="G56" s="47" t="s">
        <v>41</v>
      </c>
      <c r="H56" s="47" t="s">
        <v>95</v>
      </c>
      <c r="I56" s="42" t="s">
        <v>194</v>
      </c>
      <c r="J56" s="51" cm="1">
        <f t="array" ref="J56">INDEX(
  $V$3:$V$170,
  MATCH(
    1,
    ($W$3:$W$170 = K56)
    * ($X$3:$X$170 = L56)
    * ($Y$3:$Y$170 = M56),
    0
  )
)</f>
        <v>141</v>
      </c>
      <c r="K56" s="53">
        <f>MATCH(I56,{"Lunes";"Martes";"Miércoles";"Jueves";"Viernes";"Sábado"},0)</f>
        <v>5</v>
      </c>
      <c r="L56" s="54">
        <v>0.43402777777777779</v>
      </c>
      <c r="M56" s="55">
        <v>0.53472222222222221</v>
      </c>
      <c r="N56" s="46" t="s">
        <v>145</v>
      </c>
      <c r="O56" s="47" t="s">
        <v>142</v>
      </c>
      <c r="P56" s="47" t="s">
        <v>186</v>
      </c>
      <c r="Q56" s="47" t="s">
        <v>2</v>
      </c>
      <c r="V56">
        <v>54</v>
      </c>
      <c r="W56" s="11">
        <v>2</v>
      </c>
      <c r="X56" s="8">
        <v>0.69097222222222221</v>
      </c>
      <c r="Y56" s="8">
        <v>0.75347222222222221</v>
      </c>
      <c r="AA56">
        <v>50</v>
      </c>
      <c r="AB56" t="s">
        <v>75</v>
      </c>
      <c r="AC56" t="s">
        <v>130</v>
      </c>
      <c r="AD56">
        <v>5</v>
      </c>
      <c r="AE56" s="4" t="s">
        <v>139</v>
      </c>
    </row>
    <row r="57" spans="2:35" ht="15" customHeight="1" thickBot="1" x14ac:dyDescent="0.3">
      <c r="B57" s="42" t="s">
        <v>223</v>
      </c>
      <c r="C57" s="51">
        <f t="shared" si="9"/>
        <v>21</v>
      </c>
      <c r="D57" s="47">
        <f t="shared" si="10"/>
        <v>11</v>
      </c>
      <c r="E57" s="52">
        <f t="shared" si="11"/>
        <v>0</v>
      </c>
      <c r="F57" s="46" t="s">
        <v>38</v>
      </c>
      <c r="G57" s="47" t="s">
        <v>38</v>
      </c>
      <c r="H57" s="47" t="s">
        <v>217</v>
      </c>
      <c r="I57" s="42" t="s">
        <v>185</v>
      </c>
      <c r="J57" s="51" cm="1">
        <f t="array" ref="J57">INDEX(
  $V$3:$V$170,
  MATCH(
    1,
    ($W$3:$W$170 = K57)
    * ($X$3:$X$170 = L57)
    * ($Y$3:$Y$170 = M57),
    0
  )
)</f>
        <v>3</v>
      </c>
      <c r="K57" s="53">
        <f>MATCH(I57,{"Lunes";"Martes";"Miércoles";"Jueves";"Viernes";"Sábado"},0)</f>
        <v>1</v>
      </c>
      <c r="L57" s="54">
        <v>0.33333333333333331</v>
      </c>
      <c r="M57" s="55">
        <v>0.39583333333333331</v>
      </c>
      <c r="N57" s="46" t="s">
        <v>145</v>
      </c>
      <c r="O57" s="47" t="s">
        <v>142</v>
      </c>
      <c r="P57" s="47" t="s">
        <v>186</v>
      </c>
      <c r="Q57" s="47" t="s">
        <v>2</v>
      </c>
      <c r="V57">
        <v>55</v>
      </c>
      <c r="W57" s="11">
        <v>2</v>
      </c>
      <c r="X57" s="8">
        <v>0.72222222222222221</v>
      </c>
      <c r="Y57" s="8">
        <v>0.86111111111111116</v>
      </c>
      <c r="AA57">
        <v>51</v>
      </c>
      <c r="AB57" t="s">
        <v>76</v>
      </c>
      <c r="AC57" t="s">
        <v>131</v>
      </c>
      <c r="AD57">
        <v>5</v>
      </c>
      <c r="AE57" s="4" t="s">
        <v>138</v>
      </c>
    </row>
    <row r="58" spans="2:35" ht="15" customHeight="1" thickBot="1" x14ac:dyDescent="0.3">
      <c r="B58" s="42" t="s">
        <v>223</v>
      </c>
      <c r="C58" s="51">
        <f t="shared" si="9"/>
        <v>21</v>
      </c>
      <c r="D58" s="47">
        <f t="shared" si="10"/>
        <v>11</v>
      </c>
      <c r="E58" s="52">
        <f t="shared" si="11"/>
        <v>0</v>
      </c>
      <c r="F58" s="46" t="s">
        <v>38</v>
      </c>
      <c r="G58" s="47" t="s">
        <v>38</v>
      </c>
      <c r="H58" s="47" t="s">
        <v>217</v>
      </c>
      <c r="I58" s="42" t="s">
        <v>189</v>
      </c>
      <c r="J58" s="51" cm="1">
        <f t="array" ref="J58">INDEX(
  $V$3:$V$170,
  MATCH(
    1,
    ($W$3:$W$170 = K58)
    * ($X$3:$X$170 = L58)
    * ($Y$3:$Y$170 = M58),
    0
  )
)</f>
        <v>41</v>
      </c>
      <c r="K58" s="53">
        <f>MATCH(I58,{"Lunes";"Martes";"Miércoles";"Jueves";"Viernes";"Sábado"},0)</f>
        <v>2</v>
      </c>
      <c r="L58" s="54">
        <v>0.47222222222222221</v>
      </c>
      <c r="M58" s="55">
        <v>0.58333333333333337</v>
      </c>
      <c r="N58" s="46" t="s">
        <v>145</v>
      </c>
      <c r="O58" s="47" t="s">
        <v>142</v>
      </c>
      <c r="P58" s="47" t="s">
        <v>186</v>
      </c>
      <c r="Q58" s="47" t="s">
        <v>2</v>
      </c>
      <c r="V58">
        <v>56</v>
      </c>
      <c r="W58" s="11">
        <v>2</v>
      </c>
      <c r="X58" s="8">
        <v>0.72222222222222221</v>
      </c>
      <c r="Y58" s="8">
        <v>0.82291666666666663</v>
      </c>
      <c r="AA58">
        <v>52</v>
      </c>
      <c r="AB58" t="s">
        <v>77</v>
      </c>
      <c r="AC58" t="s">
        <v>132</v>
      </c>
      <c r="AD58">
        <v>5</v>
      </c>
      <c r="AE58" s="4" t="s">
        <v>139</v>
      </c>
    </row>
    <row r="59" spans="2:35" ht="15" customHeight="1" thickBot="1" x14ac:dyDescent="0.3">
      <c r="B59" s="42" t="s">
        <v>223</v>
      </c>
      <c r="C59" s="51">
        <f t="shared" si="9"/>
        <v>21</v>
      </c>
      <c r="D59" s="47">
        <f t="shared" si="10"/>
        <v>15</v>
      </c>
      <c r="E59" s="52">
        <f t="shared" si="11"/>
        <v>0</v>
      </c>
      <c r="F59" s="46" t="s">
        <v>42</v>
      </c>
      <c r="G59" s="47" t="s">
        <v>218</v>
      </c>
      <c r="H59" s="47" t="s">
        <v>219</v>
      </c>
      <c r="I59" s="42" t="s">
        <v>185</v>
      </c>
      <c r="J59" s="51" cm="1">
        <f t="array" ref="J59">INDEX(
  $V$3:$V$170,
  MATCH(
    1,
    ($W$3:$W$170 = K59)
    * ($X$3:$X$170 = L59)
    * ($Y$3:$Y$170 = M59),
    0
  )
)</f>
        <v>9</v>
      </c>
      <c r="K59" s="53">
        <f>MATCH(I59,{"Lunes";"Martes";"Miércoles";"Jueves";"Viernes";"Sábado"},0)</f>
        <v>1</v>
      </c>
      <c r="L59" s="54">
        <v>0.47222222222222221</v>
      </c>
      <c r="M59" s="55">
        <v>0.58333333333333337</v>
      </c>
      <c r="N59" s="46" t="s">
        <v>145</v>
      </c>
      <c r="O59" s="47" t="s">
        <v>142</v>
      </c>
      <c r="P59" s="47" t="s">
        <v>186</v>
      </c>
      <c r="Q59" s="47" t="s">
        <v>2</v>
      </c>
      <c r="V59">
        <v>57</v>
      </c>
      <c r="W59" s="11">
        <v>2</v>
      </c>
      <c r="X59" s="8">
        <v>0.75347222222222221</v>
      </c>
      <c r="Y59" s="8">
        <v>0.86111111111111116</v>
      </c>
      <c r="AA59">
        <v>53</v>
      </c>
      <c r="AB59" t="s">
        <v>78</v>
      </c>
      <c r="AC59" t="s">
        <v>133</v>
      </c>
      <c r="AD59">
        <v>5</v>
      </c>
      <c r="AE59" s="4" t="s">
        <v>139</v>
      </c>
    </row>
    <row r="60" spans="2:35" ht="15" customHeight="1" thickBot="1" x14ac:dyDescent="0.3">
      <c r="B60" s="42" t="s">
        <v>223</v>
      </c>
      <c r="C60" s="51">
        <f t="shared" si="9"/>
        <v>21</v>
      </c>
      <c r="D60" s="47">
        <f t="shared" si="10"/>
        <v>15</v>
      </c>
      <c r="E60" s="52">
        <f t="shared" si="11"/>
        <v>0</v>
      </c>
      <c r="F60" s="46" t="s">
        <v>42</v>
      </c>
      <c r="G60" s="47" t="s">
        <v>218</v>
      </c>
      <c r="H60" s="47" t="s">
        <v>219</v>
      </c>
      <c r="I60" s="42" t="s">
        <v>189</v>
      </c>
      <c r="J60" s="51" cm="1">
        <f t="array" ref="J60">INDEX(
  $V$3:$V$170,
  MATCH(
    1,
    ($W$3:$W$170 = K60)
    * ($X$3:$X$170 = L60)
    * ($Y$3:$Y$170 = M60),
    0
  )
)</f>
        <v>35</v>
      </c>
      <c r="K60" s="53">
        <f>MATCH(I60,{"Lunes";"Martes";"Miércoles";"Jueves";"Viernes";"Sábado"},0)</f>
        <v>2</v>
      </c>
      <c r="L60" s="54">
        <v>0.40277777777777779</v>
      </c>
      <c r="M60" s="55">
        <v>0.46527777777777779</v>
      </c>
      <c r="N60" s="46" t="s">
        <v>145</v>
      </c>
      <c r="O60" s="47" t="s">
        <v>142</v>
      </c>
      <c r="P60" s="47" t="s">
        <v>186</v>
      </c>
      <c r="Q60" s="47" t="s">
        <v>2</v>
      </c>
      <c r="V60">
        <v>58</v>
      </c>
      <c r="W60" s="11">
        <v>2</v>
      </c>
      <c r="X60" s="8">
        <v>0.76041666666666663</v>
      </c>
      <c r="Y60" s="8">
        <v>0.86111111111111116</v>
      </c>
      <c r="AA60">
        <v>54</v>
      </c>
      <c r="AB60" t="s">
        <v>79</v>
      </c>
      <c r="AC60" t="s">
        <v>134</v>
      </c>
      <c r="AD60">
        <v>5</v>
      </c>
      <c r="AE60" s="4" t="s">
        <v>139</v>
      </c>
    </row>
    <row r="61" spans="2:35" ht="15" customHeight="1" thickBot="1" x14ac:dyDescent="0.3">
      <c r="B61" s="42" t="s">
        <v>223</v>
      </c>
      <c r="C61" s="51">
        <f t="shared" si="9"/>
        <v>21</v>
      </c>
      <c r="D61" s="47">
        <f t="shared" si="10"/>
        <v>16</v>
      </c>
      <c r="E61" s="52">
        <f t="shared" si="11"/>
        <v>1</v>
      </c>
      <c r="F61" s="46" t="s">
        <v>43</v>
      </c>
      <c r="G61" s="47" t="s">
        <v>43</v>
      </c>
      <c r="H61" s="47" t="s">
        <v>94</v>
      </c>
      <c r="I61" s="42" t="s">
        <v>190</v>
      </c>
      <c r="J61" s="51" cm="1">
        <f t="array" ref="J61">INDEX(
  $V$3:$V$170,
  MATCH(
    1,
    ($W$3:$W$170 = K61)
    * ($X$3:$X$170 = L61)
    * ($Y$3:$Y$170 = M61),
    0
  )
)</f>
        <v>67</v>
      </c>
      <c r="K61" s="53">
        <f>MATCH(I61,{"Lunes";"Martes";"Miércoles";"Jueves";"Viernes";"Sábado"},0)</f>
        <v>3</v>
      </c>
      <c r="L61" s="54">
        <v>0.33333333333333331</v>
      </c>
      <c r="M61" s="55">
        <v>0.46527777777777779</v>
      </c>
      <c r="N61" s="46" t="s">
        <v>192</v>
      </c>
      <c r="O61" s="47" t="s">
        <v>143</v>
      </c>
      <c r="P61" s="47" t="s">
        <v>186</v>
      </c>
      <c r="Q61" s="47" t="s">
        <v>2</v>
      </c>
      <c r="V61">
        <v>59</v>
      </c>
      <c r="W61" s="11">
        <v>2</v>
      </c>
      <c r="X61" s="8">
        <v>0.76041666666666663</v>
      </c>
      <c r="Y61" s="8">
        <v>0.89236111111111116</v>
      </c>
      <c r="AA61">
        <v>55</v>
      </c>
      <c r="AB61" t="s">
        <v>80</v>
      </c>
      <c r="AC61" t="s">
        <v>135</v>
      </c>
      <c r="AD61">
        <v>5</v>
      </c>
      <c r="AE61" s="4" t="s">
        <v>139</v>
      </c>
    </row>
    <row r="62" spans="2:35" ht="15" customHeight="1" thickBot="1" x14ac:dyDescent="0.3">
      <c r="B62" s="42" t="s">
        <v>223</v>
      </c>
      <c r="C62" s="51">
        <f t="shared" si="9"/>
        <v>21</v>
      </c>
      <c r="D62" s="47">
        <f t="shared" si="10"/>
        <v>16</v>
      </c>
      <c r="E62" s="52">
        <f t="shared" si="11"/>
        <v>1</v>
      </c>
      <c r="F62" s="46" t="s">
        <v>43</v>
      </c>
      <c r="G62" s="47" t="s">
        <v>43</v>
      </c>
      <c r="H62" s="47" t="s">
        <v>94</v>
      </c>
      <c r="I62" s="42" t="s">
        <v>191</v>
      </c>
      <c r="J62" s="51" cm="1">
        <f t="array" ref="J62">INDEX(
  $V$3:$V$170,
  MATCH(
    1,
    ($W$3:$W$170 = K62)
    * ($X$3:$X$170 = L62)
    * ($Y$3:$Y$170 = M62),
    0
  )
)</f>
        <v>107</v>
      </c>
      <c r="K62" s="53">
        <f>MATCH(I62,{"Lunes";"Martes";"Miércoles";"Jueves";"Viernes";"Sábado"},0)</f>
        <v>4</v>
      </c>
      <c r="L62" s="54">
        <v>0.43402777777777779</v>
      </c>
      <c r="M62" s="55">
        <v>0.58333333333333337</v>
      </c>
      <c r="N62" s="46" t="s">
        <v>192</v>
      </c>
      <c r="O62" s="47" t="s">
        <v>143</v>
      </c>
      <c r="P62" s="47" t="s">
        <v>186</v>
      </c>
      <c r="Q62" s="47" t="s">
        <v>2</v>
      </c>
      <c r="V62">
        <v>60</v>
      </c>
      <c r="W62" s="11">
        <v>2</v>
      </c>
      <c r="X62" s="8">
        <v>0.76041666666666663</v>
      </c>
      <c r="Y62" s="8">
        <v>0.96180555555555558</v>
      </c>
    </row>
    <row r="63" spans="2:35" ht="15" customHeight="1" thickBot="1" x14ac:dyDescent="0.3">
      <c r="B63" s="42" t="s">
        <v>223</v>
      </c>
      <c r="C63" s="51">
        <f t="shared" si="9"/>
        <v>21</v>
      </c>
      <c r="D63" s="47">
        <f t="shared" si="10"/>
        <v>12</v>
      </c>
      <c r="E63" s="52">
        <f t="shared" si="11"/>
        <v>2</v>
      </c>
      <c r="F63" s="46" t="s">
        <v>39</v>
      </c>
      <c r="G63" s="47" t="s">
        <v>220</v>
      </c>
      <c r="H63" s="47" t="s">
        <v>93</v>
      </c>
      <c r="I63" s="42" t="s">
        <v>194</v>
      </c>
      <c r="J63" s="51" cm="1">
        <f t="array" ref="J63">INDEX(
  $V$3:$V$170,
  MATCH(
    1,
    ($W$3:$W$170 = K63)
    * ($X$3:$X$170 = L63)
    * ($Y$3:$Y$170 = M63),
    0
  )
)</f>
        <v>134</v>
      </c>
      <c r="K63" s="53">
        <f>MATCH(I63,{"Lunes";"Martes";"Miércoles";"Jueves";"Viernes";"Sábado"},0)</f>
        <v>5</v>
      </c>
      <c r="L63" s="54">
        <v>0.33333333333333331</v>
      </c>
      <c r="M63" s="55">
        <v>0.43402777777777779</v>
      </c>
      <c r="N63" s="46" t="s">
        <v>192</v>
      </c>
      <c r="O63" s="47" t="s">
        <v>144</v>
      </c>
      <c r="P63" s="47" t="s">
        <v>186</v>
      </c>
      <c r="Q63" s="47" t="s">
        <v>2</v>
      </c>
      <c r="V63">
        <v>61</v>
      </c>
      <c r="W63" s="11">
        <v>2</v>
      </c>
      <c r="X63" s="8">
        <v>0.82986111111111116</v>
      </c>
      <c r="Y63" s="8">
        <v>0.93055555555555558</v>
      </c>
    </row>
    <row r="64" spans="2:35" ht="15" customHeight="1" thickBot="1" x14ac:dyDescent="0.3">
      <c r="B64" s="42" t="s">
        <v>223</v>
      </c>
      <c r="C64" s="51">
        <f t="shared" si="9"/>
        <v>21</v>
      </c>
      <c r="D64" s="47">
        <f t="shared" si="10"/>
        <v>12</v>
      </c>
      <c r="E64" s="52">
        <f t="shared" si="11"/>
        <v>2</v>
      </c>
      <c r="F64" s="46" t="s">
        <v>39</v>
      </c>
      <c r="G64" s="47" t="s">
        <v>220</v>
      </c>
      <c r="H64" s="47" t="s">
        <v>93</v>
      </c>
      <c r="I64" s="42" t="s">
        <v>191</v>
      </c>
      <c r="J64" s="51" cm="1">
        <f t="array" ref="J64">INDEX(
  $V$3:$V$170,
  MATCH(
    1,
    ($W$3:$W$170 = K64)
    * ($X$3:$X$170 = L64)
    * ($Y$3:$Y$170 = M64),
    0
  )
)</f>
        <v>100</v>
      </c>
      <c r="K64" s="53">
        <f>MATCH(I64,{"Lunes";"Martes";"Miércoles";"Jueves";"Viernes";"Sábado"},0)</f>
        <v>4</v>
      </c>
      <c r="L64" s="54">
        <v>0.33333333333333331</v>
      </c>
      <c r="M64" s="55">
        <v>0.43402777777777779</v>
      </c>
      <c r="N64" s="46" t="s">
        <v>192</v>
      </c>
      <c r="O64" s="47" t="s">
        <v>144</v>
      </c>
      <c r="P64" s="47" t="s">
        <v>186</v>
      </c>
      <c r="Q64" s="47" t="s">
        <v>2</v>
      </c>
      <c r="V64">
        <v>62</v>
      </c>
      <c r="W64" s="11">
        <v>2</v>
      </c>
      <c r="X64" s="8">
        <v>0.82986111111111116</v>
      </c>
      <c r="Y64" s="8">
        <v>0.96180555555555558</v>
      </c>
    </row>
    <row r="65" spans="2:42" ht="15" customHeight="1" thickBot="1" x14ac:dyDescent="0.3">
      <c r="B65" s="42" t="s">
        <v>223</v>
      </c>
      <c r="C65" s="51">
        <f t="shared" si="9"/>
        <v>21</v>
      </c>
      <c r="D65" s="47">
        <f t="shared" si="10"/>
        <v>10</v>
      </c>
      <c r="E65" s="52">
        <f t="shared" si="11"/>
        <v>2</v>
      </c>
      <c r="F65" s="46" t="s">
        <v>37</v>
      </c>
      <c r="G65" s="47" t="s">
        <v>37</v>
      </c>
      <c r="H65" s="47" t="s">
        <v>92</v>
      </c>
      <c r="I65" s="42" t="s">
        <v>190</v>
      </c>
      <c r="J65" s="51" cm="1">
        <f t="array" ref="J65">INDEX(
  $V$3:$V$170,
  MATCH(
    1,
    ($W$3:$W$170 = K65)
    * ($X$3:$X$170 = L65)
    * ($Y$3:$Y$170 = M65),
    0
  )
)</f>
        <v>67</v>
      </c>
      <c r="K65" s="53">
        <f>MATCH(I65,{"Lunes";"Martes";"Miércoles";"Jueves";"Viernes";"Sábado"},0)</f>
        <v>3</v>
      </c>
      <c r="L65" s="54">
        <v>0.33333333333333331</v>
      </c>
      <c r="M65" s="55">
        <v>0.46527777777777779</v>
      </c>
      <c r="N65" s="46" t="s">
        <v>192</v>
      </c>
      <c r="O65" s="47" t="s">
        <v>144</v>
      </c>
      <c r="P65" s="47" t="s">
        <v>186</v>
      </c>
      <c r="Q65" s="47" t="s">
        <v>2</v>
      </c>
      <c r="V65">
        <v>63</v>
      </c>
      <c r="W65" s="11">
        <v>2</v>
      </c>
      <c r="X65" s="8">
        <v>0.86111111111111116</v>
      </c>
      <c r="Y65" s="8">
        <v>0.96180555555555558</v>
      </c>
      <c r="AA65" s="21" t="s">
        <v>172</v>
      </c>
      <c r="AB65" s="22" t="s">
        <v>149</v>
      </c>
      <c r="AC65" s="22" t="s">
        <v>24</v>
      </c>
      <c r="AD65" s="22" t="s">
        <v>140</v>
      </c>
      <c r="AE65" s="23" t="s">
        <v>173</v>
      </c>
      <c r="AF65" s="23" t="s">
        <v>174</v>
      </c>
      <c r="AG65" s="23" t="s">
        <v>175</v>
      </c>
      <c r="AH65" s="23" t="s">
        <v>176</v>
      </c>
      <c r="AI65" s="22" t="s">
        <v>153</v>
      </c>
      <c r="AJ65" s="22" t="s">
        <v>154</v>
      </c>
      <c r="AK65" s="22" t="s">
        <v>177</v>
      </c>
      <c r="AL65" s="22" t="s">
        <v>178</v>
      </c>
      <c r="AM65" s="23" t="s">
        <v>179</v>
      </c>
      <c r="AN65" s="23" t="s">
        <v>180</v>
      </c>
      <c r="AO65" s="23" t="s">
        <v>181</v>
      </c>
      <c r="AP65" s="23" t="s">
        <v>182</v>
      </c>
    </row>
    <row r="66" spans="2:42" ht="15" customHeight="1" thickTop="1" thickBot="1" x14ac:dyDescent="0.3">
      <c r="B66" s="42" t="s">
        <v>223</v>
      </c>
      <c r="C66" s="51">
        <f t="shared" si="9"/>
        <v>21</v>
      </c>
      <c r="D66" s="47">
        <f t="shared" si="10"/>
        <v>10</v>
      </c>
      <c r="E66" s="52">
        <f t="shared" si="11"/>
        <v>2</v>
      </c>
      <c r="F66" s="46" t="s">
        <v>37</v>
      </c>
      <c r="G66" s="47" t="s">
        <v>37</v>
      </c>
      <c r="H66" s="47" t="s">
        <v>92</v>
      </c>
      <c r="I66" s="42" t="s">
        <v>191</v>
      </c>
      <c r="J66" s="51" cm="1">
        <f t="array" ref="J66">INDEX(
  $V$3:$V$170,
  MATCH(
    1,
    ($W$3:$W$170 = K66)
    * ($X$3:$X$170 = L66)
    * ($Y$3:$Y$170 = M66),
    0
  )
)</f>
        <v>107</v>
      </c>
      <c r="K66" s="53">
        <f>MATCH(I66,{"Lunes";"Martes";"Miércoles";"Jueves";"Viernes";"Sábado"},0)</f>
        <v>4</v>
      </c>
      <c r="L66" s="54">
        <v>0.43402777777777779</v>
      </c>
      <c r="M66" s="55">
        <v>0.58333333333333337</v>
      </c>
      <c r="N66" s="46" t="s">
        <v>192</v>
      </c>
      <c r="O66" s="47" t="s">
        <v>144</v>
      </c>
      <c r="P66" s="47" t="s">
        <v>186</v>
      </c>
      <c r="Q66" s="47" t="s">
        <v>2</v>
      </c>
      <c r="V66">
        <v>64</v>
      </c>
      <c r="W66" s="11">
        <v>2</v>
      </c>
      <c r="X66" s="8">
        <v>0.89930555555555558</v>
      </c>
      <c r="Y66" s="8">
        <v>0.96180555555555558</v>
      </c>
      <c r="AA66" s="24" t="s">
        <v>211</v>
      </c>
      <c r="AB66" s="25"/>
      <c r="AC66" s="26" t="str">
        <f t="shared" ref="AC66:AC82" si="12">IFERROR(INDEX($V$175:$V$233,MATCH(AE66,$W$175:$W$233,0)),"")</f>
        <v/>
      </c>
      <c r="AD66" s="27">
        <v>2</v>
      </c>
      <c r="AE66" s="28" t="s">
        <v>30</v>
      </c>
      <c r="AF66" s="29" t="s">
        <v>30</v>
      </c>
      <c r="AG66" s="29" t="s">
        <v>84</v>
      </c>
      <c r="AH66" s="24" t="s">
        <v>191</v>
      </c>
      <c r="AI66" s="25" t="e" cm="1">
        <f t="array" ref="AI66">INDEX(#REF!,
  MATCH(
    1,
    (#REF! = AJ66)
    * (#REF! = AK66)
    * (#REF! = AL66),
    0
  )
)</f>
        <v>#REF!</v>
      </c>
      <c r="AJ66" s="30">
        <v>4</v>
      </c>
      <c r="AK66" s="31">
        <v>0.40277777777777779</v>
      </c>
      <c r="AL66" s="32">
        <v>0.53472222222222221</v>
      </c>
      <c r="AM66" s="28" t="s">
        <v>192</v>
      </c>
      <c r="AN66" s="29" t="s">
        <v>144</v>
      </c>
      <c r="AO66" s="29" t="s">
        <v>186</v>
      </c>
      <c r="AP66" s="29" t="s">
        <v>2</v>
      </c>
    </row>
    <row r="67" spans="2:42" ht="15" customHeight="1" thickBot="1" x14ac:dyDescent="0.3">
      <c r="B67" s="42" t="s">
        <v>223</v>
      </c>
      <c r="C67" s="51">
        <f t="shared" si="9"/>
        <v>21</v>
      </c>
      <c r="D67" s="47">
        <f t="shared" si="10"/>
        <v>13</v>
      </c>
      <c r="E67" s="52">
        <f t="shared" si="11"/>
        <v>0</v>
      </c>
      <c r="F67" s="46" t="s">
        <v>40</v>
      </c>
      <c r="G67" s="47" t="s">
        <v>40</v>
      </c>
      <c r="H67" s="47" t="s">
        <v>91</v>
      </c>
      <c r="I67" s="42" t="s">
        <v>185</v>
      </c>
      <c r="J67" s="51" cm="1">
        <f t="array" ref="J67">INDEX(
  $V$3:$V$170,
  MATCH(
    1,
    ($W$3:$W$170 = K67)
    * ($X$3:$X$170 = L67)
    * ($Y$3:$Y$170 = M67),
    0
  )
)</f>
        <v>4</v>
      </c>
      <c r="K67" s="53">
        <f>MATCH(I67,{"Lunes";"Martes";"Miércoles";"Jueves";"Viernes";"Sábado"},0)</f>
        <v>1</v>
      </c>
      <c r="L67" s="54">
        <v>0.40277777777777779</v>
      </c>
      <c r="M67" s="55">
        <v>0.46527777777777779</v>
      </c>
      <c r="N67" s="46" t="s">
        <v>145</v>
      </c>
      <c r="O67" s="47" t="s">
        <v>142</v>
      </c>
      <c r="P67" s="47" t="s">
        <v>186</v>
      </c>
      <c r="Q67" s="47" t="s">
        <v>2</v>
      </c>
      <c r="V67">
        <v>65</v>
      </c>
      <c r="W67" s="11">
        <v>3</v>
      </c>
      <c r="X67" s="8">
        <v>0.33333333333333331</v>
      </c>
      <c r="Y67" s="8">
        <v>0.39583333333333331</v>
      </c>
      <c r="AA67" s="24" t="s">
        <v>211</v>
      </c>
      <c r="AB67" s="33"/>
      <c r="AC67" s="29" t="str">
        <f t="shared" si="12"/>
        <v/>
      </c>
      <c r="AD67" s="34">
        <v>2</v>
      </c>
      <c r="AE67" s="28" t="s">
        <v>30</v>
      </c>
      <c r="AF67" s="29" t="s">
        <v>30</v>
      </c>
      <c r="AG67" s="29" t="s">
        <v>84</v>
      </c>
      <c r="AH67" s="24" t="s">
        <v>194</v>
      </c>
      <c r="AI67" s="33" t="e" cm="1">
        <f t="array" ref="AI67">INDEX(#REF!,
  MATCH(
    1,
    (#REF! = AJ67)
    * (#REF! = AK67)
    * (#REF! = AL67),
    0
  )
)</f>
        <v>#REF!</v>
      </c>
      <c r="AJ67" s="11">
        <v>5</v>
      </c>
      <c r="AK67" s="8">
        <v>0.33333333333333331</v>
      </c>
      <c r="AL67" s="35">
        <v>0.46527777777777779</v>
      </c>
      <c r="AM67" s="28" t="s">
        <v>192</v>
      </c>
      <c r="AN67" s="29" t="s">
        <v>144</v>
      </c>
      <c r="AO67" s="29" t="s">
        <v>186</v>
      </c>
      <c r="AP67" s="29" t="s">
        <v>2</v>
      </c>
    </row>
    <row r="68" spans="2:42" ht="15" customHeight="1" thickBot="1" x14ac:dyDescent="0.3">
      <c r="B68" s="42" t="s">
        <v>223</v>
      </c>
      <c r="C68" s="56">
        <f t="shared" si="9"/>
        <v>21</v>
      </c>
      <c r="D68" s="57">
        <f t="shared" si="10"/>
        <v>13</v>
      </c>
      <c r="E68" s="58">
        <f t="shared" si="11"/>
        <v>0</v>
      </c>
      <c r="F68" s="46" t="s">
        <v>40</v>
      </c>
      <c r="G68" s="47" t="s">
        <v>40</v>
      </c>
      <c r="H68" s="47" t="s">
        <v>91</v>
      </c>
      <c r="I68" s="42" t="s">
        <v>189</v>
      </c>
      <c r="J68" s="56" cm="1">
        <f t="array" ref="J68">INDEX(
  $V$3:$V$170,
  MATCH(
    1,
    ($W$3:$W$170 = K68)
    * ($X$3:$X$170 = L68)
    * ($Y$3:$Y$170 = M68),
    0
  )
)</f>
        <v>31</v>
      </c>
      <c r="K68" s="59">
        <f>MATCH(I68,{"Lunes";"Martes";"Miércoles";"Jueves";"Viernes";"Sábado"},0)</f>
        <v>2</v>
      </c>
      <c r="L68" s="60">
        <v>0.33333333333333331</v>
      </c>
      <c r="M68" s="61">
        <v>0.39583333333333331</v>
      </c>
      <c r="N68" s="46" t="s">
        <v>145</v>
      </c>
      <c r="O68" s="47" t="s">
        <v>142</v>
      </c>
      <c r="P68" s="47" t="s">
        <v>186</v>
      </c>
      <c r="Q68" s="47" t="s">
        <v>2</v>
      </c>
      <c r="V68">
        <v>66</v>
      </c>
      <c r="W68" s="11">
        <v>3</v>
      </c>
      <c r="X68" s="8">
        <v>0.33333333333333331</v>
      </c>
      <c r="Y68" s="8">
        <v>0.43402777777777779</v>
      </c>
      <c r="AA68" s="24" t="s">
        <v>211</v>
      </c>
      <c r="AB68" s="33"/>
      <c r="AC68" s="29" t="str">
        <f t="shared" si="12"/>
        <v/>
      </c>
      <c r="AD68" s="34">
        <v>0</v>
      </c>
      <c r="AE68" s="28" t="s">
        <v>28</v>
      </c>
      <c r="AF68" s="29" t="s">
        <v>28</v>
      </c>
      <c r="AG68" s="29" t="s">
        <v>82</v>
      </c>
      <c r="AH68" s="24" t="s">
        <v>189</v>
      </c>
      <c r="AI68" s="33" t="e" cm="1">
        <f t="array" ref="AI68">INDEX(#REF!,
  MATCH(
    1,
    (#REF! = AJ68)
    * (#REF! = AK68)
    * (#REF! = AL68),
    0
  )
)</f>
        <v>#REF!</v>
      </c>
      <c r="AJ68" s="11">
        <v>2</v>
      </c>
      <c r="AK68" s="8">
        <v>0.47222222222222221</v>
      </c>
      <c r="AL68" s="35">
        <v>0.58333333333333337</v>
      </c>
      <c r="AM68" s="28" t="s">
        <v>145</v>
      </c>
      <c r="AN68" s="29" t="s">
        <v>142</v>
      </c>
      <c r="AO68" s="29" t="s">
        <v>186</v>
      </c>
      <c r="AP68" s="29" t="s">
        <v>2</v>
      </c>
    </row>
    <row r="69" spans="2:42" ht="15" customHeight="1" thickBot="1" x14ac:dyDescent="0.3"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V69">
        <v>67</v>
      </c>
      <c r="W69" s="11">
        <v>3</v>
      </c>
      <c r="X69" s="8">
        <v>0.33333333333333331</v>
      </c>
      <c r="Y69" s="8">
        <v>0.46527777777777779</v>
      </c>
      <c r="AA69" s="24" t="s">
        <v>211</v>
      </c>
      <c r="AB69" s="33"/>
      <c r="AC69" s="29" t="str">
        <f t="shared" si="12"/>
        <v/>
      </c>
      <c r="AD69" s="34">
        <v>0</v>
      </c>
      <c r="AE69" s="28" t="s">
        <v>28</v>
      </c>
      <c r="AF69" s="29" t="s">
        <v>28</v>
      </c>
      <c r="AG69" s="29" t="s">
        <v>82</v>
      </c>
      <c r="AH69" s="24" t="s">
        <v>190</v>
      </c>
      <c r="AI69" s="33" t="e" cm="1">
        <f t="array" ref="AI69">INDEX(#REF!,
  MATCH(
    1,
    (#REF! = AJ69)
    * (#REF! = AK69)
    * (#REF! = AL69),
    0
  )
)</f>
        <v>#REF!</v>
      </c>
      <c r="AJ69" s="11">
        <v>3</v>
      </c>
      <c r="AK69" s="8">
        <v>0.33333333333333331</v>
      </c>
      <c r="AL69" s="35">
        <v>0.39583333333333331</v>
      </c>
      <c r="AM69" s="28" t="s">
        <v>145</v>
      </c>
      <c r="AN69" s="29" t="s">
        <v>142</v>
      </c>
      <c r="AO69" s="29" t="s">
        <v>186</v>
      </c>
      <c r="AP69" s="29" t="s">
        <v>2</v>
      </c>
    </row>
    <row r="70" spans="2:42" ht="15" customHeight="1" thickBot="1" x14ac:dyDescent="0.3"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V70">
        <v>68</v>
      </c>
      <c r="W70" s="11">
        <v>3</v>
      </c>
      <c r="X70" s="8">
        <v>0.33333333333333331</v>
      </c>
      <c r="Y70" s="8">
        <v>0.36458333333333331</v>
      </c>
      <c r="AA70" s="24" t="s">
        <v>211</v>
      </c>
      <c r="AB70" s="33"/>
      <c r="AC70" s="29" t="str">
        <f t="shared" si="12"/>
        <v/>
      </c>
      <c r="AD70" s="34">
        <v>0</v>
      </c>
      <c r="AE70" s="28" t="s">
        <v>29</v>
      </c>
      <c r="AF70" s="29" t="s">
        <v>184</v>
      </c>
      <c r="AG70" s="29" t="s">
        <v>83</v>
      </c>
      <c r="AH70" s="24" t="s">
        <v>185</v>
      </c>
      <c r="AI70" s="33" t="e" cm="1">
        <f t="array" ref="AI70">INDEX(#REF!,
  MATCH(
    1,
    (#REF! = AJ70)
    * (#REF! = AK70)
    * (#REF! = AL70),
    0
  )
)</f>
        <v>#REF!</v>
      </c>
      <c r="AJ70" s="11">
        <v>1</v>
      </c>
      <c r="AK70" s="8">
        <v>0.33333333333333331</v>
      </c>
      <c r="AL70" s="35">
        <v>0.43402777777777779</v>
      </c>
      <c r="AM70" s="28" t="s">
        <v>145</v>
      </c>
      <c r="AN70" s="29" t="s">
        <v>142</v>
      </c>
      <c r="AO70" s="29" t="s">
        <v>186</v>
      </c>
      <c r="AP70" s="29" t="s">
        <v>2</v>
      </c>
    </row>
    <row r="71" spans="2:42" ht="15" customHeight="1" thickBot="1" x14ac:dyDescent="0.3">
      <c r="B71" s="21" t="s">
        <v>172</v>
      </c>
      <c r="C71" s="22" t="s">
        <v>149</v>
      </c>
      <c r="D71" s="22" t="s">
        <v>24</v>
      </c>
      <c r="E71" s="22" t="s">
        <v>140</v>
      </c>
      <c r="F71" s="23" t="s">
        <v>215</v>
      </c>
      <c r="G71" s="23" t="s">
        <v>174</v>
      </c>
      <c r="H71" s="23" t="s">
        <v>175</v>
      </c>
      <c r="I71" s="23" t="s">
        <v>176</v>
      </c>
      <c r="J71" s="22" t="s">
        <v>153</v>
      </c>
      <c r="K71" s="22" t="s">
        <v>154</v>
      </c>
      <c r="L71" s="22" t="s">
        <v>177</v>
      </c>
      <c r="M71" s="22" t="s">
        <v>178</v>
      </c>
      <c r="N71" s="23" t="s">
        <v>179</v>
      </c>
      <c r="O71" s="23" t="s">
        <v>180</v>
      </c>
      <c r="P71" s="23" t="s">
        <v>181</v>
      </c>
      <c r="Q71" s="23" t="s">
        <v>182</v>
      </c>
      <c r="V71">
        <v>69</v>
      </c>
      <c r="W71" s="11">
        <v>3</v>
      </c>
      <c r="X71" s="8">
        <v>0.40277777777777779</v>
      </c>
      <c r="Y71" s="8">
        <v>0.46527777777777779</v>
      </c>
      <c r="AA71" s="24" t="s">
        <v>211</v>
      </c>
      <c r="AB71" s="33"/>
      <c r="AC71" s="29" t="str">
        <f t="shared" si="12"/>
        <v/>
      </c>
      <c r="AD71" s="34">
        <v>0</v>
      </c>
      <c r="AE71" s="28" t="s">
        <v>29</v>
      </c>
      <c r="AF71" s="29" t="s">
        <v>184</v>
      </c>
      <c r="AG71" s="29" t="s">
        <v>83</v>
      </c>
      <c r="AH71" s="24" t="s">
        <v>189</v>
      </c>
      <c r="AI71" s="33" t="e" cm="1">
        <f t="array" ref="AI71">INDEX(#REF!,
  MATCH(
    1,
    (#REF! = AJ71)
    * (#REF! = AK71)
    * (#REF! = AL71),
    0
  )
)</f>
        <v>#REF!</v>
      </c>
      <c r="AJ71" s="11">
        <v>2</v>
      </c>
      <c r="AK71" s="8">
        <v>0.33333333333333331</v>
      </c>
      <c r="AL71" s="35">
        <v>0.39583333333333331</v>
      </c>
      <c r="AM71" s="28" t="s">
        <v>145</v>
      </c>
      <c r="AN71" s="29" t="s">
        <v>142</v>
      </c>
      <c r="AO71" s="29" t="s">
        <v>186</v>
      </c>
      <c r="AP71" s="29" t="s">
        <v>2</v>
      </c>
    </row>
    <row r="72" spans="2:42" ht="15" customHeight="1" thickTop="1" thickBot="1" x14ac:dyDescent="0.3">
      <c r="B72" s="42" t="s">
        <v>224</v>
      </c>
      <c r="C72" s="43">
        <f t="shared" ref="C72:C85" si="13">IFERROR(INDEX($AG$3:$AG$49,MATCH(B72,$AH$3:$AH$49,0)),"")</f>
        <v>22</v>
      </c>
      <c r="D72" s="44">
        <f t="shared" ref="D72:D85" si="14">IFERROR(INDEX($AA$3:$AA$61,MATCH(F72,$AB$3:$AB$61,0)),"")</f>
        <v>14</v>
      </c>
      <c r="E72" s="45">
        <f t="shared" ref="E72:E85" si="15">IF(O72="ANUAL", 0,IF(O72="CUAT1", 1,IF(O72="CUAT2", 2,"")
  )
)</f>
        <v>0</v>
      </c>
      <c r="F72" s="46" t="s">
        <v>41</v>
      </c>
      <c r="G72" s="47" t="s">
        <v>41</v>
      </c>
      <c r="H72" s="47" t="s">
        <v>95</v>
      </c>
      <c r="I72" s="42" t="s">
        <v>189</v>
      </c>
      <c r="J72" s="43" cm="1">
        <f t="array" ref="J72">INDEX(
  $V$3:$V$170,
  MATCH(
    1,
    ($W$3:$W$170 = K72)
    * ($X$3:$X$170 = L72)
    * ($Y$3:$Y$170 = M72),
    0
  )
)</f>
        <v>51</v>
      </c>
      <c r="K72" s="48">
        <f>MATCH(I72,{"Lunes";"Martes";"Miércoles";"Jueves";"Viernes";"Sábado"},0)</f>
        <v>2</v>
      </c>
      <c r="L72" s="49">
        <v>0.62152777777777779</v>
      </c>
      <c r="M72" s="50">
        <v>0.75347222222222221</v>
      </c>
      <c r="N72" s="46" t="s">
        <v>145</v>
      </c>
      <c r="O72" s="47" t="s">
        <v>142</v>
      </c>
      <c r="P72" s="47" t="s">
        <v>186</v>
      </c>
      <c r="Q72" s="47" t="s">
        <v>2</v>
      </c>
      <c r="V72">
        <v>70</v>
      </c>
      <c r="W72" s="11">
        <v>3</v>
      </c>
      <c r="X72" s="8">
        <v>0.40277777777777779</v>
      </c>
      <c r="Y72" s="8">
        <v>0.50347222222222221</v>
      </c>
      <c r="AA72" s="24" t="s">
        <v>211</v>
      </c>
      <c r="AB72" s="33"/>
      <c r="AC72" s="29" t="str">
        <f t="shared" si="12"/>
        <v/>
      </c>
      <c r="AD72" s="34">
        <v>0</v>
      </c>
      <c r="AE72" s="28" t="s">
        <v>36</v>
      </c>
      <c r="AF72" s="29" t="s">
        <v>197</v>
      </c>
      <c r="AG72" s="29" t="s">
        <v>90</v>
      </c>
      <c r="AH72" s="24" t="s">
        <v>185</v>
      </c>
      <c r="AI72" s="33" t="e" cm="1">
        <f t="array" ref="AI72">INDEX(#REF!,
  MATCH(
    1,
    (#REF! = AJ72)
    * (#REF! = AK72)
    * (#REF! = AL72),
    0
  )
)</f>
        <v>#REF!</v>
      </c>
      <c r="AJ72" s="11">
        <v>1</v>
      </c>
      <c r="AK72" s="8">
        <v>0.43402777777777779</v>
      </c>
      <c r="AL72" s="35">
        <v>0.53472222222222221</v>
      </c>
      <c r="AM72" s="28" t="s">
        <v>145</v>
      </c>
      <c r="AN72" s="29" t="s">
        <v>142</v>
      </c>
      <c r="AO72" s="29" t="s">
        <v>186</v>
      </c>
      <c r="AP72" s="29" t="s">
        <v>2</v>
      </c>
    </row>
    <row r="73" spans="2:42" ht="15" customHeight="1" thickBot="1" x14ac:dyDescent="0.3">
      <c r="B73" s="42" t="s">
        <v>224</v>
      </c>
      <c r="C73" s="51">
        <f t="shared" si="13"/>
        <v>22</v>
      </c>
      <c r="D73" s="47">
        <f t="shared" si="14"/>
        <v>14</v>
      </c>
      <c r="E73" s="52">
        <f t="shared" si="15"/>
        <v>0</v>
      </c>
      <c r="F73" s="46" t="s">
        <v>41</v>
      </c>
      <c r="G73" s="47" t="s">
        <v>41</v>
      </c>
      <c r="H73" s="47" t="s">
        <v>95</v>
      </c>
      <c r="I73" s="42" t="s">
        <v>190</v>
      </c>
      <c r="J73" s="51" cm="1">
        <f t="array" ref="J73">INDEX(
  $V$3:$V$170,
  MATCH(
    1,
    ($W$3:$W$170 = K73)
    * ($X$3:$X$170 = L73)
    * ($Y$3:$Y$170 = M73),
    0
  )
)</f>
        <v>88</v>
      </c>
      <c r="K73" s="53">
        <f>MATCH(I73,{"Lunes";"Martes";"Miércoles";"Jueves";"Viernes";"Sábado"},0)</f>
        <v>3</v>
      </c>
      <c r="L73" s="54">
        <v>0.69097222222222221</v>
      </c>
      <c r="M73" s="55">
        <v>0.75347222222222221</v>
      </c>
      <c r="N73" s="46" t="s">
        <v>145</v>
      </c>
      <c r="O73" s="47" t="s">
        <v>142</v>
      </c>
      <c r="P73" s="47" t="s">
        <v>186</v>
      </c>
      <c r="Q73" s="47" t="s">
        <v>2</v>
      </c>
      <c r="V73">
        <v>71</v>
      </c>
      <c r="W73" s="11">
        <v>3</v>
      </c>
      <c r="X73" s="8">
        <v>0.40277777777777779</v>
      </c>
      <c r="Y73" s="8">
        <v>0.53472222222222221</v>
      </c>
      <c r="AA73" s="24" t="s">
        <v>211</v>
      </c>
      <c r="AB73" s="33"/>
      <c r="AC73" s="29" t="str">
        <f t="shared" si="12"/>
        <v/>
      </c>
      <c r="AD73" s="34">
        <v>0</v>
      </c>
      <c r="AE73" s="28" t="s">
        <v>36</v>
      </c>
      <c r="AF73" s="29" t="s">
        <v>197</v>
      </c>
      <c r="AG73" s="29" t="s">
        <v>90</v>
      </c>
      <c r="AH73" s="24" t="s">
        <v>190</v>
      </c>
      <c r="AI73" s="33" t="e" cm="1">
        <f t="array" ref="AI73">INDEX(#REF!,
  MATCH(
    1,
    (#REF! = AJ73)
    * (#REF! = AK73)
    * (#REF! = AL73),
    0
  )
)</f>
        <v>#REF!</v>
      </c>
      <c r="AJ73" s="11">
        <v>3</v>
      </c>
      <c r="AK73" s="8">
        <v>0.50347222222222221</v>
      </c>
      <c r="AL73" s="35">
        <v>0.58333333333333337</v>
      </c>
      <c r="AM73" s="28" t="s">
        <v>145</v>
      </c>
      <c r="AN73" s="29" t="s">
        <v>142</v>
      </c>
      <c r="AO73" s="29" t="s">
        <v>186</v>
      </c>
      <c r="AP73" s="29" t="s">
        <v>2</v>
      </c>
    </row>
    <row r="74" spans="2:42" ht="15" customHeight="1" thickBot="1" x14ac:dyDescent="0.3">
      <c r="B74" s="42" t="s">
        <v>224</v>
      </c>
      <c r="C74" s="51">
        <f t="shared" si="13"/>
        <v>22</v>
      </c>
      <c r="D74" s="47">
        <f t="shared" si="14"/>
        <v>11</v>
      </c>
      <c r="E74" s="52">
        <f t="shared" si="15"/>
        <v>0</v>
      </c>
      <c r="F74" s="46" t="s">
        <v>38</v>
      </c>
      <c r="G74" s="47" t="s">
        <v>38</v>
      </c>
      <c r="H74" s="47" t="s">
        <v>217</v>
      </c>
      <c r="I74" s="42" t="s">
        <v>190</v>
      </c>
      <c r="J74" s="51" cm="1">
        <f t="array" ref="J74">INDEX(
  $V$3:$V$170,
  MATCH(
    1,
    ($W$3:$W$170 = K74)
    * ($X$3:$X$170 = L74)
    * ($Y$3:$Y$170 = M74),
    0
  )
)</f>
        <v>83</v>
      </c>
      <c r="K74" s="53">
        <f>MATCH(I74,{"Lunes";"Martes";"Miércoles";"Jueves";"Viernes";"Sábado"},0)</f>
        <v>3</v>
      </c>
      <c r="L74" s="54">
        <v>0.58333333333333337</v>
      </c>
      <c r="M74" s="55">
        <v>0.68402777777777779</v>
      </c>
      <c r="N74" s="46" t="s">
        <v>145</v>
      </c>
      <c r="O74" s="47" t="s">
        <v>142</v>
      </c>
      <c r="P74" s="47" t="s">
        <v>186</v>
      </c>
      <c r="Q74" s="47" t="s">
        <v>2</v>
      </c>
      <c r="V74">
        <v>72</v>
      </c>
      <c r="W74" s="11">
        <v>3</v>
      </c>
      <c r="X74" s="8">
        <v>0.43402777777777779</v>
      </c>
      <c r="Y74" s="8">
        <v>0.50347222222222221</v>
      </c>
      <c r="AA74" s="24" t="s">
        <v>211</v>
      </c>
      <c r="AB74" s="33"/>
      <c r="AC74" s="29" t="str">
        <f t="shared" si="12"/>
        <v/>
      </c>
      <c r="AD74" s="34">
        <v>0</v>
      </c>
      <c r="AE74" s="28" t="s">
        <v>31</v>
      </c>
      <c r="AF74" s="29" t="s">
        <v>198</v>
      </c>
      <c r="AG74" s="29" t="s">
        <v>85</v>
      </c>
      <c r="AH74" s="24" t="s">
        <v>189</v>
      </c>
      <c r="AI74" s="33" t="e" cm="1">
        <f t="array" ref="AI74">INDEX(#REF!,
  MATCH(
    1,
    (#REF! = AJ74)
    * (#REF! = AK74)
    * (#REF! = AL74),
    0
  )
)</f>
        <v>#REF!</v>
      </c>
      <c r="AJ74" s="11">
        <v>2</v>
      </c>
      <c r="AK74" s="8">
        <v>0.40277777777777779</v>
      </c>
      <c r="AL74" s="35">
        <v>0.46527777777777779</v>
      </c>
      <c r="AM74" s="28" t="s">
        <v>145</v>
      </c>
      <c r="AN74" s="29" t="s">
        <v>142</v>
      </c>
      <c r="AO74" s="29" t="s">
        <v>186</v>
      </c>
      <c r="AP74" s="29" t="s">
        <v>2</v>
      </c>
    </row>
    <row r="75" spans="2:42" ht="15" customHeight="1" thickBot="1" x14ac:dyDescent="0.3">
      <c r="B75" s="42" t="s">
        <v>224</v>
      </c>
      <c r="C75" s="51">
        <f t="shared" si="13"/>
        <v>22</v>
      </c>
      <c r="D75" s="47">
        <f t="shared" si="14"/>
        <v>11</v>
      </c>
      <c r="E75" s="52">
        <f t="shared" si="15"/>
        <v>0</v>
      </c>
      <c r="F75" s="46" t="s">
        <v>38</v>
      </c>
      <c r="G75" s="47" t="s">
        <v>38</v>
      </c>
      <c r="H75" s="47" t="s">
        <v>217</v>
      </c>
      <c r="I75" s="42" t="s">
        <v>191</v>
      </c>
      <c r="J75" s="51" cm="1">
        <f t="array" ref="J75">INDEX(
  $V$3:$V$170,
  MATCH(
    1,
    ($W$3:$W$170 = K75)
    * ($X$3:$X$170 = L75)
    * ($Y$3:$Y$170 = M75),
    0
  )
)</f>
        <v>116</v>
      </c>
      <c r="K75" s="53">
        <f>MATCH(I75,{"Lunes";"Martes";"Miércoles";"Jueves";"Viernes";"Sábado"},0)</f>
        <v>4</v>
      </c>
      <c r="L75" s="54">
        <v>0.58333333333333337</v>
      </c>
      <c r="M75" s="55">
        <v>0.65277777777777779</v>
      </c>
      <c r="N75" s="46" t="s">
        <v>145</v>
      </c>
      <c r="O75" s="47" t="s">
        <v>142</v>
      </c>
      <c r="P75" s="47" t="s">
        <v>186</v>
      </c>
      <c r="Q75" s="47" t="s">
        <v>2</v>
      </c>
      <c r="V75">
        <v>73</v>
      </c>
      <c r="W75" s="11">
        <v>3</v>
      </c>
      <c r="X75" s="8">
        <v>0.43402777777777779</v>
      </c>
      <c r="Y75" s="8">
        <v>0.53472222222222221</v>
      </c>
      <c r="AA75" s="24" t="s">
        <v>211</v>
      </c>
      <c r="AB75" s="33"/>
      <c r="AC75" s="29" t="str">
        <f t="shared" si="12"/>
        <v/>
      </c>
      <c r="AD75" s="34">
        <v>0</v>
      </c>
      <c r="AE75" s="28" t="s">
        <v>31</v>
      </c>
      <c r="AF75" s="29" t="s">
        <v>198</v>
      </c>
      <c r="AG75" s="29" t="s">
        <v>85</v>
      </c>
      <c r="AH75" s="24" t="s">
        <v>190</v>
      </c>
      <c r="AI75" s="33" t="e" cm="1">
        <f t="array" ref="AI75">INDEX(#REF!,
  MATCH(
    1,
    (#REF! = AJ75)
    * (#REF! = AK75)
    * (#REF! = AL75),
    0
  )
)</f>
        <v>#REF!</v>
      </c>
      <c r="AJ75" s="11">
        <v>3</v>
      </c>
      <c r="AK75" s="8">
        <v>0.40277777777777779</v>
      </c>
      <c r="AL75" s="35">
        <v>0.50347222222222221</v>
      </c>
      <c r="AM75" s="28" t="s">
        <v>145</v>
      </c>
      <c r="AN75" s="29" t="s">
        <v>142</v>
      </c>
      <c r="AO75" s="29" t="s">
        <v>186</v>
      </c>
      <c r="AP75" s="29" t="s">
        <v>2</v>
      </c>
    </row>
    <row r="76" spans="2:42" ht="15" customHeight="1" thickBot="1" x14ac:dyDescent="0.3">
      <c r="B76" s="42" t="s">
        <v>224</v>
      </c>
      <c r="C76" s="51">
        <f t="shared" si="13"/>
        <v>22</v>
      </c>
      <c r="D76" s="47">
        <f t="shared" si="14"/>
        <v>15</v>
      </c>
      <c r="E76" s="52">
        <f t="shared" si="15"/>
        <v>0</v>
      </c>
      <c r="F76" s="46" t="s">
        <v>42</v>
      </c>
      <c r="G76" s="47" t="s">
        <v>218</v>
      </c>
      <c r="H76" s="47" t="s">
        <v>219</v>
      </c>
      <c r="I76" s="42" t="s">
        <v>189</v>
      </c>
      <c r="J76" s="51" cm="1">
        <f t="array" ref="J76">INDEX(
  $V$3:$V$170,
  MATCH(
    1,
    ($W$3:$W$170 = K76)
    * ($X$3:$X$170 = L76)
    * ($Y$3:$Y$170 = M76),
    0
  )
)</f>
        <v>43</v>
      </c>
      <c r="K76" s="53">
        <f>MATCH(I76,{"Lunes";"Martes";"Miércoles";"Jueves";"Viernes";"Sábado"},0)</f>
        <v>2</v>
      </c>
      <c r="L76" s="54">
        <v>0.50347222222222221</v>
      </c>
      <c r="M76" s="55">
        <v>0.61458333333333337</v>
      </c>
      <c r="N76" s="46" t="s">
        <v>145</v>
      </c>
      <c r="O76" s="47" t="s">
        <v>142</v>
      </c>
      <c r="P76" s="47" t="s">
        <v>186</v>
      </c>
      <c r="Q76" s="47" t="s">
        <v>2</v>
      </c>
      <c r="V76">
        <v>74</v>
      </c>
      <c r="W76" s="11">
        <v>3</v>
      </c>
      <c r="X76" s="8">
        <v>0.43402777777777779</v>
      </c>
      <c r="Y76" s="8">
        <v>0.58333333333333337</v>
      </c>
      <c r="AA76" s="24" t="s">
        <v>211</v>
      </c>
      <c r="AB76" s="33"/>
      <c r="AC76" s="29" t="str">
        <f t="shared" si="12"/>
        <v/>
      </c>
      <c r="AD76" s="34">
        <v>2</v>
      </c>
      <c r="AE76" s="28" t="s">
        <v>32</v>
      </c>
      <c r="AF76" s="29" t="s">
        <v>193</v>
      </c>
      <c r="AG76" s="29" t="s">
        <v>86</v>
      </c>
      <c r="AH76" s="24" t="s">
        <v>191</v>
      </c>
      <c r="AI76" s="33" t="e" cm="1">
        <f t="array" ref="AI76">INDEX(#REF!,
  MATCH(
    1,
    (#REF! = AJ76)
    * (#REF! = AK76)
    * (#REF! = AL76),
    0
  )
)</f>
        <v>#REF!</v>
      </c>
      <c r="AJ76" s="11">
        <v>4</v>
      </c>
      <c r="AK76" s="8">
        <v>0.33333333333333331</v>
      </c>
      <c r="AL76" s="35">
        <v>0.39583333333333331</v>
      </c>
      <c r="AM76" s="28" t="s">
        <v>192</v>
      </c>
      <c r="AN76" s="29" t="s">
        <v>144</v>
      </c>
      <c r="AO76" s="29" t="s">
        <v>186</v>
      </c>
      <c r="AP76" s="29" t="s">
        <v>2</v>
      </c>
    </row>
    <row r="77" spans="2:42" ht="15" customHeight="1" thickBot="1" x14ac:dyDescent="0.3">
      <c r="B77" s="42" t="s">
        <v>224</v>
      </c>
      <c r="C77" s="51">
        <f t="shared" si="13"/>
        <v>22</v>
      </c>
      <c r="D77" s="47">
        <f t="shared" si="14"/>
        <v>15</v>
      </c>
      <c r="E77" s="52">
        <f t="shared" si="15"/>
        <v>0</v>
      </c>
      <c r="F77" s="46" t="s">
        <v>42</v>
      </c>
      <c r="G77" s="47" t="s">
        <v>218</v>
      </c>
      <c r="H77" s="47" t="s">
        <v>219</v>
      </c>
      <c r="I77" s="42" t="s">
        <v>191</v>
      </c>
      <c r="J77" s="51" cm="1">
        <f t="array" ref="J77">INDEX(
  $V$3:$V$170,
  MATCH(
    1,
    ($W$3:$W$170 = K77)
    * ($X$3:$X$170 = L77)
    * ($Y$3:$Y$170 = M77),
    0
  )
)</f>
        <v>110</v>
      </c>
      <c r="K77" s="53">
        <f>MATCH(I77,{"Lunes";"Martes";"Miércoles";"Jueves";"Viernes";"Sábado"},0)</f>
        <v>4</v>
      </c>
      <c r="L77" s="54">
        <v>0.50347222222222221</v>
      </c>
      <c r="M77" s="55">
        <v>0.58333333333333337</v>
      </c>
      <c r="N77" s="46" t="s">
        <v>145</v>
      </c>
      <c r="O77" s="47" t="s">
        <v>142</v>
      </c>
      <c r="P77" s="47" t="s">
        <v>186</v>
      </c>
      <c r="Q77" s="47" t="s">
        <v>2</v>
      </c>
      <c r="V77">
        <v>75</v>
      </c>
      <c r="W77" s="11">
        <v>3</v>
      </c>
      <c r="X77" s="8">
        <v>0.47222222222222221</v>
      </c>
      <c r="Y77" s="8">
        <v>0.53472222222222221</v>
      </c>
      <c r="AA77" s="24" t="s">
        <v>211</v>
      </c>
      <c r="AB77" s="33"/>
      <c r="AC77" s="29" t="str">
        <f t="shared" si="12"/>
        <v/>
      </c>
      <c r="AD77" s="34">
        <v>2</v>
      </c>
      <c r="AE77" s="28" t="s">
        <v>32</v>
      </c>
      <c r="AF77" s="29" t="s">
        <v>193</v>
      </c>
      <c r="AG77" s="29" t="s">
        <v>86</v>
      </c>
      <c r="AH77" s="24" t="s">
        <v>194</v>
      </c>
      <c r="AI77" s="33" t="e" cm="1">
        <f t="array" ref="AI77">INDEX(#REF!,
  MATCH(
    1,
    (#REF! = AJ77)
    * (#REF! = AK77)
    * (#REF! = AL77),
    0
  )
)</f>
        <v>#REF!</v>
      </c>
      <c r="AJ77" s="11">
        <v>5</v>
      </c>
      <c r="AK77" s="8">
        <v>0.47222222222222221</v>
      </c>
      <c r="AL77" s="35">
        <v>0.53472222222222221</v>
      </c>
      <c r="AM77" s="28" t="s">
        <v>192</v>
      </c>
      <c r="AN77" s="29" t="s">
        <v>144</v>
      </c>
      <c r="AO77" s="29" t="s">
        <v>186</v>
      </c>
      <c r="AP77" s="29" t="s">
        <v>2</v>
      </c>
    </row>
    <row r="78" spans="2:42" ht="15" customHeight="1" thickBot="1" x14ac:dyDescent="0.3">
      <c r="B78" s="42" t="s">
        <v>224</v>
      </c>
      <c r="C78" s="51">
        <f t="shared" si="13"/>
        <v>22</v>
      </c>
      <c r="D78" s="47">
        <f t="shared" si="14"/>
        <v>13</v>
      </c>
      <c r="E78" s="52">
        <f t="shared" si="15"/>
        <v>0</v>
      </c>
      <c r="F78" s="46" t="s">
        <v>40</v>
      </c>
      <c r="G78" s="47" t="s">
        <v>40</v>
      </c>
      <c r="H78" s="47" t="s">
        <v>91</v>
      </c>
      <c r="I78" s="42" t="s">
        <v>190</v>
      </c>
      <c r="J78" s="51" cm="1">
        <f t="array" ref="J78">INDEX(
  $V$3:$V$170,
  MATCH(
    1,
    ($W$3:$W$170 = K78)
    * ($X$3:$X$170 = L78)
    * ($Y$3:$Y$170 = M78),
    0
  )
)</f>
        <v>77</v>
      </c>
      <c r="K78" s="53">
        <f>MATCH(I78,{"Lunes";"Martes";"Miércoles";"Jueves";"Viernes";"Sábado"},0)</f>
        <v>3</v>
      </c>
      <c r="L78" s="54">
        <v>0.50347222222222221</v>
      </c>
      <c r="M78" s="55">
        <v>0.58333333333333337</v>
      </c>
      <c r="N78" s="46" t="s">
        <v>145</v>
      </c>
      <c r="O78" s="47" t="s">
        <v>142</v>
      </c>
      <c r="P78" s="47" t="s">
        <v>186</v>
      </c>
      <c r="Q78" s="47" t="s">
        <v>2</v>
      </c>
      <c r="V78">
        <v>76</v>
      </c>
      <c r="W78" s="11">
        <v>3</v>
      </c>
      <c r="X78" s="8">
        <v>0.47222222222222221</v>
      </c>
      <c r="Y78" s="8">
        <v>0.58333333333333337</v>
      </c>
      <c r="AA78" s="24" t="s">
        <v>211</v>
      </c>
      <c r="AB78" s="33"/>
      <c r="AC78" s="29" t="str">
        <f t="shared" si="12"/>
        <v/>
      </c>
      <c r="AD78" s="34">
        <v>0</v>
      </c>
      <c r="AE78" s="28" t="s">
        <v>33</v>
      </c>
      <c r="AF78" s="29" t="s">
        <v>199</v>
      </c>
      <c r="AG78" s="29" t="s">
        <v>87</v>
      </c>
      <c r="AH78" s="24" t="s">
        <v>185</v>
      </c>
      <c r="AI78" s="33" t="e" cm="1">
        <f t="array" ref="AI78">INDEX(#REF!,
  MATCH(
    1,
    (#REF! = AJ78)
    * (#REF! = AK78)
    * (#REF! = AL78),
    0
  )
)</f>
        <v>#REF!</v>
      </c>
      <c r="AJ78" s="11">
        <v>1</v>
      </c>
      <c r="AK78" s="8">
        <v>0.55208333333333337</v>
      </c>
      <c r="AL78" s="35">
        <v>0.61458333333333337</v>
      </c>
      <c r="AM78" s="28" t="s">
        <v>145</v>
      </c>
      <c r="AN78" s="29" t="s">
        <v>142</v>
      </c>
      <c r="AO78" s="29" t="s">
        <v>186</v>
      </c>
      <c r="AP78" s="29" t="s">
        <v>2</v>
      </c>
    </row>
    <row r="79" spans="2:42" ht="15" customHeight="1" thickBot="1" x14ac:dyDescent="0.3">
      <c r="B79" s="42" t="s">
        <v>224</v>
      </c>
      <c r="C79" s="51">
        <f t="shared" si="13"/>
        <v>22</v>
      </c>
      <c r="D79" s="47">
        <f t="shared" si="14"/>
        <v>13</v>
      </c>
      <c r="E79" s="52">
        <f t="shared" si="15"/>
        <v>0</v>
      </c>
      <c r="F79" s="46" t="s">
        <v>40</v>
      </c>
      <c r="G79" s="47" t="s">
        <v>40</v>
      </c>
      <c r="H79" s="47" t="s">
        <v>91</v>
      </c>
      <c r="I79" s="42" t="s">
        <v>194</v>
      </c>
      <c r="J79" s="51" cm="1">
        <f t="array" ref="J79">INDEX(
  $V$3:$V$170,
  MATCH(
    1,
    ($W$3:$W$170 = K79)
    * ($X$3:$X$170 = L79)
    * ($Y$3:$Y$170 = M79),
    0
  )
)</f>
        <v>155</v>
      </c>
      <c r="K79" s="53">
        <f>MATCH(I79,{"Lunes";"Martes";"Miércoles";"Jueves";"Viernes";"Sábado"},0)</f>
        <v>5</v>
      </c>
      <c r="L79" s="54">
        <v>0.69097222222222221</v>
      </c>
      <c r="M79" s="55">
        <v>0.75347222222222221</v>
      </c>
      <c r="N79" s="46" t="s">
        <v>145</v>
      </c>
      <c r="O79" s="47" t="s">
        <v>142</v>
      </c>
      <c r="P79" s="47" t="s">
        <v>186</v>
      </c>
      <c r="Q79" s="47" t="s">
        <v>2</v>
      </c>
      <c r="V79">
        <v>77</v>
      </c>
      <c r="W79" s="11">
        <v>3</v>
      </c>
      <c r="X79" s="8">
        <v>0.50347222222222221</v>
      </c>
      <c r="Y79" s="8">
        <v>0.58333333333333337</v>
      </c>
      <c r="AA79" s="24" t="s">
        <v>211</v>
      </c>
      <c r="AB79" s="33"/>
      <c r="AC79" s="29" t="str">
        <f t="shared" si="12"/>
        <v/>
      </c>
      <c r="AD79" s="34">
        <v>1</v>
      </c>
      <c r="AE79" s="28" t="s">
        <v>34</v>
      </c>
      <c r="AF79" s="29" t="s">
        <v>34</v>
      </c>
      <c r="AG79" s="29" t="s">
        <v>88</v>
      </c>
      <c r="AH79" s="24" t="s">
        <v>191</v>
      </c>
      <c r="AI79" s="33" t="e" cm="1">
        <f t="array" ref="AI79">INDEX(#REF!,
  MATCH(
    1,
    (#REF! = AJ79)
    * (#REF! = AK79)
    * (#REF! = AL79),
    0
  )
)</f>
        <v>#REF!</v>
      </c>
      <c r="AJ79" s="11">
        <v>4</v>
      </c>
      <c r="AK79" s="8">
        <v>0.33333333333333331</v>
      </c>
      <c r="AL79" s="35">
        <v>0.43402777777777779</v>
      </c>
      <c r="AM79" s="28" t="s">
        <v>192</v>
      </c>
      <c r="AN79" s="29" t="s">
        <v>143</v>
      </c>
      <c r="AO79" s="29" t="s">
        <v>186</v>
      </c>
      <c r="AP79" s="29" t="s">
        <v>2</v>
      </c>
    </row>
    <row r="80" spans="2:42" ht="15" customHeight="1" thickBot="1" x14ac:dyDescent="0.3">
      <c r="B80" s="42" t="s">
        <v>224</v>
      </c>
      <c r="C80" s="51">
        <f t="shared" si="13"/>
        <v>22</v>
      </c>
      <c r="D80" s="47">
        <f t="shared" si="14"/>
        <v>12</v>
      </c>
      <c r="E80" s="52">
        <f t="shared" si="15"/>
        <v>1</v>
      </c>
      <c r="F80" s="46" t="s">
        <v>39</v>
      </c>
      <c r="G80" s="47" t="s">
        <v>220</v>
      </c>
      <c r="H80" s="47" t="s">
        <v>93</v>
      </c>
      <c r="I80" s="42" t="s">
        <v>185</v>
      </c>
      <c r="J80" s="51" cm="1">
        <f t="array" ref="J80">INDEX(
  $V$3:$V$170,
  MATCH(
    1,
    ($W$3:$W$170 = K80)
    * ($X$3:$X$170 = L80)
    * ($Y$3:$Y$170 = M80),
    0
  )
)</f>
        <v>19</v>
      </c>
      <c r="K80" s="53">
        <f>MATCH(I80,{"Lunes";"Martes";"Miércoles";"Jueves";"Viernes";"Sábado"},0)</f>
        <v>1</v>
      </c>
      <c r="L80" s="54">
        <v>0.65277777777777779</v>
      </c>
      <c r="M80" s="55">
        <v>0.75347222222222221</v>
      </c>
      <c r="N80" s="46" t="s">
        <v>192</v>
      </c>
      <c r="O80" s="47" t="s">
        <v>143</v>
      </c>
      <c r="P80" s="47" t="s">
        <v>186</v>
      </c>
      <c r="Q80" s="47" t="s">
        <v>2</v>
      </c>
      <c r="V80">
        <v>78</v>
      </c>
      <c r="W80" s="11">
        <v>3</v>
      </c>
      <c r="X80" s="8">
        <v>0.50347222222222221</v>
      </c>
      <c r="Y80" s="8">
        <v>0.61458333333333337</v>
      </c>
      <c r="AA80" s="24" t="s">
        <v>211</v>
      </c>
      <c r="AB80" s="33"/>
      <c r="AC80" s="29" t="str">
        <f t="shared" si="12"/>
        <v/>
      </c>
      <c r="AD80" s="34">
        <v>1</v>
      </c>
      <c r="AE80" s="28" t="s">
        <v>34</v>
      </c>
      <c r="AF80" s="29" t="s">
        <v>34</v>
      </c>
      <c r="AG80" s="29" t="s">
        <v>88</v>
      </c>
      <c r="AH80" s="24" t="s">
        <v>194</v>
      </c>
      <c r="AI80" s="33" t="e" cm="1">
        <f t="array" ref="AI80">INDEX(#REF!,
  MATCH(
    1,
    (#REF! = AJ80)
    * (#REF! = AK80)
    * (#REF! = AL80),
    0
  )
)</f>
        <v>#REF!</v>
      </c>
      <c r="AJ80" s="11">
        <v>5</v>
      </c>
      <c r="AK80" s="8">
        <v>0.43402777777777779</v>
      </c>
      <c r="AL80" s="35">
        <v>0.53472222222222221</v>
      </c>
      <c r="AM80" s="28" t="s">
        <v>192</v>
      </c>
      <c r="AN80" s="29" t="s">
        <v>143</v>
      </c>
      <c r="AO80" s="29" t="s">
        <v>186</v>
      </c>
      <c r="AP80" s="29" t="s">
        <v>2</v>
      </c>
    </row>
    <row r="81" spans="2:42" ht="15" customHeight="1" thickBot="1" x14ac:dyDescent="0.3">
      <c r="B81" s="42" t="s">
        <v>224</v>
      </c>
      <c r="C81" s="51">
        <f t="shared" si="13"/>
        <v>22</v>
      </c>
      <c r="D81" s="47">
        <f t="shared" si="14"/>
        <v>12</v>
      </c>
      <c r="E81" s="52">
        <f t="shared" si="15"/>
        <v>1</v>
      </c>
      <c r="F81" s="46" t="s">
        <v>39</v>
      </c>
      <c r="G81" s="47" t="s">
        <v>220</v>
      </c>
      <c r="H81" s="47" t="s">
        <v>93</v>
      </c>
      <c r="I81" s="42" t="s">
        <v>191</v>
      </c>
      <c r="J81" s="51" cm="1">
        <f t="array" ref="J81">INDEX(
  $V$3:$V$170,
  MATCH(
    1,
    ($W$3:$W$170 = K81)
    * ($X$3:$X$170 = L81)
    * ($Y$3:$Y$170 = M81),
    0
  )
)</f>
        <v>120</v>
      </c>
      <c r="K81" s="53">
        <f>MATCH(I81,{"Lunes";"Martes";"Miércoles";"Jueves";"Viernes";"Sábado"},0)</f>
        <v>4</v>
      </c>
      <c r="L81" s="54">
        <v>0.69097222222222221</v>
      </c>
      <c r="M81" s="55">
        <v>0.75347222222222221</v>
      </c>
      <c r="N81" s="46" t="s">
        <v>192</v>
      </c>
      <c r="O81" s="47" t="s">
        <v>143</v>
      </c>
      <c r="P81" s="47" t="s">
        <v>186</v>
      </c>
      <c r="Q81" s="47" t="s">
        <v>2</v>
      </c>
      <c r="V81">
        <v>79</v>
      </c>
      <c r="W81" s="11">
        <v>3</v>
      </c>
      <c r="X81" s="8">
        <v>0.50347222222222221</v>
      </c>
      <c r="Y81" s="8">
        <v>0.65277777777777779</v>
      </c>
      <c r="AA81" s="24" t="s">
        <v>211</v>
      </c>
      <c r="AB81" s="33"/>
      <c r="AC81" s="29" t="str">
        <f t="shared" si="12"/>
        <v/>
      </c>
      <c r="AD81" s="34">
        <v>1</v>
      </c>
      <c r="AE81" s="28" t="s">
        <v>35</v>
      </c>
      <c r="AF81" s="29" t="s">
        <v>35</v>
      </c>
      <c r="AG81" s="29" t="s">
        <v>89</v>
      </c>
      <c r="AH81" s="24" t="s">
        <v>191</v>
      </c>
      <c r="AI81" s="33" t="e" cm="1">
        <f t="array" ref="AI81">INDEX(#REF!,
  MATCH(
    1,
    (#REF! = AJ81)
    * (#REF! = AK81)
    * (#REF! = AL81),
    0
  )
)</f>
        <v>#REF!</v>
      </c>
      <c r="AJ81" s="11">
        <v>4</v>
      </c>
      <c r="AK81" s="8">
        <v>0.43402777777777779</v>
      </c>
      <c r="AL81" s="35">
        <v>0.53472222222222221</v>
      </c>
      <c r="AM81" s="28" t="s">
        <v>192</v>
      </c>
      <c r="AN81" s="29" t="s">
        <v>143</v>
      </c>
      <c r="AO81" s="29" t="s">
        <v>186</v>
      </c>
      <c r="AP81" s="29" t="s">
        <v>2</v>
      </c>
    </row>
    <row r="82" spans="2:42" ht="15" customHeight="1" thickBot="1" x14ac:dyDescent="0.3">
      <c r="B82" s="42" t="s">
        <v>224</v>
      </c>
      <c r="C82" s="51">
        <f t="shared" si="13"/>
        <v>22</v>
      </c>
      <c r="D82" s="47">
        <f t="shared" si="14"/>
        <v>10</v>
      </c>
      <c r="E82" s="52">
        <f t="shared" si="15"/>
        <v>1</v>
      </c>
      <c r="F82" s="46" t="s">
        <v>37</v>
      </c>
      <c r="G82" s="47" t="s">
        <v>37</v>
      </c>
      <c r="H82" s="47" t="s">
        <v>92</v>
      </c>
      <c r="I82" s="42" t="s">
        <v>185</v>
      </c>
      <c r="J82" s="51" cm="1">
        <f t="array" ref="J82">INDEX(
  $V$3:$V$170,
  MATCH(
    1,
    ($W$3:$W$170 = K82)
    * ($X$3:$X$170 = L82)
    * ($Y$3:$Y$170 = M82),
    0
  )
)</f>
        <v>11</v>
      </c>
      <c r="K82" s="53">
        <f>MATCH(I82,{"Lunes";"Martes";"Miércoles";"Jueves";"Viernes";"Sábado"},0)</f>
        <v>1</v>
      </c>
      <c r="L82" s="54">
        <v>0.50347222222222221</v>
      </c>
      <c r="M82" s="55">
        <v>0.65277777777777779</v>
      </c>
      <c r="N82" s="46" t="s">
        <v>192</v>
      </c>
      <c r="O82" s="47" t="s">
        <v>143</v>
      </c>
      <c r="P82" s="47" t="s">
        <v>186</v>
      </c>
      <c r="Q82" s="47" t="s">
        <v>2</v>
      </c>
      <c r="V82">
        <v>80</v>
      </c>
      <c r="W82" s="11">
        <v>3</v>
      </c>
      <c r="X82" s="8">
        <v>0.55208333333333337</v>
      </c>
      <c r="Y82" s="8">
        <v>0.61458333333333337</v>
      </c>
      <c r="AA82" s="24" t="s">
        <v>211</v>
      </c>
      <c r="AB82" s="36"/>
      <c r="AC82" s="37" t="str">
        <f t="shared" si="12"/>
        <v/>
      </c>
      <c r="AD82" s="38">
        <v>1</v>
      </c>
      <c r="AE82" s="28" t="s">
        <v>35</v>
      </c>
      <c r="AF82" s="29" t="s">
        <v>35</v>
      </c>
      <c r="AG82" s="29" t="s">
        <v>89</v>
      </c>
      <c r="AH82" s="24" t="s">
        <v>194</v>
      </c>
      <c r="AI82" s="36" t="e" cm="1">
        <f t="array" ref="AI82">INDEX(#REF!,
  MATCH(
    1,
    (#REF! = AJ82)
    * (#REF! = AK82)
    * (#REF! = AL82),
    0
  )
)</f>
        <v>#REF!</v>
      </c>
      <c r="AJ82" s="39">
        <v>5</v>
      </c>
      <c r="AK82" s="40">
        <v>0.33333333333333331</v>
      </c>
      <c r="AL82" s="41">
        <v>0.43402777777777779</v>
      </c>
      <c r="AM82" s="28" t="s">
        <v>192</v>
      </c>
      <c r="AN82" s="29" t="s">
        <v>143</v>
      </c>
      <c r="AO82" s="29" t="s">
        <v>186</v>
      </c>
      <c r="AP82" s="29" t="s">
        <v>2</v>
      </c>
    </row>
    <row r="83" spans="2:42" ht="15" customHeight="1" thickBot="1" x14ac:dyDescent="0.3">
      <c r="B83" s="42" t="s">
        <v>224</v>
      </c>
      <c r="C83" s="51">
        <f t="shared" si="13"/>
        <v>22</v>
      </c>
      <c r="D83" s="47">
        <f t="shared" si="14"/>
        <v>10</v>
      </c>
      <c r="E83" s="52">
        <f t="shared" si="15"/>
        <v>1</v>
      </c>
      <c r="F83" s="46" t="s">
        <v>37</v>
      </c>
      <c r="G83" s="47" t="s">
        <v>37</v>
      </c>
      <c r="H83" s="47" t="s">
        <v>92</v>
      </c>
      <c r="I83" s="42" t="s">
        <v>194</v>
      </c>
      <c r="J83" s="51" cm="1">
        <f t="array" ref="J83">INDEX(
  $V$3:$V$170,
  MATCH(
    1,
    ($W$3:$W$170 = K83)
    * ($X$3:$X$170 = L83)
    * ($Y$3:$Y$170 = M83),
    0
  )
)</f>
        <v>147</v>
      </c>
      <c r="K83" s="53">
        <f>MATCH(I83,{"Lunes";"Martes";"Miércoles";"Jueves";"Viernes";"Sábado"},0)</f>
        <v>5</v>
      </c>
      <c r="L83" s="54">
        <v>0.55208333333333337</v>
      </c>
      <c r="M83" s="55">
        <v>0.68402777777777779</v>
      </c>
      <c r="N83" s="46" t="s">
        <v>192</v>
      </c>
      <c r="O83" s="47" t="s">
        <v>143</v>
      </c>
      <c r="P83" s="47" t="s">
        <v>186</v>
      </c>
      <c r="Q83" s="47" t="s">
        <v>2</v>
      </c>
      <c r="V83">
        <v>81</v>
      </c>
      <c r="W83" s="11">
        <v>3</v>
      </c>
      <c r="X83" s="8">
        <v>0.55208333333333337</v>
      </c>
      <c r="Y83" s="8">
        <v>0.65277777777777779</v>
      </c>
    </row>
    <row r="84" spans="2:42" ht="15" customHeight="1" thickBot="1" x14ac:dyDescent="0.3">
      <c r="B84" s="42" t="s">
        <v>224</v>
      </c>
      <c r="C84" s="51">
        <f t="shared" si="13"/>
        <v>22</v>
      </c>
      <c r="D84" s="47">
        <f t="shared" si="14"/>
        <v>16</v>
      </c>
      <c r="E84" s="52">
        <f t="shared" si="15"/>
        <v>2</v>
      </c>
      <c r="F84" s="46" t="s">
        <v>43</v>
      </c>
      <c r="G84" s="47" t="s">
        <v>43</v>
      </c>
      <c r="H84" s="47" t="s">
        <v>94</v>
      </c>
      <c r="I84" s="42" t="s">
        <v>185</v>
      </c>
      <c r="J84" s="51" cm="1">
        <f t="array" ref="J84">INDEX(
  $V$3:$V$170,
  MATCH(
    1,
    ($W$3:$W$170 = K84)
    * ($X$3:$X$170 = L84)
    * ($Y$3:$Y$170 = M84),
    0
  )
)</f>
        <v>17</v>
      </c>
      <c r="K84" s="53">
        <f>MATCH(I84,{"Lunes";"Martes";"Miércoles";"Jueves";"Viernes";"Sábado"},0)</f>
        <v>1</v>
      </c>
      <c r="L84" s="54">
        <v>0.62152777777777779</v>
      </c>
      <c r="M84" s="55">
        <v>0.75347222222222221</v>
      </c>
      <c r="N84" s="46" t="s">
        <v>192</v>
      </c>
      <c r="O84" s="47" t="s">
        <v>144</v>
      </c>
      <c r="P84" s="47" t="s">
        <v>186</v>
      </c>
      <c r="Q84" s="47" t="s">
        <v>2</v>
      </c>
      <c r="V84">
        <v>82</v>
      </c>
      <c r="W84" s="11">
        <v>3</v>
      </c>
      <c r="X84" s="8">
        <v>0.55208333333333337</v>
      </c>
      <c r="Y84" s="8">
        <v>0.68402777777777779</v>
      </c>
    </row>
    <row r="85" spans="2:42" ht="15" customHeight="1" thickBot="1" x14ac:dyDescent="0.3">
      <c r="B85" s="42" t="s">
        <v>224</v>
      </c>
      <c r="C85" s="56">
        <f t="shared" si="13"/>
        <v>22</v>
      </c>
      <c r="D85" s="57">
        <f t="shared" si="14"/>
        <v>16</v>
      </c>
      <c r="E85" s="58">
        <f t="shared" si="15"/>
        <v>2</v>
      </c>
      <c r="F85" s="46" t="s">
        <v>43</v>
      </c>
      <c r="G85" s="47" t="s">
        <v>43</v>
      </c>
      <c r="H85" s="47" t="s">
        <v>94</v>
      </c>
      <c r="I85" s="42" t="s">
        <v>194</v>
      </c>
      <c r="J85" s="56" cm="1">
        <f t="array" ref="J85">INDEX(
  $V$3:$V$170,
  MATCH(
    1,
    ($W$3:$W$170 = K85)
    * ($X$3:$X$170 = L85)
    * ($Y$3:$Y$170 = M85),
    0
  )
)</f>
        <v>147</v>
      </c>
      <c r="K85" s="59">
        <f>MATCH(I85,{"Lunes";"Martes";"Miércoles";"Jueves";"Viernes";"Sábado"},0)</f>
        <v>5</v>
      </c>
      <c r="L85" s="60">
        <v>0.55208333333333337</v>
      </c>
      <c r="M85" s="61">
        <v>0.68402777777777779</v>
      </c>
      <c r="N85" s="46" t="s">
        <v>192</v>
      </c>
      <c r="O85" s="47" t="s">
        <v>144</v>
      </c>
      <c r="P85" s="47" t="s">
        <v>186</v>
      </c>
      <c r="Q85" s="47" t="s">
        <v>2</v>
      </c>
      <c r="V85">
        <v>83</v>
      </c>
      <c r="W85" s="11">
        <v>3</v>
      </c>
      <c r="X85" s="8">
        <v>0.58333333333333337</v>
      </c>
      <c r="Y85" s="8">
        <v>0.68402777777777779</v>
      </c>
    </row>
    <row r="86" spans="2:42" ht="15" customHeight="1" thickBot="1" x14ac:dyDescent="0.3"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V86">
        <v>84</v>
      </c>
      <c r="W86" s="11">
        <v>3</v>
      </c>
      <c r="X86" s="8">
        <v>0.62152777777777779</v>
      </c>
      <c r="Y86" s="8">
        <v>0.68402777777777779</v>
      </c>
    </row>
    <row r="87" spans="2:42" ht="15" customHeight="1" thickBot="1" x14ac:dyDescent="0.3"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V87">
        <v>85</v>
      </c>
      <c r="W87" s="11">
        <v>3</v>
      </c>
      <c r="X87" s="8">
        <v>0.62152777777777779</v>
      </c>
      <c r="Y87" s="8">
        <v>0.75347222222222221</v>
      </c>
    </row>
    <row r="88" spans="2:42" ht="15" customHeight="1" thickBot="1" x14ac:dyDescent="0.3">
      <c r="B88" s="21" t="s">
        <v>172</v>
      </c>
      <c r="C88" s="22" t="s">
        <v>149</v>
      </c>
      <c r="D88" s="22" t="s">
        <v>24</v>
      </c>
      <c r="E88" s="22" t="s">
        <v>140</v>
      </c>
      <c r="F88" s="23" t="s">
        <v>215</v>
      </c>
      <c r="G88" s="23" t="s">
        <v>174</v>
      </c>
      <c r="H88" s="23" t="s">
        <v>175</v>
      </c>
      <c r="I88" s="23" t="s">
        <v>176</v>
      </c>
      <c r="J88" s="22" t="s">
        <v>153</v>
      </c>
      <c r="K88" s="22" t="s">
        <v>154</v>
      </c>
      <c r="L88" s="22" t="s">
        <v>177</v>
      </c>
      <c r="M88" s="22" t="s">
        <v>178</v>
      </c>
      <c r="N88" s="23" t="s">
        <v>179</v>
      </c>
      <c r="O88" s="23" t="s">
        <v>180</v>
      </c>
      <c r="P88" s="23" t="s">
        <v>181</v>
      </c>
      <c r="Q88" s="23" t="s">
        <v>182</v>
      </c>
      <c r="V88">
        <v>86</v>
      </c>
      <c r="W88" s="11">
        <v>3</v>
      </c>
      <c r="X88" s="8">
        <v>0.65277777777777779</v>
      </c>
      <c r="Y88" s="8">
        <v>0.72222222222222221</v>
      </c>
    </row>
    <row r="89" spans="2:42" ht="15" customHeight="1" thickTop="1" thickBot="1" x14ac:dyDescent="0.3">
      <c r="B89" s="42" t="s">
        <v>225</v>
      </c>
      <c r="C89" s="43">
        <f t="shared" ref="C89:C102" si="16">IFERROR(INDEX($AG$3:$AG$49,MATCH(B89,$AH$3:$AH$49,0)),"")</f>
        <v>23</v>
      </c>
      <c r="D89" s="44">
        <f>IFERROR(INDEX($AA$3:$AA$61,MATCH(F89,$AB$3:$AB$61,0)),"")</f>
        <v>14</v>
      </c>
      <c r="E89" s="45">
        <f t="shared" ref="E89:E102" si="17">IF(O89="ANUAL", 0,IF(O89="CUAT1", 1,IF(O89="CUAT2", 2,"")
  )
)</f>
        <v>0</v>
      </c>
      <c r="F89" s="46" t="s">
        <v>41</v>
      </c>
      <c r="G89" s="47" t="s">
        <v>41</v>
      </c>
      <c r="H89" s="47" t="s">
        <v>95</v>
      </c>
      <c r="I89" s="42" t="s">
        <v>189</v>
      </c>
      <c r="J89" s="43" cm="1">
        <f t="array" ref="J89">INDEX(
  $V$3:$V$170,
  MATCH(
    1,
    ($W$3:$W$170 = K89)
    * ($X$3:$X$170 = L89)
    * ($Y$3:$Y$170 = M89),
    0
  )
)</f>
        <v>52</v>
      </c>
      <c r="K89" s="48">
        <f>MATCH(I89,{"Lunes";"Martes";"Miércoles";"Jueves";"Viernes";"Sábado"},0)</f>
        <v>2</v>
      </c>
      <c r="L89" s="49">
        <v>0.65277777777777779</v>
      </c>
      <c r="M89" s="50">
        <v>0.75347222222222221</v>
      </c>
      <c r="N89" s="46" t="s">
        <v>145</v>
      </c>
      <c r="O89" s="47" t="s">
        <v>142</v>
      </c>
      <c r="P89" s="47" t="s">
        <v>186</v>
      </c>
      <c r="Q89" s="47" t="s">
        <v>2</v>
      </c>
      <c r="V89">
        <v>87</v>
      </c>
      <c r="W89" s="11">
        <v>3</v>
      </c>
      <c r="X89" s="8">
        <v>0.65277777777777779</v>
      </c>
      <c r="Y89" s="8">
        <v>0.75347222222222221</v>
      </c>
    </row>
    <row r="90" spans="2:42" ht="15" customHeight="1" thickBot="1" x14ac:dyDescent="0.3">
      <c r="B90" s="42" t="s">
        <v>225</v>
      </c>
      <c r="C90" s="51">
        <f t="shared" si="16"/>
        <v>23</v>
      </c>
      <c r="D90" s="47">
        <f>IFERROR(INDEX($AA$3:$AA$61,MATCH(F90,$AB$3:$AB$61,0)),"")</f>
        <v>14</v>
      </c>
      <c r="E90" s="52">
        <f t="shared" si="17"/>
        <v>0</v>
      </c>
      <c r="F90" s="46" t="s">
        <v>41</v>
      </c>
      <c r="G90" s="47" t="s">
        <v>41</v>
      </c>
      <c r="H90" s="47" t="s">
        <v>95</v>
      </c>
      <c r="I90" s="42" t="s">
        <v>191</v>
      </c>
      <c r="J90" s="51" cm="1">
        <f t="array" ref="J90">INDEX(
  $V$3:$V$170,
  MATCH(
    1,
    ($W$3:$W$170 = K90)
    * ($X$3:$X$170 = L90)
    * ($Y$3:$Y$170 = M90),
    0
  )
)</f>
        <v>114</v>
      </c>
      <c r="K90" s="53">
        <f>MATCH(I90,{"Lunes";"Martes";"Miércoles";"Jueves";"Viernes";"Sábado"},0)</f>
        <v>4</v>
      </c>
      <c r="L90" s="54">
        <v>0.55208333333333337</v>
      </c>
      <c r="M90" s="55">
        <v>0.65277777777777779</v>
      </c>
      <c r="N90" s="46" t="s">
        <v>145</v>
      </c>
      <c r="O90" s="47" t="s">
        <v>142</v>
      </c>
      <c r="P90" s="47" t="s">
        <v>186</v>
      </c>
      <c r="Q90" s="47" t="s">
        <v>2</v>
      </c>
      <c r="V90">
        <v>88</v>
      </c>
      <c r="W90" s="11">
        <v>3</v>
      </c>
      <c r="X90" s="8">
        <v>0.69097222222222221</v>
      </c>
      <c r="Y90" s="8">
        <v>0.75347222222222221</v>
      </c>
    </row>
    <row r="91" spans="2:42" ht="15" customHeight="1" thickBot="1" x14ac:dyDescent="0.3">
      <c r="B91" s="42" t="s">
        <v>225</v>
      </c>
      <c r="C91" s="51">
        <f t="shared" si="16"/>
        <v>23</v>
      </c>
      <c r="D91" s="47">
        <f>IFERROR(INDEX($AA$3:$AA$61,MATCH(F91,$AB$3:$AB$61,0)),"")</f>
        <v>11</v>
      </c>
      <c r="E91" s="52">
        <f t="shared" si="17"/>
        <v>0</v>
      </c>
      <c r="F91" s="46" t="s">
        <v>38</v>
      </c>
      <c r="G91" s="47" t="s">
        <v>38</v>
      </c>
      <c r="H91" s="47" t="s">
        <v>217</v>
      </c>
      <c r="I91" s="42" t="s">
        <v>185</v>
      </c>
      <c r="J91" s="51" cm="1">
        <f t="array" ref="J91">INDEX(
  $V$3:$V$170,
  MATCH(
    1,
    ($W$3:$W$170 = K91)
    * ($X$3:$X$170 = L91)
    * ($Y$3:$Y$170 = M91),
    0
  )
)</f>
        <v>16</v>
      </c>
      <c r="K91" s="53">
        <f>MATCH(I91,{"Lunes";"Martes";"Miércoles";"Jueves";"Viernes";"Sábado"},0)</f>
        <v>1</v>
      </c>
      <c r="L91" s="54">
        <v>0.62152777777777779</v>
      </c>
      <c r="M91" s="55">
        <v>0.68402777777777779</v>
      </c>
      <c r="N91" s="46" t="s">
        <v>145</v>
      </c>
      <c r="O91" s="47" t="s">
        <v>142</v>
      </c>
      <c r="P91" s="47" t="s">
        <v>186</v>
      </c>
      <c r="Q91" s="47" t="s">
        <v>2</v>
      </c>
      <c r="V91">
        <v>89</v>
      </c>
      <c r="W91" s="11">
        <v>3</v>
      </c>
      <c r="X91" s="8">
        <v>0.72222222222222221</v>
      </c>
      <c r="Y91" s="8">
        <v>0.79166666666666663</v>
      </c>
    </row>
    <row r="92" spans="2:42" ht="15" customHeight="1" thickBot="1" x14ac:dyDescent="0.3">
      <c r="B92" s="42" t="s">
        <v>225</v>
      </c>
      <c r="C92" s="51">
        <f t="shared" si="16"/>
        <v>23</v>
      </c>
      <c r="D92" s="47">
        <f>IFERROR(INDEX($AA$3:$AA$61,MATCH(F92,$AB$3:$AB$61,0)),"")</f>
        <v>11</v>
      </c>
      <c r="E92" s="52">
        <f t="shared" si="17"/>
        <v>0</v>
      </c>
      <c r="F92" s="46" t="s">
        <v>38</v>
      </c>
      <c r="G92" s="47" t="s">
        <v>38</v>
      </c>
      <c r="H92" s="47" t="s">
        <v>217</v>
      </c>
      <c r="I92" s="42" t="s">
        <v>191</v>
      </c>
      <c r="J92" s="51" cm="1">
        <f t="array" ref="J92">INDEX(
  $V$3:$V$170,
  MATCH(
    1,
    ($W$3:$W$170 = K92)
    * ($X$3:$X$170 = L92)
    * ($Y$3:$Y$170 = M92),
    0
  )
)</f>
        <v>119</v>
      </c>
      <c r="K92" s="53">
        <f>MATCH(I92,{"Lunes";"Martes";"Miércoles";"Jueves";"Viernes";"Sábado"},0)</f>
        <v>4</v>
      </c>
      <c r="L92" s="54">
        <v>0.65277777777777779</v>
      </c>
      <c r="M92" s="55">
        <v>0.75347222222222221</v>
      </c>
      <c r="N92" s="46" t="s">
        <v>145</v>
      </c>
      <c r="O92" s="47" t="s">
        <v>142</v>
      </c>
      <c r="P92" s="47" t="s">
        <v>186</v>
      </c>
      <c r="Q92" s="47" t="s">
        <v>2</v>
      </c>
      <c r="V92">
        <v>90</v>
      </c>
      <c r="W92" s="11">
        <v>3</v>
      </c>
      <c r="X92" s="8">
        <v>0.72222222222222221</v>
      </c>
      <c r="Y92" s="8">
        <v>0.82291666666666663</v>
      </c>
    </row>
    <row r="93" spans="2:42" ht="15" customHeight="1" thickBot="1" x14ac:dyDescent="0.3">
      <c r="B93" s="42" t="s">
        <v>225</v>
      </c>
      <c r="C93" s="51">
        <f t="shared" si="16"/>
        <v>23</v>
      </c>
      <c r="D93" s="47">
        <f t="shared" ref="D93:D102" si="18">IFERROR(INDEX($AA$3:$AA$61,MATCH(F93,$AB$3:$AB$61,0)),"")</f>
        <v>15</v>
      </c>
      <c r="E93" s="52">
        <f t="shared" si="17"/>
        <v>0</v>
      </c>
      <c r="F93" s="46" t="s">
        <v>42</v>
      </c>
      <c r="G93" s="47" t="s">
        <v>218</v>
      </c>
      <c r="H93" s="47" t="s">
        <v>219</v>
      </c>
      <c r="I93" s="42" t="s">
        <v>185</v>
      </c>
      <c r="J93" s="51" cm="1">
        <f t="array" ref="J93">INDEX(
  $V$3:$V$170,
  MATCH(
    1,
    ($W$3:$W$170 = K93)
    * ($X$3:$X$170 = L93)
    * ($Y$3:$Y$170 = M93),
    0
  )
)</f>
        <v>12</v>
      </c>
      <c r="K93" s="53">
        <f>MATCH(I93,{"Lunes";"Martes";"Miércoles";"Jueves";"Viernes";"Sábado"},0)</f>
        <v>1</v>
      </c>
      <c r="L93" s="54">
        <v>0.50347222222222221</v>
      </c>
      <c r="M93" s="55">
        <v>0.61458333333333337</v>
      </c>
      <c r="N93" s="46" t="s">
        <v>145</v>
      </c>
      <c r="O93" s="47" t="s">
        <v>142</v>
      </c>
      <c r="P93" s="47" t="s">
        <v>186</v>
      </c>
      <c r="Q93" s="47" t="s">
        <v>2</v>
      </c>
      <c r="V93">
        <v>91</v>
      </c>
      <c r="W93" s="11">
        <v>3</v>
      </c>
      <c r="X93" s="8">
        <v>0.76041666666666663</v>
      </c>
      <c r="Y93" s="8">
        <v>0.86111111111111116</v>
      </c>
    </row>
    <row r="94" spans="2:42" ht="15" customHeight="1" thickBot="1" x14ac:dyDescent="0.3">
      <c r="B94" s="42" t="s">
        <v>225</v>
      </c>
      <c r="C94" s="51">
        <f t="shared" si="16"/>
        <v>23</v>
      </c>
      <c r="D94" s="47">
        <f t="shared" si="18"/>
        <v>15</v>
      </c>
      <c r="E94" s="52">
        <f t="shared" si="17"/>
        <v>0</v>
      </c>
      <c r="F94" s="46" t="s">
        <v>42</v>
      </c>
      <c r="G94" s="47" t="s">
        <v>218</v>
      </c>
      <c r="H94" s="47" t="s">
        <v>219</v>
      </c>
      <c r="I94" s="42" t="s">
        <v>194</v>
      </c>
      <c r="J94" s="51" cm="1">
        <f t="array" ref="J94">INDEX(
  $V$3:$V$170,
  MATCH(
    1,
    ($W$3:$W$170 = K94)
    * ($X$3:$X$170 = L94)
    * ($Y$3:$Y$170 = M94),
    0
  )
)</f>
        <v>155</v>
      </c>
      <c r="K94" s="53">
        <f>MATCH(I94,{"Lunes";"Martes";"Miércoles";"Jueves";"Viernes";"Sábado"},0)</f>
        <v>5</v>
      </c>
      <c r="L94" s="54">
        <v>0.69097222222222221</v>
      </c>
      <c r="M94" s="55">
        <v>0.75347222222222221</v>
      </c>
      <c r="N94" s="46" t="s">
        <v>145</v>
      </c>
      <c r="O94" s="47" t="s">
        <v>142</v>
      </c>
      <c r="P94" s="47" t="s">
        <v>186</v>
      </c>
      <c r="Q94" s="47" t="s">
        <v>2</v>
      </c>
      <c r="V94">
        <v>92</v>
      </c>
      <c r="W94" s="11">
        <v>3</v>
      </c>
      <c r="X94" s="8">
        <v>0.76041666666666663</v>
      </c>
      <c r="Y94" s="8">
        <v>0.82291666666666663</v>
      </c>
    </row>
    <row r="95" spans="2:42" ht="15" customHeight="1" thickBot="1" x14ac:dyDescent="0.3">
      <c r="B95" s="42" t="s">
        <v>225</v>
      </c>
      <c r="C95" s="51">
        <f t="shared" si="16"/>
        <v>23</v>
      </c>
      <c r="D95" s="47">
        <f t="shared" si="18"/>
        <v>16</v>
      </c>
      <c r="E95" s="52">
        <f t="shared" si="17"/>
        <v>2</v>
      </c>
      <c r="F95" s="46" t="s">
        <v>43</v>
      </c>
      <c r="G95" s="47" t="s">
        <v>43</v>
      </c>
      <c r="H95" s="47" t="s">
        <v>94</v>
      </c>
      <c r="I95" s="42" t="s">
        <v>185</v>
      </c>
      <c r="J95" s="51" cm="1">
        <f t="array" ref="J95">INDEX(
  $V$3:$V$170,
  MATCH(
    1,
    ($W$3:$W$170 = K95)
    * ($X$3:$X$170 = L95)
    * ($Y$3:$Y$170 = M95),
    0
  )
)</f>
        <v>12</v>
      </c>
      <c r="K95" s="53">
        <f>MATCH(I95,{"Lunes";"Martes";"Miércoles";"Jueves";"Viernes";"Sábado"},0)</f>
        <v>1</v>
      </c>
      <c r="L95" s="54">
        <v>0.50347222222222221</v>
      </c>
      <c r="M95" s="55">
        <v>0.61458333333333337</v>
      </c>
      <c r="N95" s="46" t="s">
        <v>192</v>
      </c>
      <c r="O95" s="47" t="s">
        <v>144</v>
      </c>
      <c r="P95" s="47" t="s">
        <v>186</v>
      </c>
      <c r="Q95" s="47" t="s">
        <v>2</v>
      </c>
      <c r="V95">
        <v>93</v>
      </c>
      <c r="W95" s="11">
        <v>3</v>
      </c>
      <c r="X95" s="8">
        <v>0.79166666666666663</v>
      </c>
      <c r="Y95" s="8">
        <v>0.86111111111111116</v>
      </c>
    </row>
    <row r="96" spans="2:42" ht="15" customHeight="1" thickBot="1" x14ac:dyDescent="0.3">
      <c r="B96" s="42" t="s">
        <v>225</v>
      </c>
      <c r="C96" s="51">
        <f t="shared" si="16"/>
        <v>23</v>
      </c>
      <c r="D96" s="47">
        <f t="shared" si="18"/>
        <v>16</v>
      </c>
      <c r="E96" s="52">
        <f t="shared" si="17"/>
        <v>2</v>
      </c>
      <c r="F96" s="46" t="s">
        <v>43</v>
      </c>
      <c r="G96" s="47" t="s">
        <v>43</v>
      </c>
      <c r="H96" s="47" t="s">
        <v>94</v>
      </c>
      <c r="I96" s="42" t="s">
        <v>190</v>
      </c>
      <c r="J96" s="51" cm="1">
        <f t="array" ref="J96">INDEX(
  $V$3:$V$170,
  MATCH(
    1,
    ($W$3:$W$170 = K96)
    * ($X$3:$X$170 = L96)
    * ($Y$3:$Y$170 = M96),
    0
  )
)</f>
        <v>85</v>
      </c>
      <c r="K96" s="53">
        <f>MATCH(I96,{"Lunes";"Martes";"Miércoles";"Jueves";"Viernes";"Sábado"},0)</f>
        <v>3</v>
      </c>
      <c r="L96" s="54">
        <v>0.62152777777777779</v>
      </c>
      <c r="M96" s="55">
        <v>0.75347222222222221</v>
      </c>
      <c r="N96" s="46" t="s">
        <v>192</v>
      </c>
      <c r="O96" s="47" t="s">
        <v>144</v>
      </c>
      <c r="P96" s="47" t="s">
        <v>186</v>
      </c>
      <c r="Q96" s="47" t="s">
        <v>2</v>
      </c>
      <c r="V96">
        <v>94</v>
      </c>
      <c r="W96" s="11">
        <v>3</v>
      </c>
      <c r="X96" s="8">
        <v>0.82986111111111116</v>
      </c>
      <c r="Y96" s="8">
        <v>0.89236111111111116</v>
      </c>
    </row>
    <row r="97" spans="2:25" ht="15" customHeight="1" thickBot="1" x14ac:dyDescent="0.3">
      <c r="B97" s="42" t="s">
        <v>225</v>
      </c>
      <c r="C97" s="51">
        <f t="shared" si="16"/>
        <v>23</v>
      </c>
      <c r="D97" s="47">
        <f t="shared" si="18"/>
        <v>12</v>
      </c>
      <c r="E97" s="52">
        <f t="shared" si="17"/>
        <v>1</v>
      </c>
      <c r="F97" s="46" t="s">
        <v>39</v>
      </c>
      <c r="G97" s="47" t="s">
        <v>220</v>
      </c>
      <c r="H97" s="47" t="s">
        <v>93</v>
      </c>
      <c r="I97" s="42" t="s">
        <v>190</v>
      </c>
      <c r="J97" s="51" cm="1">
        <f t="array" ref="J97">INDEX(
  $V$3:$V$170,
  MATCH(
    1,
    ($W$3:$W$170 = K97)
    * ($X$3:$X$170 = L97)
    * ($Y$3:$Y$170 = M97),
    0
  )
)</f>
        <v>78</v>
      </c>
      <c r="K97" s="53">
        <f>MATCH(I97,{"Lunes";"Martes";"Miércoles";"Jueves";"Viernes";"Sábado"},0)</f>
        <v>3</v>
      </c>
      <c r="L97" s="54">
        <v>0.50347222222222221</v>
      </c>
      <c r="M97" s="55">
        <v>0.61458333333333337</v>
      </c>
      <c r="N97" s="46" t="s">
        <v>192</v>
      </c>
      <c r="O97" s="47" t="s">
        <v>143</v>
      </c>
      <c r="P97" s="47" t="s">
        <v>186</v>
      </c>
      <c r="Q97" s="47" t="s">
        <v>2</v>
      </c>
      <c r="V97">
        <v>95</v>
      </c>
      <c r="W97" s="11">
        <v>3</v>
      </c>
      <c r="X97" s="8">
        <v>0.82986111111111116</v>
      </c>
      <c r="Y97" s="8">
        <v>0.96180555555555558</v>
      </c>
    </row>
    <row r="98" spans="2:25" ht="15" customHeight="1" thickBot="1" x14ac:dyDescent="0.3">
      <c r="B98" s="42" t="s">
        <v>225</v>
      </c>
      <c r="C98" s="51">
        <f t="shared" si="16"/>
        <v>23</v>
      </c>
      <c r="D98" s="47">
        <f t="shared" si="18"/>
        <v>12</v>
      </c>
      <c r="E98" s="52">
        <f t="shared" si="17"/>
        <v>1</v>
      </c>
      <c r="F98" s="46" t="s">
        <v>39</v>
      </c>
      <c r="G98" s="47" t="s">
        <v>220</v>
      </c>
      <c r="H98" s="47" t="s">
        <v>93</v>
      </c>
      <c r="I98" s="42" t="s">
        <v>194</v>
      </c>
      <c r="J98" s="51" cm="1">
        <f t="array" ref="J98">INDEX(
  $V$3:$V$170,
  MATCH(
    1,
    ($W$3:$W$170 = K98)
    * ($X$3:$X$170 = L98)
    * ($Y$3:$Y$170 = M98),
    0
  )
)</f>
        <v>150</v>
      </c>
      <c r="K98" s="53">
        <f>MATCH(I98,{"Lunes";"Martes";"Miércoles";"Jueves";"Viernes";"Sábado"},0)</f>
        <v>5</v>
      </c>
      <c r="L98" s="54">
        <v>0.58333333333333337</v>
      </c>
      <c r="M98" s="55">
        <v>0.68402777777777779</v>
      </c>
      <c r="N98" s="46" t="s">
        <v>192</v>
      </c>
      <c r="O98" s="47" t="s">
        <v>143</v>
      </c>
      <c r="P98" s="47" t="s">
        <v>186</v>
      </c>
      <c r="Q98" s="47" t="s">
        <v>2</v>
      </c>
      <c r="V98">
        <v>96</v>
      </c>
      <c r="W98" s="11">
        <v>3</v>
      </c>
      <c r="X98" s="8">
        <v>0.82986111111111116</v>
      </c>
      <c r="Y98" s="8">
        <v>0.93055555555555558</v>
      </c>
    </row>
    <row r="99" spans="2:25" ht="15" customHeight="1" thickBot="1" x14ac:dyDescent="0.3">
      <c r="B99" s="42" t="s">
        <v>225</v>
      </c>
      <c r="C99" s="51">
        <f t="shared" si="16"/>
        <v>23</v>
      </c>
      <c r="D99" s="47">
        <f t="shared" si="18"/>
        <v>10</v>
      </c>
      <c r="E99" s="52">
        <f t="shared" si="17"/>
        <v>1</v>
      </c>
      <c r="F99" s="46" t="s">
        <v>37</v>
      </c>
      <c r="G99" s="47" t="s">
        <v>37</v>
      </c>
      <c r="H99" s="47" t="s">
        <v>92</v>
      </c>
      <c r="I99" s="42" t="s">
        <v>189</v>
      </c>
      <c r="J99" s="51" cm="1">
        <f t="array" ref="J99">INDEX(
  $V$3:$V$170,
  MATCH(
    1,
    ($W$3:$W$170 = K99)
    * ($X$3:$X$170 = L99)
    * ($Y$3:$Y$170 = M99),
    0
  )
)</f>
        <v>44</v>
      </c>
      <c r="K99" s="53">
        <f>MATCH(I99,{"Lunes";"Martes";"Miércoles";"Jueves";"Viernes";"Sábado"},0)</f>
        <v>2</v>
      </c>
      <c r="L99" s="54">
        <v>0.50347222222222221</v>
      </c>
      <c r="M99" s="55">
        <v>0.65277777777777779</v>
      </c>
      <c r="N99" s="46" t="s">
        <v>192</v>
      </c>
      <c r="O99" s="47" t="s">
        <v>143</v>
      </c>
      <c r="P99" s="47" t="s">
        <v>186</v>
      </c>
      <c r="Q99" s="47" t="s">
        <v>2</v>
      </c>
      <c r="V99">
        <v>97</v>
      </c>
      <c r="W99" s="11">
        <v>3</v>
      </c>
      <c r="X99" s="8">
        <v>0.86111111111111116</v>
      </c>
      <c r="Y99" s="8">
        <v>0.96180555555555558</v>
      </c>
    </row>
    <row r="100" spans="2:25" ht="15" customHeight="1" thickBot="1" x14ac:dyDescent="0.3">
      <c r="B100" s="42" t="s">
        <v>225</v>
      </c>
      <c r="C100" s="51">
        <f t="shared" si="16"/>
        <v>23</v>
      </c>
      <c r="D100" s="47">
        <f t="shared" si="18"/>
        <v>10</v>
      </c>
      <c r="E100" s="52">
        <f t="shared" si="17"/>
        <v>1</v>
      </c>
      <c r="F100" s="46" t="s">
        <v>37</v>
      </c>
      <c r="G100" s="47" t="s">
        <v>37</v>
      </c>
      <c r="H100" s="47" t="s">
        <v>92</v>
      </c>
      <c r="I100" s="42" t="s">
        <v>190</v>
      </c>
      <c r="J100" s="51" cm="1">
        <f t="array" ref="J100">INDEX(
  $V$3:$V$170,
  MATCH(
    1,
    ($W$3:$W$170 = K100)
    * ($X$3:$X$170 = L100)
    * ($Y$3:$Y$170 = M100),
    0
  )
)</f>
        <v>85</v>
      </c>
      <c r="K100" s="53">
        <f>MATCH(I100,{"Lunes";"Martes";"Miércoles";"Jueves";"Viernes";"Sábado"},0)</f>
        <v>3</v>
      </c>
      <c r="L100" s="54">
        <v>0.62152777777777779</v>
      </c>
      <c r="M100" s="55">
        <v>0.75347222222222221</v>
      </c>
      <c r="N100" s="46" t="s">
        <v>192</v>
      </c>
      <c r="O100" s="47" t="s">
        <v>143</v>
      </c>
      <c r="P100" s="47" t="s">
        <v>186</v>
      </c>
      <c r="Q100" s="47" t="s">
        <v>2</v>
      </c>
      <c r="V100">
        <v>98</v>
      </c>
      <c r="W100" s="11">
        <v>3</v>
      </c>
      <c r="X100" s="8">
        <v>0.89930555555555558</v>
      </c>
      <c r="Y100" s="8">
        <v>0.96180555555555558</v>
      </c>
    </row>
    <row r="101" spans="2:25" ht="15" customHeight="1" thickBot="1" x14ac:dyDescent="0.3">
      <c r="B101" s="42" t="s">
        <v>225</v>
      </c>
      <c r="C101" s="51">
        <f t="shared" si="16"/>
        <v>23</v>
      </c>
      <c r="D101" s="47">
        <f t="shared" si="18"/>
        <v>13</v>
      </c>
      <c r="E101" s="52">
        <f t="shared" si="17"/>
        <v>0</v>
      </c>
      <c r="F101" s="46" t="s">
        <v>40</v>
      </c>
      <c r="G101" s="47" t="s">
        <v>40</v>
      </c>
      <c r="H101" s="47" t="s">
        <v>91</v>
      </c>
      <c r="I101" s="42" t="s">
        <v>185</v>
      </c>
      <c r="J101" s="51" cm="1">
        <f t="array" ref="J101">INDEX(
  $V$3:$V$170,
  MATCH(
    1,
    ($W$3:$W$170 = K101)
    * ($X$3:$X$170 = L101)
    * ($Y$3:$Y$170 = M101),
    0
  )
)</f>
        <v>20</v>
      </c>
      <c r="K101" s="53">
        <f>MATCH(I101,{"Lunes";"Martes";"Miércoles";"Jueves";"Viernes";"Sábado"},0)</f>
        <v>1</v>
      </c>
      <c r="L101" s="54">
        <v>0.69097222222222221</v>
      </c>
      <c r="M101" s="55">
        <v>0.75347222222222221</v>
      </c>
      <c r="N101" s="46" t="s">
        <v>145</v>
      </c>
      <c r="O101" s="47" t="s">
        <v>142</v>
      </c>
      <c r="P101" s="47" t="s">
        <v>186</v>
      </c>
      <c r="Q101" s="47" t="s">
        <v>2</v>
      </c>
      <c r="V101">
        <v>99</v>
      </c>
      <c r="W101" s="11">
        <v>4</v>
      </c>
      <c r="X101" s="8">
        <v>0.33333333333333331</v>
      </c>
      <c r="Y101" s="8">
        <v>0.39583333333333331</v>
      </c>
    </row>
    <row r="102" spans="2:25" ht="15" customHeight="1" thickBot="1" x14ac:dyDescent="0.3">
      <c r="B102" s="42" t="s">
        <v>225</v>
      </c>
      <c r="C102" s="56">
        <f t="shared" si="16"/>
        <v>23</v>
      </c>
      <c r="D102" s="57">
        <f t="shared" si="18"/>
        <v>13</v>
      </c>
      <c r="E102" s="58">
        <f t="shared" si="17"/>
        <v>0</v>
      </c>
      <c r="F102" s="46" t="s">
        <v>40</v>
      </c>
      <c r="G102" s="47" t="s">
        <v>40</v>
      </c>
      <c r="H102" s="47" t="s">
        <v>91</v>
      </c>
      <c r="I102" s="42" t="s">
        <v>194</v>
      </c>
      <c r="J102" s="56" cm="1">
        <f t="array" ref="J102">INDEX(
  $V$3:$V$170,
  MATCH(
    1,
    ($W$3:$W$170 = K102)
    * ($X$3:$X$170 = L102)
    * ($Y$3:$Y$170 = M102),
    0
  )
)</f>
        <v>145</v>
      </c>
      <c r="K102" s="59">
        <f>MATCH(I102,{"Lunes";"Martes";"Miércoles";"Jueves";"Viernes";"Sábado"},0)</f>
        <v>5</v>
      </c>
      <c r="L102" s="60">
        <v>0.50347222222222221</v>
      </c>
      <c r="M102" s="61">
        <v>0.58333333333333337</v>
      </c>
      <c r="N102" s="46" t="s">
        <v>145</v>
      </c>
      <c r="O102" s="47" t="s">
        <v>142</v>
      </c>
      <c r="P102" s="47" t="s">
        <v>186</v>
      </c>
      <c r="Q102" s="47" t="s">
        <v>2</v>
      </c>
      <c r="V102">
        <v>100</v>
      </c>
      <c r="W102" s="11">
        <v>4</v>
      </c>
      <c r="X102" s="8">
        <v>0.33333333333333331</v>
      </c>
      <c r="Y102" s="8">
        <v>0.43402777777777779</v>
      </c>
    </row>
    <row r="103" spans="2:25" ht="15" customHeight="1" thickBot="1" x14ac:dyDescent="0.3"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V103">
        <v>101</v>
      </c>
      <c r="W103" s="11">
        <v>4</v>
      </c>
      <c r="X103" s="8">
        <v>0.33333333333333331</v>
      </c>
      <c r="Y103" s="8">
        <v>0.46527777777777779</v>
      </c>
    </row>
    <row r="104" spans="2:25" ht="15" customHeight="1" thickBot="1" x14ac:dyDescent="0.3"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V104">
        <v>102</v>
      </c>
      <c r="W104" s="11">
        <v>4</v>
      </c>
      <c r="X104" s="8">
        <v>0.33333333333333331</v>
      </c>
      <c r="Y104" s="8">
        <v>0.53472222222222221</v>
      </c>
    </row>
    <row r="105" spans="2:25" ht="15" customHeight="1" thickBot="1" x14ac:dyDescent="0.3">
      <c r="B105" s="21" t="s">
        <v>172</v>
      </c>
      <c r="C105" s="22" t="s">
        <v>149</v>
      </c>
      <c r="D105" s="22" t="s">
        <v>24</v>
      </c>
      <c r="E105" s="22" t="s">
        <v>140</v>
      </c>
      <c r="F105" s="23" t="s">
        <v>215</v>
      </c>
      <c r="G105" s="23" t="s">
        <v>175</v>
      </c>
      <c r="H105" s="23" t="s">
        <v>174</v>
      </c>
      <c r="I105" s="23" t="s">
        <v>176</v>
      </c>
      <c r="J105" s="22" t="s">
        <v>153</v>
      </c>
      <c r="K105" s="22" t="s">
        <v>154</v>
      </c>
      <c r="L105" s="22" t="s">
        <v>177</v>
      </c>
      <c r="M105" s="22" t="s">
        <v>178</v>
      </c>
      <c r="N105" s="23" t="s">
        <v>179</v>
      </c>
      <c r="O105" s="23" t="s">
        <v>180</v>
      </c>
      <c r="P105" s="23" t="s">
        <v>181</v>
      </c>
      <c r="Q105" s="23" t="s">
        <v>182</v>
      </c>
      <c r="V105">
        <v>103</v>
      </c>
      <c r="W105" s="11">
        <v>4</v>
      </c>
      <c r="X105" s="8">
        <v>0.40277777777777779</v>
      </c>
      <c r="Y105" s="8">
        <v>0.46527777777777779</v>
      </c>
    </row>
    <row r="106" spans="2:25" ht="15" customHeight="1" thickTop="1" thickBot="1" x14ac:dyDescent="0.3">
      <c r="B106" s="42" t="s">
        <v>226</v>
      </c>
      <c r="C106" s="43">
        <f>IFERROR(INDEX($AG$3:$AG$49,MATCH(B106,$AH$3:$AH$49,0)),"")</f>
        <v>24</v>
      </c>
      <c r="D106" s="44">
        <f>IFERROR(INDEX($AA$3:$AA$61,MATCH(F106,$AB$3:$AB$61,0)),"")</f>
        <v>11</v>
      </c>
      <c r="E106" s="45">
        <v>0</v>
      </c>
      <c r="F106" s="46" t="s">
        <v>38</v>
      </c>
      <c r="G106" s="47" t="s">
        <v>217</v>
      </c>
      <c r="H106" s="47" t="s">
        <v>38</v>
      </c>
      <c r="I106" s="42" t="s">
        <v>185</v>
      </c>
      <c r="J106" s="43" cm="1">
        <f t="array" ref="J106">INDEX(
  $V$3:$V$170,
  MATCH(
    1,
    ($W$3:$W$170 = K106)
    * ($X$3:$X$170 = L106)
    * ($Y$3:$Y$170 = M106),
    0
  )
)</f>
        <v>10</v>
      </c>
      <c r="K106" s="48">
        <v>1</v>
      </c>
      <c r="L106" s="49">
        <v>0.50347222222222221</v>
      </c>
      <c r="M106" s="50">
        <v>0.58333333333333337</v>
      </c>
      <c r="N106" s="46" t="s">
        <v>145</v>
      </c>
      <c r="O106" s="47" t="s">
        <v>145</v>
      </c>
      <c r="P106" s="47" t="s">
        <v>186</v>
      </c>
      <c r="Q106" s="47" t="s">
        <v>2</v>
      </c>
      <c r="V106">
        <v>104</v>
      </c>
      <c r="W106" s="11">
        <v>4</v>
      </c>
      <c r="X106" s="8">
        <v>0.40277777777777779</v>
      </c>
      <c r="Y106" s="8">
        <v>0.53472222222222221</v>
      </c>
    </row>
    <row r="107" spans="2:25" ht="15" customHeight="1" thickBot="1" x14ac:dyDescent="0.3">
      <c r="B107" s="42" t="s">
        <v>226</v>
      </c>
      <c r="C107" s="51">
        <f t="shared" ref="C107:C118" si="19">IFERROR(INDEX($AG$3:$AG$49,MATCH(B107,$AH$3:$AH$49,0)),"")</f>
        <v>24</v>
      </c>
      <c r="D107" s="47">
        <f t="shared" ref="D107:D118" si="20">IFERROR(INDEX($AA$3:$AA$61,MATCH(F107,$AB$3:$AB$61,0)),"")</f>
        <v>11</v>
      </c>
      <c r="E107" s="52">
        <v>0</v>
      </c>
      <c r="F107" s="46" t="s">
        <v>38</v>
      </c>
      <c r="G107" s="47" t="s">
        <v>217</v>
      </c>
      <c r="H107" s="47" t="s">
        <v>38</v>
      </c>
      <c r="I107" s="42" t="s">
        <v>191</v>
      </c>
      <c r="J107" s="51" cm="1">
        <f t="array" ref="J107">INDEX(
  $V$3:$V$170,
  MATCH(
    1,
    ($W$3:$W$170 = K107)
    * ($X$3:$X$170 = L107)
    * ($Y$3:$Y$170 = M107),
    0
  )
)</f>
        <v>111</v>
      </c>
      <c r="K107" s="53">
        <v>4</v>
      </c>
      <c r="L107" s="54">
        <v>0.50347222222222221</v>
      </c>
      <c r="M107" s="55">
        <v>0.61458333333333337</v>
      </c>
      <c r="N107" s="46" t="s">
        <v>145</v>
      </c>
      <c r="O107" s="47" t="s">
        <v>145</v>
      </c>
      <c r="P107" s="47" t="s">
        <v>186</v>
      </c>
      <c r="Q107" s="47" t="s">
        <v>2</v>
      </c>
      <c r="V107">
        <v>105</v>
      </c>
      <c r="W107" s="11">
        <v>4</v>
      </c>
      <c r="X107" s="8">
        <v>0.43402777777777779</v>
      </c>
      <c r="Y107" s="8">
        <v>0.50347222222222221</v>
      </c>
    </row>
    <row r="108" spans="2:25" ht="15" customHeight="1" thickBot="1" x14ac:dyDescent="0.3">
      <c r="B108" s="42" t="s">
        <v>226</v>
      </c>
      <c r="C108" s="51">
        <f t="shared" si="19"/>
        <v>24</v>
      </c>
      <c r="D108" s="47">
        <f t="shared" si="20"/>
        <v>13</v>
      </c>
      <c r="E108" s="52">
        <v>0</v>
      </c>
      <c r="F108" s="46" t="s">
        <v>40</v>
      </c>
      <c r="G108" s="47" t="s">
        <v>91</v>
      </c>
      <c r="H108" s="47" t="s">
        <v>40</v>
      </c>
      <c r="I108" s="42" t="s">
        <v>185</v>
      </c>
      <c r="J108" s="51" cm="1">
        <f t="array" ref="J108">INDEX(
  $V$3:$V$170,
  MATCH(
    1,
    ($W$3:$W$170 = K108)
    * ($X$3:$X$170 = L108)
    * ($Y$3:$Y$170 = M108),
    0
  )
)</f>
        <v>15</v>
      </c>
      <c r="K108" s="53">
        <v>1</v>
      </c>
      <c r="L108" s="54">
        <v>0.58333333333333337</v>
      </c>
      <c r="M108" s="55">
        <v>0.65277777777777779</v>
      </c>
      <c r="N108" s="46" t="s">
        <v>145</v>
      </c>
      <c r="O108" s="47" t="s">
        <v>145</v>
      </c>
      <c r="P108" s="47" t="s">
        <v>186</v>
      </c>
      <c r="Q108" s="47" t="s">
        <v>2</v>
      </c>
      <c r="V108">
        <v>106</v>
      </c>
      <c r="W108" s="11">
        <v>4</v>
      </c>
      <c r="X108" s="8">
        <v>0.43402777777777779</v>
      </c>
      <c r="Y108" s="8">
        <v>0.53472222222222221</v>
      </c>
    </row>
    <row r="109" spans="2:25" ht="15" customHeight="1" thickBot="1" x14ac:dyDescent="0.3">
      <c r="B109" s="42" t="s">
        <v>226</v>
      </c>
      <c r="C109" s="51">
        <f t="shared" si="19"/>
        <v>24</v>
      </c>
      <c r="D109" s="47">
        <f t="shared" si="20"/>
        <v>13</v>
      </c>
      <c r="E109" s="52">
        <v>0</v>
      </c>
      <c r="F109" s="46" t="s">
        <v>40</v>
      </c>
      <c r="G109" s="47" t="s">
        <v>91</v>
      </c>
      <c r="H109" s="47" t="s">
        <v>40</v>
      </c>
      <c r="I109" s="42" t="s">
        <v>189</v>
      </c>
      <c r="J109" s="51" cm="1">
        <f t="array" ref="J109">INDEX(
  $V$3:$V$170,
  MATCH(
    1,
    ($W$3:$W$170 = K109)
    * ($X$3:$X$170 = L109)
    * ($Y$3:$Y$170 = M109),
    0
  )
)</f>
        <v>54</v>
      </c>
      <c r="K109" s="53">
        <v>2</v>
      </c>
      <c r="L109" s="54">
        <v>0.69097222222222221</v>
      </c>
      <c r="M109" s="55">
        <v>0.75347222222222221</v>
      </c>
      <c r="N109" s="46" t="s">
        <v>145</v>
      </c>
      <c r="O109" s="47" t="s">
        <v>145</v>
      </c>
      <c r="P109" s="47" t="s">
        <v>186</v>
      </c>
      <c r="Q109" s="47" t="s">
        <v>2</v>
      </c>
      <c r="V109">
        <v>107</v>
      </c>
      <c r="W109" s="18">
        <v>4</v>
      </c>
      <c r="X109" s="19">
        <v>0.43402777777777779</v>
      </c>
      <c r="Y109" s="19">
        <v>0.58333333333333337</v>
      </c>
    </row>
    <row r="110" spans="2:25" ht="15" customHeight="1" thickBot="1" x14ac:dyDescent="0.3">
      <c r="B110" s="42" t="s">
        <v>226</v>
      </c>
      <c r="C110" s="51">
        <f t="shared" si="19"/>
        <v>24</v>
      </c>
      <c r="D110" s="47">
        <f t="shared" si="20"/>
        <v>15</v>
      </c>
      <c r="E110" s="52">
        <v>0</v>
      </c>
      <c r="F110" s="46" t="s">
        <v>42</v>
      </c>
      <c r="G110" s="47" t="s">
        <v>96</v>
      </c>
      <c r="H110" s="47" t="s">
        <v>218</v>
      </c>
      <c r="I110" s="42" t="s">
        <v>189</v>
      </c>
      <c r="J110" s="51" cm="1">
        <f t="array" ref="J110">INDEX(
  $V$3:$V$170,
  MATCH(
    1,
    ($W$3:$W$170 = K110)
    * ($X$3:$X$170 = L110)
    * ($Y$3:$Y$170 = M110),
    0
  )
)</f>
        <v>45</v>
      </c>
      <c r="K110" s="53">
        <v>2</v>
      </c>
      <c r="L110" s="54">
        <v>0.50347222222222221</v>
      </c>
      <c r="M110" s="55">
        <v>0.68402777777777779</v>
      </c>
      <c r="N110" s="46" t="s">
        <v>145</v>
      </c>
      <c r="O110" s="47" t="s">
        <v>145</v>
      </c>
      <c r="P110" s="47" t="s">
        <v>186</v>
      </c>
      <c r="Q110" s="47" t="s">
        <v>2</v>
      </c>
      <c r="V110">
        <v>108</v>
      </c>
      <c r="W110" s="11">
        <v>4</v>
      </c>
      <c r="X110" s="8">
        <v>0.47222222222222221</v>
      </c>
      <c r="Y110" s="8">
        <v>0.53472222222222221</v>
      </c>
    </row>
    <row r="111" spans="2:25" ht="15" customHeight="1" thickBot="1" x14ac:dyDescent="0.3">
      <c r="B111" s="42" t="s">
        <v>226</v>
      </c>
      <c r="C111" s="51">
        <f t="shared" si="19"/>
        <v>24</v>
      </c>
      <c r="D111" s="47">
        <f t="shared" si="20"/>
        <v>16</v>
      </c>
      <c r="E111" s="52">
        <v>1</v>
      </c>
      <c r="F111" s="46" t="s">
        <v>43</v>
      </c>
      <c r="G111" s="47" t="s">
        <v>94</v>
      </c>
      <c r="H111" s="47" t="s">
        <v>43</v>
      </c>
      <c r="I111" s="42" t="s">
        <v>190</v>
      </c>
      <c r="J111" s="51" cm="1">
        <f t="array" ref="J111">INDEX(
  $V$3:$V$170,
  MATCH(
    1,
    ($W$3:$W$170 = K111)
    * ($X$3:$X$170 = L111)
    * ($Y$3:$Y$170 = M111),
    0
  )
)</f>
        <v>79</v>
      </c>
      <c r="K111" s="53">
        <v>3</v>
      </c>
      <c r="L111" s="54">
        <v>0.50347222222222221</v>
      </c>
      <c r="M111" s="55">
        <v>0.65277777777777779</v>
      </c>
      <c r="N111" s="46" t="s">
        <v>192</v>
      </c>
      <c r="O111" s="47" t="s">
        <v>143</v>
      </c>
      <c r="P111" s="47" t="s">
        <v>186</v>
      </c>
      <c r="Q111" s="47" t="s">
        <v>2</v>
      </c>
      <c r="V111">
        <v>109</v>
      </c>
      <c r="W111" s="11">
        <v>4</v>
      </c>
      <c r="X111" s="8">
        <v>0.47222222222222221</v>
      </c>
      <c r="Y111" s="8">
        <v>0.58333333333333337</v>
      </c>
    </row>
    <row r="112" spans="2:25" ht="15" customHeight="1" thickBot="1" x14ac:dyDescent="0.3">
      <c r="B112" s="42" t="s">
        <v>226</v>
      </c>
      <c r="C112" s="51">
        <f t="shared" si="19"/>
        <v>24</v>
      </c>
      <c r="D112" s="47">
        <f t="shared" si="20"/>
        <v>16</v>
      </c>
      <c r="E112" s="52">
        <v>1</v>
      </c>
      <c r="F112" s="46" t="s">
        <v>43</v>
      </c>
      <c r="G112" s="47" t="s">
        <v>94</v>
      </c>
      <c r="H112" s="47" t="s">
        <v>43</v>
      </c>
      <c r="I112" s="42" t="s">
        <v>191</v>
      </c>
      <c r="J112" s="51" cm="1">
        <f t="array" ref="J112">INDEX(
  $V$3:$V$170,
  MATCH(
    1,
    ($W$3:$W$170 = K112)
    * ($X$3:$X$170 = L112)
    * ($Y$3:$Y$170 = M112),
    0
  )
)</f>
        <v>118</v>
      </c>
      <c r="K112" s="53">
        <v>4</v>
      </c>
      <c r="L112" s="54">
        <v>0.62152777777777779</v>
      </c>
      <c r="M112" s="55">
        <v>0.75347222222222221</v>
      </c>
      <c r="N112" s="46" t="s">
        <v>192</v>
      </c>
      <c r="O112" s="47" t="s">
        <v>143</v>
      </c>
      <c r="P112" s="47" t="s">
        <v>186</v>
      </c>
      <c r="Q112" s="47" t="s">
        <v>2</v>
      </c>
      <c r="V112">
        <v>110</v>
      </c>
      <c r="W112" s="11">
        <v>4</v>
      </c>
      <c r="X112" s="8">
        <v>0.50347222222222221</v>
      </c>
      <c r="Y112" s="8">
        <v>0.58333333333333337</v>
      </c>
    </row>
    <row r="113" spans="2:25" ht="15" customHeight="1" thickBot="1" x14ac:dyDescent="0.3">
      <c r="B113" s="42" t="s">
        <v>226</v>
      </c>
      <c r="C113" s="51">
        <f t="shared" si="19"/>
        <v>24</v>
      </c>
      <c r="D113" s="47">
        <f t="shared" si="20"/>
        <v>14</v>
      </c>
      <c r="E113" s="52">
        <v>0</v>
      </c>
      <c r="F113" s="46" t="s">
        <v>41</v>
      </c>
      <c r="G113" s="47" t="s">
        <v>95</v>
      </c>
      <c r="H113" s="47" t="s">
        <v>41</v>
      </c>
      <c r="I113" s="42" t="s">
        <v>190</v>
      </c>
      <c r="J113" s="51" cm="1">
        <f t="array" ref="J113">INDEX(
  $V$3:$V$170,
  MATCH(
    1,
    ($W$3:$W$170 = K113)
    * ($X$3:$X$170 = L113)
    * ($Y$3:$Y$170 = M113),
    0
  )
)</f>
        <v>87</v>
      </c>
      <c r="K113" s="53">
        <v>3</v>
      </c>
      <c r="L113" s="54">
        <v>0.65277777777777779</v>
      </c>
      <c r="M113" s="55">
        <v>0.75347222222222221</v>
      </c>
      <c r="N113" s="46" t="s">
        <v>145</v>
      </c>
      <c r="O113" s="47" t="s">
        <v>145</v>
      </c>
      <c r="P113" s="47" t="s">
        <v>186</v>
      </c>
      <c r="Q113" s="47" t="s">
        <v>2</v>
      </c>
      <c r="V113">
        <v>111</v>
      </c>
      <c r="W113" s="11">
        <v>4</v>
      </c>
      <c r="X113" s="8">
        <v>0.50347222222222221</v>
      </c>
      <c r="Y113" s="8">
        <v>0.61458333333333337</v>
      </c>
    </row>
    <row r="114" spans="2:25" ht="15" customHeight="1" thickBot="1" x14ac:dyDescent="0.3">
      <c r="B114" s="42" t="s">
        <v>226</v>
      </c>
      <c r="C114" s="51">
        <f t="shared" si="19"/>
        <v>24</v>
      </c>
      <c r="D114" s="47">
        <f t="shared" si="20"/>
        <v>14</v>
      </c>
      <c r="E114" s="52">
        <v>0</v>
      </c>
      <c r="F114" s="46" t="s">
        <v>41</v>
      </c>
      <c r="G114" s="47" t="s">
        <v>95</v>
      </c>
      <c r="H114" s="47" t="s">
        <v>41</v>
      </c>
      <c r="I114" s="42" t="s">
        <v>194</v>
      </c>
      <c r="J114" s="51" cm="1">
        <f t="array" ref="J114">INDEX(
  $V$3:$V$170,
  MATCH(
    1,
    ($W$3:$W$170 = K114)
    * ($X$3:$X$170 = L114)
    * ($Y$3:$Y$170 = M114),
    0
  )
)</f>
        <v>153</v>
      </c>
      <c r="K114" s="53">
        <v>5</v>
      </c>
      <c r="L114" s="54">
        <v>0.65277777777777779</v>
      </c>
      <c r="M114" s="55">
        <v>0.75347222222222221</v>
      </c>
      <c r="N114" s="46" t="s">
        <v>145</v>
      </c>
      <c r="O114" s="47" t="s">
        <v>145</v>
      </c>
      <c r="P114" s="47" t="s">
        <v>186</v>
      </c>
      <c r="Q114" s="47" t="s">
        <v>2</v>
      </c>
      <c r="V114">
        <v>112</v>
      </c>
      <c r="W114" s="11">
        <v>4</v>
      </c>
      <c r="X114" s="8">
        <v>0.50347222222222221</v>
      </c>
      <c r="Y114" s="8">
        <v>0.65277777777777779</v>
      </c>
    </row>
    <row r="115" spans="2:25" ht="15" customHeight="1" thickBot="1" x14ac:dyDescent="0.3">
      <c r="B115" s="42" t="s">
        <v>226</v>
      </c>
      <c r="C115" s="51">
        <f t="shared" si="19"/>
        <v>24</v>
      </c>
      <c r="D115" s="47">
        <f t="shared" si="20"/>
        <v>12</v>
      </c>
      <c r="E115" s="52">
        <v>2</v>
      </c>
      <c r="F115" s="46" t="s">
        <v>39</v>
      </c>
      <c r="G115" s="47" t="s">
        <v>93</v>
      </c>
      <c r="H115" s="47" t="s">
        <v>220</v>
      </c>
      <c r="I115" s="42" t="s">
        <v>185</v>
      </c>
      <c r="J115" s="51" cm="1">
        <f t="array" ref="J115">INDEX(
  $V$3:$V$170,
  MATCH(
    1,
    ($W$3:$W$170 = K115)
    * ($X$3:$X$170 = L115)
    * ($Y$3:$Y$170 = M115),
    0
  )
)</f>
        <v>19</v>
      </c>
      <c r="K115" s="53">
        <v>1</v>
      </c>
      <c r="L115" s="54">
        <v>0.65277777777777779</v>
      </c>
      <c r="M115" s="55">
        <v>0.75347222222222221</v>
      </c>
      <c r="N115" s="46" t="s">
        <v>192</v>
      </c>
      <c r="O115" s="47" t="s">
        <v>144</v>
      </c>
      <c r="P115" s="47" t="s">
        <v>186</v>
      </c>
      <c r="Q115" s="47" t="s">
        <v>2</v>
      </c>
      <c r="V115">
        <v>113</v>
      </c>
      <c r="W115" s="11">
        <v>4</v>
      </c>
      <c r="X115" s="8">
        <v>0.55208333333333337</v>
      </c>
      <c r="Y115" s="8">
        <v>0.61458333333333337</v>
      </c>
    </row>
    <row r="116" spans="2:25" ht="15" customHeight="1" thickBot="1" x14ac:dyDescent="0.3">
      <c r="B116" s="42" t="s">
        <v>226</v>
      </c>
      <c r="C116" s="51">
        <f t="shared" si="19"/>
        <v>24</v>
      </c>
      <c r="D116" s="47">
        <f t="shared" si="20"/>
        <v>12</v>
      </c>
      <c r="E116" s="52">
        <v>2</v>
      </c>
      <c r="F116" s="46" t="s">
        <v>39</v>
      </c>
      <c r="G116" s="47" t="s">
        <v>93</v>
      </c>
      <c r="H116" s="47" t="s">
        <v>220</v>
      </c>
      <c r="I116" s="42" t="s">
        <v>194</v>
      </c>
      <c r="J116" s="51" cm="1">
        <f t="array" ref="J116">INDEX(
  $V$3:$V$170,
  MATCH(
    1,
    ($W$3:$W$170 = K116)
    * ($X$3:$X$170 = L116)
    * ($Y$3:$Y$170 = M116),
    0
  )
)</f>
        <v>148</v>
      </c>
      <c r="K116" s="53">
        <v>5</v>
      </c>
      <c r="L116" s="54">
        <v>0.55208333333333337</v>
      </c>
      <c r="M116" s="55">
        <v>0.65277777777777779</v>
      </c>
      <c r="N116" s="46" t="s">
        <v>192</v>
      </c>
      <c r="O116" s="47" t="s">
        <v>144</v>
      </c>
      <c r="P116" s="47" t="s">
        <v>186</v>
      </c>
      <c r="Q116" s="47" t="s">
        <v>2</v>
      </c>
      <c r="V116">
        <v>114</v>
      </c>
      <c r="W116" s="11">
        <v>4</v>
      </c>
      <c r="X116" s="8">
        <v>0.55208333333333337</v>
      </c>
      <c r="Y116" s="8">
        <v>0.65277777777777779</v>
      </c>
    </row>
    <row r="117" spans="2:25" ht="15" customHeight="1" thickBot="1" x14ac:dyDescent="0.3">
      <c r="B117" s="42" t="s">
        <v>226</v>
      </c>
      <c r="C117" s="51">
        <f t="shared" si="19"/>
        <v>24</v>
      </c>
      <c r="D117" s="47">
        <f t="shared" si="20"/>
        <v>10</v>
      </c>
      <c r="E117" s="52">
        <v>2</v>
      </c>
      <c r="F117" s="46" t="s">
        <v>37</v>
      </c>
      <c r="G117" s="47" t="s">
        <v>92</v>
      </c>
      <c r="H117" s="47" t="s">
        <v>37</v>
      </c>
      <c r="I117" s="42" t="s">
        <v>190</v>
      </c>
      <c r="J117" s="51" cm="1">
        <f t="array" ref="J117">INDEX(
  $V$3:$V$170,
  MATCH(
    1,
    ($W$3:$W$170 = K117)
    * ($X$3:$X$170 = L117)
    * ($Y$3:$Y$170 = M117),
    0
  )
)</f>
        <v>79</v>
      </c>
      <c r="K117" s="53">
        <v>3</v>
      </c>
      <c r="L117" s="54">
        <v>0.50347222222222221</v>
      </c>
      <c r="M117" s="55">
        <v>0.65277777777777779</v>
      </c>
      <c r="N117" s="46" t="s">
        <v>192</v>
      </c>
      <c r="O117" s="47" t="s">
        <v>144</v>
      </c>
      <c r="P117" s="47" t="s">
        <v>186</v>
      </c>
      <c r="Q117" s="47" t="s">
        <v>2</v>
      </c>
      <c r="V117">
        <v>115</v>
      </c>
      <c r="W117" s="11">
        <v>4</v>
      </c>
      <c r="X117" s="8">
        <v>0.55208333333333337</v>
      </c>
      <c r="Y117" s="8">
        <v>0.68402777777777779</v>
      </c>
    </row>
    <row r="118" spans="2:25" ht="15" customHeight="1" thickBot="1" x14ac:dyDescent="0.3">
      <c r="B118" s="42" t="s">
        <v>226</v>
      </c>
      <c r="C118" s="56">
        <f t="shared" si="19"/>
        <v>24</v>
      </c>
      <c r="D118" s="57">
        <f t="shared" si="20"/>
        <v>10</v>
      </c>
      <c r="E118" s="58">
        <v>2</v>
      </c>
      <c r="F118" s="46" t="s">
        <v>37</v>
      </c>
      <c r="G118" s="47" t="s">
        <v>92</v>
      </c>
      <c r="H118" s="47" t="s">
        <v>37</v>
      </c>
      <c r="I118" s="42" t="s">
        <v>191</v>
      </c>
      <c r="J118" s="56" cm="1">
        <f t="array" ref="J118">INDEX(
  $V$3:$V$170,
  MATCH(
    1,
    ($W$3:$W$170 = K118)
    * ($X$3:$X$170 = L118)
    * ($Y$3:$Y$170 = M118),
    0
  )
)</f>
        <v>118</v>
      </c>
      <c r="K118" s="59">
        <v>4</v>
      </c>
      <c r="L118" s="60">
        <v>0.62152777777777779</v>
      </c>
      <c r="M118" s="61">
        <v>0.75347222222222221</v>
      </c>
      <c r="N118" s="46" t="s">
        <v>192</v>
      </c>
      <c r="O118" s="47" t="s">
        <v>144</v>
      </c>
      <c r="P118" s="47" t="s">
        <v>186</v>
      </c>
      <c r="Q118" s="47" t="s">
        <v>2</v>
      </c>
      <c r="V118">
        <v>116</v>
      </c>
      <c r="W118" s="11">
        <v>4</v>
      </c>
      <c r="X118" s="8">
        <v>0.58333333333333337</v>
      </c>
      <c r="Y118" s="8">
        <v>0.65277777777777779</v>
      </c>
    </row>
    <row r="119" spans="2:25" ht="15" customHeight="1" thickBot="1" x14ac:dyDescent="0.3"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V119">
        <v>117</v>
      </c>
      <c r="W119" s="11">
        <v>4</v>
      </c>
      <c r="X119" s="8">
        <v>0.62152777777777779</v>
      </c>
      <c r="Y119" s="8">
        <v>0.68402777777777779</v>
      </c>
    </row>
    <row r="120" spans="2:25" ht="15" customHeight="1" thickBot="1" x14ac:dyDescent="0.3"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V120">
        <v>118</v>
      </c>
      <c r="W120" s="11">
        <v>4</v>
      </c>
      <c r="X120" s="8">
        <v>0.62152777777777779</v>
      </c>
      <c r="Y120" s="8">
        <v>0.75347222222222221</v>
      </c>
    </row>
    <row r="121" spans="2:25" ht="15" customHeight="1" thickBot="1" x14ac:dyDescent="0.3"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V121">
        <v>119</v>
      </c>
      <c r="W121" s="11">
        <v>4</v>
      </c>
      <c r="X121" s="8">
        <v>0.65277777777777779</v>
      </c>
      <c r="Y121" s="8">
        <v>0.75347222222222221</v>
      </c>
    </row>
    <row r="122" spans="2:25" ht="15" customHeight="1" thickBot="1" x14ac:dyDescent="0.3">
      <c r="B122" s="21" t="s">
        <v>172</v>
      </c>
      <c r="C122" s="22" t="s">
        <v>149</v>
      </c>
      <c r="D122" s="22" t="s">
        <v>24</v>
      </c>
      <c r="E122" s="22" t="s">
        <v>140</v>
      </c>
      <c r="F122" s="23" t="s">
        <v>215</v>
      </c>
      <c r="G122" s="23" t="s">
        <v>174</v>
      </c>
      <c r="H122" s="23" t="s">
        <v>175</v>
      </c>
      <c r="I122" s="23" t="s">
        <v>176</v>
      </c>
      <c r="J122" s="22" t="s">
        <v>153</v>
      </c>
      <c r="K122" s="22" t="s">
        <v>154</v>
      </c>
      <c r="L122" s="22" t="s">
        <v>177</v>
      </c>
      <c r="M122" s="22" t="s">
        <v>178</v>
      </c>
      <c r="N122" s="23" t="s">
        <v>179</v>
      </c>
      <c r="O122" s="23" t="s">
        <v>180</v>
      </c>
      <c r="P122" s="23" t="s">
        <v>181</v>
      </c>
      <c r="Q122" s="23" t="s">
        <v>182</v>
      </c>
      <c r="V122">
        <v>120</v>
      </c>
      <c r="W122" s="11">
        <v>4</v>
      </c>
      <c r="X122" s="8">
        <v>0.69097222222222221</v>
      </c>
      <c r="Y122" s="8">
        <v>0.75347222222222221</v>
      </c>
    </row>
    <row r="123" spans="2:25" ht="15" customHeight="1" thickTop="1" thickBot="1" x14ac:dyDescent="0.3">
      <c r="B123" s="42" t="s">
        <v>227</v>
      </c>
      <c r="C123" s="43">
        <f t="shared" ref="C123:C136" si="21">IFERROR(INDEX($AG$3:$AG$49,MATCH(B123,$AH$3:$AH$49,0)),"")</f>
        <v>25</v>
      </c>
      <c r="D123" s="44">
        <f t="shared" ref="D123:D136" si="22">IFERROR(INDEX($AA$3:$AA$61,MATCH(F123,$AB$3:$AB$61,0)),"")</f>
        <v>11</v>
      </c>
      <c r="E123" s="45">
        <v>0</v>
      </c>
      <c r="F123" s="46" t="s">
        <v>38</v>
      </c>
      <c r="G123" s="47" t="s">
        <v>228</v>
      </c>
      <c r="H123" s="47" t="s">
        <v>38</v>
      </c>
      <c r="I123" s="42" t="s">
        <v>191</v>
      </c>
      <c r="J123" s="43" cm="1">
        <f t="array" ref="J123">INDEX(
  $V$3:$V$170,
  MATCH(
    1,
    ($W$3:$W$170 = K123)
    * ($X$3:$X$170 = L123)
    * ($Y$3:$Y$170 = M123),
    0
  )
)</f>
        <v>132</v>
      </c>
      <c r="K123" s="48">
        <v>4</v>
      </c>
      <c r="L123" s="49">
        <v>0.89930555555555558</v>
      </c>
      <c r="M123" s="50">
        <v>0.96180555555555558</v>
      </c>
      <c r="N123" s="46" t="s">
        <v>145</v>
      </c>
      <c r="O123" s="47" t="s">
        <v>142</v>
      </c>
      <c r="P123" s="47" t="s">
        <v>186</v>
      </c>
      <c r="Q123" s="47" t="s">
        <v>2</v>
      </c>
      <c r="V123">
        <v>121</v>
      </c>
      <c r="W123" s="11">
        <v>4</v>
      </c>
      <c r="X123" s="8">
        <v>0.72222222222222221</v>
      </c>
      <c r="Y123" s="8">
        <v>0.82291666666666663</v>
      </c>
    </row>
    <row r="124" spans="2:25" ht="15" customHeight="1" thickBot="1" x14ac:dyDescent="0.3">
      <c r="B124" s="42" t="s">
        <v>227</v>
      </c>
      <c r="C124" s="51">
        <f t="shared" si="21"/>
        <v>25</v>
      </c>
      <c r="D124" s="47">
        <f t="shared" si="22"/>
        <v>11</v>
      </c>
      <c r="E124" s="52">
        <v>0</v>
      </c>
      <c r="F124" s="46" t="s">
        <v>38</v>
      </c>
      <c r="G124" s="47" t="s">
        <v>228</v>
      </c>
      <c r="H124" s="47" t="s">
        <v>38</v>
      </c>
      <c r="I124" s="42" t="s">
        <v>185</v>
      </c>
      <c r="J124" s="51" cm="1">
        <f t="array" ref="J124">INDEX(
  $V$3:$V$170,
  MATCH(
    1,
    ($W$3:$W$170 = K124)
    * ($X$3:$X$170 = L124)
    * ($Y$3:$Y$170 = M124),
    0
  )
)</f>
        <v>23</v>
      </c>
      <c r="K124" s="53">
        <v>1</v>
      </c>
      <c r="L124" s="54">
        <v>0.76041666666666663</v>
      </c>
      <c r="M124" s="55">
        <v>0.86111111111111116</v>
      </c>
      <c r="N124" s="46" t="s">
        <v>145</v>
      </c>
      <c r="O124" s="47" t="s">
        <v>142</v>
      </c>
      <c r="P124" s="47" t="s">
        <v>186</v>
      </c>
      <c r="Q124" s="47" t="s">
        <v>2</v>
      </c>
      <c r="V124">
        <v>122</v>
      </c>
      <c r="W124" s="11">
        <v>4</v>
      </c>
      <c r="X124" s="8">
        <v>0.72222222222222221</v>
      </c>
      <c r="Y124" s="8">
        <v>0.86111111111111116</v>
      </c>
    </row>
    <row r="125" spans="2:25" ht="15" customHeight="1" thickBot="1" x14ac:dyDescent="0.3">
      <c r="B125" s="42" t="s">
        <v>227</v>
      </c>
      <c r="C125" s="51">
        <f t="shared" si="21"/>
        <v>25</v>
      </c>
      <c r="D125" s="47">
        <f t="shared" si="22"/>
        <v>14</v>
      </c>
      <c r="E125" s="52">
        <v>0</v>
      </c>
      <c r="F125" s="46" t="s">
        <v>41</v>
      </c>
      <c r="G125" s="47" t="s">
        <v>95</v>
      </c>
      <c r="H125" s="47" t="s">
        <v>41</v>
      </c>
      <c r="I125" s="42" t="s">
        <v>185</v>
      </c>
      <c r="J125" s="51" cm="1">
        <f t="array" ref="J125">INDEX(
  $V$3:$V$170,
  MATCH(
    1,
    ($W$3:$W$170 = K125)
    * ($X$3:$X$170 = L125)
    * ($Y$3:$Y$170 = M125),
    0
  )
)</f>
        <v>29</v>
      </c>
      <c r="K125" s="53">
        <v>1</v>
      </c>
      <c r="L125" s="54">
        <v>0.86111111111111116</v>
      </c>
      <c r="M125" s="55">
        <v>0.96180555555555558</v>
      </c>
      <c r="N125" s="46" t="s">
        <v>145</v>
      </c>
      <c r="O125" s="47" t="s">
        <v>142</v>
      </c>
      <c r="P125" s="47" t="s">
        <v>186</v>
      </c>
      <c r="Q125" s="47" t="s">
        <v>2</v>
      </c>
      <c r="V125">
        <v>123</v>
      </c>
      <c r="W125" s="11">
        <v>4</v>
      </c>
      <c r="X125" s="8">
        <v>0.72222222222222221</v>
      </c>
      <c r="Y125" s="8">
        <v>0.79166666666666663</v>
      </c>
    </row>
    <row r="126" spans="2:25" ht="15" customHeight="1" thickBot="1" x14ac:dyDescent="0.3">
      <c r="B126" s="42" t="s">
        <v>227</v>
      </c>
      <c r="C126" s="51">
        <f t="shared" si="21"/>
        <v>25</v>
      </c>
      <c r="D126" s="47">
        <f t="shared" si="22"/>
        <v>14</v>
      </c>
      <c r="E126" s="52">
        <v>0</v>
      </c>
      <c r="F126" s="46" t="s">
        <v>41</v>
      </c>
      <c r="G126" s="47" t="s">
        <v>95</v>
      </c>
      <c r="H126" s="47" t="s">
        <v>41</v>
      </c>
      <c r="I126" s="42" t="s">
        <v>190</v>
      </c>
      <c r="J126" s="51" cm="1">
        <f t="array" ref="J126">INDEX(
  $V$3:$V$170,
  MATCH(
    1,
    ($W$3:$W$170 = K126)
    * ($X$3:$X$170 = L126)
    * ($Y$3:$Y$170 = M126),
    0
  )
)</f>
        <v>97</v>
      </c>
      <c r="K126" s="53">
        <v>3</v>
      </c>
      <c r="L126" s="54">
        <v>0.86111111111111116</v>
      </c>
      <c r="M126" s="55">
        <v>0.96180555555555558</v>
      </c>
      <c r="N126" s="46" t="s">
        <v>145</v>
      </c>
      <c r="O126" s="47" t="s">
        <v>142</v>
      </c>
      <c r="P126" s="47" t="s">
        <v>186</v>
      </c>
      <c r="Q126" s="47" t="s">
        <v>2</v>
      </c>
      <c r="V126">
        <v>124</v>
      </c>
      <c r="W126" s="11">
        <v>4</v>
      </c>
      <c r="X126" s="8">
        <v>0.76041666666666663</v>
      </c>
      <c r="Y126" s="8">
        <v>0.86111111111111116</v>
      </c>
    </row>
    <row r="127" spans="2:25" ht="15" customHeight="1" thickBot="1" x14ac:dyDescent="0.3">
      <c r="B127" s="42" t="s">
        <v>227</v>
      </c>
      <c r="C127" s="51">
        <f t="shared" si="21"/>
        <v>25</v>
      </c>
      <c r="D127" s="47">
        <f t="shared" si="22"/>
        <v>12</v>
      </c>
      <c r="E127" s="52">
        <v>1</v>
      </c>
      <c r="F127" s="46" t="s">
        <v>39</v>
      </c>
      <c r="G127" s="47" t="s">
        <v>93</v>
      </c>
      <c r="H127" s="47" t="s">
        <v>220</v>
      </c>
      <c r="I127" s="42" t="s">
        <v>191</v>
      </c>
      <c r="J127" s="51" cm="1">
        <f t="array" ref="J127">INDEX(
  $V$3:$V$170,
  MATCH(
    1,
    ($W$3:$W$170 = K127)
    * ($X$3:$X$170 = L127)
    * ($Y$3:$Y$170 = M127),
    0
  )
)</f>
        <v>121</v>
      </c>
      <c r="K127" s="53">
        <v>4</v>
      </c>
      <c r="L127" s="54">
        <v>0.72222222222222221</v>
      </c>
      <c r="M127" s="55">
        <v>0.82291666666666663</v>
      </c>
      <c r="N127" s="46" t="s">
        <v>192</v>
      </c>
      <c r="O127" s="47" t="s">
        <v>143</v>
      </c>
      <c r="P127" s="47" t="s">
        <v>186</v>
      </c>
      <c r="Q127" s="47" t="s">
        <v>2</v>
      </c>
      <c r="V127">
        <v>125</v>
      </c>
      <c r="W127" s="11">
        <v>4</v>
      </c>
      <c r="X127" s="8">
        <v>0.76041666666666663</v>
      </c>
      <c r="Y127" s="8">
        <v>0.89236111111111116</v>
      </c>
    </row>
    <row r="128" spans="2:25" ht="15" customHeight="1" thickBot="1" x14ac:dyDescent="0.3">
      <c r="B128" s="42" t="s">
        <v>227</v>
      </c>
      <c r="C128" s="51">
        <f t="shared" si="21"/>
        <v>25</v>
      </c>
      <c r="D128" s="47">
        <f t="shared" si="22"/>
        <v>12</v>
      </c>
      <c r="E128" s="52">
        <v>1</v>
      </c>
      <c r="F128" s="46" t="s">
        <v>39</v>
      </c>
      <c r="G128" s="47" t="s">
        <v>93</v>
      </c>
      <c r="H128" s="47" t="s">
        <v>220</v>
      </c>
      <c r="I128" s="42" t="s">
        <v>194</v>
      </c>
      <c r="J128" s="51" cm="1">
        <f t="array" ref="J128">INDEX(
  $V$3:$V$170,
  MATCH(
    1,
    ($W$3:$W$170 = K128)
    * ($X$3:$X$170 = L128)
    * ($Y$3:$Y$170 = M128),
    0
  )
)</f>
        <v>156</v>
      </c>
      <c r="K128" s="53">
        <v>5</v>
      </c>
      <c r="L128" s="54">
        <v>0.72222222222222221</v>
      </c>
      <c r="M128" s="55">
        <v>0.82291666666666663</v>
      </c>
      <c r="N128" s="46" t="s">
        <v>192</v>
      </c>
      <c r="O128" s="47" t="s">
        <v>143</v>
      </c>
      <c r="P128" s="47" t="s">
        <v>186</v>
      </c>
      <c r="Q128" s="47" t="s">
        <v>2</v>
      </c>
      <c r="V128">
        <v>126</v>
      </c>
      <c r="W128" s="11">
        <v>4</v>
      </c>
      <c r="X128" s="8">
        <v>0.76041666666666663</v>
      </c>
      <c r="Y128" s="8">
        <v>0.82291666666666663</v>
      </c>
    </row>
    <row r="129" spans="2:25" ht="15" customHeight="1" thickBot="1" x14ac:dyDescent="0.3">
      <c r="B129" s="42" t="s">
        <v>227</v>
      </c>
      <c r="C129" s="51">
        <f t="shared" si="21"/>
        <v>25</v>
      </c>
      <c r="D129" s="47">
        <f t="shared" si="22"/>
        <v>15</v>
      </c>
      <c r="E129" s="52">
        <v>0</v>
      </c>
      <c r="F129" s="46" t="s">
        <v>42</v>
      </c>
      <c r="G129" s="47" t="s">
        <v>96</v>
      </c>
      <c r="H129" s="47" t="s">
        <v>218</v>
      </c>
      <c r="I129" s="42" t="s">
        <v>189</v>
      </c>
      <c r="J129" s="51" cm="1">
        <f t="array" ref="J129">INDEX(
  $V$3:$V$170,
  MATCH(
    1,
    ($W$3:$W$170 = K129)
    * ($X$3:$X$170 = L129)
    * ($Y$3:$Y$170 = M129),
    0
  )
)</f>
        <v>63</v>
      </c>
      <c r="K129" s="53">
        <v>2</v>
      </c>
      <c r="L129" s="54">
        <v>0.86111111111111116</v>
      </c>
      <c r="M129" s="55">
        <v>0.96180555555555558</v>
      </c>
      <c r="N129" s="46" t="s">
        <v>145</v>
      </c>
      <c r="O129" s="47" t="s">
        <v>142</v>
      </c>
      <c r="P129" s="47" t="s">
        <v>186</v>
      </c>
      <c r="Q129" s="47" t="s">
        <v>2</v>
      </c>
      <c r="V129">
        <v>127</v>
      </c>
      <c r="W129" s="11">
        <v>4</v>
      </c>
      <c r="X129" s="8">
        <v>0.79166666666666663</v>
      </c>
      <c r="Y129" s="8">
        <v>0.86111111111111116</v>
      </c>
    </row>
    <row r="130" spans="2:25" ht="15" customHeight="1" thickBot="1" x14ac:dyDescent="0.3">
      <c r="B130" s="42" t="s">
        <v>227</v>
      </c>
      <c r="C130" s="51">
        <f t="shared" si="21"/>
        <v>25</v>
      </c>
      <c r="D130" s="47">
        <f t="shared" si="22"/>
        <v>15</v>
      </c>
      <c r="E130" s="52">
        <v>0</v>
      </c>
      <c r="F130" s="46" t="s">
        <v>42</v>
      </c>
      <c r="G130" s="47" t="s">
        <v>96</v>
      </c>
      <c r="H130" s="47" t="s">
        <v>218</v>
      </c>
      <c r="I130" s="42" t="s">
        <v>190</v>
      </c>
      <c r="J130" s="51" cm="1">
        <f t="array" ref="J130">INDEX(
  $V$3:$V$170,
  MATCH(
    1,
    ($W$3:$W$170 = K130)
    * ($X$3:$X$170 = L130)
    * ($Y$3:$Y$170 = M130),
    0
  )
)</f>
        <v>89</v>
      </c>
      <c r="K130" s="53">
        <v>3</v>
      </c>
      <c r="L130" s="54">
        <v>0.72222222222222221</v>
      </c>
      <c r="M130" s="55">
        <v>0.79166666666666663</v>
      </c>
      <c r="N130" s="46" t="s">
        <v>145</v>
      </c>
      <c r="O130" s="47" t="s">
        <v>142</v>
      </c>
      <c r="P130" s="47" t="s">
        <v>186</v>
      </c>
      <c r="Q130" s="47" t="s">
        <v>2</v>
      </c>
      <c r="V130">
        <v>128</v>
      </c>
      <c r="W130" s="11">
        <v>4</v>
      </c>
      <c r="X130" s="8">
        <v>0.82986111111111116</v>
      </c>
      <c r="Y130" s="8">
        <v>0.89236111111111116</v>
      </c>
    </row>
    <row r="131" spans="2:25" ht="15" customHeight="1" thickBot="1" x14ac:dyDescent="0.3">
      <c r="B131" s="42" t="s">
        <v>227</v>
      </c>
      <c r="C131" s="51">
        <f t="shared" si="21"/>
        <v>25</v>
      </c>
      <c r="D131" s="47">
        <f t="shared" si="22"/>
        <v>13</v>
      </c>
      <c r="E131" s="52">
        <v>0</v>
      </c>
      <c r="F131" s="46" t="s">
        <v>40</v>
      </c>
      <c r="G131" s="47" t="s">
        <v>91</v>
      </c>
      <c r="H131" s="47" t="s">
        <v>40</v>
      </c>
      <c r="I131" s="42" t="s">
        <v>191</v>
      </c>
      <c r="J131" s="51" cm="1">
        <f t="array" ref="J131">INDEX(
  $V$3:$V$170,
  MATCH(
    1,
    ($W$3:$W$170 = K131)
    * ($X$3:$X$170 = L131)
    * ($Y$3:$Y$170 = M131),
    0
  )
)</f>
        <v>128</v>
      </c>
      <c r="K131" s="53">
        <v>4</v>
      </c>
      <c r="L131" s="54">
        <v>0.82986111111111116</v>
      </c>
      <c r="M131" s="55">
        <v>0.89236111111111116</v>
      </c>
      <c r="N131" s="46" t="s">
        <v>145</v>
      </c>
      <c r="O131" s="47" t="s">
        <v>142</v>
      </c>
      <c r="P131" s="47" t="s">
        <v>186</v>
      </c>
      <c r="Q131" s="47" t="s">
        <v>2</v>
      </c>
      <c r="V131">
        <v>129</v>
      </c>
      <c r="W131" s="11">
        <v>4</v>
      </c>
      <c r="X131" s="8">
        <v>0.82986111111111116</v>
      </c>
      <c r="Y131" s="8">
        <v>0.93055555555555558</v>
      </c>
    </row>
    <row r="132" spans="2:25" ht="15" customHeight="1" thickBot="1" x14ac:dyDescent="0.3">
      <c r="B132" s="42" t="s">
        <v>227</v>
      </c>
      <c r="C132" s="51">
        <f t="shared" si="21"/>
        <v>25</v>
      </c>
      <c r="D132" s="47">
        <f t="shared" si="22"/>
        <v>13</v>
      </c>
      <c r="E132" s="52">
        <v>0</v>
      </c>
      <c r="F132" s="46" t="s">
        <v>40</v>
      </c>
      <c r="G132" s="47" t="s">
        <v>91</v>
      </c>
      <c r="H132" s="47" t="s">
        <v>40</v>
      </c>
      <c r="I132" s="42" t="s">
        <v>190</v>
      </c>
      <c r="J132" s="51" cm="1">
        <f t="array" ref="J132">INDEX(
  $V$3:$V$170,
  MATCH(
    1,
    ($W$3:$W$170 = K132)
    * ($X$3:$X$170 = L132)
    * ($Y$3:$Y$170 = M132),
    0
  )
)</f>
        <v>93</v>
      </c>
      <c r="K132" s="53">
        <v>3</v>
      </c>
      <c r="L132" s="54">
        <v>0.79166666666666663</v>
      </c>
      <c r="M132" s="55">
        <v>0.86111111111111116</v>
      </c>
      <c r="N132" s="46" t="s">
        <v>145</v>
      </c>
      <c r="O132" s="47" t="s">
        <v>142</v>
      </c>
      <c r="P132" s="47" t="s">
        <v>186</v>
      </c>
      <c r="Q132" s="47" t="s">
        <v>2</v>
      </c>
      <c r="V132">
        <v>130</v>
      </c>
      <c r="W132" s="11">
        <v>4</v>
      </c>
      <c r="X132" s="8">
        <v>0.82986111111111116</v>
      </c>
      <c r="Y132" s="8">
        <v>0.96180555555555558</v>
      </c>
    </row>
    <row r="133" spans="2:25" ht="15" customHeight="1" thickBot="1" x14ac:dyDescent="0.3">
      <c r="B133" s="42" t="s">
        <v>227</v>
      </c>
      <c r="C133" s="51">
        <f t="shared" si="21"/>
        <v>25</v>
      </c>
      <c r="D133" s="47">
        <f t="shared" si="22"/>
        <v>10</v>
      </c>
      <c r="E133" s="52">
        <v>1</v>
      </c>
      <c r="F133" s="46" t="s">
        <v>37</v>
      </c>
      <c r="G133" s="47" t="s">
        <v>92</v>
      </c>
      <c r="H133" s="47" t="s">
        <v>37</v>
      </c>
      <c r="I133" s="42" t="s">
        <v>189</v>
      </c>
      <c r="J133" s="51" cm="1">
        <f t="array" ref="J133">INDEX(
  $V$3:$V$170,
  MATCH(
    1,
    ($W$3:$W$170 = K133)
    * ($X$3:$X$170 = L133)
    * ($Y$3:$Y$170 = M133),
    0
  )
)</f>
        <v>55</v>
      </c>
      <c r="K133" s="53">
        <v>2</v>
      </c>
      <c r="L133" s="54">
        <v>0.72222222222222221</v>
      </c>
      <c r="M133" s="55">
        <v>0.86111111111111116</v>
      </c>
      <c r="N133" s="46" t="s">
        <v>192</v>
      </c>
      <c r="O133" s="47" t="s">
        <v>143</v>
      </c>
      <c r="P133" s="47" t="s">
        <v>186</v>
      </c>
      <c r="Q133" s="47" t="s">
        <v>2</v>
      </c>
      <c r="V133">
        <v>131</v>
      </c>
      <c r="W133" s="11">
        <v>4</v>
      </c>
      <c r="X133" s="8">
        <v>0.86111111111111116</v>
      </c>
      <c r="Y133" s="8">
        <v>0.96180555555555558</v>
      </c>
    </row>
    <row r="134" spans="2:25" ht="15" customHeight="1" thickBot="1" x14ac:dyDescent="0.3">
      <c r="B134" s="42" t="s">
        <v>227</v>
      </c>
      <c r="C134" s="51">
        <f t="shared" si="21"/>
        <v>25</v>
      </c>
      <c r="D134" s="47">
        <f t="shared" si="22"/>
        <v>10</v>
      </c>
      <c r="E134" s="52">
        <v>1</v>
      </c>
      <c r="F134" s="46" t="s">
        <v>37</v>
      </c>
      <c r="G134" s="47" t="s">
        <v>92</v>
      </c>
      <c r="H134" s="47" t="s">
        <v>37</v>
      </c>
      <c r="I134" s="42" t="s">
        <v>194</v>
      </c>
      <c r="J134" s="51" cm="1">
        <f t="array" ref="J134">INDEX(
  $V$3:$V$170,
  MATCH(
    1,
    ($W$3:$W$170 = K134)
    * ($X$3:$X$170 = L134)
    * ($Y$3:$Y$170 = M134),
    0
  )
)</f>
        <v>162</v>
      </c>
      <c r="K134" s="53">
        <v>5</v>
      </c>
      <c r="L134" s="54">
        <v>0.82986111111111116</v>
      </c>
      <c r="M134" s="55">
        <v>0.96180555555555558</v>
      </c>
      <c r="N134" s="46" t="s">
        <v>192</v>
      </c>
      <c r="O134" s="47" t="s">
        <v>143</v>
      </c>
      <c r="P134" s="47" t="s">
        <v>186</v>
      </c>
      <c r="Q134" s="47" t="s">
        <v>2</v>
      </c>
      <c r="V134">
        <v>132</v>
      </c>
      <c r="W134" s="11">
        <v>4</v>
      </c>
      <c r="X134" s="8">
        <v>0.89930555555555558</v>
      </c>
      <c r="Y134" s="8">
        <v>0.96180555555555558</v>
      </c>
    </row>
    <row r="135" spans="2:25" ht="15" customHeight="1" thickBot="1" x14ac:dyDescent="0.3">
      <c r="B135" s="42" t="s">
        <v>227</v>
      </c>
      <c r="C135" s="51">
        <f t="shared" si="21"/>
        <v>25</v>
      </c>
      <c r="D135" s="47">
        <f t="shared" si="22"/>
        <v>16</v>
      </c>
      <c r="E135" s="52">
        <v>2</v>
      </c>
      <c r="F135" s="46" t="s">
        <v>43</v>
      </c>
      <c r="G135" s="47" t="s">
        <v>94</v>
      </c>
      <c r="H135" s="47" t="s">
        <v>43</v>
      </c>
      <c r="I135" s="42" t="s">
        <v>189</v>
      </c>
      <c r="J135" s="51" cm="1">
        <f t="array" ref="J135">INDEX(
  $V$3:$V$170,
  MATCH(
    1,
    ($W$3:$W$170 = K135)
    * ($X$3:$X$170 = L135)
    * ($Y$3:$Y$170 = M135),
    0
  )
)</f>
        <v>57</v>
      </c>
      <c r="K135" s="53">
        <v>2</v>
      </c>
      <c r="L135" s="54">
        <v>0.75347222222222221</v>
      </c>
      <c r="M135" s="55">
        <v>0.86111111111111116</v>
      </c>
      <c r="N135" s="46" t="s">
        <v>192</v>
      </c>
      <c r="O135" s="47" t="s">
        <v>144</v>
      </c>
      <c r="P135" s="47" t="s">
        <v>186</v>
      </c>
      <c r="Q135" s="47" t="s">
        <v>2</v>
      </c>
      <c r="V135">
        <v>133</v>
      </c>
      <c r="W135" s="11">
        <v>5</v>
      </c>
      <c r="X135" s="8">
        <v>0.33333333333333331</v>
      </c>
      <c r="Y135" s="8">
        <v>0.39583333333333331</v>
      </c>
    </row>
    <row r="136" spans="2:25" ht="15" customHeight="1" thickBot="1" x14ac:dyDescent="0.3">
      <c r="B136" s="42" t="s">
        <v>227</v>
      </c>
      <c r="C136" s="56">
        <f t="shared" si="21"/>
        <v>25</v>
      </c>
      <c r="D136" s="57">
        <f t="shared" si="22"/>
        <v>16</v>
      </c>
      <c r="E136" s="58">
        <v>2</v>
      </c>
      <c r="F136" s="46" t="s">
        <v>43</v>
      </c>
      <c r="G136" s="47" t="s">
        <v>94</v>
      </c>
      <c r="H136" s="47" t="s">
        <v>43</v>
      </c>
      <c r="I136" s="42" t="s">
        <v>194</v>
      </c>
      <c r="J136" s="56" cm="1">
        <f t="array" ref="J136">INDEX(
  $V$3:$V$170,
  MATCH(
    1,
    ($W$3:$W$170 = K136)
    * ($X$3:$X$170 = L136)
    * ($Y$3:$Y$170 = M136),
    0
  )
)</f>
        <v>162</v>
      </c>
      <c r="K136" s="59">
        <v>5</v>
      </c>
      <c r="L136" s="60">
        <v>0.82986111111111116</v>
      </c>
      <c r="M136" s="61">
        <v>0.96180555555555558</v>
      </c>
      <c r="N136" s="46" t="s">
        <v>192</v>
      </c>
      <c r="O136" s="47" t="s">
        <v>144</v>
      </c>
      <c r="P136" s="47" t="s">
        <v>186</v>
      </c>
      <c r="Q136" s="47" t="s">
        <v>2</v>
      </c>
      <c r="V136">
        <v>134</v>
      </c>
      <c r="W136" s="11">
        <v>5</v>
      </c>
      <c r="X136" s="8">
        <v>0.33333333333333331</v>
      </c>
      <c r="Y136" s="8">
        <v>0.43402777777777779</v>
      </c>
    </row>
    <row r="137" spans="2:25" ht="15" customHeight="1" thickBot="1" x14ac:dyDescent="0.3"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V137">
        <v>135</v>
      </c>
      <c r="W137" s="11">
        <v>5</v>
      </c>
      <c r="X137" s="8">
        <v>0.33333333333333331</v>
      </c>
      <c r="Y137" s="8">
        <v>0.46527777777777779</v>
      </c>
    </row>
    <row r="138" spans="2:25" ht="15" customHeight="1" thickBot="1" x14ac:dyDescent="0.3"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V138">
        <v>136</v>
      </c>
      <c r="W138" s="11">
        <v>5</v>
      </c>
      <c r="X138" s="8">
        <v>0.40277777777777779</v>
      </c>
      <c r="Y138" s="8">
        <v>0.46527777777777779</v>
      </c>
    </row>
    <row r="139" spans="2:25" ht="15" customHeight="1" thickBot="1" x14ac:dyDescent="0.3"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V139">
        <v>137</v>
      </c>
      <c r="W139" s="11">
        <v>5</v>
      </c>
      <c r="X139" s="8">
        <v>0.40277777777777779</v>
      </c>
      <c r="Y139" s="8">
        <v>0.53472222222222221</v>
      </c>
    </row>
    <row r="140" spans="2:25" ht="15" customHeight="1" thickBot="1" x14ac:dyDescent="0.3"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V140">
        <v>138</v>
      </c>
      <c r="W140" s="11">
        <v>5</v>
      </c>
      <c r="X140" s="8">
        <v>0.40277777777777779</v>
      </c>
      <c r="Y140" s="8">
        <v>0.50347222222222221</v>
      </c>
    </row>
    <row r="141" spans="2:25" ht="15" customHeight="1" thickBot="1" x14ac:dyDescent="0.3">
      <c r="B141" s="21" t="s">
        <v>172</v>
      </c>
      <c r="C141" s="22" t="s">
        <v>149</v>
      </c>
      <c r="D141" s="22" t="s">
        <v>24</v>
      </c>
      <c r="E141" s="22" t="s">
        <v>140</v>
      </c>
      <c r="F141" s="23" t="s">
        <v>215</v>
      </c>
      <c r="G141" s="23" t="s">
        <v>174</v>
      </c>
      <c r="H141" s="23" t="s">
        <v>175</v>
      </c>
      <c r="I141" s="23" t="s">
        <v>176</v>
      </c>
      <c r="J141" s="22" t="s">
        <v>153</v>
      </c>
      <c r="K141" s="22" t="s">
        <v>154</v>
      </c>
      <c r="L141" s="22" t="s">
        <v>177</v>
      </c>
      <c r="M141" s="22" t="s">
        <v>178</v>
      </c>
      <c r="N141" s="23" t="s">
        <v>179</v>
      </c>
      <c r="O141" s="23" t="s">
        <v>180</v>
      </c>
      <c r="P141" s="23" t="s">
        <v>181</v>
      </c>
      <c r="Q141" s="23" t="s">
        <v>182</v>
      </c>
      <c r="V141">
        <v>139</v>
      </c>
      <c r="W141" s="11">
        <v>5</v>
      </c>
      <c r="X141" s="8">
        <v>0.40277777777777779</v>
      </c>
      <c r="Y141" s="8">
        <v>0.43402777777777779</v>
      </c>
    </row>
    <row r="142" spans="2:25" ht="15" customHeight="1" thickTop="1" thickBot="1" x14ac:dyDescent="0.3">
      <c r="B142" s="42" t="s">
        <v>229</v>
      </c>
      <c r="C142" s="43">
        <f t="shared" ref="C142:C155" si="23">IFERROR(INDEX($AG$3:$AG$49,MATCH(B142,$AH$3:$AH$49,0)),"")</f>
        <v>26</v>
      </c>
      <c r="D142" s="44">
        <f t="shared" ref="D142:D155" si="24">IFERROR(INDEX($AA$3:$AA$61,MATCH(F142,$AB$3:$AB$61,0)),"")</f>
        <v>11</v>
      </c>
      <c r="E142" s="45">
        <v>0</v>
      </c>
      <c r="F142" s="46" t="s">
        <v>38</v>
      </c>
      <c r="G142" s="47" t="s">
        <v>228</v>
      </c>
      <c r="H142" s="47" t="s">
        <v>38</v>
      </c>
      <c r="I142" s="42" t="s">
        <v>189</v>
      </c>
      <c r="J142" s="43" cm="1">
        <f t="array" ref="J142">INDEX(
  $V$3:$V$170,
  MATCH(
    1,
    ($W$3:$W$170 = K142)
    * ($X$3:$X$170 = L142)
    * ($Y$3:$Y$170 = M142),
    0
  )
)</f>
        <v>61</v>
      </c>
      <c r="K142" s="48">
        <v>2</v>
      </c>
      <c r="L142" s="49">
        <v>0.82986111111111116</v>
      </c>
      <c r="M142" s="50">
        <v>0.93055555555555558</v>
      </c>
      <c r="N142" s="46" t="s">
        <v>145</v>
      </c>
      <c r="O142" s="47" t="s">
        <v>142</v>
      </c>
      <c r="P142" s="47" t="s">
        <v>186</v>
      </c>
      <c r="Q142" s="47" t="s">
        <v>2</v>
      </c>
      <c r="V142">
        <v>140</v>
      </c>
      <c r="W142" s="11">
        <v>5</v>
      </c>
      <c r="X142" s="8">
        <v>0.43402777777777779</v>
      </c>
      <c r="Y142" s="8">
        <v>0.50347222222222221</v>
      </c>
    </row>
    <row r="143" spans="2:25" ht="15" customHeight="1" thickBot="1" x14ac:dyDescent="0.3">
      <c r="B143" s="42" t="s">
        <v>229</v>
      </c>
      <c r="C143" s="51">
        <f t="shared" si="23"/>
        <v>26</v>
      </c>
      <c r="D143" s="47">
        <f t="shared" si="24"/>
        <v>11</v>
      </c>
      <c r="E143" s="52">
        <v>0</v>
      </c>
      <c r="F143" s="46" t="s">
        <v>38</v>
      </c>
      <c r="G143" s="47" t="s">
        <v>228</v>
      </c>
      <c r="H143" s="47" t="s">
        <v>38</v>
      </c>
      <c r="I143" s="42" t="s">
        <v>194</v>
      </c>
      <c r="J143" s="51" cm="1">
        <f t="array" ref="J143">INDEX(
  $V$3:$V$170,
  MATCH(
    1,
    ($W$3:$W$170 = K143)
    * ($X$3:$X$170 = L143)
    * ($Y$3:$Y$170 = M143),
    0
  )
)</f>
        <v>157</v>
      </c>
      <c r="K143" s="53">
        <v>5</v>
      </c>
      <c r="L143" s="54">
        <v>0.72222222222222221</v>
      </c>
      <c r="M143" s="55">
        <v>0.79166666666666663</v>
      </c>
      <c r="N143" s="46" t="s">
        <v>145</v>
      </c>
      <c r="O143" s="47" t="s">
        <v>142</v>
      </c>
      <c r="P143" s="47" t="s">
        <v>186</v>
      </c>
      <c r="Q143" s="47" t="s">
        <v>2</v>
      </c>
      <c r="V143">
        <v>141</v>
      </c>
      <c r="W143" s="11">
        <v>5</v>
      </c>
      <c r="X143" s="8">
        <v>0.43402777777777779</v>
      </c>
      <c r="Y143" s="8">
        <v>0.53472222222222221</v>
      </c>
    </row>
    <row r="144" spans="2:25" ht="15" customHeight="1" thickBot="1" x14ac:dyDescent="0.3">
      <c r="B144" s="42" t="s">
        <v>229</v>
      </c>
      <c r="C144" s="51">
        <f t="shared" si="23"/>
        <v>26</v>
      </c>
      <c r="D144" s="47">
        <f t="shared" si="24"/>
        <v>14</v>
      </c>
      <c r="E144" s="52">
        <v>0</v>
      </c>
      <c r="F144" s="46" t="s">
        <v>41</v>
      </c>
      <c r="G144" s="47" t="s">
        <v>95</v>
      </c>
      <c r="H144" s="47" t="s">
        <v>41</v>
      </c>
      <c r="I144" s="42" t="s">
        <v>191</v>
      </c>
      <c r="J144" s="51" cm="1">
        <f t="array" ref="J144">INDEX(
  $V$3:$V$170,
  MATCH(
    1,
    ($W$3:$W$170 = K144)
    * ($X$3:$X$170 = L144)
    * ($Y$3:$Y$170 = M144),
    0
  )
)</f>
        <v>131</v>
      </c>
      <c r="K144" s="53">
        <v>4</v>
      </c>
      <c r="L144" s="54">
        <v>0.86111111111111116</v>
      </c>
      <c r="M144" s="55">
        <v>0.96180555555555558</v>
      </c>
      <c r="N144" s="46" t="s">
        <v>145</v>
      </c>
      <c r="O144" s="47" t="s">
        <v>142</v>
      </c>
      <c r="P144" s="47" t="s">
        <v>186</v>
      </c>
      <c r="Q144" s="47" t="s">
        <v>2</v>
      </c>
      <c r="V144">
        <v>142</v>
      </c>
      <c r="W144" s="11">
        <v>5</v>
      </c>
      <c r="X144" s="8">
        <v>0.43402777777777779</v>
      </c>
      <c r="Y144" s="8">
        <v>0.58333333333333337</v>
      </c>
    </row>
    <row r="145" spans="2:25" ht="15" customHeight="1" thickBot="1" x14ac:dyDescent="0.3">
      <c r="B145" s="42" t="s">
        <v>229</v>
      </c>
      <c r="C145" s="51">
        <f t="shared" si="23"/>
        <v>26</v>
      </c>
      <c r="D145" s="47">
        <f t="shared" si="24"/>
        <v>14</v>
      </c>
      <c r="E145" s="52">
        <v>0</v>
      </c>
      <c r="F145" s="46" t="s">
        <v>41</v>
      </c>
      <c r="G145" s="47" t="s">
        <v>95</v>
      </c>
      <c r="H145" s="47" t="s">
        <v>41</v>
      </c>
      <c r="I145" s="42" t="s">
        <v>185</v>
      </c>
      <c r="J145" s="51" cm="1">
        <f t="array" ref="J145">INDEX(
  $V$3:$V$170,
  MATCH(
    1,
    ($W$3:$W$170 = K145)
    * ($X$3:$X$170 = L145)
    * ($Y$3:$Y$170 = M145),
    0
  )
)</f>
        <v>22</v>
      </c>
      <c r="K145" s="53">
        <v>1</v>
      </c>
      <c r="L145" s="54">
        <v>0.72222222222222221</v>
      </c>
      <c r="M145" s="55">
        <v>0.82291666666666663</v>
      </c>
      <c r="N145" s="46" t="s">
        <v>145</v>
      </c>
      <c r="O145" s="47" t="s">
        <v>142</v>
      </c>
      <c r="P145" s="47" t="s">
        <v>186</v>
      </c>
      <c r="Q145" s="47" t="s">
        <v>2</v>
      </c>
      <c r="V145">
        <v>143</v>
      </c>
      <c r="W145" s="11">
        <v>5</v>
      </c>
      <c r="X145" s="8">
        <v>0.47222222222222221</v>
      </c>
      <c r="Y145" s="8">
        <v>0.53472222222222221</v>
      </c>
    </row>
    <row r="146" spans="2:25" ht="15" customHeight="1" thickBot="1" x14ac:dyDescent="0.3">
      <c r="B146" s="42" t="s">
        <v>229</v>
      </c>
      <c r="C146" s="51">
        <f t="shared" si="23"/>
        <v>26</v>
      </c>
      <c r="D146" s="47">
        <f t="shared" si="24"/>
        <v>12</v>
      </c>
      <c r="E146" s="52">
        <v>1</v>
      </c>
      <c r="F146" s="46" t="s">
        <v>39</v>
      </c>
      <c r="G146" s="47" t="s">
        <v>93</v>
      </c>
      <c r="H146" s="47" t="s">
        <v>220</v>
      </c>
      <c r="I146" s="42" t="s">
        <v>190</v>
      </c>
      <c r="J146" s="51" cm="1">
        <f t="array" ref="J146">INDEX(
  $V$3:$V$170,
  MATCH(
    1,
    ($W$3:$W$170 = K146)
    * ($X$3:$X$170 = L146)
    * ($Y$3:$Y$170 = M146),
    0
  )
)</f>
        <v>97</v>
      </c>
      <c r="K146" s="53">
        <v>3</v>
      </c>
      <c r="L146" s="54">
        <v>0.86111111111111116</v>
      </c>
      <c r="M146" s="55">
        <v>0.96180555555555558</v>
      </c>
      <c r="N146" s="46" t="s">
        <v>192</v>
      </c>
      <c r="O146" s="47" t="s">
        <v>143</v>
      </c>
      <c r="P146" s="47" t="s">
        <v>186</v>
      </c>
      <c r="Q146" s="47" t="s">
        <v>2</v>
      </c>
      <c r="V146">
        <v>144</v>
      </c>
      <c r="W146" s="11">
        <v>5</v>
      </c>
      <c r="X146" s="8">
        <v>0.47222222222222221</v>
      </c>
      <c r="Y146" s="8">
        <v>0.58333333333333337</v>
      </c>
    </row>
    <row r="147" spans="2:25" ht="15" customHeight="1" thickBot="1" x14ac:dyDescent="0.3">
      <c r="B147" s="42" t="s">
        <v>229</v>
      </c>
      <c r="C147" s="51">
        <f t="shared" si="23"/>
        <v>26</v>
      </c>
      <c r="D147" s="47">
        <f t="shared" si="24"/>
        <v>12</v>
      </c>
      <c r="E147" s="52">
        <v>1</v>
      </c>
      <c r="F147" s="46" t="s">
        <v>39</v>
      </c>
      <c r="G147" s="47" t="s">
        <v>93</v>
      </c>
      <c r="H147" s="47" t="s">
        <v>220</v>
      </c>
      <c r="I147" s="42" t="s">
        <v>194</v>
      </c>
      <c r="J147" s="51" cm="1">
        <f t="array" ref="J147">INDEX(
  $V$3:$V$170,
  MATCH(
    1,
    ($W$3:$W$170 = K147)
    * ($X$3:$X$170 = L147)
    * ($Y$3:$Y$170 = M147),
    0
  )
)</f>
        <v>164</v>
      </c>
      <c r="K147" s="53">
        <v>5</v>
      </c>
      <c r="L147" s="54">
        <v>0.86111111111111116</v>
      </c>
      <c r="M147" s="55">
        <v>0.96180555555555558</v>
      </c>
      <c r="N147" s="46" t="s">
        <v>192</v>
      </c>
      <c r="O147" s="47" t="s">
        <v>143</v>
      </c>
      <c r="P147" s="47" t="s">
        <v>186</v>
      </c>
      <c r="Q147" s="47" t="s">
        <v>2</v>
      </c>
      <c r="V147">
        <v>145</v>
      </c>
      <c r="W147" s="11">
        <v>5</v>
      </c>
      <c r="X147" s="8">
        <v>0.50347222222222221</v>
      </c>
      <c r="Y147" s="8">
        <v>0.58333333333333337</v>
      </c>
    </row>
    <row r="148" spans="2:25" ht="15" customHeight="1" thickBot="1" x14ac:dyDescent="0.3">
      <c r="B148" s="42" t="s">
        <v>229</v>
      </c>
      <c r="C148" s="51">
        <f t="shared" si="23"/>
        <v>26</v>
      </c>
      <c r="D148" s="47">
        <f t="shared" si="24"/>
        <v>15</v>
      </c>
      <c r="E148" s="52">
        <v>0</v>
      </c>
      <c r="F148" s="46" t="s">
        <v>42</v>
      </c>
      <c r="G148" s="47" t="s">
        <v>96</v>
      </c>
      <c r="H148" s="47" t="s">
        <v>218</v>
      </c>
      <c r="I148" s="42" t="s">
        <v>189</v>
      </c>
      <c r="J148" s="51" cm="1">
        <f t="array" ref="J148">INDEX(
  $V$3:$V$170,
  MATCH(
    1,
    ($W$3:$W$170 = K148)
    * ($X$3:$X$170 = L148)
    * ($Y$3:$Y$170 = M148),
    0
  )
)</f>
        <v>56</v>
      </c>
      <c r="K148" s="53">
        <v>2</v>
      </c>
      <c r="L148" s="54">
        <v>0.72222222222222221</v>
      </c>
      <c r="M148" s="55">
        <v>0.82291666666666663</v>
      </c>
      <c r="N148" s="46" t="s">
        <v>145</v>
      </c>
      <c r="O148" s="47" t="s">
        <v>142</v>
      </c>
      <c r="P148" s="47" t="s">
        <v>186</v>
      </c>
      <c r="Q148" s="47" t="s">
        <v>2</v>
      </c>
      <c r="V148">
        <v>146</v>
      </c>
      <c r="W148" s="11">
        <v>5</v>
      </c>
      <c r="X148" s="8">
        <v>0.50347222222222221</v>
      </c>
      <c r="Y148" s="8">
        <v>0.61458333333333337</v>
      </c>
    </row>
    <row r="149" spans="2:25" ht="15" customHeight="1" thickBot="1" x14ac:dyDescent="0.3">
      <c r="B149" s="42" t="s">
        <v>229</v>
      </c>
      <c r="C149" s="51">
        <f t="shared" si="23"/>
        <v>26</v>
      </c>
      <c r="D149" s="47">
        <f t="shared" si="24"/>
        <v>15</v>
      </c>
      <c r="E149" s="52">
        <v>0</v>
      </c>
      <c r="F149" s="46" t="s">
        <v>42</v>
      </c>
      <c r="G149" s="47" t="s">
        <v>96</v>
      </c>
      <c r="H149" s="47" t="s">
        <v>218</v>
      </c>
      <c r="I149" s="42" t="s">
        <v>190</v>
      </c>
      <c r="J149" s="51" cm="1">
        <f t="array" ref="J149">INDEX(
  $V$3:$V$170,
  MATCH(
    1,
    ($W$3:$W$170 = K149)
    * ($X$3:$X$170 = L149)
    * ($Y$3:$Y$170 = M149),
    0
  )
)</f>
        <v>93</v>
      </c>
      <c r="K149" s="53">
        <v>3</v>
      </c>
      <c r="L149" s="54">
        <v>0.79166666666666663</v>
      </c>
      <c r="M149" s="55">
        <v>0.86111111111111116</v>
      </c>
      <c r="N149" s="46" t="s">
        <v>145</v>
      </c>
      <c r="O149" s="47" t="s">
        <v>142</v>
      </c>
      <c r="P149" s="47" t="s">
        <v>186</v>
      </c>
      <c r="Q149" s="47" t="s">
        <v>2</v>
      </c>
      <c r="V149">
        <v>147</v>
      </c>
      <c r="W149" s="11">
        <v>5</v>
      </c>
      <c r="X149" s="8">
        <v>0.55208333333333337</v>
      </c>
      <c r="Y149" s="8">
        <v>0.68402777777777779</v>
      </c>
    </row>
    <row r="150" spans="2:25" ht="15" customHeight="1" thickBot="1" x14ac:dyDescent="0.3">
      <c r="B150" s="42" t="s">
        <v>229</v>
      </c>
      <c r="C150" s="51">
        <f t="shared" si="23"/>
        <v>26</v>
      </c>
      <c r="D150" s="47">
        <f t="shared" si="24"/>
        <v>13</v>
      </c>
      <c r="E150" s="52">
        <v>0</v>
      </c>
      <c r="F150" s="46" t="s">
        <v>40</v>
      </c>
      <c r="G150" s="47" t="s">
        <v>91</v>
      </c>
      <c r="H150" s="47" t="s">
        <v>40</v>
      </c>
      <c r="I150" s="42" t="s">
        <v>190</v>
      </c>
      <c r="J150" s="51" cm="1">
        <f t="array" ref="J150">INDEX(
  $V$3:$V$170,
  MATCH(
    1,
    ($W$3:$W$170 = K150)
    * ($X$3:$X$170 = L150)
    * ($Y$3:$Y$170 = M150),
    0
  )
)</f>
        <v>89</v>
      </c>
      <c r="K150" s="53">
        <v>3</v>
      </c>
      <c r="L150" s="54">
        <v>0.72222222222222221</v>
      </c>
      <c r="M150" s="55">
        <v>0.79166666666666663</v>
      </c>
      <c r="N150" s="46" t="s">
        <v>145</v>
      </c>
      <c r="O150" s="47" t="s">
        <v>142</v>
      </c>
      <c r="P150" s="47" t="s">
        <v>186</v>
      </c>
      <c r="Q150" s="47" t="s">
        <v>2</v>
      </c>
      <c r="V150">
        <v>148</v>
      </c>
      <c r="W150" s="11">
        <v>5</v>
      </c>
      <c r="X150" s="8">
        <v>0.55208333333333337</v>
      </c>
      <c r="Y150" s="8">
        <v>0.65277777777777779</v>
      </c>
    </row>
    <row r="151" spans="2:25" ht="15" customHeight="1" thickBot="1" x14ac:dyDescent="0.3">
      <c r="B151" s="42" t="s">
        <v>229</v>
      </c>
      <c r="C151" s="51">
        <f t="shared" si="23"/>
        <v>26</v>
      </c>
      <c r="D151" s="47">
        <f t="shared" si="24"/>
        <v>13</v>
      </c>
      <c r="E151" s="52">
        <v>0</v>
      </c>
      <c r="F151" s="46" t="s">
        <v>40</v>
      </c>
      <c r="G151" s="47" t="s">
        <v>91</v>
      </c>
      <c r="H151" s="47" t="s">
        <v>40</v>
      </c>
      <c r="I151" s="42" t="s">
        <v>194</v>
      </c>
      <c r="J151" s="51" cm="1">
        <f t="array" ref="J151">INDEX(
  $V$3:$V$170,
  MATCH(
    1,
    ($W$3:$W$170 = K151)
    * ($X$3:$X$170 = L151)
    * ($Y$3:$Y$170 = M151),
    0
  )
)</f>
        <v>160</v>
      </c>
      <c r="K151" s="53">
        <v>5</v>
      </c>
      <c r="L151" s="54">
        <v>0.79166666666666663</v>
      </c>
      <c r="M151" s="55">
        <v>0.86111111111111116</v>
      </c>
      <c r="N151" s="46" t="s">
        <v>145</v>
      </c>
      <c r="O151" s="47" t="s">
        <v>142</v>
      </c>
      <c r="P151" s="47" t="s">
        <v>186</v>
      </c>
      <c r="Q151" s="47" t="s">
        <v>2</v>
      </c>
      <c r="V151">
        <v>149</v>
      </c>
      <c r="W151" s="11">
        <v>5</v>
      </c>
      <c r="X151" s="8">
        <v>0.58333333333333337</v>
      </c>
      <c r="Y151" s="8">
        <v>0.66666666666666663</v>
      </c>
    </row>
    <row r="152" spans="2:25" ht="15" customHeight="1" thickBot="1" x14ac:dyDescent="0.3">
      <c r="B152" s="42" t="s">
        <v>229</v>
      </c>
      <c r="C152" s="51">
        <f t="shared" si="23"/>
        <v>26</v>
      </c>
      <c r="D152" s="47">
        <f t="shared" si="24"/>
        <v>10</v>
      </c>
      <c r="E152" s="52">
        <v>1</v>
      </c>
      <c r="F152" s="46" t="s">
        <v>37</v>
      </c>
      <c r="G152" s="47" t="s">
        <v>92</v>
      </c>
      <c r="H152" s="47" t="s">
        <v>37</v>
      </c>
      <c r="I152" s="42" t="s">
        <v>191</v>
      </c>
      <c r="J152" s="51" cm="1">
        <f t="array" ref="J152">INDEX(
  $V$3:$V$170,
  MATCH(
    1,
    ($W$3:$W$170 = K152)
    * ($X$3:$X$170 = L152)
    * ($Y$3:$Y$170 = M152),
    0
  )
)</f>
        <v>122</v>
      </c>
      <c r="K152" s="53">
        <v>4</v>
      </c>
      <c r="L152" s="54">
        <v>0.72222222222222221</v>
      </c>
      <c r="M152" s="55">
        <v>0.86111111111111116</v>
      </c>
      <c r="N152" s="46" t="s">
        <v>192</v>
      </c>
      <c r="O152" s="47" t="s">
        <v>143</v>
      </c>
      <c r="P152" s="47" t="s">
        <v>186</v>
      </c>
      <c r="Q152" s="47" t="s">
        <v>2</v>
      </c>
      <c r="V152">
        <v>150</v>
      </c>
      <c r="W152" s="11">
        <v>5</v>
      </c>
      <c r="X152" s="8">
        <v>0.58333333333333337</v>
      </c>
      <c r="Y152" s="8">
        <v>0.68402777777777779</v>
      </c>
    </row>
    <row r="153" spans="2:25" ht="15" customHeight="1" thickBot="1" x14ac:dyDescent="0.3">
      <c r="B153" s="42" t="s">
        <v>229</v>
      </c>
      <c r="C153" s="51">
        <f t="shared" si="23"/>
        <v>26</v>
      </c>
      <c r="D153" s="47">
        <f t="shared" si="24"/>
        <v>10</v>
      </c>
      <c r="E153" s="52">
        <v>1</v>
      </c>
      <c r="F153" s="46" t="s">
        <v>37</v>
      </c>
      <c r="G153" s="47" t="s">
        <v>92</v>
      </c>
      <c r="H153" s="47" t="s">
        <v>37</v>
      </c>
      <c r="I153" s="42" t="s">
        <v>185</v>
      </c>
      <c r="J153" s="51" cm="1">
        <f t="array" ref="J153">INDEX(
  $V$3:$V$170,
  MATCH(
    1,
    ($W$3:$W$170 = K153)
    * ($X$3:$X$170 = L153)
    * ($Y$3:$Y$170 = M153),
    0
  )
)</f>
        <v>27</v>
      </c>
      <c r="K153" s="53">
        <v>1</v>
      </c>
      <c r="L153" s="54">
        <v>0.82986111111111116</v>
      </c>
      <c r="M153" s="55">
        <v>0.96180555555555558</v>
      </c>
      <c r="N153" s="46" t="s">
        <v>192</v>
      </c>
      <c r="O153" s="47" t="s">
        <v>143</v>
      </c>
      <c r="P153" s="47" t="s">
        <v>186</v>
      </c>
      <c r="Q153" s="47" t="s">
        <v>2</v>
      </c>
      <c r="V153">
        <v>151</v>
      </c>
      <c r="W153" s="11">
        <v>5</v>
      </c>
      <c r="X153" s="8">
        <v>0.62152777777777779</v>
      </c>
      <c r="Y153" s="8">
        <v>0.68402777777777779</v>
      </c>
    </row>
    <row r="154" spans="2:25" ht="15" customHeight="1" thickBot="1" x14ac:dyDescent="0.3">
      <c r="B154" s="42" t="s">
        <v>229</v>
      </c>
      <c r="C154" s="51">
        <f t="shared" si="23"/>
        <v>26</v>
      </c>
      <c r="D154" s="47">
        <f t="shared" si="24"/>
        <v>16</v>
      </c>
      <c r="E154" s="52">
        <v>2</v>
      </c>
      <c r="F154" s="46" t="s">
        <v>43</v>
      </c>
      <c r="G154" s="47" t="s">
        <v>94</v>
      </c>
      <c r="H154" s="47" t="s">
        <v>43</v>
      </c>
      <c r="I154" s="42" t="s">
        <v>191</v>
      </c>
      <c r="J154" s="51" cm="1">
        <f t="array" ref="J154">INDEX(
  $V$3:$V$170,
  MATCH(
    1,
    ($W$3:$W$170 = K154)
    * ($X$3:$X$170 = L154)
    * ($Y$3:$Y$170 = M154),
    0
  )
)</f>
        <v>122</v>
      </c>
      <c r="K154" s="53">
        <v>4</v>
      </c>
      <c r="L154" s="54">
        <v>0.72222222222222221</v>
      </c>
      <c r="M154" s="55">
        <v>0.86111111111111116</v>
      </c>
      <c r="N154" s="46" t="s">
        <v>192</v>
      </c>
      <c r="O154" s="47" t="s">
        <v>144</v>
      </c>
      <c r="P154" s="47" t="s">
        <v>186</v>
      </c>
      <c r="Q154" s="47" t="s">
        <v>2</v>
      </c>
      <c r="V154">
        <v>152</v>
      </c>
      <c r="W154" s="11">
        <v>5</v>
      </c>
      <c r="X154" s="8">
        <v>0.62152777777777779</v>
      </c>
      <c r="Y154" s="8">
        <v>0.75347222222222221</v>
      </c>
    </row>
    <row r="155" spans="2:25" ht="15" customHeight="1" thickBot="1" x14ac:dyDescent="0.3">
      <c r="B155" s="42" t="s">
        <v>229</v>
      </c>
      <c r="C155" s="56">
        <f t="shared" si="23"/>
        <v>26</v>
      </c>
      <c r="D155" s="57">
        <f t="shared" si="24"/>
        <v>16</v>
      </c>
      <c r="E155" s="58">
        <v>2</v>
      </c>
      <c r="F155" s="46" t="s">
        <v>43</v>
      </c>
      <c r="G155" s="47" t="s">
        <v>94</v>
      </c>
      <c r="H155" s="47" t="s">
        <v>43</v>
      </c>
      <c r="I155" s="42" t="s">
        <v>185</v>
      </c>
      <c r="J155" s="56" cm="1">
        <f t="array" ref="J155">INDEX(
  $V$3:$V$170,
  MATCH(
    1,
    ($W$3:$W$170 = K155)
    * ($X$3:$X$170 = L155)
    * ($Y$3:$Y$170 = M155),
    0
  )
)</f>
        <v>27</v>
      </c>
      <c r="K155" s="59">
        <v>1</v>
      </c>
      <c r="L155" s="60">
        <v>0.82986111111111116</v>
      </c>
      <c r="M155" s="61">
        <v>0.96180555555555558</v>
      </c>
      <c r="N155" s="46" t="s">
        <v>192</v>
      </c>
      <c r="O155" s="47" t="s">
        <v>144</v>
      </c>
      <c r="P155" s="47" t="s">
        <v>186</v>
      </c>
      <c r="Q155" s="47" t="s">
        <v>2</v>
      </c>
      <c r="V155">
        <v>153</v>
      </c>
      <c r="W155" s="11">
        <v>5</v>
      </c>
      <c r="X155" s="8">
        <v>0.65277777777777779</v>
      </c>
      <c r="Y155" s="8">
        <v>0.75347222222222221</v>
      </c>
    </row>
    <row r="156" spans="2:25" ht="15" customHeight="1" thickBot="1" x14ac:dyDescent="0.3"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V156">
        <v>154</v>
      </c>
      <c r="W156" s="11">
        <v>5</v>
      </c>
      <c r="X156" s="8">
        <v>0.66666666666666663</v>
      </c>
      <c r="Y156" s="8">
        <v>0.75</v>
      </c>
    </row>
    <row r="157" spans="2:25" ht="15" customHeight="1" thickBot="1" x14ac:dyDescent="0.3"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V157">
        <v>155</v>
      </c>
      <c r="W157" s="11">
        <v>5</v>
      </c>
      <c r="X157" s="8">
        <v>0.69097222222222221</v>
      </c>
      <c r="Y157" s="8">
        <v>0.75347222222222221</v>
      </c>
    </row>
    <row r="158" spans="2:25" ht="15" customHeight="1" thickBot="1" x14ac:dyDescent="0.3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V158">
        <v>156</v>
      </c>
      <c r="W158" s="11">
        <v>5</v>
      </c>
      <c r="X158" s="8">
        <v>0.72222222222222221</v>
      </c>
      <c r="Y158" s="8">
        <v>0.82291666666666663</v>
      </c>
    </row>
    <row r="159" spans="2:25" ht="15" customHeight="1" thickBot="1" x14ac:dyDescent="0.3">
      <c r="B159" s="21" t="s">
        <v>172</v>
      </c>
      <c r="C159" s="22" t="s">
        <v>149</v>
      </c>
      <c r="D159" s="22" t="s">
        <v>24</v>
      </c>
      <c r="E159" s="22" t="s">
        <v>140</v>
      </c>
      <c r="F159" s="23" t="s">
        <v>215</v>
      </c>
      <c r="G159" s="23" t="s">
        <v>174</v>
      </c>
      <c r="H159" s="23" t="s">
        <v>175</v>
      </c>
      <c r="I159" s="23" t="s">
        <v>176</v>
      </c>
      <c r="J159" s="22" t="s">
        <v>153</v>
      </c>
      <c r="K159" s="22" t="s">
        <v>154</v>
      </c>
      <c r="L159" s="22" t="s">
        <v>177</v>
      </c>
      <c r="M159" s="22" t="s">
        <v>178</v>
      </c>
      <c r="N159" s="23" t="s">
        <v>179</v>
      </c>
      <c r="O159" s="23" t="s">
        <v>180</v>
      </c>
      <c r="P159" s="23" t="s">
        <v>181</v>
      </c>
      <c r="Q159" s="23" t="s">
        <v>182</v>
      </c>
      <c r="V159">
        <v>157</v>
      </c>
      <c r="W159" s="11">
        <v>5</v>
      </c>
      <c r="X159" s="8">
        <v>0.72222222222222221</v>
      </c>
      <c r="Y159" s="8">
        <v>0.79166666666666663</v>
      </c>
    </row>
    <row r="160" spans="2:25" ht="15" customHeight="1" thickTop="1" thickBot="1" x14ac:dyDescent="0.3">
      <c r="B160" s="42" t="s">
        <v>230</v>
      </c>
      <c r="C160" s="43">
        <f t="shared" ref="C160:C173" si="25">IFERROR(INDEX($AG$3:$AG$49,MATCH(B160,$AH$3:$AH$49,0)),"")</f>
        <v>27</v>
      </c>
      <c r="D160" s="44">
        <f t="shared" ref="D160:D173" si="26">IFERROR(INDEX($AA$3:$AA$61,MATCH(F160,$AB$3:$AB$61,0)),"")</f>
        <v>11</v>
      </c>
      <c r="E160" s="45">
        <v>0</v>
      </c>
      <c r="F160" s="46" t="s">
        <v>38</v>
      </c>
      <c r="G160" s="47" t="s">
        <v>228</v>
      </c>
      <c r="H160" s="47" t="s">
        <v>38</v>
      </c>
      <c r="I160" s="42" t="s">
        <v>191</v>
      </c>
      <c r="J160" s="43" cm="1">
        <f t="array" ref="J160">INDEX(
  $V$3:$V$170,
  MATCH(
    1,
    ($W$3:$W$170 = K160)
    * ($X$3:$X$170 = L160)
    * ($Y$3:$Y$170 = M160),
    0
  )
)</f>
        <v>124</v>
      </c>
      <c r="K160" s="48">
        <v>4</v>
      </c>
      <c r="L160" s="49">
        <v>0.76041666666666663</v>
      </c>
      <c r="M160" s="50">
        <v>0.86111111111111116</v>
      </c>
      <c r="N160" s="46" t="s">
        <v>145</v>
      </c>
      <c r="O160" s="47" t="s">
        <v>142</v>
      </c>
      <c r="P160" s="47" t="s">
        <v>186</v>
      </c>
      <c r="Q160" s="47" t="s">
        <v>2</v>
      </c>
      <c r="V160">
        <v>158</v>
      </c>
      <c r="W160" s="11">
        <v>5</v>
      </c>
      <c r="X160" s="8">
        <v>0.76041666666666663</v>
      </c>
      <c r="Y160" s="8">
        <v>0.86111111111111116</v>
      </c>
    </row>
    <row r="161" spans="2:25" ht="15" customHeight="1" thickBot="1" x14ac:dyDescent="0.3">
      <c r="B161" s="42" t="s">
        <v>230</v>
      </c>
      <c r="C161" s="51">
        <f t="shared" si="25"/>
        <v>27</v>
      </c>
      <c r="D161" s="47">
        <f t="shared" si="26"/>
        <v>11</v>
      </c>
      <c r="E161" s="52">
        <v>0</v>
      </c>
      <c r="F161" s="46" t="s">
        <v>38</v>
      </c>
      <c r="G161" s="47" t="s">
        <v>228</v>
      </c>
      <c r="H161" s="47" t="s">
        <v>38</v>
      </c>
      <c r="I161" s="42" t="s">
        <v>194</v>
      </c>
      <c r="J161" s="51" cm="1">
        <f t="array" ref="J161">INDEX(
  $V$3:$V$170,
  MATCH(
    1,
    ($W$3:$W$170 = K161)
    * ($X$3:$X$170 = L161)
    * ($Y$3:$Y$170 = M161),
    0
  )
)</f>
        <v>160</v>
      </c>
      <c r="K161" s="53">
        <v>5</v>
      </c>
      <c r="L161" s="54">
        <v>0.79166666666666663</v>
      </c>
      <c r="M161" s="55">
        <v>0.86111111111111116</v>
      </c>
      <c r="N161" s="46" t="s">
        <v>145</v>
      </c>
      <c r="O161" s="47" t="s">
        <v>142</v>
      </c>
      <c r="P161" s="47" t="s">
        <v>186</v>
      </c>
      <c r="Q161" s="47" t="s">
        <v>2</v>
      </c>
      <c r="V161">
        <v>159</v>
      </c>
      <c r="W161" s="11">
        <v>5</v>
      </c>
      <c r="X161" s="8">
        <v>0.76041666666666663</v>
      </c>
      <c r="Y161" s="8">
        <v>0.89236111111111116</v>
      </c>
    </row>
    <row r="162" spans="2:25" ht="15" customHeight="1" thickBot="1" x14ac:dyDescent="0.3">
      <c r="B162" s="42" t="s">
        <v>230</v>
      </c>
      <c r="C162" s="51">
        <f t="shared" si="25"/>
        <v>27</v>
      </c>
      <c r="D162" s="47">
        <f t="shared" si="26"/>
        <v>14</v>
      </c>
      <c r="E162" s="52">
        <v>0</v>
      </c>
      <c r="F162" s="46" t="s">
        <v>41</v>
      </c>
      <c r="G162" s="47" t="s">
        <v>95</v>
      </c>
      <c r="H162" s="47" t="s">
        <v>41</v>
      </c>
      <c r="I162" s="42" t="s">
        <v>189</v>
      </c>
      <c r="J162" s="51" cm="1">
        <f t="array" ref="J162">INDEX(
  $V$3:$V$170,
  MATCH(
    1,
    ($W$3:$W$170 = K162)
    * ($X$3:$X$170 = L162)
    * ($Y$3:$Y$170 = M162),
    0
  )
)</f>
        <v>56</v>
      </c>
      <c r="K162" s="53">
        <v>2</v>
      </c>
      <c r="L162" s="54">
        <v>0.72222222222222221</v>
      </c>
      <c r="M162" s="55">
        <v>0.82291666666666663</v>
      </c>
      <c r="N162" s="46" t="s">
        <v>145</v>
      </c>
      <c r="O162" s="47" t="s">
        <v>142</v>
      </c>
      <c r="P162" s="47" t="s">
        <v>186</v>
      </c>
      <c r="Q162" s="47" t="s">
        <v>2</v>
      </c>
      <c r="V162">
        <v>160</v>
      </c>
      <c r="W162" s="11">
        <v>5</v>
      </c>
      <c r="X162" s="8">
        <v>0.79166666666666663</v>
      </c>
      <c r="Y162" s="8">
        <v>0.86111111111111116</v>
      </c>
    </row>
    <row r="163" spans="2:25" ht="15" customHeight="1" thickBot="1" x14ac:dyDescent="0.3">
      <c r="B163" s="42" t="s">
        <v>230</v>
      </c>
      <c r="C163" s="51">
        <f t="shared" si="25"/>
        <v>27</v>
      </c>
      <c r="D163" s="47">
        <f t="shared" si="26"/>
        <v>14</v>
      </c>
      <c r="E163" s="52">
        <v>0</v>
      </c>
      <c r="F163" s="46" t="s">
        <v>41</v>
      </c>
      <c r="G163" s="47" t="s">
        <v>95</v>
      </c>
      <c r="H163" s="47" t="s">
        <v>41</v>
      </c>
      <c r="I163" s="42" t="s">
        <v>190</v>
      </c>
      <c r="J163" s="51" cm="1">
        <f t="array" ref="J163">INDEX(
  $V$3:$V$170,
  MATCH(
    1,
    ($W$3:$W$170 = K163)
    * ($X$3:$X$170 = L163)
    * ($Y$3:$Y$170 = M163),
    0
  )
)</f>
        <v>90</v>
      </c>
      <c r="K163" s="53">
        <v>3</v>
      </c>
      <c r="L163" s="54">
        <v>0.72222222222222221</v>
      </c>
      <c r="M163" s="55">
        <v>0.82291666666666663</v>
      </c>
      <c r="N163" s="46" t="s">
        <v>145</v>
      </c>
      <c r="O163" s="47" t="s">
        <v>142</v>
      </c>
      <c r="P163" s="47" t="s">
        <v>186</v>
      </c>
      <c r="Q163" s="47" t="s">
        <v>2</v>
      </c>
      <c r="V163">
        <v>161</v>
      </c>
      <c r="W163" s="11">
        <v>5</v>
      </c>
      <c r="X163" s="8">
        <v>0.79166666666666663</v>
      </c>
      <c r="Y163" s="8">
        <v>0.89236111111111116</v>
      </c>
    </row>
    <row r="164" spans="2:25" ht="15" customHeight="1" thickBot="1" x14ac:dyDescent="0.3">
      <c r="B164" s="42" t="s">
        <v>230</v>
      </c>
      <c r="C164" s="51">
        <f t="shared" si="25"/>
        <v>27</v>
      </c>
      <c r="D164" s="47">
        <f t="shared" si="26"/>
        <v>15</v>
      </c>
      <c r="E164" s="52">
        <v>0</v>
      </c>
      <c r="F164" s="46" t="s">
        <v>42</v>
      </c>
      <c r="G164" s="47" t="s">
        <v>96</v>
      </c>
      <c r="H164" s="47" t="s">
        <v>218</v>
      </c>
      <c r="I164" s="42" t="s">
        <v>191</v>
      </c>
      <c r="J164" s="51" cm="1">
        <f t="array" ref="J164">INDEX(
  $V$3:$V$170,
  MATCH(
    1,
    ($W$3:$W$170 = K164)
    * ($X$3:$X$170 = L164)
    * ($Y$3:$Y$170 = M164),
    0
  )
)</f>
        <v>131</v>
      </c>
      <c r="K164" s="53">
        <v>4</v>
      </c>
      <c r="L164" s="54">
        <v>0.86111111111111116</v>
      </c>
      <c r="M164" s="55">
        <v>0.96180555555555558</v>
      </c>
      <c r="N164" s="46" t="s">
        <v>145</v>
      </c>
      <c r="O164" s="47" t="s">
        <v>142</v>
      </c>
      <c r="P164" s="47" t="s">
        <v>186</v>
      </c>
      <c r="Q164" s="47" t="s">
        <v>2</v>
      </c>
      <c r="V164">
        <v>162</v>
      </c>
      <c r="W164" s="11">
        <v>5</v>
      </c>
      <c r="X164" s="8">
        <v>0.82986111111111116</v>
      </c>
      <c r="Y164" s="8">
        <v>0.96180555555555558</v>
      </c>
    </row>
    <row r="165" spans="2:25" ht="15" customHeight="1" thickBot="1" x14ac:dyDescent="0.3">
      <c r="B165" s="42" t="s">
        <v>230</v>
      </c>
      <c r="C165" s="51">
        <f t="shared" si="25"/>
        <v>27</v>
      </c>
      <c r="D165" s="47">
        <f t="shared" si="26"/>
        <v>15</v>
      </c>
      <c r="E165" s="52">
        <v>0</v>
      </c>
      <c r="F165" s="46" t="s">
        <v>42</v>
      </c>
      <c r="G165" s="47" t="s">
        <v>96</v>
      </c>
      <c r="H165" s="47" t="s">
        <v>218</v>
      </c>
      <c r="I165" s="42" t="s">
        <v>185</v>
      </c>
      <c r="J165" s="51" cm="1">
        <f t="array" ref="J165">INDEX(
  $V$3:$V$170,
  MATCH(
    1,
    ($W$3:$W$170 = K165)
    * ($X$3:$X$170 = L165)
    * ($Y$3:$Y$170 = M165),
    0
  )
)</f>
        <v>25</v>
      </c>
      <c r="K165" s="53">
        <v>1</v>
      </c>
      <c r="L165" s="54">
        <v>0.79166666666666663</v>
      </c>
      <c r="M165" s="55">
        <v>0.86111111111111116</v>
      </c>
      <c r="N165" s="46" t="s">
        <v>145</v>
      </c>
      <c r="O165" s="47" t="s">
        <v>142</v>
      </c>
      <c r="P165" s="47" t="s">
        <v>186</v>
      </c>
      <c r="Q165" s="47" t="s">
        <v>2</v>
      </c>
      <c r="V165">
        <v>163</v>
      </c>
      <c r="W165" s="11">
        <v>5</v>
      </c>
      <c r="X165" s="8">
        <v>0.82986111111111116</v>
      </c>
      <c r="Y165" s="8">
        <v>0.93055555555555558</v>
      </c>
    </row>
    <row r="166" spans="2:25" ht="15" customHeight="1" thickBot="1" x14ac:dyDescent="0.3">
      <c r="B166" s="42" t="s">
        <v>230</v>
      </c>
      <c r="C166" s="51">
        <f t="shared" si="25"/>
        <v>27</v>
      </c>
      <c r="D166" s="47">
        <f t="shared" si="26"/>
        <v>16</v>
      </c>
      <c r="E166" s="52">
        <v>1</v>
      </c>
      <c r="F166" s="46" t="s">
        <v>43</v>
      </c>
      <c r="G166" s="47" t="s">
        <v>94</v>
      </c>
      <c r="H166" s="47" t="s">
        <v>43</v>
      </c>
      <c r="I166" s="42" t="s">
        <v>189</v>
      </c>
      <c r="J166" s="51" cm="1">
        <f t="array" ref="J166">INDEX(
  $V$3:$V$170,
  MATCH(
    1,
    ($W$3:$W$170 = K166)
    * ($X$3:$X$170 = L166)
    * ($Y$3:$Y$170 = M166),
    0
  )
)</f>
        <v>62</v>
      </c>
      <c r="K166" s="53">
        <v>2</v>
      </c>
      <c r="L166" s="54">
        <v>0.82986111111111116</v>
      </c>
      <c r="M166" s="55">
        <v>0.96180555555555558</v>
      </c>
      <c r="N166" s="46" t="s">
        <v>192</v>
      </c>
      <c r="O166" s="47" t="s">
        <v>143</v>
      </c>
      <c r="P166" s="47" t="s">
        <v>186</v>
      </c>
      <c r="Q166" s="47" t="s">
        <v>2</v>
      </c>
      <c r="V166">
        <v>164</v>
      </c>
      <c r="W166" s="11">
        <v>5</v>
      </c>
      <c r="X166" s="8">
        <v>0.86111111111111116</v>
      </c>
      <c r="Y166" s="8">
        <v>0.96180555555555558</v>
      </c>
    </row>
    <row r="167" spans="2:25" ht="15" customHeight="1" thickBot="1" x14ac:dyDescent="0.3">
      <c r="B167" s="42" t="s">
        <v>230</v>
      </c>
      <c r="C167" s="51">
        <f t="shared" si="25"/>
        <v>27</v>
      </c>
      <c r="D167" s="47">
        <f t="shared" si="26"/>
        <v>16</v>
      </c>
      <c r="E167" s="52">
        <v>1</v>
      </c>
      <c r="F167" s="46" t="s">
        <v>43</v>
      </c>
      <c r="G167" s="47" t="s">
        <v>94</v>
      </c>
      <c r="H167" s="47" t="s">
        <v>43</v>
      </c>
      <c r="I167" s="42" t="s">
        <v>190</v>
      </c>
      <c r="J167" s="51" cm="1">
        <f t="array" ref="J167">INDEX(
  $V$3:$V$170,
  MATCH(
    1,
    ($W$3:$W$170 = K167)
    * ($X$3:$X$170 = L167)
    * ($Y$3:$Y$170 = M167),
    0
  )
)</f>
        <v>95</v>
      </c>
      <c r="K167" s="53">
        <v>3</v>
      </c>
      <c r="L167" s="54">
        <v>0.82986111111111116</v>
      </c>
      <c r="M167" s="55">
        <v>0.96180555555555558</v>
      </c>
      <c r="N167" s="46" t="s">
        <v>192</v>
      </c>
      <c r="O167" s="47" t="s">
        <v>143</v>
      </c>
      <c r="P167" s="47" t="s">
        <v>186</v>
      </c>
      <c r="Q167" s="47" t="s">
        <v>2</v>
      </c>
      <c r="V167">
        <v>165</v>
      </c>
      <c r="W167" s="11">
        <v>5</v>
      </c>
      <c r="X167" s="8">
        <v>0.89930555555555558</v>
      </c>
      <c r="Y167" s="8">
        <v>0.96180555555555558</v>
      </c>
    </row>
    <row r="168" spans="2:25" ht="15" customHeight="1" thickBot="1" x14ac:dyDescent="0.3">
      <c r="B168" s="42" t="s">
        <v>230</v>
      </c>
      <c r="C168" s="51">
        <f t="shared" si="25"/>
        <v>27</v>
      </c>
      <c r="D168" s="47">
        <f t="shared" si="26"/>
        <v>13</v>
      </c>
      <c r="E168" s="52">
        <v>0</v>
      </c>
      <c r="F168" s="46" t="s">
        <v>40</v>
      </c>
      <c r="G168" s="47" t="s">
        <v>91</v>
      </c>
      <c r="H168" s="47" t="s">
        <v>40</v>
      </c>
      <c r="I168" s="42" t="s">
        <v>185</v>
      </c>
      <c r="J168" s="51" cm="1">
        <f t="array" ref="J168">INDEX(
  $V$3:$V$170,
  MATCH(
    1,
    ($W$3:$W$170 = K168)
    * ($X$3:$X$170 = L168)
    * ($Y$3:$Y$170 = M168),
    0
  )
)</f>
        <v>21</v>
      </c>
      <c r="K168" s="53">
        <v>1</v>
      </c>
      <c r="L168" s="54">
        <v>0.72222222222222221</v>
      </c>
      <c r="M168" s="55">
        <v>0.79166666666666663</v>
      </c>
      <c r="N168" s="46" t="s">
        <v>145</v>
      </c>
      <c r="O168" s="47" t="s">
        <v>142</v>
      </c>
      <c r="P168" s="47" t="s">
        <v>186</v>
      </c>
      <c r="Q168" s="47" t="s">
        <v>2</v>
      </c>
      <c r="V168">
        <v>166</v>
      </c>
      <c r="W168" s="11">
        <v>6</v>
      </c>
      <c r="X168" s="8">
        <v>0.33333333333333331</v>
      </c>
      <c r="Y168" s="8">
        <v>0.53472222222222221</v>
      </c>
    </row>
    <row r="169" spans="2:25" ht="15" customHeight="1" thickBot="1" x14ac:dyDescent="0.3">
      <c r="B169" s="42" t="s">
        <v>230</v>
      </c>
      <c r="C169" s="51">
        <f t="shared" si="25"/>
        <v>27</v>
      </c>
      <c r="D169" s="47">
        <f t="shared" si="26"/>
        <v>13</v>
      </c>
      <c r="E169" s="52">
        <v>0</v>
      </c>
      <c r="F169" s="46" t="s">
        <v>40</v>
      </c>
      <c r="G169" s="47" t="s">
        <v>91</v>
      </c>
      <c r="H169" s="47" t="s">
        <v>40</v>
      </c>
      <c r="I169" s="42" t="s">
        <v>194</v>
      </c>
      <c r="J169" s="51" cm="1">
        <f t="array" ref="J169">INDEX(
  $V$3:$V$170,
  MATCH(
    1,
    ($W$3:$W$170 = K169)
    * ($X$3:$X$170 = L169)
    * ($Y$3:$Y$170 = M169),
    0
  )
)</f>
        <v>157</v>
      </c>
      <c r="K169" s="53">
        <v>5</v>
      </c>
      <c r="L169" s="54">
        <v>0.72222222222222221</v>
      </c>
      <c r="M169" s="55">
        <v>0.79166666666666663</v>
      </c>
      <c r="N169" s="46" t="s">
        <v>145</v>
      </c>
      <c r="O169" s="47" t="s">
        <v>142</v>
      </c>
      <c r="P169" s="47" t="s">
        <v>186</v>
      </c>
      <c r="Q169" s="47" t="s">
        <v>2</v>
      </c>
      <c r="V169">
        <v>167</v>
      </c>
      <c r="W169" s="11">
        <v>6</v>
      </c>
      <c r="X169" s="8">
        <v>0.33333333333333331</v>
      </c>
      <c r="Y169" s="8">
        <v>0.43402777777777779</v>
      </c>
    </row>
    <row r="170" spans="2:25" ht="15" customHeight="1" thickBot="1" x14ac:dyDescent="0.3">
      <c r="B170" s="42" t="s">
        <v>230</v>
      </c>
      <c r="C170" s="51">
        <f t="shared" si="25"/>
        <v>27</v>
      </c>
      <c r="D170" s="47">
        <f t="shared" si="26"/>
        <v>10</v>
      </c>
      <c r="E170" s="52">
        <v>2</v>
      </c>
      <c r="F170" s="46" t="s">
        <v>37</v>
      </c>
      <c r="G170" s="47" t="s">
        <v>92</v>
      </c>
      <c r="H170" s="47" t="s">
        <v>37</v>
      </c>
      <c r="I170" s="42" t="s">
        <v>189</v>
      </c>
      <c r="J170" s="51" cm="1">
        <f t="array" ref="J170">INDEX(
  $V$3:$V$170,
  MATCH(
    1,
    ($W$3:$W$170 = K170)
    * ($X$3:$X$170 = L170)
    * ($Y$3:$Y$170 = M170),
    0
  )
)</f>
        <v>62</v>
      </c>
      <c r="K170" s="53">
        <v>2</v>
      </c>
      <c r="L170" s="54">
        <v>0.82986111111111116</v>
      </c>
      <c r="M170" s="55">
        <v>0.96180555555555558</v>
      </c>
      <c r="N170" s="46" t="s">
        <v>192</v>
      </c>
      <c r="O170" s="47" t="s">
        <v>144</v>
      </c>
      <c r="P170" s="47" t="s">
        <v>186</v>
      </c>
      <c r="Q170" s="47" t="s">
        <v>2</v>
      </c>
      <c r="V170">
        <v>168</v>
      </c>
      <c r="W170" s="11">
        <v>6</v>
      </c>
      <c r="X170" s="8">
        <v>0.36458333333333331</v>
      </c>
      <c r="Y170" s="8">
        <v>0.53472222222222221</v>
      </c>
    </row>
    <row r="171" spans="2:25" ht="15" customHeight="1" thickBot="1" x14ac:dyDescent="0.3">
      <c r="B171" s="42" t="s">
        <v>230</v>
      </c>
      <c r="C171" s="51">
        <f t="shared" si="25"/>
        <v>27</v>
      </c>
      <c r="D171" s="47">
        <f t="shared" si="26"/>
        <v>10</v>
      </c>
      <c r="E171" s="52">
        <v>2</v>
      </c>
      <c r="F171" s="46" t="s">
        <v>37</v>
      </c>
      <c r="G171" s="47" t="s">
        <v>92</v>
      </c>
      <c r="H171" s="47" t="s">
        <v>37</v>
      </c>
      <c r="I171" s="42" t="s">
        <v>190</v>
      </c>
      <c r="J171" s="51" cm="1">
        <f t="array" ref="J171">INDEX(
  $V$3:$V$170,
  MATCH(
    1,
    ($W$3:$W$170 = K171)
    * ($X$3:$X$170 = L171)
    * ($Y$3:$Y$170 = M171),
    0
  )
)</f>
        <v>95</v>
      </c>
      <c r="K171" s="53">
        <v>3</v>
      </c>
      <c r="L171" s="54">
        <v>0.82986111111111116</v>
      </c>
      <c r="M171" s="55">
        <v>0.96180555555555558</v>
      </c>
      <c r="N171" s="46" t="s">
        <v>192</v>
      </c>
      <c r="O171" s="47" t="s">
        <v>144</v>
      </c>
      <c r="P171" s="47" t="s">
        <v>186</v>
      </c>
      <c r="Q171" s="47" t="s">
        <v>2</v>
      </c>
    </row>
    <row r="172" spans="2:25" ht="15" customHeight="1" thickBot="1" x14ac:dyDescent="0.3">
      <c r="B172" s="42" t="s">
        <v>230</v>
      </c>
      <c r="C172" s="51">
        <f t="shared" si="25"/>
        <v>27</v>
      </c>
      <c r="D172" s="47">
        <f t="shared" si="26"/>
        <v>12</v>
      </c>
      <c r="E172" s="52">
        <v>2</v>
      </c>
      <c r="F172" s="46" t="s">
        <v>39</v>
      </c>
      <c r="G172" s="47" t="s">
        <v>93</v>
      </c>
      <c r="H172" s="47" t="s">
        <v>220</v>
      </c>
      <c r="I172" s="42" t="s">
        <v>185</v>
      </c>
      <c r="J172" s="51" cm="1">
        <f t="array" ref="J172">INDEX(
  $V$3:$V$170,
  MATCH(
    1,
    ($W$3:$W$170 = K172)
    * ($X$3:$X$170 = L172)
    * ($Y$3:$Y$170 = M172),
    0
  )
)</f>
        <v>29</v>
      </c>
      <c r="K172" s="53">
        <v>1</v>
      </c>
      <c r="L172" s="54">
        <v>0.86111111111111116</v>
      </c>
      <c r="M172" s="55">
        <v>0.96180555555555558</v>
      </c>
      <c r="N172" s="46" t="s">
        <v>192</v>
      </c>
      <c r="O172" s="47" t="s">
        <v>144</v>
      </c>
      <c r="P172" s="47" t="s">
        <v>186</v>
      </c>
      <c r="Q172" s="47" t="s">
        <v>2</v>
      </c>
    </row>
    <row r="173" spans="2:25" ht="15" customHeight="1" thickBot="1" x14ac:dyDescent="0.3">
      <c r="B173" s="42" t="s">
        <v>230</v>
      </c>
      <c r="C173" s="56">
        <f t="shared" si="25"/>
        <v>27</v>
      </c>
      <c r="D173" s="57">
        <f t="shared" si="26"/>
        <v>12</v>
      </c>
      <c r="E173" s="58">
        <v>2</v>
      </c>
      <c r="F173" s="46" t="s">
        <v>39</v>
      </c>
      <c r="G173" s="47" t="s">
        <v>93</v>
      </c>
      <c r="H173" s="47" t="s">
        <v>220</v>
      </c>
      <c r="I173" s="42" t="s">
        <v>194</v>
      </c>
      <c r="J173" s="56" cm="1">
        <f t="array" ref="J173">INDEX(
  $V$3:$V$170,
  MATCH(
    1,
    ($W$3:$W$170 = K173)
    * ($X$3:$X$170 = L173)
    * ($Y$3:$Y$170 = M173),
    0
  )
)</f>
        <v>164</v>
      </c>
      <c r="K173" s="59">
        <v>5</v>
      </c>
      <c r="L173" s="60">
        <v>0.86111111111111116</v>
      </c>
      <c r="M173" s="61">
        <v>0.96180555555555558</v>
      </c>
      <c r="N173" s="46" t="s">
        <v>192</v>
      </c>
      <c r="O173" s="47" t="s">
        <v>144</v>
      </c>
      <c r="P173" s="47" t="s">
        <v>186</v>
      </c>
      <c r="Q173" s="47" t="s">
        <v>2</v>
      </c>
    </row>
    <row r="174" spans="2:25" ht="15" customHeight="1" x14ac:dyDescent="0.25"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</row>
    <row r="175" spans="2:25" ht="15" customHeight="1" x14ac:dyDescent="0.25"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</row>
    <row r="176" spans="2:25" ht="15" customHeight="1" thickBot="1" x14ac:dyDescent="0.3"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</row>
    <row r="177" spans="2:17" ht="15" customHeight="1" thickBot="1" x14ac:dyDescent="0.3">
      <c r="B177" s="21" t="s">
        <v>172</v>
      </c>
      <c r="C177" s="22" t="s">
        <v>149</v>
      </c>
      <c r="D177" s="22" t="s">
        <v>24</v>
      </c>
      <c r="E177" s="22" t="s">
        <v>140</v>
      </c>
      <c r="F177" s="23" t="s">
        <v>215</v>
      </c>
      <c r="G177" s="23" t="s">
        <v>174</v>
      </c>
      <c r="H177" s="23" t="s">
        <v>175</v>
      </c>
      <c r="I177" s="23" t="s">
        <v>176</v>
      </c>
      <c r="J177" s="22" t="s">
        <v>153</v>
      </c>
      <c r="K177" s="22" t="s">
        <v>154</v>
      </c>
      <c r="L177" s="22" t="s">
        <v>177</v>
      </c>
      <c r="M177" s="22" t="s">
        <v>178</v>
      </c>
      <c r="N177" s="23" t="s">
        <v>179</v>
      </c>
      <c r="O177" s="23" t="s">
        <v>180</v>
      </c>
      <c r="P177" s="23" t="s">
        <v>181</v>
      </c>
      <c r="Q177" s="23" t="s">
        <v>182</v>
      </c>
    </row>
    <row r="178" spans="2:17" ht="15" customHeight="1" thickTop="1" thickBot="1" x14ac:dyDescent="0.3">
      <c r="B178" s="42" t="s">
        <v>231</v>
      </c>
      <c r="C178" s="43">
        <f t="shared" ref="C178:C187" si="27">IFERROR(INDEX($AG$3:$AG$49,MATCH(B178,$AH$3:$AH$49,0)),"")</f>
        <v>28</v>
      </c>
      <c r="D178" s="44">
        <f t="shared" ref="D178:D187" si="28">IFERROR(INDEX($AA$3:$AA$61,MATCH(F178,$AB$3:$AB$61,0)),"")</f>
        <v>14</v>
      </c>
      <c r="E178" s="45">
        <v>0</v>
      </c>
      <c r="F178" s="46" t="s">
        <v>41</v>
      </c>
      <c r="G178" s="47" t="s">
        <v>95</v>
      </c>
      <c r="H178" s="47" t="s">
        <v>41</v>
      </c>
      <c r="I178" s="42" t="s">
        <v>190</v>
      </c>
      <c r="J178" s="43" cm="1">
        <f t="array" ref="J178">INDEX(
  $V$3:$V$170,
  MATCH(
    1,
    ($W$3:$W$170 = K178)
    * ($X$3:$X$170 = L178)
    * ($Y$3:$Y$170 = M178),
    0
  )
)</f>
        <v>73</v>
      </c>
      <c r="K178" s="48">
        <v>3</v>
      </c>
      <c r="L178" s="49">
        <v>0.43402777777777779</v>
      </c>
      <c r="M178" s="50">
        <v>0.53472222222222221</v>
      </c>
      <c r="N178" s="46" t="s">
        <v>145</v>
      </c>
      <c r="O178" s="47" t="s">
        <v>142</v>
      </c>
      <c r="P178" s="47" t="s">
        <v>186</v>
      </c>
      <c r="Q178" s="47" t="s">
        <v>2</v>
      </c>
    </row>
    <row r="179" spans="2:17" ht="15" customHeight="1" thickBot="1" x14ac:dyDescent="0.3">
      <c r="B179" s="42" t="s">
        <v>231</v>
      </c>
      <c r="C179" s="51">
        <f t="shared" si="27"/>
        <v>28</v>
      </c>
      <c r="D179" s="47">
        <f t="shared" si="28"/>
        <v>14</v>
      </c>
      <c r="E179" s="52">
        <v>0</v>
      </c>
      <c r="F179" s="46" t="s">
        <v>41</v>
      </c>
      <c r="G179" s="47" t="s">
        <v>95</v>
      </c>
      <c r="H179" s="47" t="s">
        <v>41</v>
      </c>
      <c r="I179" s="42" t="s">
        <v>194</v>
      </c>
      <c r="J179" s="51" cm="1">
        <f t="array" ref="J179">INDEX(
  $V$3:$V$170,
  MATCH(
    1,
    ($W$3:$W$170 = K179)
    * ($X$3:$X$170 = L179)
    * ($Y$3:$Y$170 = M179),
    0
  )
)</f>
        <v>134</v>
      </c>
      <c r="K179" s="53">
        <v>5</v>
      </c>
      <c r="L179" s="54">
        <v>0.33333333333333331</v>
      </c>
      <c r="M179" s="55">
        <v>0.43402777777777779</v>
      </c>
      <c r="N179" s="46" t="s">
        <v>145</v>
      </c>
      <c r="O179" s="47" t="s">
        <v>142</v>
      </c>
      <c r="P179" s="47" t="s">
        <v>186</v>
      </c>
      <c r="Q179" s="47" t="s">
        <v>2</v>
      </c>
    </row>
    <row r="180" spans="2:17" ht="15" customHeight="1" thickBot="1" x14ac:dyDescent="0.3">
      <c r="B180" s="42" t="s">
        <v>231</v>
      </c>
      <c r="C180" s="51">
        <f t="shared" si="27"/>
        <v>28</v>
      </c>
      <c r="D180" s="47">
        <f t="shared" si="28"/>
        <v>12</v>
      </c>
      <c r="E180" s="52">
        <v>1</v>
      </c>
      <c r="F180" s="46" t="s">
        <v>39</v>
      </c>
      <c r="G180" s="47" t="s">
        <v>93</v>
      </c>
      <c r="H180" s="47" t="s">
        <v>220</v>
      </c>
      <c r="I180" s="42" t="s">
        <v>191</v>
      </c>
      <c r="J180" s="51" cm="1">
        <f t="array" ref="J180">INDEX(
  $V$3:$V$170,
  MATCH(
    1,
    ($W$3:$W$170 = K180)
    * ($X$3:$X$170 = L180)
    * ($Y$3:$Y$170 = M180),
    0
  )
)</f>
        <v>109</v>
      </c>
      <c r="K180" s="53">
        <v>4</v>
      </c>
      <c r="L180" s="54">
        <v>0.47222222222222221</v>
      </c>
      <c r="M180" s="55">
        <v>0.58333333333333337</v>
      </c>
      <c r="N180" s="46" t="s">
        <v>192</v>
      </c>
      <c r="O180" s="47" t="s">
        <v>143</v>
      </c>
      <c r="P180" s="47" t="s">
        <v>186</v>
      </c>
      <c r="Q180" s="47" t="s">
        <v>2</v>
      </c>
    </row>
    <row r="181" spans="2:17" ht="15" customHeight="1" thickBot="1" x14ac:dyDescent="0.3">
      <c r="B181" s="42" t="s">
        <v>231</v>
      </c>
      <c r="C181" s="51">
        <f t="shared" si="27"/>
        <v>28</v>
      </c>
      <c r="D181" s="47">
        <f t="shared" si="28"/>
        <v>12</v>
      </c>
      <c r="E181" s="52">
        <v>1</v>
      </c>
      <c r="F181" s="46" t="s">
        <v>39</v>
      </c>
      <c r="G181" s="47" t="s">
        <v>93</v>
      </c>
      <c r="H181" s="47" t="s">
        <v>220</v>
      </c>
      <c r="I181" s="42" t="s">
        <v>185</v>
      </c>
      <c r="J181" s="51" cm="1">
        <f t="array" ref="J181">INDEX(
  $V$3:$V$170,
  MATCH(
    1,
    ($W$3:$W$170 = K181)
    * ($X$3:$X$170 = L181)
    * ($Y$3:$Y$170 = M181),
    0
  )
)</f>
        <v>9</v>
      </c>
      <c r="K181" s="53">
        <v>1</v>
      </c>
      <c r="L181" s="54">
        <v>0.47222222222222221</v>
      </c>
      <c r="M181" s="55">
        <v>0.58333333333333337</v>
      </c>
      <c r="N181" s="46" t="s">
        <v>192</v>
      </c>
      <c r="O181" s="47" t="s">
        <v>143</v>
      </c>
      <c r="P181" s="47" t="s">
        <v>186</v>
      </c>
      <c r="Q181" s="47" t="s">
        <v>2</v>
      </c>
    </row>
    <row r="182" spans="2:17" ht="15" customHeight="1" thickBot="1" x14ac:dyDescent="0.3">
      <c r="B182" s="42" t="s">
        <v>231</v>
      </c>
      <c r="C182" s="51">
        <f t="shared" si="27"/>
        <v>28</v>
      </c>
      <c r="D182" s="47">
        <f t="shared" si="28"/>
        <v>13</v>
      </c>
      <c r="E182" s="52">
        <v>0</v>
      </c>
      <c r="F182" s="46" t="s">
        <v>40</v>
      </c>
      <c r="G182" s="47" t="s">
        <v>91</v>
      </c>
      <c r="H182" s="47" t="s">
        <v>40</v>
      </c>
      <c r="I182" s="42" t="s">
        <v>185</v>
      </c>
      <c r="J182" s="51" cm="1">
        <f t="array" ref="J182">INDEX(
  $V$3:$V$170,
  MATCH(
    1,
    ($W$3:$W$170 = K182)
    * ($X$3:$X$170 = L182)
    * ($Y$3:$Y$170 = M182),
    0
  )
)</f>
        <v>3</v>
      </c>
      <c r="K182" s="53">
        <v>1</v>
      </c>
      <c r="L182" s="54">
        <v>0.33333333333333331</v>
      </c>
      <c r="M182" s="55">
        <v>0.39583333333333331</v>
      </c>
      <c r="N182" s="46" t="s">
        <v>145</v>
      </c>
      <c r="O182" s="47" t="s">
        <v>142</v>
      </c>
      <c r="P182" s="47" t="s">
        <v>186</v>
      </c>
      <c r="Q182" s="47" t="s">
        <v>2</v>
      </c>
    </row>
    <row r="183" spans="2:17" ht="15" customHeight="1" thickBot="1" x14ac:dyDescent="0.3">
      <c r="B183" s="42" t="s">
        <v>231</v>
      </c>
      <c r="C183" s="51">
        <f t="shared" si="27"/>
        <v>28</v>
      </c>
      <c r="D183" s="47">
        <f t="shared" si="28"/>
        <v>13</v>
      </c>
      <c r="E183" s="52">
        <v>0</v>
      </c>
      <c r="F183" s="46" t="s">
        <v>40</v>
      </c>
      <c r="G183" s="47" t="s">
        <v>91</v>
      </c>
      <c r="H183" s="47" t="s">
        <v>40</v>
      </c>
      <c r="I183" s="42" t="s">
        <v>194</v>
      </c>
      <c r="J183" s="51" cm="1">
        <f t="array" ref="J183">INDEX(
  $V$3:$V$170,
  MATCH(
    1,
    ($W$3:$W$170 = K183)
    * ($X$3:$X$170 = L183)
    * ($Y$3:$Y$170 = M183),
    0
  )
)</f>
        <v>145</v>
      </c>
      <c r="K183" s="53">
        <v>5</v>
      </c>
      <c r="L183" s="54">
        <v>0.50347222222222221</v>
      </c>
      <c r="M183" s="55">
        <v>0.58333333333333337</v>
      </c>
      <c r="N183" s="46" t="s">
        <v>145</v>
      </c>
      <c r="O183" s="47" t="s">
        <v>142</v>
      </c>
      <c r="P183" s="47" t="s">
        <v>186</v>
      </c>
      <c r="Q183" s="47" t="s">
        <v>2</v>
      </c>
    </row>
    <row r="184" spans="2:17" ht="15" customHeight="1" thickBot="1" x14ac:dyDescent="0.3">
      <c r="B184" s="42" t="s">
        <v>231</v>
      </c>
      <c r="C184" s="51">
        <f t="shared" si="27"/>
        <v>28</v>
      </c>
      <c r="D184" s="47">
        <f t="shared" si="28"/>
        <v>10</v>
      </c>
      <c r="E184" s="52">
        <v>1</v>
      </c>
      <c r="F184" s="46" t="s">
        <v>37</v>
      </c>
      <c r="G184" s="47" t="s">
        <v>92</v>
      </c>
      <c r="H184" s="47" t="s">
        <v>37</v>
      </c>
      <c r="I184" s="42" t="s">
        <v>191</v>
      </c>
      <c r="J184" s="51" cm="1">
        <f t="array" ref="J184">INDEX(
  $V$3:$V$170,
  MATCH(
    1,
    ($W$3:$W$170 = K184)
    * ($X$3:$X$170 = L184)
    * ($Y$3:$Y$170 = M184),
    0
  )
)</f>
        <v>101</v>
      </c>
      <c r="K184" s="53">
        <v>4</v>
      </c>
      <c r="L184" s="54">
        <v>0.33333333333333331</v>
      </c>
      <c r="M184" s="55">
        <v>0.46527777777777779</v>
      </c>
      <c r="N184" s="46" t="s">
        <v>192</v>
      </c>
      <c r="O184" s="47" t="s">
        <v>143</v>
      </c>
      <c r="P184" s="47" t="s">
        <v>186</v>
      </c>
      <c r="Q184" s="47" t="s">
        <v>2</v>
      </c>
    </row>
    <row r="185" spans="2:17" ht="15" customHeight="1" thickBot="1" x14ac:dyDescent="0.3">
      <c r="B185" s="42" t="s">
        <v>231</v>
      </c>
      <c r="C185" s="51">
        <f t="shared" si="27"/>
        <v>28</v>
      </c>
      <c r="D185" s="47">
        <f t="shared" si="28"/>
        <v>10</v>
      </c>
      <c r="E185" s="52">
        <v>1</v>
      </c>
      <c r="F185" s="46" t="s">
        <v>37</v>
      </c>
      <c r="G185" s="47" t="s">
        <v>92</v>
      </c>
      <c r="H185" s="47" t="s">
        <v>37</v>
      </c>
      <c r="I185" s="42" t="s">
        <v>189</v>
      </c>
      <c r="J185" s="51" cm="1">
        <f t="array" ref="J185">INDEX(
  $V$3:$V$170,
  MATCH(
    1,
    ($W$3:$W$170 = K185)
    * ($X$3:$X$170 = L185)
    * ($Y$3:$Y$170 = M185),
    0
  )
)</f>
        <v>39</v>
      </c>
      <c r="K185" s="53">
        <v>2</v>
      </c>
      <c r="L185" s="54">
        <v>0.43402777777777779</v>
      </c>
      <c r="M185" s="55">
        <v>0.58333333333333337</v>
      </c>
      <c r="N185" s="46" t="s">
        <v>192</v>
      </c>
      <c r="O185" s="47" t="s">
        <v>143</v>
      </c>
      <c r="P185" s="47" t="s">
        <v>186</v>
      </c>
      <c r="Q185" s="47" t="s">
        <v>2</v>
      </c>
    </row>
    <row r="186" spans="2:17" ht="15" customHeight="1" thickBot="1" x14ac:dyDescent="0.3">
      <c r="B186" s="42" t="s">
        <v>231</v>
      </c>
      <c r="C186" s="51">
        <f t="shared" si="27"/>
        <v>28</v>
      </c>
      <c r="D186" s="47">
        <f t="shared" si="28"/>
        <v>16</v>
      </c>
      <c r="E186" s="52">
        <v>2</v>
      </c>
      <c r="F186" s="46" t="s">
        <v>43</v>
      </c>
      <c r="G186" s="47" t="s">
        <v>94</v>
      </c>
      <c r="H186" s="47" t="s">
        <v>43</v>
      </c>
      <c r="I186" s="42" t="s">
        <v>191</v>
      </c>
      <c r="J186" s="51" cm="1">
        <f t="array" ref="J186">INDEX(
  $V$3:$V$170,
  MATCH(
    1,
    ($W$3:$W$170 = K186)
    * ($X$3:$X$170 = L186)
    * ($Y$3:$Y$170 = M186),
    0
  )
)</f>
        <v>101</v>
      </c>
      <c r="K186" s="53">
        <v>4</v>
      </c>
      <c r="L186" s="54">
        <v>0.33333333333333331</v>
      </c>
      <c r="M186" s="55">
        <v>0.46527777777777779</v>
      </c>
      <c r="N186" s="46" t="s">
        <v>192</v>
      </c>
      <c r="O186" s="47" t="s">
        <v>144</v>
      </c>
      <c r="P186" s="47" t="s">
        <v>186</v>
      </c>
      <c r="Q186" s="47" t="s">
        <v>2</v>
      </c>
    </row>
    <row r="187" spans="2:17" ht="15" customHeight="1" thickBot="1" x14ac:dyDescent="0.3">
      <c r="B187" s="42" t="s">
        <v>231</v>
      </c>
      <c r="C187" s="56">
        <f t="shared" si="27"/>
        <v>28</v>
      </c>
      <c r="D187" s="57">
        <f t="shared" si="28"/>
        <v>16</v>
      </c>
      <c r="E187" s="58">
        <v>2</v>
      </c>
      <c r="F187" s="46" t="s">
        <v>43</v>
      </c>
      <c r="G187" s="47" t="s">
        <v>94</v>
      </c>
      <c r="H187" s="47" t="s">
        <v>43</v>
      </c>
      <c r="I187" s="42" t="s">
        <v>189</v>
      </c>
      <c r="J187" s="56" cm="1">
        <f t="array" ref="J187">INDEX(
  $V$3:$V$170,
  MATCH(
    1,
    ($W$3:$W$170 = K187)
    * ($X$3:$X$170 = L187)
    * ($Y$3:$Y$170 = M187),
    0
  )
)</f>
        <v>39</v>
      </c>
      <c r="K187" s="59">
        <v>2</v>
      </c>
      <c r="L187" s="60">
        <v>0.43402777777777779</v>
      </c>
      <c r="M187" s="61">
        <v>0.58333333333333337</v>
      </c>
      <c r="N187" s="46" t="s">
        <v>192</v>
      </c>
      <c r="O187" s="47" t="s">
        <v>144</v>
      </c>
      <c r="P187" s="47" t="s">
        <v>186</v>
      </c>
      <c r="Q187" s="47" t="s">
        <v>2</v>
      </c>
    </row>
    <row r="188" spans="2:17" ht="15" customHeight="1" x14ac:dyDescent="0.25"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</row>
    <row r="189" spans="2:17" ht="15" customHeight="1" x14ac:dyDescent="0.25"/>
    <row r="190" spans="2:17" ht="15" customHeight="1" x14ac:dyDescent="0.25"/>
    <row r="191" spans="2:17" ht="15" customHeight="1" x14ac:dyDescent="0.25"/>
    <row r="192" spans="2:17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B62D-3D50-428E-83A3-45996AED1378}">
  <dimension ref="B2:R152"/>
  <sheetViews>
    <sheetView zoomScale="55" zoomScaleNormal="55" workbookViewId="0">
      <selection activeCell="G157" sqref="G1:S157"/>
    </sheetView>
  </sheetViews>
  <sheetFormatPr baseColWidth="10" defaultRowHeight="15" x14ac:dyDescent="0.25"/>
  <cols>
    <col min="11" max="11" width="11.42578125" customWidth="1"/>
    <col min="16" max="16" width="29.5703125" customWidth="1"/>
    <col min="17" max="17" width="22.42578125" customWidth="1"/>
  </cols>
  <sheetData>
    <row r="2" spans="2:18" x14ac:dyDescent="0.25">
      <c r="B2" t="s">
        <v>148</v>
      </c>
      <c r="C2" t="s">
        <v>149</v>
      </c>
      <c r="D2" t="s">
        <v>24</v>
      </c>
      <c r="E2" t="s">
        <v>140</v>
      </c>
      <c r="G2" t="s">
        <v>153</v>
      </c>
      <c r="J2" t="s">
        <v>148</v>
      </c>
      <c r="K2" t="s">
        <v>149</v>
      </c>
      <c r="L2" t="s">
        <v>24</v>
      </c>
      <c r="M2" t="s">
        <v>140</v>
      </c>
      <c r="P2" t="s">
        <v>165</v>
      </c>
      <c r="Q2" t="s">
        <v>148</v>
      </c>
      <c r="R2" t="s">
        <v>153</v>
      </c>
    </row>
    <row r="3" spans="2:18" x14ac:dyDescent="0.25">
      <c r="B3" cm="1">
        <f t="array" ref="B3">INDEX($J$3:$J$1001,MATCH(1,( $K$3:$K$1001 = C3 ) * ( $L$3:$L$1001 = D3 ) * ( $M$3:$M$1001 = E3 ),0))</f>
        <v>130</v>
      </c>
      <c r="C3">
        <v>18</v>
      </c>
      <c r="D3">
        <v>10</v>
      </c>
      <c r="E3">
        <v>1</v>
      </c>
      <c r="G3">
        <v>39</v>
      </c>
      <c r="J3">
        <v>130</v>
      </c>
      <c r="K3">
        <v>18</v>
      </c>
      <c r="L3">
        <v>10</v>
      </c>
      <c r="M3">
        <v>1</v>
      </c>
      <c r="P3">
        <v>244</v>
      </c>
      <c r="Q3">
        <v>130</v>
      </c>
      <c r="R3">
        <v>39</v>
      </c>
    </row>
    <row r="4" spans="2:18" x14ac:dyDescent="0.25">
      <c r="B4" cm="1">
        <f t="array" ref="B4">INDEX($J$3:$J$1001,MATCH(1,( $K$3:$K$1001 = C4 ) * ( $L$3:$L$1001 = D4 ) * ( $M$3:$M$1001 = E4 ),0))</f>
        <v>130</v>
      </c>
      <c r="C4">
        <v>18</v>
      </c>
      <c r="D4">
        <v>10</v>
      </c>
      <c r="E4">
        <v>1</v>
      </c>
      <c r="G4">
        <v>101</v>
      </c>
      <c r="J4">
        <v>131</v>
      </c>
      <c r="K4">
        <v>18</v>
      </c>
      <c r="L4">
        <v>11</v>
      </c>
      <c r="M4">
        <v>0</v>
      </c>
      <c r="P4">
        <v>245</v>
      </c>
      <c r="Q4">
        <v>130</v>
      </c>
      <c r="R4">
        <v>101</v>
      </c>
    </row>
    <row r="5" spans="2:18" x14ac:dyDescent="0.25">
      <c r="B5" cm="1">
        <f t="array" ref="B5">INDEX($J$3:$J$1001,MATCH(1,( $K$3:$K$1001 = C5 ) * ( $L$3:$L$1001 = D5 ) * ( $M$3:$M$1001 = E5 ),0))</f>
        <v>131</v>
      </c>
      <c r="C5">
        <v>18</v>
      </c>
      <c r="D5">
        <v>11</v>
      </c>
      <c r="E5">
        <v>0</v>
      </c>
      <c r="G5">
        <v>4</v>
      </c>
      <c r="J5">
        <v>132</v>
      </c>
      <c r="K5">
        <v>18</v>
      </c>
      <c r="L5">
        <v>12</v>
      </c>
      <c r="M5">
        <v>1</v>
      </c>
      <c r="P5">
        <v>246</v>
      </c>
      <c r="Q5">
        <v>131</v>
      </c>
      <c r="R5">
        <v>4</v>
      </c>
    </row>
    <row r="6" spans="2:18" x14ac:dyDescent="0.25">
      <c r="B6" cm="1">
        <f t="array" ref="B6">INDEX($J$3:$J$1001,MATCH(1,( $K$3:$K$1001 = C6 ) * ( $L$3:$L$1001 = D6 ) * ( $M$3:$M$1001 = E6 ),0))</f>
        <v>131</v>
      </c>
      <c r="C6">
        <v>18</v>
      </c>
      <c r="D6">
        <v>11</v>
      </c>
      <c r="E6">
        <v>0</v>
      </c>
      <c r="G6">
        <v>32</v>
      </c>
      <c r="J6">
        <v>133</v>
      </c>
      <c r="K6">
        <v>18</v>
      </c>
      <c r="L6">
        <v>13</v>
      </c>
      <c r="M6">
        <v>0</v>
      </c>
      <c r="P6">
        <v>247</v>
      </c>
      <c r="Q6">
        <v>131</v>
      </c>
      <c r="R6">
        <v>32</v>
      </c>
    </row>
    <row r="7" spans="2:18" x14ac:dyDescent="0.25">
      <c r="B7" cm="1">
        <f t="array" ref="B7">INDEX($J$3:$J$1001,MATCH(1,( $K$3:$K$1001 = C7 ) * ( $L$3:$L$1001 = D7 ) * ( $M$3:$M$1001 = E7 ),0))</f>
        <v>132</v>
      </c>
      <c r="C7">
        <v>18</v>
      </c>
      <c r="D7">
        <v>12</v>
      </c>
      <c r="E7">
        <v>1</v>
      </c>
      <c r="G7">
        <v>9</v>
      </c>
      <c r="J7">
        <v>134</v>
      </c>
      <c r="K7">
        <v>18</v>
      </c>
      <c r="L7">
        <v>14</v>
      </c>
      <c r="M7">
        <v>0</v>
      </c>
      <c r="P7">
        <v>248</v>
      </c>
      <c r="Q7">
        <v>132</v>
      </c>
      <c r="R7">
        <v>9</v>
      </c>
    </row>
    <row r="8" spans="2:18" x14ac:dyDescent="0.25">
      <c r="B8" cm="1">
        <f t="array" ref="B8">INDEX($J$3:$J$1001,MATCH(1,( $K$3:$K$1001 = C8 ) * ( $L$3:$L$1001 = D8 ) * ( $M$3:$M$1001 = E8 ),0))</f>
        <v>132</v>
      </c>
      <c r="C8">
        <v>18</v>
      </c>
      <c r="D8">
        <v>12</v>
      </c>
      <c r="E8">
        <v>1</v>
      </c>
      <c r="G8">
        <v>109</v>
      </c>
      <c r="J8">
        <v>135</v>
      </c>
      <c r="K8">
        <v>18</v>
      </c>
      <c r="L8">
        <v>15</v>
      </c>
      <c r="M8">
        <v>0</v>
      </c>
      <c r="P8">
        <v>249</v>
      </c>
      <c r="Q8">
        <v>132</v>
      </c>
      <c r="R8">
        <v>109</v>
      </c>
    </row>
    <row r="9" spans="2:18" x14ac:dyDescent="0.25">
      <c r="B9" cm="1">
        <f t="array" ref="B9">INDEX($J$3:$J$1001,MATCH(1,( $K$3:$K$1001 = C9 ) * ( $L$3:$L$1001 = D9 ) * ( $M$3:$M$1001 = E9 ),0))</f>
        <v>133</v>
      </c>
      <c r="C9">
        <v>18</v>
      </c>
      <c r="D9">
        <v>13</v>
      </c>
      <c r="E9">
        <v>0</v>
      </c>
      <c r="G9">
        <v>3</v>
      </c>
      <c r="J9">
        <v>136</v>
      </c>
      <c r="K9">
        <v>18</v>
      </c>
      <c r="L9">
        <v>16</v>
      </c>
      <c r="M9">
        <v>2</v>
      </c>
      <c r="P9">
        <v>250</v>
      </c>
      <c r="Q9">
        <v>133</v>
      </c>
      <c r="R9">
        <v>3</v>
      </c>
    </row>
    <row r="10" spans="2:18" x14ac:dyDescent="0.25">
      <c r="B10" cm="1">
        <f t="array" ref="B10">INDEX($J$3:$J$1001,MATCH(1,( $K$3:$K$1001 = C10 ) * ( $L$3:$L$1001 = D10 ) * ( $M$3:$M$1001 = E10 ),0))</f>
        <v>133</v>
      </c>
      <c r="C10">
        <v>18</v>
      </c>
      <c r="D10">
        <v>13</v>
      </c>
      <c r="E10">
        <v>0</v>
      </c>
      <c r="G10">
        <v>145</v>
      </c>
      <c r="J10">
        <v>137</v>
      </c>
      <c r="K10">
        <v>19</v>
      </c>
      <c r="L10">
        <v>10</v>
      </c>
      <c r="M10">
        <v>1</v>
      </c>
      <c r="P10">
        <v>251</v>
      </c>
      <c r="Q10">
        <v>133</v>
      </c>
      <c r="R10">
        <v>145</v>
      </c>
    </row>
    <row r="11" spans="2:18" x14ac:dyDescent="0.25">
      <c r="B11" cm="1">
        <f t="array" ref="B11">INDEX($J$3:$J$1001,MATCH(1,( $K$3:$K$1001 = C11 ) * ( $L$3:$L$1001 = D11 ) * ( $M$3:$M$1001 = E11 ),0))</f>
        <v>134</v>
      </c>
      <c r="C11">
        <v>18</v>
      </c>
      <c r="D11">
        <v>14</v>
      </c>
      <c r="E11">
        <v>0</v>
      </c>
      <c r="G11">
        <v>73</v>
      </c>
      <c r="J11">
        <v>138</v>
      </c>
      <c r="K11">
        <v>19</v>
      </c>
      <c r="L11">
        <v>11</v>
      </c>
      <c r="M11">
        <v>0</v>
      </c>
      <c r="P11">
        <v>252</v>
      </c>
      <c r="Q11">
        <v>134</v>
      </c>
      <c r="R11">
        <v>73</v>
      </c>
    </row>
    <row r="12" spans="2:18" x14ac:dyDescent="0.25">
      <c r="B12" cm="1">
        <f t="array" ref="B12">INDEX($J$3:$J$1001,MATCH(1,( $K$3:$K$1001 = C12 ) * ( $L$3:$L$1001 = D12 ) * ( $M$3:$M$1001 = E12 ),0))</f>
        <v>134</v>
      </c>
      <c r="C12">
        <v>18</v>
      </c>
      <c r="D12">
        <v>14</v>
      </c>
      <c r="E12">
        <v>0</v>
      </c>
      <c r="G12">
        <v>134</v>
      </c>
      <c r="J12">
        <v>139</v>
      </c>
      <c r="K12">
        <v>19</v>
      </c>
      <c r="L12">
        <v>12</v>
      </c>
      <c r="M12">
        <v>1</v>
      </c>
      <c r="P12">
        <v>253</v>
      </c>
      <c r="Q12">
        <v>134</v>
      </c>
      <c r="R12">
        <v>134</v>
      </c>
    </row>
    <row r="13" spans="2:18" x14ac:dyDescent="0.25">
      <c r="B13" cm="1">
        <f t="array" ref="B13">INDEX($J$3:$J$1001,MATCH(1,( $K$3:$K$1001 = C13 ) * ( $L$3:$L$1001 = D13 ) * ( $M$3:$M$1001 = E13 ),0))</f>
        <v>135</v>
      </c>
      <c r="C13">
        <v>18</v>
      </c>
      <c r="D13">
        <v>15</v>
      </c>
      <c r="E13">
        <v>0</v>
      </c>
      <c r="G13">
        <v>66</v>
      </c>
      <c r="J13">
        <v>140</v>
      </c>
      <c r="K13">
        <v>19</v>
      </c>
      <c r="L13">
        <v>13</v>
      </c>
      <c r="M13">
        <v>0</v>
      </c>
      <c r="P13">
        <v>254</v>
      </c>
      <c r="Q13">
        <v>135</v>
      </c>
      <c r="R13">
        <v>66</v>
      </c>
    </row>
    <row r="14" spans="2:18" x14ac:dyDescent="0.25">
      <c r="B14" cm="1">
        <f t="array" ref="B14">INDEX($J$3:$J$1001,MATCH(1,( $K$3:$K$1001 = C14 ) * ( $L$3:$L$1001 = D14 ) * ( $M$3:$M$1001 = E14 ),0))</f>
        <v>135</v>
      </c>
      <c r="C14">
        <v>18</v>
      </c>
      <c r="D14">
        <v>15</v>
      </c>
      <c r="E14">
        <v>0</v>
      </c>
      <c r="G14">
        <v>140</v>
      </c>
      <c r="J14">
        <v>141</v>
      </c>
      <c r="K14">
        <v>19</v>
      </c>
      <c r="L14">
        <v>14</v>
      </c>
      <c r="M14">
        <v>0</v>
      </c>
      <c r="P14">
        <v>255</v>
      </c>
      <c r="Q14">
        <v>135</v>
      </c>
      <c r="R14">
        <v>140</v>
      </c>
    </row>
    <row r="15" spans="2:18" x14ac:dyDescent="0.25">
      <c r="B15" cm="1">
        <f t="array" ref="B15">INDEX($J$3:$J$1001,MATCH(1,( $K$3:$K$1001 = C15 ) * ( $L$3:$L$1001 = D15 ) * ( $M$3:$M$1001 = E15 ),0))</f>
        <v>136</v>
      </c>
      <c r="C15">
        <v>18</v>
      </c>
      <c r="D15">
        <v>16</v>
      </c>
      <c r="E15">
        <v>2</v>
      </c>
      <c r="G15">
        <v>39</v>
      </c>
      <c r="J15">
        <v>142</v>
      </c>
      <c r="K15">
        <v>19</v>
      </c>
      <c r="L15">
        <v>15</v>
      </c>
      <c r="M15">
        <v>0</v>
      </c>
      <c r="P15">
        <v>256</v>
      </c>
      <c r="Q15">
        <v>136</v>
      </c>
      <c r="R15">
        <v>39</v>
      </c>
    </row>
    <row r="16" spans="2:18" x14ac:dyDescent="0.25">
      <c r="B16" cm="1">
        <f t="array" ref="B16">INDEX($J$3:$J$1001,MATCH(1,( $K$3:$K$1001 = C16 ) * ( $L$3:$L$1001 = D16 ) * ( $M$3:$M$1001 = E16 ),0))</f>
        <v>136</v>
      </c>
      <c r="C16">
        <v>18</v>
      </c>
      <c r="D16">
        <v>16</v>
      </c>
      <c r="E16">
        <v>2</v>
      </c>
      <c r="G16">
        <v>101</v>
      </c>
      <c r="J16">
        <v>143</v>
      </c>
      <c r="K16">
        <v>19</v>
      </c>
      <c r="L16">
        <v>16</v>
      </c>
      <c r="M16">
        <v>2</v>
      </c>
      <c r="P16">
        <v>257</v>
      </c>
      <c r="Q16">
        <v>136</v>
      </c>
      <c r="R16">
        <v>101</v>
      </c>
    </row>
    <row r="17" spans="2:18" x14ac:dyDescent="0.25">
      <c r="B17" cm="1">
        <f t="array" ref="B17">INDEX($J$3:$J$1001,MATCH(1,( $K$3:$K$1001 = C17 ) * ( $L$3:$L$1001 = D17 ) * ( $M$3:$M$1001 = E17 ),0))</f>
        <v>137</v>
      </c>
      <c r="C17">
        <v>19</v>
      </c>
      <c r="D17">
        <v>10</v>
      </c>
      <c r="E17">
        <v>1</v>
      </c>
      <c r="G17">
        <v>67</v>
      </c>
      <c r="J17">
        <v>144</v>
      </c>
      <c r="K17">
        <v>20</v>
      </c>
      <c r="L17">
        <v>10</v>
      </c>
      <c r="M17">
        <v>1</v>
      </c>
      <c r="P17">
        <v>258</v>
      </c>
      <c r="Q17">
        <v>137</v>
      </c>
      <c r="R17">
        <v>67</v>
      </c>
    </row>
    <row r="18" spans="2:18" x14ac:dyDescent="0.25">
      <c r="B18" cm="1">
        <f t="array" ref="B18">INDEX($J$3:$J$1001,MATCH(1,( $K$3:$K$1001 = C18 ) * ( $L$3:$L$1001 = D18 ) * ( $M$3:$M$1001 = E18 ),0))</f>
        <v>137</v>
      </c>
      <c r="C18">
        <v>19</v>
      </c>
      <c r="D18">
        <v>10</v>
      </c>
      <c r="E18">
        <v>1</v>
      </c>
      <c r="G18">
        <v>135</v>
      </c>
      <c r="J18">
        <v>145</v>
      </c>
      <c r="K18">
        <v>20</v>
      </c>
      <c r="L18">
        <v>11</v>
      </c>
      <c r="M18">
        <v>0</v>
      </c>
      <c r="P18">
        <v>259</v>
      </c>
      <c r="Q18">
        <v>137</v>
      </c>
      <c r="R18">
        <v>135</v>
      </c>
    </row>
    <row r="19" spans="2:18" x14ac:dyDescent="0.25">
      <c r="B19" cm="1">
        <f t="array" ref="B19">INDEX($J$3:$J$1001,MATCH(1,( $K$3:$K$1001 = C19 ) * ( $L$3:$L$1001 = D19 ) * ( $M$3:$M$1001 = E19 ),0))</f>
        <v>138</v>
      </c>
      <c r="C19">
        <v>19</v>
      </c>
      <c r="D19">
        <v>11</v>
      </c>
      <c r="E19">
        <v>0</v>
      </c>
      <c r="G19">
        <v>31</v>
      </c>
      <c r="J19">
        <v>146</v>
      </c>
      <c r="K19">
        <v>20</v>
      </c>
      <c r="L19">
        <v>12</v>
      </c>
      <c r="M19">
        <v>1</v>
      </c>
      <c r="P19">
        <v>260</v>
      </c>
      <c r="Q19">
        <v>138</v>
      </c>
      <c r="R19">
        <v>31</v>
      </c>
    </row>
    <row r="20" spans="2:18" x14ac:dyDescent="0.25">
      <c r="B20" cm="1">
        <f t="array" ref="B20">INDEX($J$3:$J$1001,MATCH(1,( $K$3:$K$1001 = C20 ) * ( $L$3:$L$1001 = D20 ) * ( $M$3:$M$1001 = E20 ),0))</f>
        <v>138</v>
      </c>
      <c r="C20">
        <v>19</v>
      </c>
      <c r="D20">
        <v>11</v>
      </c>
      <c r="E20">
        <v>0</v>
      </c>
      <c r="G20">
        <v>76</v>
      </c>
      <c r="J20">
        <v>147</v>
      </c>
      <c r="K20">
        <v>20</v>
      </c>
      <c r="L20">
        <v>13</v>
      </c>
      <c r="M20">
        <v>0</v>
      </c>
      <c r="P20">
        <v>261</v>
      </c>
      <c r="Q20">
        <v>138</v>
      </c>
      <c r="R20">
        <v>76</v>
      </c>
    </row>
    <row r="21" spans="2:18" x14ac:dyDescent="0.25">
      <c r="B21" cm="1">
        <f t="array" ref="B21">INDEX($J$3:$J$1001,MATCH(1,( $K$3:$K$1001 = C21 ) * ( $L$3:$L$1001 = D21 ) * ( $M$3:$M$1001 = E21 ),0))</f>
        <v>139</v>
      </c>
      <c r="C21">
        <v>19</v>
      </c>
      <c r="D21">
        <v>12</v>
      </c>
      <c r="E21">
        <v>1</v>
      </c>
      <c r="G21">
        <v>100</v>
      </c>
      <c r="J21">
        <v>148</v>
      </c>
      <c r="K21">
        <v>20</v>
      </c>
      <c r="L21">
        <v>14</v>
      </c>
      <c r="M21">
        <v>0</v>
      </c>
      <c r="P21">
        <v>262</v>
      </c>
      <c r="Q21">
        <v>139</v>
      </c>
      <c r="R21">
        <v>100</v>
      </c>
    </row>
    <row r="22" spans="2:18" x14ac:dyDescent="0.25">
      <c r="B22" cm="1">
        <f t="array" ref="B22">INDEX($J$3:$J$1001,MATCH(1,( $K$3:$K$1001 = C22 ) * ( $L$3:$L$1001 = D22 ) * ( $M$3:$M$1001 = E22 ),0))</f>
        <v>139</v>
      </c>
      <c r="C22">
        <v>19</v>
      </c>
      <c r="D22">
        <v>12</v>
      </c>
      <c r="E22">
        <v>1</v>
      </c>
      <c r="G22">
        <v>6</v>
      </c>
      <c r="J22">
        <v>149</v>
      </c>
      <c r="K22">
        <v>20</v>
      </c>
      <c r="L22">
        <v>15</v>
      </c>
      <c r="M22">
        <v>0</v>
      </c>
      <c r="P22">
        <v>263</v>
      </c>
      <c r="Q22">
        <v>139</v>
      </c>
      <c r="R22">
        <v>6</v>
      </c>
    </row>
    <row r="23" spans="2:18" x14ac:dyDescent="0.25">
      <c r="B23" cm="1">
        <f t="array" ref="B23">INDEX($J$3:$J$1001,MATCH(1,( $K$3:$K$1001 = C23 ) * ( $L$3:$L$1001 = D23 ) * ( $M$3:$M$1001 = E23 ),0))</f>
        <v>140</v>
      </c>
      <c r="C23">
        <v>19</v>
      </c>
      <c r="D23">
        <v>13</v>
      </c>
      <c r="E23">
        <v>0</v>
      </c>
      <c r="G23">
        <v>105</v>
      </c>
      <c r="J23">
        <v>150</v>
      </c>
      <c r="K23">
        <v>20</v>
      </c>
      <c r="L23">
        <v>16</v>
      </c>
      <c r="M23">
        <v>2</v>
      </c>
      <c r="P23">
        <v>264</v>
      </c>
      <c r="Q23">
        <v>140</v>
      </c>
      <c r="R23">
        <v>105</v>
      </c>
    </row>
    <row r="24" spans="2:18" x14ac:dyDescent="0.25">
      <c r="B24" cm="1">
        <f t="array" ref="B24">INDEX($J$3:$J$1001,MATCH(1,( $K$3:$K$1001 = C24 ) * ( $L$3:$L$1001 = D24 ) * ( $M$3:$M$1001 = E24 ),0))</f>
        <v>140</v>
      </c>
      <c r="C24">
        <v>19</v>
      </c>
      <c r="D24">
        <v>13</v>
      </c>
      <c r="E24">
        <v>0</v>
      </c>
      <c r="G24">
        <v>35</v>
      </c>
      <c r="J24">
        <v>151</v>
      </c>
      <c r="K24">
        <v>21</v>
      </c>
      <c r="L24">
        <v>10</v>
      </c>
      <c r="M24">
        <v>2</v>
      </c>
      <c r="P24">
        <v>265</v>
      </c>
      <c r="Q24">
        <v>140</v>
      </c>
      <c r="R24">
        <v>35</v>
      </c>
    </row>
    <row r="25" spans="2:18" x14ac:dyDescent="0.25">
      <c r="B25" cm="1">
        <f t="array" ref="B25">INDEX($J$3:$J$1001,MATCH(1,( $K$3:$K$1001 = C25 ) * ( $L$3:$L$1001 = D25 ) * ( $M$3:$M$1001 = E25 ),0))</f>
        <v>141</v>
      </c>
      <c r="C25">
        <v>19</v>
      </c>
      <c r="D25">
        <v>14</v>
      </c>
      <c r="E25">
        <v>0</v>
      </c>
      <c r="G25">
        <v>41</v>
      </c>
      <c r="J25">
        <v>152</v>
      </c>
      <c r="K25">
        <v>21</v>
      </c>
      <c r="L25">
        <v>11</v>
      </c>
      <c r="M25">
        <v>0</v>
      </c>
      <c r="P25">
        <v>266</v>
      </c>
      <c r="Q25">
        <v>141</v>
      </c>
      <c r="R25">
        <v>41</v>
      </c>
    </row>
    <row r="26" spans="2:18" x14ac:dyDescent="0.25">
      <c r="B26" cm="1">
        <f t="array" ref="B26">INDEX($J$3:$J$1001,MATCH(1,( $K$3:$K$1001 = C26 ) * ( $L$3:$L$1001 = D26 ) * ( $M$3:$M$1001 = E26 ),0))</f>
        <v>141</v>
      </c>
      <c r="C26">
        <v>19</v>
      </c>
      <c r="D26">
        <v>14</v>
      </c>
      <c r="E26">
        <v>0</v>
      </c>
      <c r="G26">
        <v>144</v>
      </c>
      <c r="J26">
        <v>153</v>
      </c>
      <c r="K26">
        <v>21</v>
      </c>
      <c r="L26">
        <v>12</v>
      </c>
      <c r="M26">
        <v>2</v>
      </c>
      <c r="P26">
        <v>267</v>
      </c>
      <c r="Q26">
        <v>141</v>
      </c>
      <c r="R26">
        <v>144</v>
      </c>
    </row>
    <row r="27" spans="2:18" x14ac:dyDescent="0.25">
      <c r="B27" cm="1">
        <f t="array" ref="B27">INDEX($J$3:$J$1001,MATCH(1,( $K$3:$K$1001 = C27 ) * ( $L$3:$L$1001 = D27 ) * ( $M$3:$M$1001 = E27 ),0))</f>
        <v>142</v>
      </c>
      <c r="C27">
        <v>19</v>
      </c>
      <c r="D27">
        <v>15</v>
      </c>
      <c r="E27">
        <v>0</v>
      </c>
      <c r="G27">
        <v>1</v>
      </c>
      <c r="J27">
        <v>154</v>
      </c>
      <c r="K27">
        <v>21</v>
      </c>
      <c r="L27">
        <v>13</v>
      </c>
      <c r="M27">
        <v>0</v>
      </c>
      <c r="P27">
        <v>268</v>
      </c>
      <c r="Q27">
        <v>142</v>
      </c>
      <c r="R27">
        <v>1</v>
      </c>
    </row>
    <row r="28" spans="2:18" x14ac:dyDescent="0.25">
      <c r="B28" cm="1">
        <f t="array" ref="B28">INDEX($J$3:$J$1001,MATCH(1,( $K$3:$K$1001 = C28 ) * ( $L$3:$L$1001 = D28 ) * ( $M$3:$M$1001 = E28 ),0))</f>
        <v>142</v>
      </c>
      <c r="C28">
        <v>19</v>
      </c>
      <c r="D28">
        <v>15</v>
      </c>
      <c r="E28">
        <v>0</v>
      </c>
      <c r="G28">
        <v>110</v>
      </c>
      <c r="J28">
        <v>155</v>
      </c>
      <c r="K28">
        <v>21</v>
      </c>
      <c r="L28">
        <v>14</v>
      </c>
      <c r="M28">
        <v>0</v>
      </c>
      <c r="P28">
        <v>269</v>
      </c>
      <c r="Q28">
        <v>142</v>
      </c>
      <c r="R28">
        <v>110</v>
      </c>
    </row>
    <row r="29" spans="2:18" x14ac:dyDescent="0.25">
      <c r="B29" cm="1">
        <f t="array" ref="B29">INDEX($J$3:$J$1001,MATCH(1,( $K$3:$K$1001 = C29 ) * ( $L$3:$L$1001 = D29 ) * ( $M$3:$M$1001 = E29 ),0))</f>
        <v>143</v>
      </c>
      <c r="C29">
        <v>19</v>
      </c>
      <c r="D29">
        <v>16</v>
      </c>
      <c r="E29">
        <v>2</v>
      </c>
      <c r="G29">
        <v>68</v>
      </c>
      <c r="J29">
        <v>156</v>
      </c>
      <c r="K29">
        <v>21</v>
      </c>
      <c r="L29">
        <v>15</v>
      </c>
      <c r="M29">
        <v>0</v>
      </c>
      <c r="P29">
        <v>270</v>
      </c>
      <c r="Q29">
        <v>143</v>
      </c>
      <c r="R29">
        <v>68</v>
      </c>
    </row>
    <row r="30" spans="2:18" x14ac:dyDescent="0.25">
      <c r="B30" cm="1">
        <f t="array" ref="B30">INDEX($J$3:$J$1001,MATCH(1,( $K$3:$K$1001 = C30 ) * ( $L$3:$L$1001 = D30 ) * ( $M$3:$M$1001 = E30 ),0))</f>
        <v>143</v>
      </c>
      <c r="C30">
        <v>19</v>
      </c>
      <c r="D30">
        <v>16</v>
      </c>
      <c r="E30">
        <v>2</v>
      </c>
      <c r="G30">
        <v>100</v>
      </c>
      <c r="J30">
        <v>157</v>
      </c>
      <c r="K30">
        <v>21</v>
      </c>
      <c r="L30">
        <v>16</v>
      </c>
      <c r="M30">
        <v>1</v>
      </c>
      <c r="P30">
        <v>271</v>
      </c>
      <c r="Q30">
        <v>143</v>
      </c>
      <c r="R30">
        <v>100</v>
      </c>
    </row>
    <row r="31" spans="2:18" x14ac:dyDescent="0.25">
      <c r="B31" cm="1">
        <f t="array" ref="B31">INDEX($J$3:$J$1001,MATCH(1,( $K$3:$K$1001 = C31 ) * ( $L$3:$L$1001 = D31 ) * ( $M$3:$M$1001 = E31 ),0))</f>
        <v>143</v>
      </c>
      <c r="C31">
        <v>19</v>
      </c>
      <c r="D31">
        <v>16</v>
      </c>
      <c r="E31">
        <v>2</v>
      </c>
      <c r="G31">
        <v>135</v>
      </c>
      <c r="J31">
        <v>158</v>
      </c>
      <c r="K31">
        <v>22</v>
      </c>
      <c r="L31">
        <v>10</v>
      </c>
      <c r="M31">
        <v>1</v>
      </c>
      <c r="P31">
        <v>272</v>
      </c>
      <c r="Q31">
        <v>143</v>
      </c>
      <c r="R31">
        <v>135</v>
      </c>
    </row>
    <row r="32" spans="2:18" x14ac:dyDescent="0.25">
      <c r="B32" cm="1">
        <f t="array" ref="B32">INDEX($J$3:$J$1001,MATCH(1,( $K$3:$K$1001 = C32 ) * ( $L$3:$L$1001 = D32 ) * ( $M$3:$M$1001 = E32 ),0))</f>
        <v>144</v>
      </c>
      <c r="C32">
        <v>20</v>
      </c>
      <c r="D32">
        <v>10</v>
      </c>
      <c r="E32">
        <v>1</v>
      </c>
      <c r="G32">
        <v>74</v>
      </c>
      <c r="J32">
        <v>159</v>
      </c>
      <c r="K32">
        <v>22</v>
      </c>
      <c r="L32">
        <v>11</v>
      </c>
      <c r="M32">
        <v>0</v>
      </c>
      <c r="P32">
        <v>273</v>
      </c>
      <c r="Q32">
        <v>144</v>
      </c>
      <c r="R32">
        <v>74</v>
      </c>
    </row>
    <row r="33" spans="2:18" x14ac:dyDescent="0.25">
      <c r="B33" cm="1">
        <f t="array" ref="B33">INDEX($J$3:$J$1001,MATCH(1,( $K$3:$K$1001 = C33 ) * ( $L$3:$L$1001 = D33 ) * ( $M$3:$M$1001 = E33 ),0))</f>
        <v>144</v>
      </c>
      <c r="C33">
        <v>20</v>
      </c>
      <c r="D33">
        <v>10</v>
      </c>
      <c r="E33">
        <v>1</v>
      </c>
      <c r="G33">
        <v>2</v>
      </c>
      <c r="J33">
        <v>160</v>
      </c>
      <c r="K33">
        <v>22</v>
      </c>
      <c r="L33">
        <v>12</v>
      </c>
      <c r="M33">
        <v>1</v>
      </c>
      <c r="P33">
        <v>274</v>
      </c>
      <c r="Q33">
        <v>144</v>
      </c>
      <c r="R33">
        <v>2</v>
      </c>
    </row>
    <row r="34" spans="2:18" x14ac:dyDescent="0.25">
      <c r="B34" cm="1">
        <f t="array" ref="B34">INDEX($J$3:$J$1001,MATCH(1,( $K$3:$K$1001 = C34 ) * ( $L$3:$L$1001 = D34 ) * ( $M$3:$M$1001 = E34 ),0))</f>
        <v>145</v>
      </c>
      <c r="C34">
        <v>20</v>
      </c>
      <c r="D34">
        <v>11</v>
      </c>
      <c r="E34">
        <v>0</v>
      </c>
      <c r="G34">
        <v>9</v>
      </c>
      <c r="J34">
        <v>161</v>
      </c>
      <c r="K34">
        <v>22</v>
      </c>
      <c r="L34">
        <v>13</v>
      </c>
      <c r="M34">
        <v>0</v>
      </c>
      <c r="P34">
        <v>275</v>
      </c>
      <c r="Q34">
        <v>145</v>
      </c>
      <c r="R34">
        <v>9</v>
      </c>
    </row>
    <row r="35" spans="2:18" x14ac:dyDescent="0.25">
      <c r="B35" cm="1">
        <f t="array" ref="B35">INDEX($J$3:$J$1001,MATCH(1,( $K$3:$K$1001 = C35 ) * ( $L$3:$L$1001 = D35 ) * ( $M$3:$M$1001 = E35 ),0))</f>
        <v>145</v>
      </c>
      <c r="C35">
        <v>20</v>
      </c>
      <c r="D35">
        <v>11</v>
      </c>
      <c r="E35">
        <v>0</v>
      </c>
      <c r="G35">
        <v>37</v>
      </c>
      <c r="J35">
        <v>162</v>
      </c>
      <c r="K35">
        <v>22</v>
      </c>
      <c r="L35">
        <v>14</v>
      </c>
      <c r="M35">
        <v>0</v>
      </c>
      <c r="P35">
        <v>276</v>
      </c>
      <c r="Q35">
        <v>145</v>
      </c>
      <c r="R35">
        <v>37</v>
      </c>
    </row>
    <row r="36" spans="2:18" x14ac:dyDescent="0.25">
      <c r="B36" cm="1">
        <f t="array" ref="B36">INDEX($J$3:$J$1001,MATCH(1,( $K$3:$K$1001 = C36 ) * ( $L$3:$L$1001 = D36 ) * ( $M$3:$M$1001 = E36 ),0))</f>
        <v>146</v>
      </c>
      <c r="C36">
        <v>20</v>
      </c>
      <c r="D36">
        <v>12</v>
      </c>
      <c r="E36">
        <v>1</v>
      </c>
      <c r="G36">
        <v>32</v>
      </c>
      <c r="J36">
        <v>163</v>
      </c>
      <c r="K36">
        <v>22</v>
      </c>
      <c r="L36">
        <v>15</v>
      </c>
      <c r="M36">
        <v>0</v>
      </c>
      <c r="P36">
        <v>277</v>
      </c>
      <c r="Q36">
        <v>146</v>
      </c>
      <c r="R36">
        <v>32</v>
      </c>
    </row>
    <row r="37" spans="2:18" x14ac:dyDescent="0.25">
      <c r="B37" cm="1">
        <f t="array" ref="B37">INDEX($J$3:$J$1001,MATCH(1,( $K$3:$K$1001 = C37 ) * ( $L$3:$L$1001 = D37 ) * ( $M$3:$M$1001 = E37 ),0))</f>
        <v>146</v>
      </c>
      <c r="C37">
        <v>20</v>
      </c>
      <c r="D37">
        <v>12</v>
      </c>
      <c r="E37">
        <v>1</v>
      </c>
      <c r="G37">
        <v>141</v>
      </c>
      <c r="J37">
        <v>164</v>
      </c>
      <c r="K37">
        <v>22</v>
      </c>
      <c r="L37">
        <v>16</v>
      </c>
      <c r="M37">
        <v>2</v>
      </c>
      <c r="P37">
        <v>278</v>
      </c>
      <c r="Q37">
        <v>146</v>
      </c>
      <c r="R37">
        <v>141</v>
      </c>
    </row>
    <row r="38" spans="2:18" x14ac:dyDescent="0.25">
      <c r="B38" cm="1">
        <f t="array" ref="B38">INDEX($J$3:$J$1001,MATCH(1,( $K$3:$K$1001 = C38 ) * ( $L$3:$L$1001 = D38 ) * ( $M$3:$M$1001 = E38 ),0))</f>
        <v>147</v>
      </c>
      <c r="C38">
        <v>20</v>
      </c>
      <c r="D38">
        <v>13</v>
      </c>
      <c r="E38">
        <v>0</v>
      </c>
      <c r="G38">
        <v>42</v>
      </c>
      <c r="J38">
        <v>165</v>
      </c>
      <c r="K38">
        <v>23</v>
      </c>
      <c r="L38">
        <v>10</v>
      </c>
      <c r="M38">
        <v>1</v>
      </c>
      <c r="P38">
        <v>279</v>
      </c>
      <c r="Q38">
        <v>147</v>
      </c>
      <c r="R38">
        <v>42</v>
      </c>
    </row>
    <row r="39" spans="2:18" x14ac:dyDescent="0.25">
      <c r="B39" cm="1">
        <f t="array" ref="B39">INDEX($J$3:$J$1001,MATCH(1,( $K$3:$K$1001 = C39 ) * ( $L$3:$L$1001 = D39 ) * ( $M$3:$M$1001 = E39 ),0))</f>
        <v>147</v>
      </c>
      <c r="C39">
        <v>20</v>
      </c>
      <c r="D39">
        <v>13</v>
      </c>
      <c r="E39">
        <v>0</v>
      </c>
      <c r="G39">
        <v>103</v>
      </c>
      <c r="J39">
        <v>166</v>
      </c>
      <c r="K39">
        <v>23</v>
      </c>
      <c r="L39">
        <v>11</v>
      </c>
      <c r="M39">
        <v>0</v>
      </c>
      <c r="P39">
        <v>280</v>
      </c>
      <c r="Q39">
        <v>147</v>
      </c>
      <c r="R39">
        <v>103</v>
      </c>
    </row>
    <row r="40" spans="2:18" x14ac:dyDescent="0.25">
      <c r="B40" cm="1">
        <f t="array" ref="B40">INDEX($J$3:$J$1001,MATCH(1,( $K$3:$K$1001 = C40 ) * ( $L$3:$L$1001 = D40 ) * ( $M$3:$M$1001 = E40 ),0))</f>
        <v>148</v>
      </c>
      <c r="C40">
        <v>20</v>
      </c>
      <c r="D40">
        <v>14</v>
      </c>
      <c r="E40">
        <v>0</v>
      </c>
      <c r="G40">
        <v>66</v>
      </c>
      <c r="J40">
        <v>167</v>
      </c>
      <c r="K40">
        <v>23</v>
      </c>
      <c r="L40">
        <v>12</v>
      </c>
      <c r="M40">
        <v>1</v>
      </c>
      <c r="P40">
        <v>281</v>
      </c>
      <c r="Q40">
        <v>148</v>
      </c>
      <c r="R40">
        <v>66</v>
      </c>
    </row>
    <row r="41" spans="2:18" x14ac:dyDescent="0.25">
      <c r="B41" cm="1">
        <f t="array" ref="B41">INDEX($J$3:$J$1001,MATCH(1,( $K$3:$K$1001 = C41 ) * ( $L$3:$L$1001 = D41 ) * ( $M$3:$M$1001 = E41 ),0))</f>
        <v>148</v>
      </c>
      <c r="C41">
        <v>20</v>
      </c>
      <c r="D41">
        <v>14</v>
      </c>
      <c r="E41">
        <v>0</v>
      </c>
      <c r="G41">
        <v>109</v>
      </c>
      <c r="J41">
        <v>168</v>
      </c>
      <c r="K41">
        <v>23</v>
      </c>
      <c r="L41">
        <v>13</v>
      </c>
      <c r="M41">
        <v>0</v>
      </c>
      <c r="P41">
        <v>282</v>
      </c>
      <c r="Q41">
        <v>148</v>
      </c>
      <c r="R41">
        <v>109</v>
      </c>
    </row>
    <row r="42" spans="2:18" x14ac:dyDescent="0.25">
      <c r="B42" cm="1">
        <f t="array" ref="B42">INDEX($J$3:$J$1001,MATCH(1,( $K$3:$K$1001 = C42 ) * ( $L$3:$L$1001 = D42 ) * ( $M$3:$M$1001 = E42 ),0))</f>
        <v>149</v>
      </c>
      <c r="C42">
        <v>20</v>
      </c>
      <c r="D42">
        <v>15</v>
      </c>
      <c r="E42">
        <v>0</v>
      </c>
      <c r="G42">
        <v>99</v>
      </c>
      <c r="J42">
        <v>169</v>
      </c>
      <c r="K42">
        <v>23</v>
      </c>
      <c r="L42">
        <v>14</v>
      </c>
      <c r="M42">
        <v>0</v>
      </c>
      <c r="P42">
        <v>283</v>
      </c>
      <c r="Q42">
        <v>149</v>
      </c>
      <c r="R42">
        <v>99</v>
      </c>
    </row>
    <row r="43" spans="2:18" x14ac:dyDescent="0.25">
      <c r="B43" cm="1">
        <f t="array" ref="B43">INDEX($J$3:$J$1001,MATCH(1,( $K$3:$K$1001 = C43 ) * ( $L$3:$L$1001 = D43 ) * ( $M$3:$M$1001 = E43 ),0))</f>
        <v>149</v>
      </c>
      <c r="C43">
        <v>20</v>
      </c>
      <c r="D43">
        <v>15</v>
      </c>
      <c r="E43">
        <v>0</v>
      </c>
      <c r="G43">
        <v>134</v>
      </c>
      <c r="J43">
        <v>170</v>
      </c>
      <c r="K43">
        <v>23</v>
      </c>
      <c r="L43">
        <v>15</v>
      </c>
      <c r="M43">
        <v>0</v>
      </c>
      <c r="P43">
        <v>284</v>
      </c>
      <c r="Q43">
        <v>149</v>
      </c>
      <c r="R43">
        <v>134</v>
      </c>
    </row>
    <row r="44" spans="2:18" x14ac:dyDescent="0.25">
      <c r="B44" cm="1">
        <f t="array" ref="B44">INDEX($J$3:$J$1001,MATCH(1,( $K$3:$K$1001 = C44 ) * ( $L$3:$L$1001 = D44 ) * ( $M$3:$M$1001 = E44 ),0))</f>
        <v>150</v>
      </c>
      <c r="C44">
        <v>20</v>
      </c>
      <c r="D44">
        <v>16</v>
      </c>
      <c r="E44">
        <v>2</v>
      </c>
      <c r="G44">
        <v>2</v>
      </c>
      <c r="J44">
        <v>171</v>
      </c>
      <c r="K44">
        <v>23</v>
      </c>
      <c r="L44">
        <v>16</v>
      </c>
      <c r="M44">
        <v>2</v>
      </c>
      <c r="P44">
        <v>285</v>
      </c>
      <c r="Q44">
        <v>150</v>
      </c>
      <c r="R44">
        <v>2</v>
      </c>
    </row>
    <row r="45" spans="2:18" x14ac:dyDescent="0.25">
      <c r="B45" cm="1">
        <f t="array" ref="B45">INDEX($J$3:$J$1001,MATCH(1,( $K$3:$K$1001 = C45 ) * ( $L$3:$L$1001 = D45 ) * ( $M$3:$M$1001 = E45 ),0))</f>
        <v>150</v>
      </c>
      <c r="C45">
        <v>20</v>
      </c>
      <c r="D45">
        <v>16</v>
      </c>
      <c r="E45">
        <v>2</v>
      </c>
      <c r="G45">
        <v>74</v>
      </c>
      <c r="J45">
        <v>172</v>
      </c>
      <c r="K45">
        <v>24</v>
      </c>
      <c r="L45">
        <v>10</v>
      </c>
      <c r="M45">
        <v>2</v>
      </c>
      <c r="P45">
        <v>286</v>
      </c>
      <c r="Q45">
        <v>150</v>
      </c>
      <c r="R45">
        <v>74</v>
      </c>
    </row>
    <row r="46" spans="2:18" x14ac:dyDescent="0.25">
      <c r="B46" cm="1">
        <f t="array" ref="B46">INDEX($J$3:$J$1001,MATCH(1,( $K$3:$K$1001 = C46 ) * ( $L$3:$L$1001 = D46 ) * ( $M$3:$M$1001 = E46 ),0))</f>
        <v>151</v>
      </c>
      <c r="C46">
        <v>21</v>
      </c>
      <c r="D46">
        <v>10</v>
      </c>
      <c r="E46">
        <v>2</v>
      </c>
      <c r="G46">
        <v>67</v>
      </c>
      <c r="J46">
        <v>173</v>
      </c>
      <c r="K46">
        <v>24</v>
      </c>
      <c r="L46">
        <v>11</v>
      </c>
      <c r="M46">
        <v>0</v>
      </c>
      <c r="P46">
        <v>287</v>
      </c>
      <c r="Q46">
        <v>151</v>
      </c>
      <c r="R46">
        <v>67</v>
      </c>
    </row>
    <row r="47" spans="2:18" x14ac:dyDescent="0.25">
      <c r="B47" cm="1">
        <f t="array" ref="B47">INDEX($J$3:$J$1001,MATCH(1,( $K$3:$K$1001 = C47 ) * ( $L$3:$L$1001 = D47 ) * ( $M$3:$M$1001 = E47 ),0))</f>
        <v>151</v>
      </c>
      <c r="C47">
        <v>21</v>
      </c>
      <c r="D47">
        <v>10</v>
      </c>
      <c r="E47">
        <v>2</v>
      </c>
      <c r="G47">
        <v>107</v>
      </c>
      <c r="J47">
        <v>174</v>
      </c>
      <c r="K47">
        <v>24</v>
      </c>
      <c r="L47">
        <v>12</v>
      </c>
      <c r="M47">
        <v>2</v>
      </c>
      <c r="P47">
        <v>288</v>
      </c>
      <c r="Q47">
        <v>151</v>
      </c>
      <c r="R47">
        <v>107</v>
      </c>
    </row>
    <row r="48" spans="2:18" x14ac:dyDescent="0.25">
      <c r="B48" cm="1">
        <f t="array" ref="B48">INDEX($J$3:$J$1001,MATCH(1,( $K$3:$K$1001 = C48 ) * ( $L$3:$L$1001 = D48 ) * ( $M$3:$M$1001 = E48 ),0))</f>
        <v>152</v>
      </c>
      <c r="C48">
        <v>21</v>
      </c>
      <c r="D48">
        <v>11</v>
      </c>
      <c r="E48">
        <v>0</v>
      </c>
      <c r="G48">
        <v>3</v>
      </c>
      <c r="J48">
        <v>175</v>
      </c>
      <c r="K48">
        <v>24</v>
      </c>
      <c r="L48">
        <v>13</v>
      </c>
      <c r="M48">
        <v>0</v>
      </c>
      <c r="P48">
        <v>289</v>
      </c>
      <c r="Q48">
        <v>152</v>
      </c>
      <c r="R48">
        <v>3</v>
      </c>
    </row>
    <row r="49" spans="2:18" x14ac:dyDescent="0.25">
      <c r="B49" cm="1">
        <f t="array" ref="B49">INDEX($J$3:$J$1001,MATCH(1,( $K$3:$K$1001 = C49 ) * ( $L$3:$L$1001 = D49 ) * ( $M$3:$M$1001 = E49 ),0))</f>
        <v>152</v>
      </c>
      <c r="C49">
        <v>21</v>
      </c>
      <c r="D49">
        <v>11</v>
      </c>
      <c r="E49">
        <v>0</v>
      </c>
      <c r="G49">
        <v>41</v>
      </c>
      <c r="J49">
        <v>176</v>
      </c>
      <c r="K49">
        <v>24</v>
      </c>
      <c r="L49">
        <v>14</v>
      </c>
      <c r="M49">
        <v>0</v>
      </c>
      <c r="P49">
        <v>290</v>
      </c>
      <c r="Q49">
        <v>152</v>
      </c>
      <c r="R49">
        <v>41</v>
      </c>
    </row>
    <row r="50" spans="2:18" x14ac:dyDescent="0.25">
      <c r="B50" cm="1">
        <f t="array" ref="B50">INDEX($J$3:$J$1001,MATCH(1,( $K$3:$K$1001 = C50 ) * ( $L$3:$L$1001 = D50 ) * ( $M$3:$M$1001 = E50 ),0))</f>
        <v>153</v>
      </c>
      <c r="C50">
        <v>21</v>
      </c>
      <c r="D50">
        <v>12</v>
      </c>
      <c r="E50">
        <v>2</v>
      </c>
      <c r="G50">
        <v>134</v>
      </c>
      <c r="J50">
        <v>177</v>
      </c>
      <c r="K50">
        <v>24</v>
      </c>
      <c r="L50">
        <v>15</v>
      </c>
      <c r="M50">
        <v>0</v>
      </c>
      <c r="P50">
        <v>291</v>
      </c>
      <c r="Q50">
        <v>153</v>
      </c>
      <c r="R50">
        <v>134</v>
      </c>
    </row>
    <row r="51" spans="2:18" x14ac:dyDescent="0.25">
      <c r="B51" cm="1">
        <f t="array" ref="B51">INDEX($J$3:$J$1001,MATCH(1,( $K$3:$K$1001 = C51 ) * ( $L$3:$L$1001 = D51 ) * ( $M$3:$M$1001 = E51 ),0))</f>
        <v>153</v>
      </c>
      <c r="C51">
        <v>21</v>
      </c>
      <c r="D51">
        <v>12</v>
      </c>
      <c r="E51">
        <v>2</v>
      </c>
      <c r="G51">
        <v>100</v>
      </c>
      <c r="J51">
        <v>178</v>
      </c>
      <c r="K51">
        <v>24</v>
      </c>
      <c r="L51">
        <v>16</v>
      </c>
      <c r="M51">
        <v>1</v>
      </c>
      <c r="P51">
        <v>292</v>
      </c>
      <c r="Q51">
        <v>153</v>
      </c>
      <c r="R51">
        <v>100</v>
      </c>
    </row>
    <row r="52" spans="2:18" x14ac:dyDescent="0.25">
      <c r="B52" cm="1">
        <f t="array" ref="B52">INDEX($J$3:$J$1001,MATCH(1,( $K$3:$K$1001 = C52 ) * ( $L$3:$L$1001 = D52 ) * ( $M$3:$M$1001 = E52 ),0))</f>
        <v>154</v>
      </c>
      <c r="C52">
        <v>21</v>
      </c>
      <c r="D52">
        <v>13</v>
      </c>
      <c r="E52">
        <v>0</v>
      </c>
      <c r="G52">
        <v>4</v>
      </c>
      <c r="J52">
        <v>179</v>
      </c>
      <c r="K52">
        <v>25</v>
      </c>
      <c r="L52">
        <v>10</v>
      </c>
      <c r="M52">
        <v>1</v>
      </c>
      <c r="P52">
        <v>293</v>
      </c>
      <c r="Q52">
        <v>154</v>
      </c>
      <c r="R52">
        <v>4</v>
      </c>
    </row>
    <row r="53" spans="2:18" x14ac:dyDescent="0.25">
      <c r="B53" cm="1">
        <f t="array" ref="B53">INDEX($J$3:$J$1001,MATCH(1,( $K$3:$K$1001 = C53 ) * ( $L$3:$L$1001 = D53 ) * ( $M$3:$M$1001 = E53 ),0))</f>
        <v>154</v>
      </c>
      <c r="C53">
        <v>21</v>
      </c>
      <c r="D53">
        <v>13</v>
      </c>
      <c r="E53">
        <v>0</v>
      </c>
      <c r="G53">
        <v>31</v>
      </c>
      <c r="J53">
        <v>180</v>
      </c>
      <c r="K53">
        <v>25</v>
      </c>
      <c r="L53">
        <v>11</v>
      </c>
      <c r="M53">
        <v>0</v>
      </c>
      <c r="P53">
        <v>294</v>
      </c>
      <c r="Q53">
        <v>154</v>
      </c>
      <c r="R53">
        <v>31</v>
      </c>
    </row>
    <row r="54" spans="2:18" x14ac:dyDescent="0.25">
      <c r="B54" cm="1">
        <f t="array" ref="B54">INDEX($J$3:$J$1001,MATCH(1,( $K$3:$K$1001 = C54 ) * ( $L$3:$L$1001 = D54 ) * ( $M$3:$M$1001 = E54 ),0))</f>
        <v>155</v>
      </c>
      <c r="C54">
        <v>21</v>
      </c>
      <c r="D54">
        <v>14</v>
      </c>
      <c r="E54">
        <v>0</v>
      </c>
      <c r="G54">
        <v>76</v>
      </c>
      <c r="J54">
        <v>181</v>
      </c>
      <c r="K54">
        <v>25</v>
      </c>
      <c r="L54">
        <v>12</v>
      </c>
      <c r="M54">
        <v>1</v>
      </c>
      <c r="P54">
        <v>295</v>
      </c>
      <c r="Q54">
        <v>155</v>
      </c>
      <c r="R54">
        <v>76</v>
      </c>
    </row>
    <row r="55" spans="2:18" x14ac:dyDescent="0.25">
      <c r="B55" cm="1">
        <f t="array" ref="B55">INDEX($J$3:$J$1001,MATCH(1,( $K$3:$K$1001 = C55 ) * ( $L$3:$L$1001 = D55 ) * ( $M$3:$M$1001 = E55 ),0))</f>
        <v>155</v>
      </c>
      <c r="C55">
        <v>21</v>
      </c>
      <c r="D55">
        <v>14</v>
      </c>
      <c r="E55">
        <v>0</v>
      </c>
      <c r="G55">
        <v>141</v>
      </c>
      <c r="J55">
        <v>182</v>
      </c>
      <c r="K55">
        <v>25</v>
      </c>
      <c r="L55">
        <v>13</v>
      </c>
      <c r="M55">
        <v>0</v>
      </c>
      <c r="P55">
        <v>296</v>
      </c>
      <c r="Q55">
        <v>155</v>
      </c>
      <c r="R55">
        <v>141</v>
      </c>
    </row>
    <row r="56" spans="2:18" x14ac:dyDescent="0.25">
      <c r="B56" cm="1">
        <f t="array" ref="B56">INDEX($J$3:$J$1001,MATCH(1,( $K$3:$K$1001 = C56 ) * ( $L$3:$L$1001 = D56 ) * ( $M$3:$M$1001 = E56 ),0))</f>
        <v>156</v>
      </c>
      <c r="C56">
        <v>21</v>
      </c>
      <c r="D56">
        <v>15</v>
      </c>
      <c r="E56">
        <v>0</v>
      </c>
      <c r="G56">
        <v>9</v>
      </c>
      <c r="J56">
        <v>183</v>
      </c>
      <c r="K56">
        <v>25</v>
      </c>
      <c r="L56">
        <v>14</v>
      </c>
      <c r="M56">
        <v>0</v>
      </c>
      <c r="P56">
        <v>297</v>
      </c>
      <c r="Q56">
        <v>156</v>
      </c>
      <c r="R56">
        <v>9</v>
      </c>
    </row>
    <row r="57" spans="2:18" x14ac:dyDescent="0.25">
      <c r="B57" cm="1">
        <f t="array" ref="B57">INDEX($J$3:$J$1001,MATCH(1,( $K$3:$K$1001 = C57 ) * ( $L$3:$L$1001 = D57 ) * ( $M$3:$M$1001 = E57 ),0))</f>
        <v>156</v>
      </c>
      <c r="C57">
        <v>21</v>
      </c>
      <c r="D57">
        <v>15</v>
      </c>
      <c r="E57">
        <v>0</v>
      </c>
      <c r="G57">
        <v>35</v>
      </c>
      <c r="J57">
        <v>184</v>
      </c>
      <c r="K57">
        <v>25</v>
      </c>
      <c r="L57">
        <v>15</v>
      </c>
      <c r="M57">
        <v>0</v>
      </c>
      <c r="P57">
        <v>298</v>
      </c>
      <c r="Q57">
        <v>156</v>
      </c>
      <c r="R57">
        <v>35</v>
      </c>
    </row>
    <row r="58" spans="2:18" x14ac:dyDescent="0.25">
      <c r="B58" cm="1">
        <f t="array" ref="B58">INDEX($J$3:$J$1001,MATCH(1,( $K$3:$K$1001 = C58 ) * ( $L$3:$L$1001 = D58 ) * ( $M$3:$M$1001 = E58 ),0))</f>
        <v>157</v>
      </c>
      <c r="C58">
        <v>21</v>
      </c>
      <c r="D58">
        <v>16</v>
      </c>
      <c r="E58">
        <v>1</v>
      </c>
      <c r="G58">
        <v>67</v>
      </c>
      <c r="J58">
        <v>185</v>
      </c>
      <c r="K58">
        <v>25</v>
      </c>
      <c r="L58">
        <v>16</v>
      </c>
      <c r="M58">
        <v>2</v>
      </c>
      <c r="P58">
        <v>299</v>
      </c>
      <c r="Q58">
        <v>157</v>
      </c>
      <c r="R58">
        <v>67</v>
      </c>
    </row>
    <row r="59" spans="2:18" x14ac:dyDescent="0.25">
      <c r="B59" cm="1">
        <f t="array" ref="B59">INDEX($J$3:$J$1001,MATCH(1,( $K$3:$K$1001 = C59 ) * ( $L$3:$L$1001 = D59 ) * ( $M$3:$M$1001 = E59 ),0))</f>
        <v>157</v>
      </c>
      <c r="C59">
        <v>21</v>
      </c>
      <c r="D59">
        <v>16</v>
      </c>
      <c r="E59">
        <v>1</v>
      </c>
      <c r="G59">
        <v>107</v>
      </c>
      <c r="J59">
        <v>186</v>
      </c>
      <c r="K59">
        <v>26</v>
      </c>
      <c r="L59">
        <v>10</v>
      </c>
      <c r="M59">
        <v>1</v>
      </c>
      <c r="P59">
        <v>300</v>
      </c>
      <c r="Q59">
        <v>157</v>
      </c>
      <c r="R59">
        <v>107</v>
      </c>
    </row>
    <row r="60" spans="2:18" x14ac:dyDescent="0.25">
      <c r="B60" cm="1">
        <f t="array" ref="B60">INDEX($J$3:$J$1001,MATCH(1,( $K$3:$K$1001 = C60 ) * ( $L$3:$L$1001 = D60 ) * ( $M$3:$M$1001 = E60 ),0))</f>
        <v>158</v>
      </c>
      <c r="C60">
        <v>22</v>
      </c>
      <c r="D60">
        <v>10</v>
      </c>
      <c r="E60">
        <v>1</v>
      </c>
      <c r="G60">
        <v>11</v>
      </c>
      <c r="J60">
        <v>187</v>
      </c>
      <c r="K60">
        <v>26</v>
      </c>
      <c r="L60">
        <v>11</v>
      </c>
      <c r="M60">
        <v>0</v>
      </c>
      <c r="P60">
        <v>301</v>
      </c>
      <c r="Q60">
        <v>158</v>
      </c>
      <c r="R60">
        <v>11</v>
      </c>
    </row>
    <row r="61" spans="2:18" x14ac:dyDescent="0.25">
      <c r="B61" cm="1">
        <f t="array" ref="B61">INDEX($J$3:$J$1001,MATCH(1,( $K$3:$K$1001 = C61 ) * ( $L$3:$L$1001 = D61 ) * ( $M$3:$M$1001 = E61 ),0))</f>
        <v>158</v>
      </c>
      <c r="C61">
        <v>22</v>
      </c>
      <c r="D61">
        <v>10</v>
      </c>
      <c r="E61">
        <v>1</v>
      </c>
      <c r="G61">
        <v>147</v>
      </c>
      <c r="J61">
        <v>188</v>
      </c>
      <c r="K61">
        <v>26</v>
      </c>
      <c r="L61">
        <v>12</v>
      </c>
      <c r="M61">
        <v>1</v>
      </c>
      <c r="P61">
        <v>302</v>
      </c>
      <c r="Q61">
        <v>158</v>
      </c>
      <c r="R61">
        <v>147</v>
      </c>
    </row>
    <row r="62" spans="2:18" x14ac:dyDescent="0.25">
      <c r="B62" cm="1">
        <f t="array" ref="B62">INDEX($J$3:$J$1001,MATCH(1,( $K$3:$K$1001 = C62 ) * ( $L$3:$L$1001 = D62 ) * ( $M$3:$M$1001 = E62 ),0))</f>
        <v>159</v>
      </c>
      <c r="C62">
        <v>22</v>
      </c>
      <c r="D62">
        <v>11</v>
      </c>
      <c r="E62">
        <v>0</v>
      </c>
      <c r="G62">
        <v>83</v>
      </c>
      <c r="J62">
        <v>189</v>
      </c>
      <c r="K62">
        <v>26</v>
      </c>
      <c r="L62">
        <v>13</v>
      </c>
      <c r="M62">
        <v>0</v>
      </c>
      <c r="P62">
        <v>303</v>
      </c>
      <c r="Q62">
        <v>159</v>
      </c>
      <c r="R62">
        <v>83</v>
      </c>
    </row>
    <row r="63" spans="2:18" x14ac:dyDescent="0.25">
      <c r="B63" cm="1">
        <f t="array" ref="B63">INDEX($J$3:$J$1001,MATCH(1,( $K$3:$K$1001 = C63 ) * ( $L$3:$L$1001 = D63 ) * ( $M$3:$M$1001 = E63 ),0))</f>
        <v>159</v>
      </c>
      <c r="C63">
        <v>22</v>
      </c>
      <c r="D63">
        <v>11</v>
      </c>
      <c r="E63">
        <v>0</v>
      </c>
      <c r="G63">
        <v>116</v>
      </c>
      <c r="J63">
        <v>190</v>
      </c>
      <c r="K63">
        <v>26</v>
      </c>
      <c r="L63">
        <v>14</v>
      </c>
      <c r="M63">
        <v>0</v>
      </c>
      <c r="P63">
        <v>304</v>
      </c>
      <c r="Q63">
        <v>159</v>
      </c>
      <c r="R63">
        <v>116</v>
      </c>
    </row>
    <row r="64" spans="2:18" x14ac:dyDescent="0.25">
      <c r="B64" cm="1">
        <f t="array" ref="B64">INDEX($J$3:$J$1001,MATCH(1,( $K$3:$K$1001 = C64 ) * ( $L$3:$L$1001 = D64 ) * ( $M$3:$M$1001 = E64 ),0))</f>
        <v>160</v>
      </c>
      <c r="C64">
        <v>22</v>
      </c>
      <c r="D64">
        <v>12</v>
      </c>
      <c r="E64">
        <v>1</v>
      </c>
      <c r="G64">
        <v>19</v>
      </c>
      <c r="J64">
        <v>191</v>
      </c>
      <c r="K64">
        <v>26</v>
      </c>
      <c r="L64">
        <v>15</v>
      </c>
      <c r="M64">
        <v>0</v>
      </c>
      <c r="P64">
        <v>305</v>
      </c>
      <c r="Q64">
        <v>160</v>
      </c>
      <c r="R64">
        <v>19</v>
      </c>
    </row>
    <row r="65" spans="2:18" x14ac:dyDescent="0.25">
      <c r="B65" cm="1">
        <f t="array" ref="B65">INDEX($J$3:$J$1001,MATCH(1,( $K$3:$K$1001 = C65 ) * ( $L$3:$L$1001 = D65 ) * ( $M$3:$M$1001 = E65 ),0))</f>
        <v>160</v>
      </c>
      <c r="C65">
        <v>22</v>
      </c>
      <c r="D65">
        <v>12</v>
      </c>
      <c r="E65">
        <v>1</v>
      </c>
      <c r="G65">
        <v>120</v>
      </c>
      <c r="J65">
        <v>192</v>
      </c>
      <c r="K65">
        <v>26</v>
      </c>
      <c r="L65">
        <v>16</v>
      </c>
      <c r="M65">
        <v>2</v>
      </c>
      <c r="P65">
        <v>306</v>
      </c>
      <c r="Q65">
        <v>160</v>
      </c>
      <c r="R65">
        <v>120</v>
      </c>
    </row>
    <row r="66" spans="2:18" x14ac:dyDescent="0.25">
      <c r="B66" cm="1">
        <f t="array" ref="B66">INDEX($J$3:$J$1001,MATCH(1,( $K$3:$K$1001 = C66 ) * ( $L$3:$L$1001 = D66 ) * ( $M$3:$M$1001 = E66 ),0))</f>
        <v>161</v>
      </c>
      <c r="C66">
        <v>22</v>
      </c>
      <c r="D66">
        <v>13</v>
      </c>
      <c r="E66">
        <v>0</v>
      </c>
      <c r="G66">
        <v>77</v>
      </c>
      <c r="J66">
        <v>193</v>
      </c>
      <c r="K66">
        <v>27</v>
      </c>
      <c r="L66">
        <v>10</v>
      </c>
      <c r="M66">
        <v>2</v>
      </c>
      <c r="P66">
        <v>307</v>
      </c>
      <c r="Q66">
        <v>161</v>
      </c>
      <c r="R66">
        <v>77</v>
      </c>
    </row>
    <row r="67" spans="2:18" x14ac:dyDescent="0.25">
      <c r="B67" cm="1">
        <f t="array" ref="B67">INDEX($J$3:$J$1001,MATCH(1,( $K$3:$K$1001 = C67 ) * ( $L$3:$L$1001 = D67 ) * ( $M$3:$M$1001 = E67 ),0))</f>
        <v>161</v>
      </c>
      <c r="C67">
        <v>22</v>
      </c>
      <c r="D67">
        <v>13</v>
      </c>
      <c r="E67">
        <v>0</v>
      </c>
      <c r="G67">
        <v>155</v>
      </c>
      <c r="J67">
        <v>194</v>
      </c>
      <c r="K67">
        <v>27</v>
      </c>
      <c r="L67">
        <v>11</v>
      </c>
      <c r="M67">
        <v>0</v>
      </c>
      <c r="P67">
        <v>308</v>
      </c>
      <c r="Q67">
        <v>161</v>
      </c>
      <c r="R67">
        <v>155</v>
      </c>
    </row>
    <row r="68" spans="2:18" x14ac:dyDescent="0.25">
      <c r="B68" cm="1">
        <f t="array" ref="B68">INDEX($J$3:$J$1001,MATCH(1,( $K$3:$K$1001 = C68 ) * ( $L$3:$L$1001 = D68 ) * ( $M$3:$M$1001 = E68 ),0))</f>
        <v>162</v>
      </c>
      <c r="C68">
        <v>22</v>
      </c>
      <c r="D68">
        <v>14</v>
      </c>
      <c r="E68">
        <v>0</v>
      </c>
      <c r="G68">
        <v>51</v>
      </c>
      <c r="J68">
        <v>195</v>
      </c>
      <c r="K68">
        <v>27</v>
      </c>
      <c r="L68">
        <v>12</v>
      </c>
      <c r="M68">
        <v>2</v>
      </c>
      <c r="P68">
        <v>309</v>
      </c>
      <c r="Q68">
        <v>162</v>
      </c>
      <c r="R68">
        <v>51</v>
      </c>
    </row>
    <row r="69" spans="2:18" x14ac:dyDescent="0.25">
      <c r="B69" cm="1">
        <f t="array" ref="B69">INDEX($J$3:$J$1001,MATCH(1,( $K$3:$K$1001 = C69 ) * ( $L$3:$L$1001 = D69 ) * ( $M$3:$M$1001 = E69 ),0))</f>
        <v>162</v>
      </c>
      <c r="C69">
        <v>22</v>
      </c>
      <c r="D69">
        <v>14</v>
      </c>
      <c r="E69">
        <v>0</v>
      </c>
      <c r="G69">
        <v>88</v>
      </c>
      <c r="J69">
        <v>196</v>
      </c>
      <c r="K69">
        <v>27</v>
      </c>
      <c r="L69">
        <v>13</v>
      </c>
      <c r="M69">
        <v>0</v>
      </c>
      <c r="P69">
        <v>310</v>
      </c>
      <c r="Q69">
        <v>162</v>
      </c>
      <c r="R69">
        <v>88</v>
      </c>
    </row>
    <row r="70" spans="2:18" x14ac:dyDescent="0.25">
      <c r="B70" cm="1">
        <f t="array" ref="B70">INDEX($J$3:$J$1001,MATCH(1,( $K$3:$K$1001 = C70 ) * ( $L$3:$L$1001 = D70 ) * ( $M$3:$M$1001 = E70 ),0))</f>
        <v>163</v>
      </c>
      <c r="C70">
        <v>22</v>
      </c>
      <c r="D70">
        <v>15</v>
      </c>
      <c r="E70">
        <v>0</v>
      </c>
      <c r="G70">
        <v>43</v>
      </c>
      <c r="J70">
        <v>197</v>
      </c>
      <c r="K70">
        <v>27</v>
      </c>
      <c r="L70">
        <v>14</v>
      </c>
      <c r="M70">
        <v>0</v>
      </c>
      <c r="P70">
        <v>311</v>
      </c>
      <c r="Q70">
        <v>163</v>
      </c>
      <c r="R70">
        <v>43</v>
      </c>
    </row>
    <row r="71" spans="2:18" x14ac:dyDescent="0.25">
      <c r="B71" cm="1">
        <f t="array" ref="B71">INDEX($J$3:$J$1001,MATCH(1,( $K$3:$K$1001 = C71 ) * ( $L$3:$L$1001 = D71 ) * ( $M$3:$M$1001 = E71 ),0))</f>
        <v>163</v>
      </c>
      <c r="C71">
        <v>22</v>
      </c>
      <c r="D71">
        <v>15</v>
      </c>
      <c r="E71">
        <v>0</v>
      </c>
      <c r="G71">
        <v>110</v>
      </c>
      <c r="J71">
        <v>198</v>
      </c>
      <c r="K71">
        <v>27</v>
      </c>
      <c r="L71">
        <v>15</v>
      </c>
      <c r="M71">
        <v>0</v>
      </c>
      <c r="P71">
        <v>312</v>
      </c>
      <c r="Q71">
        <v>163</v>
      </c>
      <c r="R71">
        <v>110</v>
      </c>
    </row>
    <row r="72" spans="2:18" x14ac:dyDescent="0.25">
      <c r="B72" cm="1">
        <f t="array" ref="B72">INDEX($J$3:$J$1001,MATCH(1,( $K$3:$K$1001 = C72 ) * ( $L$3:$L$1001 = D72 ) * ( $M$3:$M$1001 = E72 ),0))</f>
        <v>164</v>
      </c>
      <c r="C72">
        <v>22</v>
      </c>
      <c r="D72">
        <v>16</v>
      </c>
      <c r="E72">
        <v>2</v>
      </c>
      <c r="G72">
        <v>17</v>
      </c>
      <c r="J72">
        <v>199</v>
      </c>
      <c r="K72">
        <v>27</v>
      </c>
      <c r="L72">
        <v>16</v>
      </c>
      <c r="M72">
        <v>1</v>
      </c>
      <c r="P72">
        <v>313</v>
      </c>
      <c r="Q72">
        <v>164</v>
      </c>
      <c r="R72">
        <v>17</v>
      </c>
    </row>
    <row r="73" spans="2:18" x14ac:dyDescent="0.25">
      <c r="B73" cm="1">
        <f t="array" ref="B73">INDEX($J$3:$J$1001,MATCH(1,( $K$3:$K$1001 = C73 ) * ( $L$3:$L$1001 = D73 ) * ( $M$3:$M$1001 = E73 ),0))</f>
        <v>164</v>
      </c>
      <c r="C73">
        <v>22</v>
      </c>
      <c r="D73">
        <v>16</v>
      </c>
      <c r="E73">
        <v>2</v>
      </c>
      <c r="G73">
        <v>147</v>
      </c>
      <c r="J73">
        <v>200</v>
      </c>
      <c r="K73">
        <v>28</v>
      </c>
      <c r="L73">
        <v>10</v>
      </c>
      <c r="M73">
        <v>1</v>
      </c>
      <c r="P73">
        <v>314</v>
      </c>
      <c r="Q73">
        <v>164</v>
      </c>
      <c r="R73">
        <v>147</v>
      </c>
    </row>
    <row r="74" spans="2:18" x14ac:dyDescent="0.25">
      <c r="B74" cm="1">
        <f t="array" ref="B74">INDEX($J$3:$J$1001,MATCH(1,( $K$3:$K$1001 = C74 ) * ( $L$3:$L$1001 = D74 ) * ( $M$3:$M$1001 = E74 ),0))</f>
        <v>165</v>
      </c>
      <c r="C74">
        <v>23</v>
      </c>
      <c r="D74">
        <v>10</v>
      </c>
      <c r="E74">
        <v>1</v>
      </c>
      <c r="G74">
        <v>44</v>
      </c>
      <c r="J74">
        <v>201</v>
      </c>
      <c r="K74">
        <v>28</v>
      </c>
      <c r="L74">
        <v>12</v>
      </c>
      <c r="M74">
        <v>1</v>
      </c>
      <c r="P74">
        <v>315</v>
      </c>
      <c r="Q74">
        <v>165</v>
      </c>
      <c r="R74">
        <v>44</v>
      </c>
    </row>
    <row r="75" spans="2:18" x14ac:dyDescent="0.25">
      <c r="B75" cm="1">
        <f t="array" ref="B75">INDEX($J$3:$J$1001,MATCH(1,( $K$3:$K$1001 = C75 ) * ( $L$3:$L$1001 = D75 ) * ( $M$3:$M$1001 = E75 ),0))</f>
        <v>165</v>
      </c>
      <c r="C75">
        <v>23</v>
      </c>
      <c r="D75">
        <v>10</v>
      </c>
      <c r="E75">
        <v>1</v>
      </c>
      <c r="G75">
        <v>85</v>
      </c>
      <c r="J75">
        <v>202</v>
      </c>
      <c r="K75">
        <v>28</v>
      </c>
      <c r="L75">
        <v>13</v>
      </c>
      <c r="M75">
        <v>0</v>
      </c>
      <c r="P75">
        <v>316</v>
      </c>
      <c r="Q75">
        <v>165</v>
      </c>
      <c r="R75">
        <v>85</v>
      </c>
    </row>
    <row r="76" spans="2:18" x14ac:dyDescent="0.25">
      <c r="B76" cm="1">
        <f t="array" ref="B76">INDEX($J$3:$J$1001,MATCH(1,( $K$3:$K$1001 = C76 ) * ( $L$3:$L$1001 = D76 ) * ( $M$3:$M$1001 = E76 ),0))</f>
        <v>166</v>
      </c>
      <c r="C76">
        <v>23</v>
      </c>
      <c r="D76">
        <v>11</v>
      </c>
      <c r="E76">
        <v>0</v>
      </c>
      <c r="G76">
        <v>16</v>
      </c>
      <c r="J76">
        <v>203</v>
      </c>
      <c r="K76">
        <v>28</v>
      </c>
      <c r="L76">
        <v>14</v>
      </c>
      <c r="M76">
        <v>0</v>
      </c>
      <c r="P76">
        <v>317</v>
      </c>
      <c r="Q76">
        <v>166</v>
      </c>
      <c r="R76">
        <v>16</v>
      </c>
    </row>
    <row r="77" spans="2:18" x14ac:dyDescent="0.25">
      <c r="B77" cm="1">
        <f t="array" ref="B77">INDEX($J$3:$J$1001,MATCH(1,( $K$3:$K$1001 = C77 ) * ( $L$3:$L$1001 = D77 ) * ( $M$3:$M$1001 = E77 ),0))</f>
        <v>166</v>
      </c>
      <c r="C77">
        <v>23</v>
      </c>
      <c r="D77">
        <v>11</v>
      </c>
      <c r="E77">
        <v>0</v>
      </c>
      <c r="G77">
        <v>119</v>
      </c>
      <c r="J77">
        <v>204</v>
      </c>
      <c r="K77">
        <v>28</v>
      </c>
      <c r="L77">
        <v>16</v>
      </c>
      <c r="M77">
        <v>2</v>
      </c>
      <c r="P77">
        <v>318</v>
      </c>
      <c r="Q77">
        <v>166</v>
      </c>
      <c r="R77">
        <v>119</v>
      </c>
    </row>
    <row r="78" spans="2:18" x14ac:dyDescent="0.25">
      <c r="B78" cm="1">
        <f t="array" ref="B78">INDEX($J$3:$J$1001,MATCH(1,( $K$3:$K$1001 = C78 ) * ( $L$3:$L$1001 = D78 ) * ( $M$3:$M$1001 = E78 ),0))</f>
        <v>167</v>
      </c>
      <c r="C78">
        <v>23</v>
      </c>
      <c r="D78">
        <v>12</v>
      </c>
      <c r="E78">
        <v>1</v>
      </c>
      <c r="G78">
        <v>78</v>
      </c>
      <c r="P78">
        <v>319</v>
      </c>
      <c r="Q78">
        <v>167</v>
      </c>
      <c r="R78">
        <v>78</v>
      </c>
    </row>
    <row r="79" spans="2:18" x14ac:dyDescent="0.25">
      <c r="B79" cm="1">
        <f t="array" ref="B79">INDEX($J$3:$J$1001,MATCH(1,( $K$3:$K$1001 = C79 ) * ( $L$3:$L$1001 = D79 ) * ( $M$3:$M$1001 = E79 ),0))</f>
        <v>167</v>
      </c>
      <c r="C79">
        <v>23</v>
      </c>
      <c r="D79">
        <v>12</v>
      </c>
      <c r="E79">
        <v>1</v>
      </c>
      <c r="G79">
        <v>150</v>
      </c>
      <c r="P79">
        <v>320</v>
      </c>
      <c r="Q79">
        <v>167</v>
      </c>
      <c r="R79">
        <v>150</v>
      </c>
    </row>
    <row r="80" spans="2:18" x14ac:dyDescent="0.25">
      <c r="B80" cm="1">
        <f t="array" ref="B80">INDEX($J$3:$J$1001,MATCH(1,( $K$3:$K$1001 = C80 ) * ( $L$3:$L$1001 = D80 ) * ( $M$3:$M$1001 = E80 ),0))</f>
        <v>168</v>
      </c>
      <c r="C80">
        <v>23</v>
      </c>
      <c r="D80">
        <v>13</v>
      </c>
      <c r="E80">
        <v>0</v>
      </c>
      <c r="G80">
        <v>20</v>
      </c>
      <c r="P80">
        <v>321</v>
      </c>
      <c r="Q80">
        <v>168</v>
      </c>
      <c r="R80">
        <v>20</v>
      </c>
    </row>
    <row r="81" spans="2:18" x14ac:dyDescent="0.25">
      <c r="B81" cm="1">
        <f t="array" ref="B81">INDEX($J$3:$J$1001,MATCH(1,( $K$3:$K$1001 = C81 ) * ( $L$3:$L$1001 = D81 ) * ( $M$3:$M$1001 = E81 ),0))</f>
        <v>168</v>
      </c>
      <c r="C81">
        <v>23</v>
      </c>
      <c r="D81">
        <v>13</v>
      </c>
      <c r="E81">
        <v>0</v>
      </c>
      <c r="G81">
        <v>145</v>
      </c>
      <c r="P81">
        <v>322</v>
      </c>
      <c r="Q81">
        <v>168</v>
      </c>
      <c r="R81">
        <v>145</v>
      </c>
    </row>
    <row r="82" spans="2:18" x14ac:dyDescent="0.25">
      <c r="B82" cm="1">
        <f t="array" ref="B82">INDEX($J$3:$J$1001,MATCH(1,( $K$3:$K$1001 = C82 ) * ( $L$3:$L$1001 = D82 ) * ( $M$3:$M$1001 = E82 ),0))</f>
        <v>169</v>
      </c>
      <c r="C82">
        <v>23</v>
      </c>
      <c r="D82">
        <v>14</v>
      </c>
      <c r="E82">
        <v>0</v>
      </c>
      <c r="G82">
        <v>52</v>
      </c>
      <c r="P82">
        <v>323</v>
      </c>
      <c r="Q82">
        <v>169</v>
      </c>
      <c r="R82">
        <v>52</v>
      </c>
    </row>
    <row r="83" spans="2:18" x14ac:dyDescent="0.25">
      <c r="B83" cm="1">
        <f t="array" ref="B83">INDEX($J$3:$J$1001,MATCH(1,( $K$3:$K$1001 = C83 ) * ( $L$3:$L$1001 = D83 ) * ( $M$3:$M$1001 = E83 ),0))</f>
        <v>169</v>
      </c>
      <c r="C83">
        <v>23</v>
      </c>
      <c r="D83">
        <v>14</v>
      </c>
      <c r="E83">
        <v>0</v>
      </c>
      <c r="G83">
        <v>114</v>
      </c>
      <c r="P83">
        <v>324</v>
      </c>
      <c r="Q83">
        <v>169</v>
      </c>
      <c r="R83">
        <v>114</v>
      </c>
    </row>
    <row r="84" spans="2:18" x14ac:dyDescent="0.25">
      <c r="B84" cm="1">
        <f t="array" ref="B84">INDEX($J$3:$J$1001,MATCH(1,( $K$3:$K$1001 = C84 ) * ( $L$3:$L$1001 = D84 ) * ( $M$3:$M$1001 = E84 ),0))</f>
        <v>170</v>
      </c>
      <c r="C84">
        <v>23</v>
      </c>
      <c r="D84">
        <v>15</v>
      </c>
      <c r="E84">
        <v>0</v>
      </c>
      <c r="G84">
        <v>12</v>
      </c>
      <c r="P84">
        <v>325</v>
      </c>
      <c r="Q84">
        <v>170</v>
      </c>
      <c r="R84">
        <v>12</v>
      </c>
    </row>
    <row r="85" spans="2:18" x14ac:dyDescent="0.25">
      <c r="B85" cm="1">
        <f t="array" ref="B85">INDEX($J$3:$J$1001,MATCH(1,( $K$3:$K$1001 = C85 ) * ( $L$3:$L$1001 = D85 ) * ( $M$3:$M$1001 = E85 ),0))</f>
        <v>170</v>
      </c>
      <c r="C85">
        <v>23</v>
      </c>
      <c r="D85">
        <v>15</v>
      </c>
      <c r="E85">
        <v>0</v>
      </c>
      <c r="G85">
        <v>155</v>
      </c>
      <c r="P85">
        <v>326</v>
      </c>
      <c r="Q85">
        <v>170</v>
      </c>
      <c r="R85">
        <v>155</v>
      </c>
    </row>
    <row r="86" spans="2:18" x14ac:dyDescent="0.25">
      <c r="B86" cm="1">
        <f t="array" ref="B86">INDEX($J$3:$J$1001,MATCH(1,( $K$3:$K$1001 = C86 ) * ( $L$3:$L$1001 = D86 ) * ( $M$3:$M$1001 = E86 ),0))</f>
        <v>171</v>
      </c>
      <c r="C86">
        <v>23</v>
      </c>
      <c r="D86">
        <v>16</v>
      </c>
      <c r="E86">
        <v>2</v>
      </c>
      <c r="G86">
        <v>12</v>
      </c>
      <c r="P86">
        <v>327</v>
      </c>
      <c r="Q86">
        <v>171</v>
      </c>
      <c r="R86">
        <v>12</v>
      </c>
    </row>
    <row r="87" spans="2:18" x14ac:dyDescent="0.25">
      <c r="B87" cm="1">
        <f t="array" ref="B87">INDEX($J$3:$J$1001,MATCH(1,( $K$3:$K$1001 = C87 ) * ( $L$3:$L$1001 = D87 ) * ( $M$3:$M$1001 = E87 ),0))</f>
        <v>171</v>
      </c>
      <c r="C87">
        <v>23</v>
      </c>
      <c r="D87">
        <v>16</v>
      </c>
      <c r="E87">
        <v>2</v>
      </c>
      <c r="G87">
        <v>85</v>
      </c>
      <c r="P87">
        <v>328</v>
      </c>
      <c r="Q87">
        <v>171</v>
      </c>
      <c r="R87">
        <v>85</v>
      </c>
    </row>
    <row r="88" spans="2:18" x14ac:dyDescent="0.25">
      <c r="B88" cm="1">
        <f t="array" ref="B88">INDEX($J$3:$J$1001,MATCH(1,( $K$3:$K$1001 = C88 ) * ( $L$3:$L$1001 = D88 ) * ( $M$3:$M$1001 = E88 ),0))</f>
        <v>172</v>
      </c>
      <c r="C88">
        <v>24</v>
      </c>
      <c r="D88">
        <v>10</v>
      </c>
      <c r="E88">
        <v>2</v>
      </c>
      <c r="G88">
        <v>79</v>
      </c>
      <c r="P88">
        <v>329</v>
      </c>
      <c r="Q88">
        <v>172</v>
      </c>
      <c r="R88">
        <v>79</v>
      </c>
    </row>
    <row r="89" spans="2:18" x14ac:dyDescent="0.25">
      <c r="B89" cm="1">
        <f t="array" ref="B89">INDEX($J$3:$J$1001,MATCH(1,( $K$3:$K$1001 = C89 ) * ( $L$3:$L$1001 = D89 ) * ( $M$3:$M$1001 = E89 ),0))</f>
        <v>172</v>
      </c>
      <c r="C89">
        <v>24</v>
      </c>
      <c r="D89">
        <v>10</v>
      </c>
      <c r="E89">
        <v>2</v>
      </c>
      <c r="G89">
        <v>118</v>
      </c>
      <c r="P89">
        <v>330</v>
      </c>
      <c r="Q89">
        <v>172</v>
      </c>
      <c r="R89">
        <v>118</v>
      </c>
    </row>
    <row r="90" spans="2:18" x14ac:dyDescent="0.25">
      <c r="B90" cm="1">
        <f t="array" ref="B90">INDEX($J$3:$J$1001,MATCH(1,( $K$3:$K$1001 = C90 ) * ( $L$3:$L$1001 = D90 ) * ( $M$3:$M$1001 = E90 ),0))</f>
        <v>173</v>
      </c>
      <c r="C90">
        <v>24</v>
      </c>
      <c r="D90">
        <v>11</v>
      </c>
      <c r="E90">
        <v>0</v>
      </c>
      <c r="G90">
        <v>10</v>
      </c>
      <c r="P90">
        <v>331</v>
      </c>
      <c r="Q90">
        <v>173</v>
      </c>
      <c r="R90">
        <v>10</v>
      </c>
    </row>
    <row r="91" spans="2:18" x14ac:dyDescent="0.25">
      <c r="B91" cm="1">
        <f t="array" ref="B91">INDEX($J$3:$J$1001,MATCH(1,( $K$3:$K$1001 = C91 ) * ( $L$3:$L$1001 = D91 ) * ( $M$3:$M$1001 = E91 ),0))</f>
        <v>173</v>
      </c>
      <c r="C91">
        <v>24</v>
      </c>
      <c r="D91">
        <v>11</v>
      </c>
      <c r="E91">
        <v>0</v>
      </c>
      <c r="G91">
        <v>111</v>
      </c>
      <c r="P91">
        <v>332</v>
      </c>
      <c r="Q91">
        <v>173</v>
      </c>
      <c r="R91">
        <v>111</v>
      </c>
    </row>
    <row r="92" spans="2:18" x14ac:dyDescent="0.25">
      <c r="B92" cm="1">
        <f t="array" ref="B92">INDEX($J$3:$J$1001,MATCH(1,( $K$3:$K$1001 = C92 ) * ( $L$3:$L$1001 = D92 ) * ( $M$3:$M$1001 = E92 ),0))</f>
        <v>174</v>
      </c>
      <c r="C92">
        <v>24</v>
      </c>
      <c r="D92">
        <v>12</v>
      </c>
      <c r="E92">
        <v>2</v>
      </c>
      <c r="G92">
        <v>19</v>
      </c>
      <c r="P92">
        <v>333</v>
      </c>
      <c r="Q92">
        <v>174</v>
      </c>
      <c r="R92">
        <v>19</v>
      </c>
    </row>
    <row r="93" spans="2:18" x14ac:dyDescent="0.25">
      <c r="B93" cm="1">
        <f t="array" ref="B93">INDEX($J$3:$J$1001,MATCH(1,( $K$3:$K$1001 = C93 ) * ( $L$3:$L$1001 = D93 ) * ( $M$3:$M$1001 = E93 ),0))</f>
        <v>174</v>
      </c>
      <c r="C93">
        <v>24</v>
      </c>
      <c r="D93">
        <v>12</v>
      </c>
      <c r="E93">
        <v>2</v>
      </c>
      <c r="G93">
        <v>148</v>
      </c>
      <c r="P93">
        <v>334</v>
      </c>
      <c r="Q93">
        <v>174</v>
      </c>
      <c r="R93">
        <v>148</v>
      </c>
    </row>
    <row r="94" spans="2:18" x14ac:dyDescent="0.25">
      <c r="B94" cm="1">
        <f t="array" ref="B94">INDEX($J$3:$J$1001,MATCH(1,( $K$3:$K$1001 = C94 ) * ( $L$3:$L$1001 = D94 ) * ( $M$3:$M$1001 = E94 ),0))</f>
        <v>175</v>
      </c>
      <c r="C94">
        <v>24</v>
      </c>
      <c r="D94">
        <v>13</v>
      </c>
      <c r="E94">
        <v>0</v>
      </c>
      <c r="G94">
        <v>15</v>
      </c>
      <c r="P94">
        <v>335</v>
      </c>
      <c r="Q94">
        <v>175</v>
      </c>
      <c r="R94">
        <v>15</v>
      </c>
    </row>
    <row r="95" spans="2:18" x14ac:dyDescent="0.25">
      <c r="B95" cm="1">
        <f t="array" ref="B95">INDEX($J$3:$J$1001,MATCH(1,( $K$3:$K$1001 = C95 ) * ( $L$3:$L$1001 = D95 ) * ( $M$3:$M$1001 = E95 ),0))</f>
        <v>175</v>
      </c>
      <c r="C95">
        <v>24</v>
      </c>
      <c r="D95">
        <v>13</v>
      </c>
      <c r="E95">
        <v>0</v>
      </c>
      <c r="G95">
        <v>54</v>
      </c>
      <c r="P95">
        <v>336</v>
      </c>
      <c r="Q95">
        <v>175</v>
      </c>
      <c r="R95">
        <v>54</v>
      </c>
    </row>
    <row r="96" spans="2:18" x14ac:dyDescent="0.25">
      <c r="B96" cm="1">
        <f t="array" ref="B96">INDEX($J$3:$J$1001,MATCH(1,( $K$3:$K$1001 = C96 ) * ( $L$3:$L$1001 = D96 ) * ( $M$3:$M$1001 = E96 ),0))</f>
        <v>176</v>
      </c>
      <c r="C96">
        <v>24</v>
      </c>
      <c r="D96">
        <v>14</v>
      </c>
      <c r="E96">
        <v>0</v>
      </c>
      <c r="G96">
        <v>87</v>
      </c>
      <c r="P96">
        <v>337</v>
      </c>
      <c r="Q96">
        <v>176</v>
      </c>
      <c r="R96">
        <v>87</v>
      </c>
    </row>
    <row r="97" spans="2:18" x14ac:dyDescent="0.25">
      <c r="B97" cm="1">
        <f t="array" ref="B97">INDEX($J$3:$J$1001,MATCH(1,( $K$3:$K$1001 = C97 ) * ( $L$3:$L$1001 = D97 ) * ( $M$3:$M$1001 = E97 ),0))</f>
        <v>176</v>
      </c>
      <c r="C97">
        <v>24</v>
      </c>
      <c r="D97">
        <v>14</v>
      </c>
      <c r="E97">
        <v>0</v>
      </c>
      <c r="G97">
        <v>153</v>
      </c>
      <c r="P97">
        <v>338</v>
      </c>
      <c r="Q97">
        <v>176</v>
      </c>
      <c r="R97">
        <v>153</v>
      </c>
    </row>
    <row r="98" spans="2:18" x14ac:dyDescent="0.25">
      <c r="B98" cm="1">
        <f t="array" ref="B98">INDEX($J$3:$J$1001,MATCH(1,( $K$3:$K$1001 = C98 ) * ( $L$3:$L$1001 = D98 ) * ( $M$3:$M$1001 = E98 ),0))</f>
        <v>177</v>
      </c>
      <c r="C98">
        <v>24</v>
      </c>
      <c r="D98">
        <v>15</v>
      </c>
      <c r="E98">
        <v>0</v>
      </c>
      <c r="G98">
        <v>45</v>
      </c>
      <c r="P98">
        <v>339</v>
      </c>
      <c r="Q98">
        <v>177</v>
      </c>
      <c r="R98">
        <v>45</v>
      </c>
    </row>
    <row r="99" spans="2:18" x14ac:dyDescent="0.25">
      <c r="B99" cm="1">
        <f t="array" ref="B99">INDEX($J$3:$J$1001,MATCH(1,( $K$3:$K$1001 = C99 ) * ( $L$3:$L$1001 = D99 ) * ( $M$3:$M$1001 = E99 ),0))</f>
        <v>178</v>
      </c>
      <c r="C99">
        <v>24</v>
      </c>
      <c r="D99">
        <v>16</v>
      </c>
      <c r="E99">
        <v>1</v>
      </c>
      <c r="G99">
        <v>79</v>
      </c>
      <c r="P99">
        <v>340</v>
      </c>
      <c r="Q99">
        <v>178</v>
      </c>
      <c r="R99">
        <v>79</v>
      </c>
    </row>
    <row r="100" spans="2:18" x14ac:dyDescent="0.25">
      <c r="B100" cm="1">
        <f t="array" ref="B100">INDEX($J$3:$J$1001,MATCH(1,( $K$3:$K$1001 = C100 ) * ( $L$3:$L$1001 = D100 ) * ( $M$3:$M$1001 = E100 ),0))</f>
        <v>178</v>
      </c>
      <c r="C100">
        <v>24</v>
      </c>
      <c r="D100">
        <v>16</v>
      </c>
      <c r="E100">
        <v>1</v>
      </c>
      <c r="G100">
        <v>118</v>
      </c>
      <c r="P100">
        <v>341</v>
      </c>
      <c r="Q100">
        <v>178</v>
      </c>
      <c r="R100">
        <v>118</v>
      </c>
    </row>
    <row r="101" spans="2:18" x14ac:dyDescent="0.25">
      <c r="B101" cm="1">
        <f t="array" ref="B101">INDEX($J$3:$J$1001,MATCH(1,( $K$3:$K$1001 = C101 ) * ( $L$3:$L$1001 = D101 ) * ( $M$3:$M$1001 = E101 ),0))</f>
        <v>179</v>
      </c>
      <c r="C101">
        <v>25</v>
      </c>
      <c r="D101">
        <v>10</v>
      </c>
      <c r="E101">
        <v>1</v>
      </c>
      <c r="G101">
        <v>55</v>
      </c>
      <c r="P101">
        <v>342</v>
      </c>
      <c r="Q101">
        <v>179</v>
      </c>
      <c r="R101">
        <v>55</v>
      </c>
    </row>
    <row r="102" spans="2:18" x14ac:dyDescent="0.25">
      <c r="B102" cm="1">
        <f t="array" ref="B102">INDEX($J$3:$J$1001,MATCH(1,( $K$3:$K$1001 = C102 ) * ( $L$3:$L$1001 = D102 ) * ( $M$3:$M$1001 = E102 ),0))</f>
        <v>179</v>
      </c>
      <c r="C102">
        <v>25</v>
      </c>
      <c r="D102">
        <v>10</v>
      </c>
      <c r="E102">
        <v>1</v>
      </c>
      <c r="G102">
        <v>162</v>
      </c>
      <c r="P102">
        <v>343</v>
      </c>
      <c r="Q102">
        <v>179</v>
      </c>
      <c r="R102">
        <v>162</v>
      </c>
    </row>
    <row r="103" spans="2:18" x14ac:dyDescent="0.25">
      <c r="B103" cm="1">
        <f t="array" ref="B103">INDEX($J$3:$J$1001,MATCH(1,( $K$3:$K$1001 = C103 ) * ( $L$3:$L$1001 = D103 ) * ( $M$3:$M$1001 = E103 ),0))</f>
        <v>180</v>
      </c>
      <c r="C103">
        <v>25</v>
      </c>
      <c r="D103">
        <v>11</v>
      </c>
      <c r="E103">
        <v>0</v>
      </c>
      <c r="G103">
        <v>132</v>
      </c>
      <c r="P103">
        <v>344</v>
      </c>
      <c r="Q103">
        <v>180</v>
      </c>
      <c r="R103">
        <v>132</v>
      </c>
    </row>
    <row r="104" spans="2:18" x14ac:dyDescent="0.25">
      <c r="B104" cm="1">
        <f t="array" ref="B104">INDEX($J$3:$J$1001,MATCH(1,( $K$3:$K$1001 = C104 ) * ( $L$3:$L$1001 = D104 ) * ( $M$3:$M$1001 = E104 ),0))</f>
        <v>180</v>
      </c>
      <c r="C104">
        <v>25</v>
      </c>
      <c r="D104">
        <v>11</v>
      </c>
      <c r="E104">
        <v>0</v>
      </c>
      <c r="G104">
        <v>23</v>
      </c>
      <c r="P104">
        <v>345</v>
      </c>
      <c r="Q104">
        <v>180</v>
      </c>
      <c r="R104">
        <v>23</v>
      </c>
    </row>
    <row r="105" spans="2:18" x14ac:dyDescent="0.25">
      <c r="B105" cm="1">
        <f t="array" ref="B105">INDEX($J$3:$J$1001,MATCH(1,( $K$3:$K$1001 = C105 ) * ( $L$3:$L$1001 = D105 ) * ( $M$3:$M$1001 = E105 ),0))</f>
        <v>181</v>
      </c>
      <c r="C105">
        <v>25</v>
      </c>
      <c r="D105">
        <v>12</v>
      </c>
      <c r="E105">
        <v>1</v>
      </c>
      <c r="G105">
        <v>121</v>
      </c>
      <c r="P105">
        <v>346</v>
      </c>
      <c r="Q105">
        <v>181</v>
      </c>
      <c r="R105">
        <v>121</v>
      </c>
    </row>
    <row r="106" spans="2:18" x14ac:dyDescent="0.25">
      <c r="B106" cm="1">
        <f t="array" ref="B106">INDEX($J$3:$J$1001,MATCH(1,( $K$3:$K$1001 = C106 ) * ( $L$3:$L$1001 = D106 ) * ( $M$3:$M$1001 = E106 ),0))</f>
        <v>181</v>
      </c>
      <c r="C106">
        <v>25</v>
      </c>
      <c r="D106">
        <v>12</v>
      </c>
      <c r="E106">
        <v>1</v>
      </c>
      <c r="G106">
        <v>156</v>
      </c>
      <c r="P106">
        <v>347</v>
      </c>
      <c r="Q106">
        <v>181</v>
      </c>
      <c r="R106">
        <v>156</v>
      </c>
    </row>
    <row r="107" spans="2:18" x14ac:dyDescent="0.25">
      <c r="B107" cm="1">
        <f t="array" ref="B107">INDEX($J$3:$J$1001,MATCH(1,( $K$3:$K$1001 = C107 ) * ( $L$3:$L$1001 = D107 ) * ( $M$3:$M$1001 = E107 ),0))</f>
        <v>182</v>
      </c>
      <c r="C107">
        <v>25</v>
      </c>
      <c r="D107">
        <v>13</v>
      </c>
      <c r="E107">
        <v>0</v>
      </c>
      <c r="G107">
        <v>128</v>
      </c>
      <c r="P107">
        <v>348</v>
      </c>
      <c r="Q107">
        <v>182</v>
      </c>
      <c r="R107">
        <v>128</v>
      </c>
    </row>
    <row r="108" spans="2:18" x14ac:dyDescent="0.25">
      <c r="B108" cm="1">
        <f t="array" ref="B108">INDEX($J$3:$J$1001,MATCH(1,( $K$3:$K$1001 = C108 ) * ( $L$3:$L$1001 = D108 ) * ( $M$3:$M$1001 = E108 ),0))</f>
        <v>182</v>
      </c>
      <c r="C108">
        <v>25</v>
      </c>
      <c r="D108">
        <v>13</v>
      </c>
      <c r="E108">
        <v>0</v>
      </c>
      <c r="G108">
        <v>93</v>
      </c>
      <c r="P108">
        <v>349</v>
      </c>
      <c r="Q108">
        <v>182</v>
      </c>
      <c r="R108">
        <v>93</v>
      </c>
    </row>
    <row r="109" spans="2:18" x14ac:dyDescent="0.25">
      <c r="B109" cm="1">
        <f t="array" ref="B109">INDEX($J$3:$J$1001,MATCH(1,( $K$3:$K$1001 = C109 ) * ( $L$3:$L$1001 = D109 ) * ( $M$3:$M$1001 = E109 ),0))</f>
        <v>183</v>
      </c>
      <c r="C109">
        <v>25</v>
      </c>
      <c r="D109">
        <v>14</v>
      </c>
      <c r="E109">
        <v>0</v>
      </c>
      <c r="G109">
        <v>29</v>
      </c>
      <c r="P109">
        <v>350</v>
      </c>
      <c r="Q109">
        <v>183</v>
      </c>
      <c r="R109">
        <v>29</v>
      </c>
    </row>
    <row r="110" spans="2:18" x14ac:dyDescent="0.25">
      <c r="B110" cm="1">
        <f t="array" ref="B110">INDEX($J$3:$J$1001,MATCH(1,( $K$3:$K$1001 = C110 ) * ( $L$3:$L$1001 = D110 ) * ( $M$3:$M$1001 = E110 ),0))</f>
        <v>183</v>
      </c>
      <c r="C110">
        <v>25</v>
      </c>
      <c r="D110">
        <v>14</v>
      </c>
      <c r="E110">
        <v>0</v>
      </c>
      <c r="G110">
        <v>97</v>
      </c>
      <c r="P110">
        <v>351</v>
      </c>
      <c r="Q110">
        <v>183</v>
      </c>
      <c r="R110">
        <v>97</v>
      </c>
    </row>
    <row r="111" spans="2:18" x14ac:dyDescent="0.25">
      <c r="B111" cm="1">
        <f t="array" ref="B111">INDEX($J$3:$J$1001,MATCH(1,( $K$3:$K$1001 = C111 ) * ( $L$3:$L$1001 = D111 ) * ( $M$3:$M$1001 = E111 ),0))</f>
        <v>184</v>
      </c>
      <c r="C111">
        <v>25</v>
      </c>
      <c r="D111">
        <v>15</v>
      </c>
      <c r="E111">
        <v>0</v>
      </c>
      <c r="G111">
        <v>63</v>
      </c>
      <c r="P111">
        <v>352</v>
      </c>
      <c r="Q111">
        <v>184</v>
      </c>
      <c r="R111">
        <v>63</v>
      </c>
    </row>
    <row r="112" spans="2:18" x14ac:dyDescent="0.25">
      <c r="B112" cm="1">
        <f t="array" ref="B112">INDEX($J$3:$J$1001,MATCH(1,( $K$3:$K$1001 = C112 ) * ( $L$3:$L$1001 = D112 ) * ( $M$3:$M$1001 = E112 ),0))</f>
        <v>184</v>
      </c>
      <c r="C112">
        <v>25</v>
      </c>
      <c r="D112">
        <v>15</v>
      </c>
      <c r="E112">
        <v>0</v>
      </c>
      <c r="G112">
        <v>89</v>
      </c>
      <c r="P112">
        <v>353</v>
      </c>
      <c r="Q112">
        <v>184</v>
      </c>
      <c r="R112">
        <v>89</v>
      </c>
    </row>
    <row r="113" spans="2:18" x14ac:dyDescent="0.25">
      <c r="B113" cm="1">
        <f t="array" ref="B113">INDEX($J$3:$J$1001,MATCH(1,( $K$3:$K$1001 = C113 ) * ( $L$3:$L$1001 = D113 ) * ( $M$3:$M$1001 = E113 ),0))</f>
        <v>185</v>
      </c>
      <c r="C113">
        <v>25</v>
      </c>
      <c r="D113">
        <v>16</v>
      </c>
      <c r="E113">
        <v>2</v>
      </c>
      <c r="G113">
        <v>57</v>
      </c>
      <c r="P113">
        <v>354</v>
      </c>
      <c r="Q113">
        <v>185</v>
      </c>
      <c r="R113">
        <v>57</v>
      </c>
    </row>
    <row r="114" spans="2:18" x14ac:dyDescent="0.25">
      <c r="B114" cm="1">
        <f t="array" ref="B114">INDEX($J$3:$J$1001,MATCH(1,( $K$3:$K$1001 = C114 ) * ( $L$3:$L$1001 = D114 ) * ( $M$3:$M$1001 = E114 ),0))</f>
        <v>185</v>
      </c>
      <c r="C114">
        <v>25</v>
      </c>
      <c r="D114">
        <v>16</v>
      </c>
      <c r="E114">
        <v>2</v>
      </c>
      <c r="G114">
        <v>162</v>
      </c>
      <c r="P114">
        <v>355</v>
      </c>
      <c r="Q114">
        <v>185</v>
      </c>
      <c r="R114">
        <v>162</v>
      </c>
    </row>
    <row r="115" spans="2:18" x14ac:dyDescent="0.25">
      <c r="B115" cm="1">
        <f t="array" ref="B115">INDEX($J$3:$J$1001,MATCH(1,( $K$3:$K$1001 = C115 ) * ( $L$3:$L$1001 = D115 ) * ( $M$3:$M$1001 = E115 ),0))</f>
        <v>186</v>
      </c>
      <c r="C115">
        <v>26</v>
      </c>
      <c r="D115">
        <v>10</v>
      </c>
      <c r="E115">
        <v>1</v>
      </c>
      <c r="G115">
        <v>122</v>
      </c>
      <c r="P115">
        <v>356</v>
      </c>
      <c r="Q115">
        <v>186</v>
      </c>
      <c r="R115">
        <v>122</v>
      </c>
    </row>
    <row r="116" spans="2:18" x14ac:dyDescent="0.25">
      <c r="B116" cm="1">
        <f t="array" ref="B116">INDEX($J$3:$J$1001,MATCH(1,( $K$3:$K$1001 = C116 ) * ( $L$3:$L$1001 = D116 ) * ( $M$3:$M$1001 = E116 ),0))</f>
        <v>186</v>
      </c>
      <c r="C116">
        <v>26</v>
      </c>
      <c r="D116">
        <v>10</v>
      </c>
      <c r="E116">
        <v>1</v>
      </c>
      <c r="G116">
        <v>27</v>
      </c>
      <c r="P116">
        <v>357</v>
      </c>
      <c r="Q116">
        <v>186</v>
      </c>
      <c r="R116">
        <v>27</v>
      </c>
    </row>
    <row r="117" spans="2:18" x14ac:dyDescent="0.25">
      <c r="B117" cm="1">
        <f t="array" ref="B117">INDEX($J$3:$J$1001,MATCH(1,( $K$3:$K$1001 = C117 ) * ( $L$3:$L$1001 = D117 ) * ( $M$3:$M$1001 = E117 ),0))</f>
        <v>187</v>
      </c>
      <c r="C117">
        <v>26</v>
      </c>
      <c r="D117">
        <v>11</v>
      </c>
      <c r="E117">
        <v>0</v>
      </c>
      <c r="G117">
        <v>61</v>
      </c>
      <c r="P117">
        <v>358</v>
      </c>
      <c r="Q117">
        <v>187</v>
      </c>
      <c r="R117">
        <v>61</v>
      </c>
    </row>
    <row r="118" spans="2:18" x14ac:dyDescent="0.25">
      <c r="B118" cm="1">
        <f t="array" ref="B118">INDEX($J$3:$J$1001,MATCH(1,( $K$3:$K$1001 = C118 ) * ( $L$3:$L$1001 = D118 ) * ( $M$3:$M$1001 = E118 ),0))</f>
        <v>187</v>
      </c>
      <c r="C118">
        <v>26</v>
      </c>
      <c r="D118">
        <v>11</v>
      </c>
      <c r="E118">
        <v>0</v>
      </c>
      <c r="G118">
        <v>157</v>
      </c>
      <c r="P118">
        <v>359</v>
      </c>
      <c r="Q118">
        <v>187</v>
      </c>
      <c r="R118">
        <v>157</v>
      </c>
    </row>
    <row r="119" spans="2:18" x14ac:dyDescent="0.25">
      <c r="B119" cm="1">
        <f t="array" ref="B119">INDEX($J$3:$J$1001,MATCH(1,( $K$3:$K$1001 = C119 ) * ( $L$3:$L$1001 = D119 ) * ( $M$3:$M$1001 = E119 ),0))</f>
        <v>188</v>
      </c>
      <c r="C119">
        <v>26</v>
      </c>
      <c r="D119">
        <v>12</v>
      </c>
      <c r="E119">
        <v>1</v>
      </c>
      <c r="G119">
        <v>97</v>
      </c>
      <c r="P119">
        <v>360</v>
      </c>
      <c r="Q119">
        <v>188</v>
      </c>
      <c r="R119">
        <v>97</v>
      </c>
    </row>
    <row r="120" spans="2:18" x14ac:dyDescent="0.25">
      <c r="B120" cm="1">
        <f t="array" ref="B120">INDEX($J$3:$J$1001,MATCH(1,( $K$3:$K$1001 = C120 ) * ( $L$3:$L$1001 = D120 ) * ( $M$3:$M$1001 = E120 ),0))</f>
        <v>188</v>
      </c>
      <c r="C120">
        <v>26</v>
      </c>
      <c r="D120">
        <v>12</v>
      </c>
      <c r="E120">
        <v>1</v>
      </c>
      <c r="G120">
        <v>164</v>
      </c>
      <c r="P120">
        <v>361</v>
      </c>
      <c r="Q120">
        <v>188</v>
      </c>
      <c r="R120">
        <v>164</v>
      </c>
    </row>
    <row r="121" spans="2:18" x14ac:dyDescent="0.25">
      <c r="B121" cm="1">
        <f t="array" ref="B121">INDEX($J$3:$J$1001,MATCH(1,( $K$3:$K$1001 = C121 ) * ( $L$3:$L$1001 = D121 ) * ( $M$3:$M$1001 = E121 ),0))</f>
        <v>189</v>
      </c>
      <c r="C121">
        <v>26</v>
      </c>
      <c r="D121">
        <v>13</v>
      </c>
      <c r="E121">
        <v>0</v>
      </c>
      <c r="G121">
        <v>89</v>
      </c>
      <c r="P121">
        <v>362</v>
      </c>
      <c r="Q121">
        <v>189</v>
      </c>
      <c r="R121">
        <v>89</v>
      </c>
    </row>
    <row r="122" spans="2:18" x14ac:dyDescent="0.25">
      <c r="B122" cm="1">
        <f t="array" ref="B122">INDEX($J$3:$J$1001,MATCH(1,( $K$3:$K$1001 = C122 ) * ( $L$3:$L$1001 = D122 ) * ( $M$3:$M$1001 = E122 ),0))</f>
        <v>189</v>
      </c>
      <c r="C122">
        <v>26</v>
      </c>
      <c r="D122">
        <v>13</v>
      </c>
      <c r="E122">
        <v>0</v>
      </c>
      <c r="G122">
        <v>160</v>
      </c>
      <c r="P122">
        <v>363</v>
      </c>
      <c r="Q122">
        <v>189</v>
      </c>
      <c r="R122">
        <v>160</v>
      </c>
    </row>
    <row r="123" spans="2:18" x14ac:dyDescent="0.25">
      <c r="B123" cm="1">
        <f t="array" ref="B123">INDEX($J$3:$J$1001,MATCH(1,( $K$3:$K$1001 = C123 ) * ( $L$3:$L$1001 = D123 ) * ( $M$3:$M$1001 = E123 ),0))</f>
        <v>190</v>
      </c>
      <c r="C123">
        <v>26</v>
      </c>
      <c r="D123">
        <v>14</v>
      </c>
      <c r="E123">
        <v>0</v>
      </c>
      <c r="G123">
        <v>131</v>
      </c>
      <c r="P123">
        <v>364</v>
      </c>
      <c r="Q123">
        <v>190</v>
      </c>
      <c r="R123">
        <v>131</v>
      </c>
    </row>
    <row r="124" spans="2:18" x14ac:dyDescent="0.25">
      <c r="B124" cm="1">
        <f t="array" ref="B124">INDEX($J$3:$J$1001,MATCH(1,( $K$3:$K$1001 = C124 ) * ( $L$3:$L$1001 = D124 ) * ( $M$3:$M$1001 = E124 ),0))</f>
        <v>190</v>
      </c>
      <c r="C124">
        <v>26</v>
      </c>
      <c r="D124">
        <v>14</v>
      </c>
      <c r="E124">
        <v>0</v>
      </c>
      <c r="G124">
        <v>22</v>
      </c>
      <c r="P124">
        <v>365</v>
      </c>
      <c r="Q124">
        <v>190</v>
      </c>
      <c r="R124">
        <v>22</v>
      </c>
    </row>
    <row r="125" spans="2:18" x14ac:dyDescent="0.25">
      <c r="B125" cm="1">
        <f t="array" ref="B125">INDEX($J$3:$J$1001,MATCH(1,( $K$3:$K$1001 = C125 ) * ( $L$3:$L$1001 = D125 ) * ( $M$3:$M$1001 = E125 ),0))</f>
        <v>191</v>
      </c>
      <c r="C125">
        <v>26</v>
      </c>
      <c r="D125">
        <v>15</v>
      </c>
      <c r="E125">
        <v>0</v>
      </c>
      <c r="G125">
        <v>56</v>
      </c>
      <c r="P125">
        <v>366</v>
      </c>
      <c r="Q125">
        <v>191</v>
      </c>
      <c r="R125">
        <v>56</v>
      </c>
    </row>
    <row r="126" spans="2:18" x14ac:dyDescent="0.25">
      <c r="B126" cm="1">
        <f t="array" ref="B126">INDEX($J$3:$J$1001,MATCH(1,( $K$3:$K$1001 = C126 ) * ( $L$3:$L$1001 = D126 ) * ( $M$3:$M$1001 = E126 ),0))</f>
        <v>191</v>
      </c>
      <c r="C126">
        <v>26</v>
      </c>
      <c r="D126">
        <v>15</v>
      </c>
      <c r="E126">
        <v>0</v>
      </c>
      <c r="G126">
        <v>93</v>
      </c>
      <c r="P126">
        <v>367</v>
      </c>
      <c r="Q126">
        <v>191</v>
      </c>
      <c r="R126">
        <v>93</v>
      </c>
    </row>
    <row r="127" spans="2:18" x14ac:dyDescent="0.25">
      <c r="B127" cm="1">
        <f t="array" ref="B127">INDEX($J$3:$J$1001,MATCH(1,( $K$3:$K$1001 = C127 ) * ( $L$3:$L$1001 = D127 ) * ( $M$3:$M$1001 = E127 ),0))</f>
        <v>192</v>
      </c>
      <c r="C127">
        <v>26</v>
      </c>
      <c r="D127">
        <v>16</v>
      </c>
      <c r="E127">
        <v>2</v>
      </c>
      <c r="G127">
        <v>122</v>
      </c>
      <c r="P127">
        <v>368</v>
      </c>
      <c r="Q127">
        <v>192</v>
      </c>
      <c r="R127">
        <v>122</v>
      </c>
    </row>
    <row r="128" spans="2:18" x14ac:dyDescent="0.25">
      <c r="B128" cm="1">
        <f t="array" ref="B128">INDEX($J$3:$J$1001,MATCH(1,( $K$3:$K$1001 = C128 ) * ( $L$3:$L$1001 = D128 ) * ( $M$3:$M$1001 = E128 ),0))</f>
        <v>192</v>
      </c>
      <c r="C128">
        <v>26</v>
      </c>
      <c r="D128">
        <v>16</v>
      </c>
      <c r="E128">
        <v>2</v>
      </c>
      <c r="G128">
        <v>27</v>
      </c>
      <c r="P128">
        <v>369</v>
      </c>
      <c r="Q128">
        <v>192</v>
      </c>
      <c r="R128">
        <v>27</v>
      </c>
    </row>
    <row r="129" spans="2:18" x14ac:dyDescent="0.25">
      <c r="B129" cm="1">
        <f t="array" ref="B129">INDEX($J$3:$J$1001,MATCH(1,( $K$3:$K$1001 = C129 ) * ( $L$3:$L$1001 = D129 ) * ( $M$3:$M$1001 = E129 ),0))</f>
        <v>193</v>
      </c>
      <c r="C129">
        <v>27</v>
      </c>
      <c r="D129">
        <v>10</v>
      </c>
      <c r="E129">
        <v>2</v>
      </c>
      <c r="G129">
        <v>62</v>
      </c>
      <c r="P129">
        <v>370</v>
      </c>
      <c r="Q129">
        <v>193</v>
      </c>
      <c r="R129">
        <v>62</v>
      </c>
    </row>
    <row r="130" spans="2:18" x14ac:dyDescent="0.25">
      <c r="B130" cm="1">
        <f t="array" ref="B130">INDEX($J$3:$J$1001,MATCH(1,( $K$3:$K$1001 = C130 ) * ( $L$3:$L$1001 = D130 ) * ( $M$3:$M$1001 = E130 ),0))</f>
        <v>193</v>
      </c>
      <c r="C130">
        <v>27</v>
      </c>
      <c r="D130">
        <v>10</v>
      </c>
      <c r="E130">
        <v>2</v>
      </c>
      <c r="G130">
        <v>95</v>
      </c>
      <c r="P130">
        <v>371</v>
      </c>
      <c r="Q130">
        <v>193</v>
      </c>
      <c r="R130">
        <v>95</v>
      </c>
    </row>
    <row r="131" spans="2:18" x14ac:dyDescent="0.25">
      <c r="B131" cm="1">
        <f t="array" ref="B131">INDEX($J$3:$J$1001,MATCH(1,( $K$3:$K$1001 = C131 ) * ( $L$3:$L$1001 = D131 ) * ( $M$3:$M$1001 = E131 ),0))</f>
        <v>194</v>
      </c>
      <c r="C131">
        <v>27</v>
      </c>
      <c r="D131">
        <v>11</v>
      </c>
      <c r="E131">
        <v>0</v>
      </c>
      <c r="G131">
        <v>124</v>
      </c>
      <c r="P131">
        <v>372</v>
      </c>
      <c r="Q131">
        <v>194</v>
      </c>
      <c r="R131">
        <v>124</v>
      </c>
    </row>
    <row r="132" spans="2:18" x14ac:dyDescent="0.25">
      <c r="B132" cm="1">
        <f t="array" ref="B132">INDEX($J$3:$J$1001,MATCH(1,( $K$3:$K$1001 = C132 ) * ( $L$3:$L$1001 = D132 ) * ( $M$3:$M$1001 = E132 ),0))</f>
        <v>194</v>
      </c>
      <c r="C132">
        <v>27</v>
      </c>
      <c r="D132">
        <v>11</v>
      </c>
      <c r="E132">
        <v>0</v>
      </c>
      <c r="G132">
        <v>160</v>
      </c>
      <c r="P132">
        <v>373</v>
      </c>
      <c r="Q132">
        <v>194</v>
      </c>
      <c r="R132">
        <v>160</v>
      </c>
    </row>
    <row r="133" spans="2:18" x14ac:dyDescent="0.25">
      <c r="B133" cm="1">
        <f t="array" ref="B133">INDEX($J$3:$J$1001,MATCH(1,( $K$3:$K$1001 = C133 ) * ( $L$3:$L$1001 = D133 ) * ( $M$3:$M$1001 = E133 ),0))</f>
        <v>195</v>
      </c>
      <c r="C133">
        <v>27</v>
      </c>
      <c r="D133">
        <v>12</v>
      </c>
      <c r="E133">
        <v>2</v>
      </c>
      <c r="G133">
        <v>29</v>
      </c>
      <c r="P133">
        <v>374</v>
      </c>
      <c r="Q133">
        <v>195</v>
      </c>
      <c r="R133">
        <v>29</v>
      </c>
    </row>
    <row r="134" spans="2:18" x14ac:dyDescent="0.25">
      <c r="B134" cm="1">
        <f t="array" ref="B134">INDEX($J$3:$J$1001,MATCH(1,( $K$3:$K$1001 = C134 ) * ( $L$3:$L$1001 = D134 ) * ( $M$3:$M$1001 = E134 ),0))</f>
        <v>195</v>
      </c>
      <c r="C134">
        <v>27</v>
      </c>
      <c r="D134">
        <v>12</v>
      </c>
      <c r="E134">
        <v>2</v>
      </c>
      <c r="G134">
        <v>164</v>
      </c>
      <c r="P134">
        <v>375</v>
      </c>
      <c r="Q134">
        <v>195</v>
      </c>
      <c r="R134">
        <v>164</v>
      </c>
    </row>
    <row r="135" spans="2:18" x14ac:dyDescent="0.25">
      <c r="B135" cm="1">
        <f t="array" ref="B135">INDEX($J$3:$J$1001,MATCH(1,( $K$3:$K$1001 = C135 ) * ( $L$3:$L$1001 = D135 ) * ( $M$3:$M$1001 = E135 ),0))</f>
        <v>196</v>
      </c>
      <c r="C135">
        <v>27</v>
      </c>
      <c r="D135">
        <v>13</v>
      </c>
      <c r="E135">
        <v>0</v>
      </c>
      <c r="G135">
        <v>21</v>
      </c>
      <c r="P135">
        <v>376</v>
      </c>
      <c r="Q135">
        <v>196</v>
      </c>
      <c r="R135">
        <v>21</v>
      </c>
    </row>
    <row r="136" spans="2:18" x14ac:dyDescent="0.25">
      <c r="B136" cm="1">
        <f t="array" ref="B136">INDEX($J$3:$J$1001,MATCH(1,( $K$3:$K$1001 = C136 ) * ( $L$3:$L$1001 = D136 ) * ( $M$3:$M$1001 = E136 ),0))</f>
        <v>196</v>
      </c>
      <c r="C136">
        <v>27</v>
      </c>
      <c r="D136">
        <v>13</v>
      </c>
      <c r="E136">
        <v>0</v>
      </c>
      <c r="G136">
        <v>157</v>
      </c>
      <c r="P136">
        <v>377</v>
      </c>
      <c r="Q136">
        <v>196</v>
      </c>
      <c r="R136">
        <v>157</v>
      </c>
    </row>
    <row r="137" spans="2:18" x14ac:dyDescent="0.25">
      <c r="B137" cm="1">
        <f t="array" ref="B137">INDEX($J$3:$J$1001,MATCH(1,( $K$3:$K$1001 = C137 ) * ( $L$3:$L$1001 = D137 ) * ( $M$3:$M$1001 = E137 ),0))</f>
        <v>197</v>
      </c>
      <c r="C137">
        <v>27</v>
      </c>
      <c r="D137">
        <v>14</v>
      </c>
      <c r="E137">
        <v>0</v>
      </c>
      <c r="G137">
        <v>56</v>
      </c>
      <c r="P137">
        <v>378</v>
      </c>
      <c r="Q137">
        <v>197</v>
      </c>
      <c r="R137">
        <v>56</v>
      </c>
    </row>
    <row r="138" spans="2:18" x14ac:dyDescent="0.25">
      <c r="B138" cm="1">
        <f t="array" ref="B138">INDEX($J$3:$J$1001,MATCH(1,( $K$3:$K$1001 = C138 ) * ( $L$3:$L$1001 = D138 ) * ( $M$3:$M$1001 = E138 ),0))</f>
        <v>197</v>
      </c>
      <c r="C138">
        <v>27</v>
      </c>
      <c r="D138">
        <v>14</v>
      </c>
      <c r="E138">
        <v>0</v>
      </c>
      <c r="G138">
        <v>90</v>
      </c>
      <c r="P138">
        <v>379</v>
      </c>
      <c r="Q138">
        <v>197</v>
      </c>
      <c r="R138">
        <v>90</v>
      </c>
    </row>
    <row r="139" spans="2:18" x14ac:dyDescent="0.25">
      <c r="B139" cm="1">
        <f t="array" ref="B139">INDEX($J$3:$J$1001,MATCH(1,( $K$3:$K$1001 = C139 ) * ( $L$3:$L$1001 = D139 ) * ( $M$3:$M$1001 = E139 ),0))</f>
        <v>198</v>
      </c>
      <c r="C139">
        <v>27</v>
      </c>
      <c r="D139">
        <v>15</v>
      </c>
      <c r="E139">
        <v>0</v>
      </c>
      <c r="G139">
        <v>131</v>
      </c>
      <c r="P139">
        <v>380</v>
      </c>
      <c r="Q139">
        <v>198</v>
      </c>
      <c r="R139">
        <v>131</v>
      </c>
    </row>
    <row r="140" spans="2:18" x14ac:dyDescent="0.25">
      <c r="B140" cm="1">
        <f t="array" ref="B140">INDEX($J$3:$J$1001,MATCH(1,( $K$3:$K$1001 = C140 ) * ( $L$3:$L$1001 = D140 ) * ( $M$3:$M$1001 = E140 ),0))</f>
        <v>198</v>
      </c>
      <c r="C140">
        <v>27</v>
      </c>
      <c r="D140">
        <v>15</v>
      </c>
      <c r="E140">
        <v>0</v>
      </c>
      <c r="G140">
        <v>25</v>
      </c>
      <c r="P140">
        <v>381</v>
      </c>
      <c r="Q140">
        <v>198</v>
      </c>
      <c r="R140">
        <v>25</v>
      </c>
    </row>
    <row r="141" spans="2:18" x14ac:dyDescent="0.25">
      <c r="B141" cm="1">
        <f t="array" ref="B141">INDEX($J$3:$J$1001,MATCH(1,( $K$3:$K$1001 = C141 ) * ( $L$3:$L$1001 = D141 ) * ( $M$3:$M$1001 = E141 ),0))</f>
        <v>199</v>
      </c>
      <c r="C141">
        <v>27</v>
      </c>
      <c r="D141">
        <v>16</v>
      </c>
      <c r="E141">
        <v>1</v>
      </c>
      <c r="G141">
        <v>62</v>
      </c>
      <c r="P141">
        <v>382</v>
      </c>
      <c r="Q141">
        <v>199</v>
      </c>
      <c r="R141">
        <v>62</v>
      </c>
    </row>
    <row r="142" spans="2:18" x14ac:dyDescent="0.25">
      <c r="B142" cm="1">
        <f t="array" ref="B142">INDEX($J$3:$J$1001,MATCH(1,( $K$3:$K$1001 = C142 ) * ( $L$3:$L$1001 = D142 ) * ( $M$3:$M$1001 = E142 ),0))</f>
        <v>199</v>
      </c>
      <c r="C142">
        <v>27</v>
      </c>
      <c r="D142">
        <v>16</v>
      </c>
      <c r="E142">
        <v>1</v>
      </c>
      <c r="G142">
        <v>95</v>
      </c>
      <c r="P142">
        <v>383</v>
      </c>
      <c r="Q142">
        <v>199</v>
      </c>
      <c r="R142">
        <v>95</v>
      </c>
    </row>
    <row r="143" spans="2:18" x14ac:dyDescent="0.25">
      <c r="B143" cm="1">
        <f t="array" ref="B143">INDEX($J$3:$J$1001,MATCH(1,( $K$3:$K$1001 = C143 ) * ( $L$3:$L$1001 = D143 ) * ( $M$3:$M$1001 = E143 ),0))</f>
        <v>200</v>
      </c>
      <c r="C143">
        <v>28</v>
      </c>
      <c r="D143">
        <v>10</v>
      </c>
      <c r="E143">
        <v>1</v>
      </c>
      <c r="G143">
        <v>101</v>
      </c>
      <c r="P143">
        <v>384</v>
      </c>
      <c r="Q143">
        <v>200</v>
      </c>
      <c r="R143">
        <v>101</v>
      </c>
    </row>
    <row r="144" spans="2:18" x14ac:dyDescent="0.25">
      <c r="B144" cm="1">
        <f t="array" ref="B144">INDEX($J$3:$J$1001,MATCH(1,( $K$3:$K$1001 = C144 ) * ( $L$3:$L$1001 = D144 ) * ( $M$3:$M$1001 = E144 ),0))</f>
        <v>200</v>
      </c>
      <c r="C144">
        <v>28</v>
      </c>
      <c r="D144">
        <v>10</v>
      </c>
      <c r="E144">
        <v>1</v>
      </c>
      <c r="G144">
        <v>39</v>
      </c>
      <c r="P144">
        <v>385</v>
      </c>
      <c r="Q144">
        <v>200</v>
      </c>
      <c r="R144">
        <v>39</v>
      </c>
    </row>
    <row r="145" spans="2:18" x14ac:dyDescent="0.25">
      <c r="B145" cm="1">
        <f t="array" ref="B145">INDEX($J$3:$J$1001,MATCH(1,( $K$3:$K$1001 = C145 ) * ( $L$3:$L$1001 = D145 ) * ( $M$3:$M$1001 = E145 ),0))</f>
        <v>201</v>
      </c>
      <c r="C145">
        <v>28</v>
      </c>
      <c r="D145">
        <v>12</v>
      </c>
      <c r="E145">
        <v>1</v>
      </c>
      <c r="G145">
        <v>109</v>
      </c>
      <c r="P145">
        <v>386</v>
      </c>
      <c r="Q145">
        <v>201</v>
      </c>
      <c r="R145">
        <v>109</v>
      </c>
    </row>
    <row r="146" spans="2:18" x14ac:dyDescent="0.25">
      <c r="B146" cm="1">
        <f t="array" ref="B146">INDEX($J$3:$J$1001,MATCH(1,( $K$3:$K$1001 = C146 ) * ( $L$3:$L$1001 = D146 ) * ( $M$3:$M$1001 = E146 ),0))</f>
        <v>201</v>
      </c>
      <c r="C146">
        <v>28</v>
      </c>
      <c r="D146">
        <v>12</v>
      </c>
      <c r="E146">
        <v>1</v>
      </c>
      <c r="G146">
        <v>9</v>
      </c>
      <c r="P146">
        <v>387</v>
      </c>
      <c r="Q146">
        <v>201</v>
      </c>
      <c r="R146">
        <v>9</v>
      </c>
    </row>
    <row r="147" spans="2:18" x14ac:dyDescent="0.25">
      <c r="B147" cm="1">
        <f t="array" ref="B147">INDEX($J$3:$J$1001,MATCH(1,( $K$3:$K$1001 = C147 ) * ( $L$3:$L$1001 = D147 ) * ( $M$3:$M$1001 = E147 ),0))</f>
        <v>202</v>
      </c>
      <c r="C147">
        <v>28</v>
      </c>
      <c r="D147">
        <v>13</v>
      </c>
      <c r="E147">
        <v>0</v>
      </c>
      <c r="G147">
        <v>3</v>
      </c>
      <c r="P147">
        <v>388</v>
      </c>
      <c r="Q147">
        <v>202</v>
      </c>
      <c r="R147">
        <v>3</v>
      </c>
    </row>
    <row r="148" spans="2:18" x14ac:dyDescent="0.25">
      <c r="B148" cm="1">
        <f t="array" ref="B148">INDEX($J$3:$J$1001,MATCH(1,( $K$3:$K$1001 = C148 ) * ( $L$3:$L$1001 = D148 ) * ( $M$3:$M$1001 = E148 ),0))</f>
        <v>202</v>
      </c>
      <c r="C148">
        <v>28</v>
      </c>
      <c r="D148">
        <v>13</v>
      </c>
      <c r="E148">
        <v>0</v>
      </c>
      <c r="G148">
        <v>145</v>
      </c>
      <c r="P148">
        <v>389</v>
      </c>
      <c r="Q148">
        <v>202</v>
      </c>
      <c r="R148">
        <v>145</v>
      </c>
    </row>
    <row r="149" spans="2:18" x14ac:dyDescent="0.25">
      <c r="B149" cm="1">
        <f t="array" ref="B149">INDEX($J$3:$J$1001,MATCH(1,( $K$3:$K$1001 = C149 ) * ( $L$3:$L$1001 = D149 ) * ( $M$3:$M$1001 = E149 ),0))</f>
        <v>203</v>
      </c>
      <c r="C149">
        <v>28</v>
      </c>
      <c r="D149">
        <v>14</v>
      </c>
      <c r="E149">
        <v>0</v>
      </c>
      <c r="G149">
        <v>73</v>
      </c>
      <c r="P149">
        <v>390</v>
      </c>
      <c r="Q149">
        <v>203</v>
      </c>
      <c r="R149">
        <v>73</v>
      </c>
    </row>
    <row r="150" spans="2:18" x14ac:dyDescent="0.25">
      <c r="B150" cm="1">
        <f t="array" ref="B150">INDEX($J$3:$J$1001,MATCH(1,( $K$3:$K$1001 = C150 ) * ( $L$3:$L$1001 = D150 ) * ( $M$3:$M$1001 = E150 ),0))</f>
        <v>203</v>
      </c>
      <c r="C150">
        <v>28</v>
      </c>
      <c r="D150">
        <v>14</v>
      </c>
      <c r="E150">
        <v>0</v>
      </c>
      <c r="G150">
        <v>134</v>
      </c>
      <c r="P150">
        <v>391</v>
      </c>
      <c r="Q150">
        <v>203</v>
      </c>
      <c r="R150">
        <v>134</v>
      </c>
    </row>
    <row r="151" spans="2:18" x14ac:dyDescent="0.25">
      <c r="B151" cm="1">
        <f t="array" ref="B151">INDEX($J$3:$J$1001,MATCH(1,( $K$3:$K$1001 = C151 ) * ( $L$3:$L$1001 = D151 ) * ( $M$3:$M$1001 = E151 ),0))</f>
        <v>204</v>
      </c>
      <c r="C151">
        <v>28</v>
      </c>
      <c r="D151">
        <v>16</v>
      </c>
      <c r="E151">
        <v>2</v>
      </c>
      <c r="G151">
        <v>101</v>
      </c>
      <c r="P151">
        <v>392</v>
      </c>
      <c r="Q151">
        <v>204</v>
      </c>
      <c r="R151">
        <v>101</v>
      </c>
    </row>
    <row r="152" spans="2:18" x14ac:dyDescent="0.25">
      <c r="B152" cm="1">
        <f t="array" ref="B152">INDEX($J$3:$J$1001,MATCH(1,( $K$3:$K$1001 = C152 ) * ( $L$3:$L$1001 = D152 ) * ( $M$3:$M$1001 = E152 ),0))</f>
        <v>204</v>
      </c>
      <c r="C152">
        <v>28</v>
      </c>
      <c r="D152">
        <v>16</v>
      </c>
      <c r="E152">
        <v>2</v>
      </c>
      <c r="G152">
        <v>39</v>
      </c>
      <c r="P152">
        <v>393</v>
      </c>
      <c r="Q152">
        <v>204</v>
      </c>
      <c r="R152">
        <v>39</v>
      </c>
    </row>
  </sheetData>
  <sortState xmlns:xlrd2="http://schemas.microsoft.com/office/spreadsheetml/2017/richdata2" ref="C3:G152">
    <sortCondition ref="C3:C152"/>
    <sortCondition ref="D3:D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201-4C54-4303-86D6-3CB80D52637C}">
  <dimension ref="A1:AS173"/>
  <sheetViews>
    <sheetView topLeftCell="A37" zoomScale="85" zoomScaleNormal="85" workbookViewId="0">
      <selection activeCell="D72" sqref="D72"/>
    </sheetView>
  </sheetViews>
  <sheetFormatPr baseColWidth="10" defaultRowHeight="15" x14ac:dyDescent="0.25"/>
  <sheetData>
    <row r="1" spans="1:36" ht="15" customHeight="1" x14ac:dyDescent="0.25"/>
    <row r="2" spans="1:36" ht="15" customHeight="1" thickBot="1" x14ac:dyDescent="0.3">
      <c r="W2" s="20" t="s">
        <v>153</v>
      </c>
      <c r="X2" s="20" t="s">
        <v>157</v>
      </c>
      <c r="Y2" s="1" t="s">
        <v>155</v>
      </c>
      <c r="Z2" s="1" t="s">
        <v>156</v>
      </c>
      <c r="AB2" s="1" t="s">
        <v>24</v>
      </c>
      <c r="AC2" s="1" t="s">
        <v>27</v>
      </c>
      <c r="AD2" s="1" t="s">
        <v>1</v>
      </c>
      <c r="AE2" s="1" t="s">
        <v>136</v>
      </c>
      <c r="AF2" s="1" t="s">
        <v>137</v>
      </c>
      <c r="AH2" s="1" t="s">
        <v>25</v>
      </c>
      <c r="AI2" s="1" t="s">
        <v>20</v>
      </c>
      <c r="AJ2" s="1" t="s">
        <v>21</v>
      </c>
    </row>
    <row r="3" spans="1:36" ht="15" customHeight="1" thickBot="1" x14ac:dyDescent="0.3">
      <c r="A3" s="63"/>
      <c r="B3" s="64" t="s">
        <v>172</v>
      </c>
      <c r="C3" s="22" t="s">
        <v>149</v>
      </c>
      <c r="D3" s="22" t="s">
        <v>24</v>
      </c>
      <c r="E3" s="22" t="s">
        <v>140</v>
      </c>
      <c r="F3" s="64" t="s">
        <v>173</v>
      </c>
      <c r="G3" s="23" t="s">
        <v>174</v>
      </c>
      <c r="H3" s="23" t="s">
        <v>175</v>
      </c>
      <c r="I3" s="23" t="s">
        <v>176</v>
      </c>
      <c r="J3" s="22" t="s">
        <v>153</v>
      </c>
      <c r="K3" s="22" t="s">
        <v>154</v>
      </c>
      <c r="L3" s="22" t="s">
        <v>177</v>
      </c>
      <c r="M3" s="22" t="s">
        <v>178</v>
      </c>
      <c r="N3" s="23" t="s">
        <v>179</v>
      </c>
      <c r="O3" s="23" t="s">
        <v>180</v>
      </c>
      <c r="P3" s="23" t="s">
        <v>181</v>
      </c>
      <c r="Q3" s="23" t="s">
        <v>182</v>
      </c>
      <c r="R3" s="23" t="s">
        <v>232</v>
      </c>
      <c r="S3" s="23" t="s">
        <v>233</v>
      </c>
      <c r="W3">
        <v>1</v>
      </c>
      <c r="X3" s="11">
        <v>1</v>
      </c>
      <c r="Y3" s="8">
        <v>0.33333333333333331</v>
      </c>
      <c r="Z3" s="8">
        <v>0.43402777777777779</v>
      </c>
      <c r="AB3">
        <v>1</v>
      </c>
      <c r="AC3" t="s">
        <v>28</v>
      </c>
      <c r="AD3" t="s">
        <v>82</v>
      </c>
      <c r="AE3">
        <v>1</v>
      </c>
      <c r="AF3" s="4" t="s">
        <v>138</v>
      </c>
      <c r="AH3">
        <v>1</v>
      </c>
      <c r="AI3" t="str" cm="1">
        <f t="array" ref="AI3:AI19">"1K"&amp;_xlfn.SEQUENCE(17, 1, 1, 1)</f>
        <v>1K1</v>
      </c>
      <c r="AJ3" s="2">
        <v>1</v>
      </c>
    </row>
    <row r="4" spans="1:36" ht="15" customHeight="1" thickBot="1" x14ac:dyDescent="0.3">
      <c r="B4" s="65" t="s">
        <v>234</v>
      </c>
      <c r="C4" s="66">
        <f>IFERROR(INDEX($AH$3:$AH$49,MATCH(B4,$AI$3:$AI$49,0)),"")</f>
        <v>29</v>
      </c>
      <c r="D4" s="67">
        <f>IFERROR(INDEX($AB$3:$AB$61,MATCH(F4,$AC$3:$AC$61,0)),"")</f>
        <v>22</v>
      </c>
      <c r="E4" s="68">
        <f>IF(O4="ANUAL", 0,IF(O4="CUAT1", 1,IF(O4="CUAT2", 2,"")))</f>
        <v>2</v>
      </c>
      <c r="F4" s="69" t="s">
        <v>49</v>
      </c>
      <c r="G4" s="54" t="s">
        <v>49</v>
      </c>
      <c r="H4" s="54" t="s">
        <v>101</v>
      </c>
      <c r="I4" s="70" t="s">
        <v>190</v>
      </c>
      <c r="J4" s="66" cm="1">
        <f t="array" ref="J4">INDEX(
  $W$3:$W$170,
  MATCH(
    1,
    ($X$3:$X$170 = K4)
    * ($Y$3:$Y$170 = L4)
    * ($Z$3:$Z$170 = M4),
    0
  )
)</f>
        <v>76</v>
      </c>
      <c r="K4" s="67">
        <f>MATCH(I4,{"Lunes";"Martes";"Miércoles";"Jueves";"Viernes";"Sábado"},0)</f>
        <v>3</v>
      </c>
      <c r="L4" s="71">
        <v>0.47222222222222221</v>
      </c>
      <c r="M4" s="72">
        <v>0.58333333333333337</v>
      </c>
      <c r="N4" s="69" t="s">
        <v>192</v>
      </c>
      <c r="O4" s="54" t="s">
        <v>144</v>
      </c>
      <c r="P4" s="54" t="s">
        <v>186</v>
      </c>
      <c r="Q4" s="54" t="s">
        <v>2</v>
      </c>
      <c r="R4" s="73"/>
      <c r="S4" s="73"/>
      <c r="W4">
        <v>2</v>
      </c>
      <c r="X4" s="11">
        <v>1</v>
      </c>
      <c r="Y4" s="8">
        <v>0.33333333333333331</v>
      </c>
      <c r="Z4" s="8">
        <v>0.46527777777777779</v>
      </c>
      <c r="AB4">
        <v>2</v>
      </c>
      <c r="AC4" t="s">
        <v>29</v>
      </c>
      <c r="AD4" t="s">
        <v>83</v>
      </c>
      <c r="AE4">
        <v>1</v>
      </c>
      <c r="AF4" s="4" t="s">
        <v>138</v>
      </c>
      <c r="AH4">
        <v>2</v>
      </c>
      <c r="AI4" s="2" t="str">
        <v>1K2</v>
      </c>
      <c r="AJ4" s="2">
        <v>1</v>
      </c>
    </row>
    <row r="5" spans="1:36" ht="15" customHeight="1" thickBot="1" x14ac:dyDescent="0.3">
      <c r="B5" s="70" t="s">
        <v>234</v>
      </c>
      <c r="C5" s="74">
        <f t="shared" ref="C5:C19" si="0">IFERROR(INDEX($AH$3:$AH$49,MATCH(B5,$AI$3:$AI$49,0)),"")</f>
        <v>29</v>
      </c>
      <c r="D5" s="47">
        <f t="shared" ref="D5:D19" si="1">IFERROR(INDEX($AB$3:$AB$61,MATCH(F5,$AC$3:$AC$61,0)),"")</f>
        <v>22</v>
      </c>
      <c r="E5" s="75">
        <f t="shared" ref="E5:E19" si="2">IF(O5="ANUAL", 0,IF(O5="CUAT1", 1,IF(O5="CUAT2", 2,"")))</f>
        <v>2</v>
      </c>
      <c r="F5" s="69" t="s">
        <v>49</v>
      </c>
      <c r="G5" s="54" t="s">
        <v>49</v>
      </c>
      <c r="H5" s="54" t="s">
        <v>101</v>
      </c>
      <c r="I5" s="70" t="s">
        <v>191</v>
      </c>
      <c r="J5" s="74" cm="1">
        <f t="array" ref="J5">INDEX(
  $W$3:$W$170,
  MATCH(
    1,
    ($X$3:$X$170 = K5)
    * ($Y$3:$Y$170 = L5)
    * ($Z$3:$Z$170 = M5),
    0
  )
)</f>
        <v>106</v>
      </c>
      <c r="K5" s="47">
        <f>MATCH(I5,{"Lunes";"Martes";"Miércoles";"Jueves";"Viernes";"Sábado"},0)</f>
        <v>4</v>
      </c>
      <c r="L5" s="54">
        <v>0.43402777777777779</v>
      </c>
      <c r="M5" s="76">
        <v>0.53472222222222221</v>
      </c>
      <c r="N5" s="69" t="s">
        <v>192</v>
      </c>
      <c r="O5" s="54" t="s">
        <v>144</v>
      </c>
      <c r="P5" s="54" t="s">
        <v>186</v>
      </c>
      <c r="Q5" s="54" t="s">
        <v>2</v>
      </c>
      <c r="R5" s="73"/>
      <c r="S5" s="73"/>
      <c r="W5">
        <v>3</v>
      </c>
      <c r="X5" s="11">
        <v>1</v>
      </c>
      <c r="Y5" s="8">
        <v>0.33333333333333331</v>
      </c>
      <c r="Z5" s="8">
        <v>0.39583333333333331</v>
      </c>
      <c r="AB5">
        <v>3</v>
      </c>
      <c r="AC5" t="s">
        <v>30</v>
      </c>
      <c r="AD5" t="s">
        <v>84</v>
      </c>
      <c r="AE5">
        <v>1</v>
      </c>
      <c r="AF5" s="4" t="s">
        <v>138</v>
      </c>
      <c r="AH5">
        <v>3</v>
      </c>
      <c r="AI5" s="2" t="str">
        <v>1K3</v>
      </c>
      <c r="AJ5" s="2">
        <v>1</v>
      </c>
    </row>
    <row r="6" spans="1:36" ht="15" customHeight="1" thickBot="1" x14ac:dyDescent="0.3">
      <c r="B6" s="70" t="s">
        <v>234</v>
      </c>
      <c r="C6" s="74">
        <f t="shared" si="0"/>
        <v>29</v>
      </c>
      <c r="D6" s="47">
        <f t="shared" si="1"/>
        <v>24</v>
      </c>
      <c r="E6" s="75">
        <f t="shared" si="2"/>
        <v>2</v>
      </c>
      <c r="F6" s="69" t="s">
        <v>51</v>
      </c>
      <c r="G6" s="54" t="s">
        <v>235</v>
      </c>
      <c r="H6" s="54" t="s">
        <v>236</v>
      </c>
      <c r="I6" s="70" t="s">
        <v>189</v>
      </c>
      <c r="J6" s="74" cm="1">
        <f t="array" ref="J6">INDEX(
  $W$3:$W$170,
  MATCH(
    1,
    ($X$3:$X$170 = K6)
    * ($Y$3:$Y$170 = L6)
    * ($Z$3:$Z$170 = M6),
    0
  )
)</f>
        <v>33</v>
      </c>
      <c r="K6" s="47">
        <f>MATCH(I6,{"Lunes";"Martes";"Miércoles";"Jueves";"Viernes";"Sábado"},0)</f>
        <v>2</v>
      </c>
      <c r="L6" s="54">
        <v>0.33333333333333331</v>
      </c>
      <c r="M6" s="76">
        <v>0.46527777777777779</v>
      </c>
      <c r="N6" s="69" t="s">
        <v>192</v>
      </c>
      <c r="O6" s="54" t="s">
        <v>144</v>
      </c>
      <c r="P6" s="54" t="s">
        <v>186</v>
      </c>
      <c r="Q6" s="54" t="s">
        <v>2</v>
      </c>
      <c r="R6" s="73" t="s">
        <v>237</v>
      </c>
      <c r="S6" s="73"/>
      <c r="W6">
        <v>4</v>
      </c>
      <c r="X6" s="11">
        <v>1</v>
      </c>
      <c r="Y6" s="8">
        <v>0.40277777777777779</v>
      </c>
      <c r="Z6" s="8">
        <v>0.46527777777777779</v>
      </c>
      <c r="AB6">
        <v>4</v>
      </c>
      <c r="AC6" t="s">
        <v>31</v>
      </c>
      <c r="AD6" t="s">
        <v>85</v>
      </c>
      <c r="AE6">
        <v>1</v>
      </c>
      <c r="AF6" s="4" t="s">
        <v>138</v>
      </c>
      <c r="AH6">
        <v>4</v>
      </c>
      <c r="AI6" s="2" t="str">
        <v>1K4</v>
      </c>
      <c r="AJ6" s="2">
        <v>1</v>
      </c>
    </row>
    <row r="7" spans="1:36" ht="15" customHeight="1" thickBot="1" x14ac:dyDescent="0.3">
      <c r="B7" s="70" t="s">
        <v>234</v>
      </c>
      <c r="C7" s="74">
        <f t="shared" si="0"/>
        <v>29</v>
      </c>
      <c r="D7" s="47">
        <f t="shared" si="1"/>
        <v>24</v>
      </c>
      <c r="E7" s="75">
        <f t="shared" si="2"/>
        <v>2</v>
      </c>
      <c r="F7" s="69" t="s">
        <v>51</v>
      </c>
      <c r="G7" s="54" t="s">
        <v>235</v>
      </c>
      <c r="H7" s="54" t="s">
        <v>236</v>
      </c>
      <c r="I7" s="70" t="s">
        <v>190</v>
      </c>
      <c r="J7" s="74" cm="1">
        <f t="array" ref="J7">INDEX(
  $W$3:$W$170,
  MATCH(
    1,
    ($X$3:$X$170 = K7)
    * ($Y$3:$Y$170 = L7)
    * ($Z$3:$Z$170 = M7),
    0
  )
)</f>
        <v>67</v>
      </c>
      <c r="K7" s="47">
        <f>MATCH(I7,{"Lunes";"Martes";"Miércoles";"Jueves";"Viernes";"Sábado"},0)</f>
        <v>3</v>
      </c>
      <c r="L7" s="54">
        <v>0.33333333333333331</v>
      </c>
      <c r="M7" s="76">
        <v>0.46527777777777779</v>
      </c>
      <c r="N7" s="69" t="s">
        <v>192</v>
      </c>
      <c r="O7" s="54" t="s">
        <v>144</v>
      </c>
      <c r="P7" s="54" t="s">
        <v>186</v>
      </c>
      <c r="Q7" s="54" t="s">
        <v>2</v>
      </c>
      <c r="R7" s="73" t="s">
        <v>237</v>
      </c>
      <c r="S7" s="73"/>
      <c r="W7">
        <v>5</v>
      </c>
      <c r="X7" s="11">
        <v>1</v>
      </c>
      <c r="Y7" s="8">
        <v>0.43402777777777779</v>
      </c>
      <c r="Z7" s="8">
        <v>0.50347222222222221</v>
      </c>
      <c r="AB7">
        <v>5</v>
      </c>
      <c r="AC7" t="s">
        <v>32</v>
      </c>
      <c r="AD7" t="s">
        <v>86</v>
      </c>
      <c r="AE7">
        <v>1</v>
      </c>
      <c r="AF7" s="4" t="s">
        <v>138</v>
      </c>
      <c r="AH7">
        <v>5</v>
      </c>
      <c r="AI7" t="str">
        <v>1K5</v>
      </c>
      <c r="AJ7" s="2">
        <v>1</v>
      </c>
    </row>
    <row r="8" spans="1:36" ht="15" customHeight="1" thickBot="1" x14ac:dyDescent="0.3">
      <c r="B8" s="70" t="s">
        <v>234</v>
      </c>
      <c r="C8" s="74">
        <f t="shared" si="0"/>
        <v>29</v>
      </c>
      <c r="D8" s="47">
        <f t="shared" si="1"/>
        <v>19</v>
      </c>
      <c r="E8" s="75">
        <f t="shared" si="2"/>
        <v>1</v>
      </c>
      <c r="F8" s="69" t="s">
        <v>46</v>
      </c>
      <c r="G8" s="54" t="s">
        <v>46</v>
      </c>
      <c r="H8" s="54" t="s">
        <v>99</v>
      </c>
      <c r="I8" s="70" t="s">
        <v>190</v>
      </c>
      <c r="J8" s="74" cm="1">
        <f t="array" ref="J8">INDEX(
  $W$3:$W$170,
  MATCH(
    1,
    ($X$3:$X$170 = K8)
    * ($Y$3:$Y$170 = L8)
    * ($Z$3:$Z$170 = M8),
    0
  )
)</f>
        <v>67</v>
      </c>
      <c r="K8" s="47">
        <f>MATCH(I8,{"Lunes";"Martes";"Miércoles";"Jueves";"Viernes";"Sábado"},0)</f>
        <v>3</v>
      </c>
      <c r="L8" s="54">
        <v>0.33333333333333331</v>
      </c>
      <c r="M8" s="76">
        <v>0.46527777777777779</v>
      </c>
      <c r="N8" s="69" t="s">
        <v>192</v>
      </c>
      <c r="O8" s="54" t="s">
        <v>143</v>
      </c>
      <c r="P8" s="54" t="s">
        <v>186</v>
      </c>
      <c r="Q8" s="54" t="s">
        <v>2</v>
      </c>
      <c r="R8" s="73"/>
      <c r="S8" s="73"/>
      <c r="W8">
        <v>6</v>
      </c>
      <c r="X8" s="11">
        <v>1</v>
      </c>
      <c r="Y8" s="8">
        <v>0.43402777777777779</v>
      </c>
      <c r="Z8" s="8">
        <v>0.53472222222222221</v>
      </c>
      <c r="AB8">
        <v>6</v>
      </c>
      <c r="AC8" t="s">
        <v>33</v>
      </c>
      <c r="AD8" t="s">
        <v>87</v>
      </c>
      <c r="AE8">
        <v>1</v>
      </c>
      <c r="AF8" s="4" t="s">
        <v>138</v>
      </c>
      <c r="AH8">
        <v>6</v>
      </c>
      <c r="AI8" t="str">
        <v>1K6</v>
      </c>
      <c r="AJ8" s="2">
        <v>1</v>
      </c>
    </row>
    <row r="9" spans="1:36" ht="15" customHeight="1" thickBot="1" x14ac:dyDescent="0.3">
      <c r="B9" s="70" t="s">
        <v>234</v>
      </c>
      <c r="C9" s="74">
        <f t="shared" si="0"/>
        <v>29</v>
      </c>
      <c r="D9" s="47">
        <f t="shared" si="1"/>
        <v>19</v>
      </c>
      <c r="E9" s="75">
        <f t="shared" si="2"/>
        <v>1</v>
      </c>
      <c r="F9" s="69" t="s">
        <v>46</v>
      </c>
      <c r="G9" s="54" t="s">
        <v>46</v>
      </c>
      <c r="H9" s="54" t="s">
        <v>99</v>
      </c>
      <c r="I9" s="70" t="s">
        <v>194</v>
      </c>
      <c r="J9" s="74" cm="1">
        <f t="array" ref="J9">INDEX(
  $W$3:$W$170,
  MATCH(
    1,
    ($X$3:$X$170 = K9)
    * ($Y$3:$Y$170 = L9)
    * ($Z$3:$Z$170 = M9),
    0
  )
)</f>
        <v>137</v>
      </c>
      <c r="K9" s="47">
        <f>MATCH(I9,{"Lunes";"Martes";"Miércoles";"Jueves";"Viernes";"Sábado"},0)</f>
        <v>5</v>
      </c>
      <c r="L9" s="54">
        <v>0.40277777777777779</v>
      </c>
      <c r="M9" s="76">
        <v>0.53472222222222221</v>
      </c>
      <c r="N9" s="69" t="s">
        <v>192</v>
      </c>
      <c r="O9" s="54" t="s">
        <v>143</v>
      </c>
      <c r="P9" s="54" t="s">
        <v>186</v>
      </c>
      <c r="Q9" s="54" t="s">
        <v>2</v>
      </c>
      <c r="R9" s="73"/>
      <c r="S9" s="73"/>
      <c r="W9">
        <v>7</v>
      </c>
      <c r="X9" s="11">
        <v>1</v>
      </c>
      <c r="Y9" s="8">
        <v>0.43402777777777779</v>
      </c>
      <c r="Z9" s="8">
        <v>0.58333333333333337</v>
      </c>
      <c r="AB9">
        <v>7</v>
      </c>
      <c r="AC9" t="s">
        <v>34</v>
      </c>
      <c r="AD9" t="s">
        <v>88</v>
      </c>
      <c r="AE9">
        <v>1</v>
      </c>
      <c r="AF9" s="4" t="s">
        <v>138</v>
      </c>
      <c r="AH9">
        <v>7</v>
      </c>
      <c r="AI9" t="str">
        <v>1K7</v>
      </c>
      <c r="AJ9" s="2">
        <v>1</v>
      </c>
    </row>
    <row r="10" spans="1:36" ht="15" customHeight="1" thickBot="1" x14ac:dyDescent="0.3">
      <c r="B10" s="70" t="s">
        <v>234</v>
      </c>
      <c r="C10" s="74">
        <f t="shared" si="0"/>
        <v>29</v>
      </c>
      <c r="D10" s="47">
        <f t="shared" si="1"/>
        <v>18</v>
      </c>
      <c r="E10" s="75">
        <f t="shared" si="2"/>
        <v>0</v>
      </c>
      <c r="F10" s="69" t="s">
        <v>45</v>
      </c>
      <c r="G10" s="54" t="s">
        <v>45</v>
      </c>
      <c r="H10" s="54" t="s">
        <v>98</v>
      </c>
      <c r="I10" s="70" t="s">
        <v>185</v>
      </c>
      <c r="J10" s="74" cm="1">
        <f t="array" ref="J10">INDEX(
  $W$3:$W$170,
  MATCH(
    1,
    ($X$3:$X$170 = K10)
    * ($Y$3:$Y$170 = L10)
    * ($Z$3:$Z$170 = M10),
    0
  )
)</f>
        <v>7</v>
      </c>
      <c r="K10" s="47">
        <f>MATCH(I10,{"Lunes";"Martes";"Miércoles";"Jueves";"Viernes";"Sábado"},0)</f>
        <v>1</v>
      </c>
      <c r="L10" s="54">
        <v>0.43402777777777779</v>
      </c>
      <c r="M10" s="76">
        <v>0.58333333333333337</v>
      </c>
      <c r="N10" s="69" t="s">
        <v>145</v>
      </c>
      <c r="O10" s="54" t="s">
        <v>142</v>
      </c>
      <c r="P10" s="54" t="s">
        <v>186</v>
      </c>
      <c r="Q10" s="54" t="s">
        <v>2</v>
      </c>
      <c r="R10" s="73"/>
      <c r="S10" s="73"/>
      <c r="W10">
        <v>8</v>
      </c>
      <c r="X10" s="11">
        <v>1</v>
      </c>
      <c r="Y10" s="8">
        <v>0.47222222222222221</v>
      </c>
      <c r="Z10" s="8">
        <v>0.53472222222222221</v>
      </c>
      <c r="AB10">
        <v>8</v>
      </c>
      <c r="AC10" t="s">
        <v>35</v>
      </c>
      <c r="AD10" t="s">
        <v>89</v>
      </c>
      <c r="AE10">
        <v>1</v>
      </c>
      <c r="AF10" s="4" t="s">
        <v>138</v>
      </c>
      <c r="AH10">
        <v>8</v>
      </c>
      <c r="AI10" t="str">
        <v>1K8</v>
      </c>
      <c r="AJ10" s="2">
        <v>1</v>
      </c>
    </row>
    <row r="11" spans="1:36" ht="15" customHeight="1" thickBot="1" x14ac:dyDescent="0.3">
      <c r="B11" s="70" t="s">
        <v>234</v>
      </c>
      <c r="C11" s="74">
        <f t="shared" si="0"/>
        <v>29</v>
      </c>
      <c r="D11" s="47">
        <f t="shared" si="1"/>
        <v>21</v>
      </c>
      <c r="E11" s="75">
        <f t="shared" si="2"/>
        <v>2</v>
      </c>
      <c r="F11" s="69" t="s">
        <v>48</v>
      </c>
      <c r="G11" s="54" t="s">
        <v>238</v>
      </c>
      <c r="H11" s="54" t="s">
        <v>100</v>
      </c>
      <c r="I11" s="70" t="s">
        <v>189</v>
      </c>
      <c r="J11" s="74" cm="1">
        <f t="array" ref="J11">INDEX(
  $W$3:$W$170,
  MATCH(
    1,
    ($X$3:$X$170 = K11)
    * ($Y$3:$Y$170 = L11)
    * ($Z$3:$Z$170 = M11),
    0
  )
)</f>
        <v>33</v>
      </c>
      <c r="K11" s="47">
        <f>MATCH(I11,{"Lunes";"Martes";"Miércoles";"Jueves";"Viernes";"Sábado"},0)</f>
        <v>2</v>
      </c>
      <c r="L11" s="54">
        <v>0.33333333333333331</v>
      </c>
      <c r="M11" s="76">
        <v>0.46527777777777779</v>
      </c>
      <c r="N11" s="69" t="s">
        <v>192</v>
      </c>
      <c r="O11" s="54" t="s">
        <v>144</v>
      </c>
      <c r="P11" s="54" t="s">
        <v>186</v>
      </c>
      <c r="Q11" s="54" t="s">
        <v>2</v>
      </c>
      <c r="R11" s="73"/>
      <c r="S11" s="73" t="s">
        <v>23</v>
      </c>
      <c r="W11">
        <v>9</v>
      </c>
      <c r="X11" s="11">
        <v>1</v>
      </c>
      <c r="Y11" s="8">
        <v>0.47222222222222221</v>
      </c>
      <c r="Z11" s="8">
        <v>0.58333333333333337</v>
      </c>
      <c r="AB11">
        <v>9</v>
      </c>
      <c r="AC11" t="s">
        <v>36</v>
      </c>
      <c r="AD11" t="s">
        <v>90</v>
      </c>
      <c r="AE11">
        <v>1</v>
      </c>
      <c r="AF11" s="4" t="s">
        <v>138</v>
      </c>
      <c r="AH11">
        <v>9</v>
      </c>
      <c r="AI11" t="str">
        <v>1K9</v>
      </c>
      <c r="AJ11" s="2">
        <v>1</v>
      </c>
    </row>
    <row r="12" spans="1:36" ht="15" customHeight="1" thickBot="1" x14ac:dyDescent="0.3">
      <c r="B12" s="70" t="s">
        <v>234</v>
      </c>
      <c r="C12" s="74">
        <f t="shared" si="0"/>
        <v>29</v>
      </c>
      <c r="D12" s="47">
        <f t="shared" si="1"/>
        <v>21</v>
      </c>
      <c r="E12" s="75">
        <f t="shared" si="2"/>
        <v>2</v>
      </c>
      <c r="F12" s="69" t="s">
        <v>48</v>
      </c>
      <c r="G12" s="54" t="s">
        <v>238</v>
      </c>
      <c r="H12" s="54" t="s">
        <v>100</v>
      </c>
      <c r="I12" s="70" t="s">
        <v>190</v>
      </c>
      <c r="J12" s="74" cm="1">
        <f t="array" ref="J12">INDEX(
  $W$3:$W$170,
  MATCH(
    1,
    ($X$3:$X$170 = K12)
    * ($Y$3:$Y$170 = L12)
    * ($Z$3:$Z$170 = M12),
    0
  )
)</f>
        <v>67</v>
      </c>
      <c r="K12" s="47">
        <f>MATCH(I12,{"Lunes";"Martes";"Miércoles";"Jueves";"Viernes";"Sábado"},0)</f>
        <v>3</v>
      </c>
      <c r="L12" s="54">
        <v>0.33333333333333331</v>
      </c>
      <c r="M12" s="76">
        <v>0.46527777777777779</v>
      </c>
      <c r="N12" s="69" t="s">
        <v>192</v>
      </c>
      <c r="O12" s="54" t="s">
        <v>144</v>
      </c>
      <c r="P12" s="54" t="s">
        <v>186</v>
      </c>
      <c r="Q12" s="54" t="s">
        <v>2</v>
      </c>
      <c r="R12" s="73"/>
      <c r="S12" s="73" t="s">
        <v>23</v>
      </c>
      <c r="W12">
        <v>10</v>
      </c>
      <c r="X12" s="11">
        <v>1</v>
      </c>
      <c r="Y12" s="8">
        <v>0.50347222222222221</v>
      </c>
      <c r="Z12" s="8">
        <v>0.58333333333333337</v>
      </c>
      <c r="AH12">
        <v>10</v>
      </c>
      <c r="AI12" t="str">
        <v>1K10</v>
      </c>
      <c r="AJ12" s="2">
        <v>1</v>
      </c>
    </row>
    <row r="13" spans="1:36" ht="15" customHeight="1" thickBot="1" x14ac:dyDescent="0.3">
      <c r="B13" s="70" t="s">
        <v>234</v>
      </c>
      <c r="C13" s="74">
        <f t="shared" si="0"/>
        <v>29</v>
      </c>
      <c r="D13" s="47">
        <f t="shared" si="1"/>
        <v>21</v>
      </c>
      <c r="E13" s="75">
        <f t="shared" si="2"/>
        <v>1</v>
      </c>
      <c r="F13" s="69" t="s">
        <v>48</v>
      </c>
      <c r="G13" s="54" t="s">
        <v>238</v>
      </c>
      <c r="H13" s="54" t="s">
        <v>100</v>
      </c>
      <c r="I13" s="70" t="s">
        <v>189</v>
      </c>
      <c r="J13" s="74" cm="1">
        <f t="array" ref="J13">INDEX(
  $W$3:$W$170,
  MATCH(
    1,
    ($X$3:$X$170 = K13)
    * ($Y$3:$Y$170 = L13)
    * ($Z$3:$Z$170 = M13),
    0
  )
)</f>
        <v>33</v>
      </c>
      <c r="K13" s="47">
        <f>MATCH(I13,{"Lunes";"Martes";"Miércoles";"Jueves";"Viernes";"Sábado"},0)</f>
        <v>2</v>
      </c>
      <c r="L13" s="54">
        <v>0.33333333333333331</v>
      </c>
      <c r="M13" s="76">
        <v>0.46527777777777779</v>
      </c>
      <c r="N13" s="69" t="s">
        <v>192</v>
      </c>
      <c r="O13" s="54" t="s">
        <v>143</v>
      </c>
      <c r="P13" s="54" t="s">
        <v>186</v>
      </c>
      <c r="Q13" s="54" t="s">
        <v>2</v>
      </c>
      <c r="R13" s="73"/>
      <c r="S13" s="73"/>
      <c r="W13">
        <v>11</v>
      </c>
      <c r="X13" s="11">
        <v>1</v>
      </c>
      <c r="Y13" s="8">
        <v>0.50347222222222221</v>
      </c>
      <c r="Z13" s="8">
        <v>0.65277777777777779</v>
      </c>
      <c r="AB13">
        <v>10</v>
      </c>
      <c r="AC13" t="s">
        <v>37</v>
      </c>
      <c r="AD13" t="s">
        <v>92</v>
      </c>
      <c r="AE13">
        <v>2</v>
      </c>
      <c r="AF13" s="4" t="s">
        <v>138</v>
      </c>
      <c r="AH13">
        <v>11</v>
      </c>
      <c r="AI13" t="str">
        <v>1K11</v>
      </c>
      <c r="AJ13" s="2">
        <v>1</v>
      </c>
    </row>
    <row r="14" spans="1:36" ht="15" customHeight="1" thickBot="1" x14ac:dyDescent="0.3">
      <c r="B14" s="70" t="s">
        <v>234</v>
      </c>
      <c r="C14" s="74">
        <f t="shared" si="0"/>
        <v>29</v>
      </c>
      <c r="D14" s="47">
        <f t="shared" si="1"/>
        <v>21</v>
      </c>
      <c r="E14" s="75">
        <f t="shared" si="2"/>
        <v>1</v>
      </c>
      <c r="F14" s="69" t="s">
        <v>48</v>
      </c>
      <c r="G14" s="54" t="s">
        <v>238</v>
      </c>
      <c r="H14" s="54" t="s">
        <v>100</v>
      </c>
      <c r="I14" s="70" t="s">
        <v>191</v>
      </c>
      <c r="J14" s="74" cm="1">
        <f t="array" ref="J14">INDEX(
  $W$3:$W$170,
  MATCH(
    1,
    ($X$3:$X$170 = K14)
    * ($Y$3:$Y$170 = L14)
    * ($Z$3:$Z$170 = M14),
    0
  )
)</f>
        <v>107</v>
      </c>
      <c r="K14" s="47">
        <f>MATCH(I14,{"Lunes";"Martes";"Miércoles";"Jueves";"Viernes";"Sábado"},0)</f>
        <v>4</v>
      </c>
      <c r="L14" s="54">
        <v>0.43402777777777779</v>
      </c>
      <c r="M14" s="76">
        <v>0.58333333333333337</v>
      </c>
      <c r="N14" s="69" t="s">
        <v>192</v>
      </c>
      <c r="O14" s="54" t="s">
        <v>143</v>
      </c>
      <c r="P14" s="54" t="s">
        <v>186</v>
      </c>
      <c r="Q14" s="54" t="s">
        <v>2</v>
      </c>
      <c r="R14" s="73"/>
      <c r="S14" s="73"/>
      <c r="W14">
        <v>12</v>
      </c>
      <c r="X14" s="11">
        <v>1</v>
      </c>
      <c r="Y14" s="8">
        <v>0.50347222222222221</v>
      </c>
      <c r="Z14" s="8">
        <v>0.61458333333333337</v>
      </c>
      <c r="AB14">
        <v>11</v>
      </c>
      <c r="AC14" t="s">
        <v>38</v>
      </c>
      <c r="AD14" t="s">
        <v>152</v>
      </c>
      <c r="AE14">
        <v>2</v>
      </c>
      <c r="AF14" s="4" t="s">
        <v>138</v>
      </c>
      <c r="AH14">
        <v>12</v>
      </c>
      <c r="AI14" t="str">
        <v>1K12</v>
      </c>
      <c r="AJ14" s="2">
        <v>1</v>
      </c>
    </row>
    <row r="15" spans="1:36" ht="15" customHeight="1" thickBot="1" x14ac:dyDescent="0.3">
      <c r="B15" s="70" t="s">
        <v>234</v>
      </c>
      <c r="C15" s="74">
        <f t="shared" si="0"/>
        <v>29</v>
      </c>
      <c r="D15" s="47">
        <f t="shared" si="1"/>
        <v>17</v>
      </c>
      <c r="E15" s="75">
        <f t="shared" si="2"/>
        <v>0</v>
      </c>
      <c r="F15" s="69" t="s">
        <v>44</v>
      </c>
      <c r="G15" s="54" t="s">
        <v>44</v>
      </c>
      <c r="H15" s="54" t="s">
        <v>97</v>
      </c>
      <c r="I15" s="70" t="s">
        <v>185</v>
      </c>
      <c r="J15" s="74" cm="1">
        <f t="array" ref="J15">INDEX(
  $W$3:$W$170,
  MATCH(
    1,
    ($X$3:$X$170 = K15)
    * ($Y$3:$Y$170 = L15)
    * ($Z$3:$Z$170 = M15),
    0
  )
)</f>
        <v>1</v>
      </c>
      <c r="K15" s="47">
        <f>MATCH(I15,{"Lunes";"Martes";"Miércoles";"Jueves";"Viernes";"Sábado"},0)</f>
        <v>1</v>
      </c>
      <c r="L15" s="54">
        <v>0.33333333333333331</v>
      </c>
      <c r="M15" s="76">
        <v>0.43402777777777779</v>
      </c>
      <c r="N15" s="69" t="s">
        <v>145</v>
      </c>
      <c r="O15" s="54" t="s">
        <v>142</v>
      </c>
      <c r="P15" s="54" t="s">
        <v>186</v>
      </c>
      <c r="Q15" s="54" t="s">
        <v>2</v>
      </c>
      <c r="R15" s="73"/>
      <c r="S15" s="73"/>
      <c r="W15">
        <v>13</v>
      </c>
      <c r="X15" s="11">
        <v>1</v>
      </c>
      <c r="Y15" s="8">
        <v>0.55208333333333337</v>
      </c>
      <c r="Z15" s="8">
        <v>0.61458333333333337</v>
      </c>
      <c r="AB15">
        <v>12</v>
      </c>
      <c r="AC15" t="s">
        <v>39</v>
      </c>
      <c r="AD15" t="s">
        <v>93</v>
      </c>
      <c r="AE15">
        <v>2</v>
      </c>
      <c r="AF15" s="4" t="s">
        <v>138</v>
      </c>
      <c r="AH15">
        <v>13</v>
      </c>
      <c r="AI15" t="str">
        <v>1K13</v>
      </c>
      <c r="AJ15" s="2">
        <v>1</v>
      </c>
    </row>
    <row r="16" spans="1:36" ht="15" customHeight="1" thickBot="1" x14ac:dyDescent="0.3">
      <c r="B16" s="70" t="s">
        <v>234</v>
      </c>
      <c r="C16" s="74">
        <f t="shared" si="0"/>
        <v>29</v>
      </c>
      <c r="D16" s="47">
        <f t="shared" si="1"/>
        <v>17</v>
      </c>
      <c r="E16" s="75">
        <f t="shared" si="2"/>
        <v>0</v>
      </c>
      <c r="F16" s="69" t="s">
        <v>44</v>
      </c>
      <c r="G16" s="54" t="s">
        <v>44</v>
      </c>
      <c r="H16" s="54" t="s">
        <v>97</v>
      </c>
      <c r="I16" s="70" t="s">
        <v>191</v>
      </c>
      <c r="J16" s="74" cm="1">
        <f t="array" ref="J16">INDEX(
  $W$3:$W$170,
  MATCH(
    1,
    ($X$3:$X$170 = K16)
    * ($Y$3:$Y$170 = L16)
    * ($Z$3:$Z$170 = M16),
    0
  )
)</f>
        <v>100</v>
      </c>
      <c r="K16" s="47">
        <f>MATCH(I16,{"Lunes";"Martes";"Miércoles";"Jueves";"Viernes";"Sábado"},0)</f>
        <v>4</v>
      </c>
      <c r="L16" s="54">
        <v>0.33333333333333331</v>
      </c>
      <c r="M16" s="76">
        <v>0.43402777777777779</v>
      </c>
      <c r="N16" s="69" t="s">
        <v>145</v>
      </c>
      <c r="O16" s="54" t="s">
        <v>142</v>
      </c>
      <c r="P16" s="54" t="s">
        <v>186</v>
      </c>
      <c r="Q16" s="54" t="s">
        <v>2</v>
      </c>
      <c r="R16" s="73"/>
      <c r="S16" s="73"/>
      <c r="W16">
        <v>14</v>
      </c>
      <c r="X16" s="11">
        <v>1</v>
      </c>
      <c r="Y16" s="8">
        <v>0.55208333333333337</v>
      </c>
      <c r="Z16" s="8">
        <v>0.65277777777777779</v>
      </c>
      <c r="AB16">
        <v>13</v>
      </c>
      <c r="AC16" t="s">
        <v>40</v>
      </c>
      <c r="AD16" t="s">
        <v>91</v>
      </c>
      <c r="AE16">
        <v>2</v>
      </c>
      <c r="AF16" s="4" t="s">
        <v>138</v>
      </c>
      <c r="AH16">
        <v>14</v>
      </c>
      <c r="AI16" t="str">
        <v>1K14</v>
      </c>
      <c r="AJ16" s="2">
        <v>1</v>
      </c>
    </row>
    <row r="17" spans="2:36" ht="15" customHeight="1" thickBot="1" x14ac:dyDescent="0.3">
      <c r="B17" s="70" t="s">
        <v>234</v>
      </c>
      <c r="C17" s="74">
        <f t="shared" si="0"/>
        <v>29</v>
      </c>
      <c r="D17" s="47">
        <f t="shared" si="1"/>
        <v>23</v>
      </c>
      <c r="E17" s="75">
        <f t="shared" si="2"/>
        <v>2</v>
      </c>
      <c r="F17" s="69" t="s">
        <v>50</v>
      </c>
      <c r="G17" s="54" t="s">
        <v>50</v>
      </c>
      <c r="H17" s="54" t="s">
        <v>103</v>
      </c>
      <c r="I17" s="70" t="s">
        <v>189</v>
      </c>
      <c r="J17" s="74" cm="1">
        <f t="array" ref="J17">INDEX(
  $W$3:$W$170,
  MATCH(
    1,
    ($X$3:$X$170 = K17)
    * ($Y$3:$Y$170 = L17)
    * ($Z$3:$Z$170 = M17),
    0
  )
)</f>
        <v>41</v>
      </c>
      <c r="K17" s="47">
        <f>MATCH(I17,{"Lunes";"Martes";"Miércoles";"Jueves";"Viernes";"Sábado"},0)</f>
        <v>2</v>
      </c>
      <c r="L17" s="54">
        <v>0.47222222222222221</v>
      </c>
      <c r="M17" s="76">
        <v>0.58333333333333337</v>
      </c>
      <c r="N17" s="69" t="s">
        <v>192</v>
      </c>
      <c r="O17" s="54" t="s">
        <v>144</v>
      </c>
      <c r="P17" s="54" t="s">
        <v>186</v>
      </c>
      <c r="Q17" s="54" t="s">
        <v>2</v>
      </c>
      <c r="R17" s="73"/>
      <c r="S17" s="73"/>
      <c r="W17">
        <v>15</v>
      </c>
      <c r="X17" s="11">
        <v>1</v>
      </c>
      <c r="Y17" s="8">
        <v>0.58333333333333337</v>
      </c>
      <c r="Z17" s="8">
        <v>0.65277777777777779</v>
      </c>
      <c r="AB17">
        <v>14</v>
      </c>
      <c r="AC17" t="s">
        <v>41</v>
      </c>
      <c r="AD17" t="s">
        <v>95</v>
      </c>
      <c r="AE17">
        <v>2</v>
      </c>
      <c r="AF17" s="4" t="s">
        <v>138</v>
      </c>
      <c r="AH17">
        <v>15</v>
      </c>
      <c r="AI17" t="str">
        <v>1K15</v>
      </c>
      <c r="AJ17" s="2">
        <v>1</v>
      </c>
    </row>
    <row r="18" spans="2:36" ht="15" customHeight="1" thickBot="1" x14ac:dyDescent="0.3">
      <c r="B18" s="70" t="s">
        <v>234</v>
      </c>
      <c r="C18" s="74">
        <f t="shared" si="0"/>
        <v>29</v>
      </c>
      <c r="D18" s="47">
        <f t="shared" si="1"/>
        <v>23</v>
      </c>
      <c r="E18" s="75">
        <f t="shared" si="2"/>
        <v>2</v>
      </c>
      <c r="F18" s="69" t="s">
        <v>50</v>
      </c>
      <c r="G18" s="54" t="s">
        <v>50</v>
      </c>
      <c r="H18" s="54" t="s">
        <v>103</v>
      </c>
      <c r="I18" s="70" t="s">
        <v>194</v>
      </c>
      <c r="J18" s="74" cm="1">
        <f t="array" ref="J18">INDEX(
  $W$3:$W$170,
  MATCH(
    1,
    ($X$3:$X$170 = K18)
    * ($Y$3:$Y$170 = L18)
    * ($Z$3:$Z$170 = M18),
    0
  )
)</f>
        <v>138</v>
      </c>
      <c r="K18" s="47">
        <f>MATCH(I18,{"Lunes";"Martes";"Miércoles";"Jueves";"Viernes";"Sábado"},0)</f>
        <v>5</v>
      </c>
      <c r="L18" s="54">
        <v>0.40277777777777779</v>
      </c>
      <c r="M18" s="76">
        <v>0.50347222222222221</v>
      </c>
      <c r="N18" s="69" t="s">
        <v>192</v>
      </c>
      <c r="O18" s="54" t="s">
        <v>144</v>
      </c>
      <c r="P18" s="54" t="s">
        <v>186</v>
      </c>
      <c r="Q18" s="54" t="s">
        <v>2</v>
      </c>
      <c r="R18" s="73"/>
      <c r="S18" s="73"/>
      <c r="W18">
        <v>16</v>
      </c>
      <c r="X18" s="11">
        <v>1</v>
      </c>
      <c r="Y18" s="8">
        <v>0.62152777777777779</v>
      </c>
      <c r="Z18" s="8">
        <v>0.68402777777777779</v>
      </c>
      <c r="AB18">
        <v>15</v>
      </c>
      <c r="AC18" t="s">
        <v>42</v>
      </c>
      <c r="AD18" t="s">
        <v>96</v>
      </c>
      <c r="AE18">
        <v>2</v>
      </c>
      <c r="AF18" s="4" t="s">
        <v>138</v>
      </c>
      <c r="AH18">
        <v>16</v>
      </c>
      <c r="AI18" t="str">
        <v>1K16</v>
      </c>
      <c r="AJ18" s="2">
        <v>1</v>
      </c>
    </row>
    <row r="19" spans="2:36" ht="15" customHeight="1" thickBot="1" x14ac:dyDescent="0.3">
      <c r="B19" s="70" t="s">
        <v>234</v>
      </c>
      <c r="C19" s="77">
        <f t="shared" si="0"/>
        <v>29</v>
      </c>
      <c r="D19" s="78">
        <f t="shared" si="1"/>
        <v>20</v>
      </c>
      <c r="E19" s="79">
        <f t="shared" si="2"/>
        <v>0</v>
      </c>
      <c r="F19" s="69" t="s">
        <v>47</v>
      </c>
      <c r="G19" s="54" t="s">
        <v>102</v>
      </c>
      <c r="H19" s="54" t="s">
        <v>102</v>
      </c>
      <c r="I19" s="70" t="s">
        <v>194</v>
      </c>
      <c r="J19" s="77" cm="1">
        <f t="array" ref="J19">INDEX(
  $W$3:$W$170,
  MATCH(
    1,
    ($X$3:$X$170 = K19)
    * ($Y$3:$Y$170 = L19)
    * ($Z$3:$Z$170 = M19),
    0
  )
)</f>
        <v>133</v>
      </c>
      <c r="K19" s="78">
        <f>MATCH(I19,{"Lunes";"Martes";"Miércoles";"Jueves";"Viernes";"Sábado"},0)</f>
        <v>5</v>
      </c>
      <c r="L19" s="80">
        <v>0.33333333333333331</v>
      </c>
      <c r="M19" s="81">
        <v>0.39583333333333331</v>
      </c>
      <c r="N19" s="69" t="s">
        <v>145</v>
      </c>
      <c r="O19" s="54" t="s">
        <v>142</v>
      </c>
      <c r="P19" s="54" t="s">
        <v>186</v>
      </c>
      <c r="Q19" s="54" t="s">
        <v>2</v>
      </c>
      <c r="R19" s="73"/>
      <c r="S19" s="73"/>
      <c r="W19">
        <v>17</v>
      </c>
      <c r="X19" s="11">
        <v>1</v>
      </c>
      <c r="Y19" s="8">
        <v>0.62152777777777779</v>
      </c>
      <c r="Z19" s="8">
        <v>0.75347222222222221</v>
      </c>
      <c r="AB19">
        <v>16</v>
      </c>
      <c r="AC19" t="s">
        <v>43</v>
      </c>
      <c r="AD19" t="s">
        <v>94</v>
      </c>
      <c r="AE19">
        <v>2</v>
      </c>
      <c r="AF19" s="4" t="s">
        <v>138</v>
      </c>
      <c r="AH19">
        <v>17</v>
      </c>
      <c r="AI19" t="str">
        <v>1K17</v>
      </c>
      <c r="AJ19" s="2">
        <v>1</v>
      </c>
    </row>
    <row r="20" spans="2:36" ht="15" customHeight="1" thickBot="1" x14ac:dyDescent="0.3">
      <c r="W20">
        <v>18</v>
      </c>
      <c r="X20" s="11">
        <v>1</v>
      </c>
      <c r="Y20" s="8">
        <v>0.62152777777777779</v>
      </c>
      <c r="Z20" s="8">
        <v>0.72222222222222221</v>
      </c>
      <c r="AH20">
        <v>18</v>
      </c>
      <c r="AI20" t="str" cm="1">
        <f t="array" ref="AI20:AI30">"2K"&amp;_xlfn.SEQUENCE(11, 1, 1, 1)</f>
        <v>2K1</v>
      </c>
      <c r="AJ20" s="2">
        <v>1</v>
      </c>
    </row>
    <row r="21" spans="2:36" ht="15" customHeight="1" thickBot="1" x14ac:dyDescent="0.3">
      <c r="W21">
        <v>19</v>
      </c>
      <c r="X21" s="11">
        <v>1</v>
      </c>
      <c r="Y21" s="8">
        <v>0.65277777777777779</v>
      </c>
      <c r="Z21" s="8">
        <v>0.75347222222222221</v>
      </c>
      <c r="AB21">
        <v>17</v>
      </c>
      <c r="AC21" t="s">
        <v>44</v>
      </c>
      <c r="AD21" t="s">
        <v>97</v>
      </c>
      <c r="AE21">
        <v>3</v>
      </c>
      <c r="AF21" s="4" t="s">
        <v>138</v>
      </c>
      <c r="AH21">
        <v>19</v>
      </c>
      <c r="AI21" t="str">
        <v>2K2</v>
      </c>
      <c r="AJ21" s="2">
        <v>1</v>
      </c>
    </row>
    <row r="22" spans="2:36" ht="15" customHeight="1" thickBot="1" x14ac:dyDescent="0.3">
      <c r="B22" s="64" t="s">
        <v>172</v>
      </c>
      <c r="C22" s="22" t="s">
        <v>149</v>
      </c>
      <c r="D22" s="22" t="s">
        <v>24</v>
      </c>
      <c r="E22" s="22" t="s">
        <v>140</v>
      </c>
      <c r="F22" s="64" t="s">
        <v>215</v>
      </c>
      <c r="G22" s="23" t="s">
        <v>174</v>
      </c>
      <c r="H22" s="23" t="s">
        <v>175</v>
      </c>
      <c r="I22" s="23" t="s">
        <v>176</v>
      </c>
      <c r="J22" s="23" t="s">
        <v>153</v>
      </c>
      <c r="K22" s="22" t="s">
        <v>154</v>
      </c>
      <c r="L22" s="22" t="s">
        <v>177</v>
      </c>
      <c r="M22" s="22" t="s">
        <v>178</v>
      </c>
      <c r="N22" s="23" t="s">
        <v>179</v>
      </c>
      <c r="O22" s="23" t="s">
        <v>180</v>
      </c>
      <c r="P22" s="23" t="s">
        <v>181</v>
      </c>
      <c r="Q22" s="23" t="s">
        <v>182</v>
      </c>
      <c r="R22" s="23" t="s">
        <v>232</v>
      </c>
      <c r="S22" s="23" t="s">
        <v>233</v>
      </c>
      <c r="W22">
        <v>20</v>
      </c>
      <c r="X22" s="11">
        <v>1</v>
      </c>
      <c r="Y22" s="8">
        <v>0.69097222222222221</v>
      </c>
      <c r="Z22" s="8">
        <v>0.75347222222222221</v>
      </c>
      <c r="AB22">
        <v>18</v>
      </c>
      <c r="AC22" t="s">
        <v>45</v>
      </c>
      <c r="AD22" t="s">
        <v>98</v>
      </c>
      <c r="AE22">
        <v>3</v>
      </c>
      <c r="AF22" s="4" t="s">
        <v>138</v>
      </c>
      <c r="AH22">
        <v>20</v>
      </c>
      <c r="AI22" t="str">
        <v>2K3</v>
      </c>
      <c r="AJ22" s="2">
        <v>1</v>
      </c>
    </row>
    <row r="23" spans="2:36" ht="15" customHeight="1" thickBot="1" x14ac:dyDescent="0.3">
      <c r="B23" s="65" t="s">
        <v>239</v>
      </c>
      <c r="C23" s="66">
        <f t="shared" ref="C23:C36" si="3">IFERROR(INDEX($AH$3:$AH$49,MATCH(B23,$AI$3:$AI$49,0)),"")</f>
        <v>30</v>
      </c>
      <c r="D23" s="67">
        <f t="shared" ref="D23:D36" si="4">IFERROR(INDEX($AB$3:$AB$61,MATCH(F23,$AC$3:$AC$61,0)),"")</f>
        <v>22</v>
      </c>
      <c r="E23" s="68">
        <f t="shared" ref="E23:E36" si="5">IF(O23="ANUAL", 0,IF(O23="CUAT1", 1,IF(O23="CUAT2", 2,"")))</f>
        <v>2</v>
      </c>
      <c r="F23" s="69" t="s">
        <v>49</v>
      </c>
      <c r="G23" s="54" t="s">
        <v>49</v>
      </c>
      <c r="H23" s="54" t="s">
        <v>101</v>
      </c>
      <c r="I23" s="70" t="s">
        <v>185</v>
      </c>
      <c r="J23" s="74" cm="1">
        <f t="array" ref="J23">INDEX(
  $W$3:$W$170,
  MATCH(
    1,
    ($X$3:$X$170 = K23)
    * ($Y$3:$Y$170 = L23)
    * ($Z$3:$Z$170 = M23),
    0
  )
)</f>
        <v>1</v>
      </c>
      <c r="K23" s="67">
        <f>MATCH(I23,{"Lunes";"Martes";"Miércoles";"Jueves";"Viernes";"Sábado"},0)</f>
        <v>1</v>
      </c>
      <c r="L23" s="71">
        <v>0.33333333333333331</v>
      </c>
      <c r="M23" s="72">
        <v>0.43402777777777779</v>
      </c>
      <c r="N23" s="69" t="s">
        <v>192</v>
      </c>
      <c r="O23" s="54" t="s">
        <v>144</v>
      </c>
      <c r="P23" s="54" t="s">
        <v>186</v>
      </c>
      <c r="Q23" s="54" t="s">
        <v>2</v>
      </c>
      <c r="R23" s="73"/>
      <c r="S23" s="73"/>
      <c r="W23">
        <v>21</v>
      </c>
      <c r="X23" s="11">
        <v>1</v>
      </c>
      <c r="Y23" s="8">
        <v>0.72222222222222221</v>
      </c>
      <c r="Z23" s="8">
        <v>0.79166666666666663</v>
      </c>
      <c r="AB23">
        <v>19</v>
      </c>
      <c r="AC23" t="s">
        <v>46</v>
      </c>
      <c r="AD23" t="s">
        <v>99</v>
      </c>
      <c r="AE23">
        <v>3</v>
      </c>
      <c r="AF23" s="4" t="s">
        <v>138</v>
      </c>
      <c r="AH23">
        <v>21</v>
      </c>
      <c r="AI23" t="str">
        <v>2K4</v>
      </c>
      <c r="AJ23" s="2">
        <v>1</v>
      </c>
    </row>
    <row r="24" spans="2:36" ht="15" customHeight="1" thickBot="1" x14ac:dyDescent="0.3">
      <c r="B24" s="70" t="s">
        <v>239</v>
      </c>
      <c r="C24" s="74">
        <f t="shared" si="3"/>
        <v>30</v>
      </c>
      <c r="D24" s="47">
        <f t="shared" si="4"/>
        <v>22</v>
      </c>
      <c r="E24" s="75">
        <f t="shared" si="5"/>
        <v>2</v>
      </c>
      <c r="F24" s="69" t="s">
        <v>49</v>
      </c>
      <c r="G24" s="54" t="s">
        <v>49</v>
      </c>
      <c r="H24" s="54" t="s">
        <v>101</v>
      </c>
      <c r="I24" s="70" t="s">
        <v>194</v>
      </c>
      <c r="J24" s="74" cm="1">
        <f t="array" ref="J24">INDEX(
  $W$3:$W$170,
  MATCH(
    1,
    ($X$3:$X$170 = K24)
    * ($Y$3:$Y$170 = L24)
    * ($Z$3:$Z$170 = M24),
    0
  )
)</f>
        <v>134</v>
      </c>
      <c r="K24" s="47">
        <f>MATCH(I24,{"Lunes";"Martes";"Miércoles";"Jueves";"Viernes";"Sábado"},0)</f>
        <v>5</v>
      </c>
      <c r="L24" s="54">
        <v>0.33333333333333331</v>
      </c>
      <c r="M24" s="76">
        <v>0.43402777777777779</v>
      </c>
      <c r="N24" s="69" t="s">
        <v>192</v>
      </c>
      <c r="O24" s="54" t="s">
        <v>144</v>
      </c>
      <c r="P24" s="54" t="s">
        <v>186</v>
      </c>
      <c r="Q24" s="54" t="s">
        <v>2</v>
      </c>
      <c r="R24" s="73"/>
      <c r="S24" s="73"/>
      <c r="W24">
        <v>22</v>
      </c>
      <c r="X24" s="11">
        <v>1</v>
      </c>
      <c r="Y24" s="8">
        <v>0.72222222222222221</v>
      </c>
      <c r="Z24" s="8">
        <v>0.82291666666666663</v>
      </c>
      <c r="AB24">
        <v>20</v>
      </c>
      <c r="AC24" t="s">
        <v>47</v>
      </c>
      <c r="AD24" t="s">
        <v>102</v>
      </c>
      <c r="AE24">
        <v>3</v>
      </c>
      <c r="AF24" s="4" t="s">
        <v>138</v>
      </c>
      <c r="AH24">
        <v>22</v>
      </c>
      <c r="AI24" t="str">
        <v>2K5</v>
      </c>
      <c r="AJ24" s="2">
        <v>1</v>
      </c>
    </row>
    <row r="25" spans="2:36" ht="15" customHeight="1" thickBot="1" x14ac:dyDescent="0.3">
      <c r="B25" s="70" t="s">
        <v>239</v>
      </c>
      <c r="C25" s="74">
        <f t="shared" si="3"/>
        <v>30</v>
      </c>
      <c r="D25" s="47">
        <f t="shared" si="4"/>
        <v>24</v>
      </c>
      <c r="E25" s="75">
        <f t="shared" si="5"/>
        <v>2</v>
      </c>
      <c r="F25" s="69" t="s">
        <v>51</v>
      </c>
      <c r="G25" s="54" t="s">
        <v>235</v>
      </c>
      <c r="H25" s="54" t="s">
        <v>236</v>
      </c>
      <c r="I25" s="70" t="s">
        <v>189</v>
      </c>
      <c r="J25" s="74" cm="1">
        <f t="array" ref="J25">INDEX(
  $W$3:$W$170,
  MATCH(
    1,
    ($X$3:$X$170 = K25)
    * ($Y$3:$Y$170 = L25)
    * ($Z$3:$Z$170 = M25),
    0
  )
)</f>
        <v>39</v>
      </c>
      <c r="K25" s="47">
        <f>MATCH(I25,{"Lunes";"Martes";"Miércoles";"Jueves";"Viernes";"Sábado"},0)</f>
        <v>2</v>
      </c>
      <c r="L25" s="54">
        <v>0.43402777777777779</v>
      </c>
      <c r="M25" s="76">
        <v>0.58333333333333337</v>
      </c>
      <c r="N25" s="69" t="s">
        <v>192</v>
      </c>
      <c r="O25" s="54" t="s">
        <v>144</v>
      </c>
      <c r="P25" s="54" t="s">
        <v>186</v>
      </c>
      <c r="Q25" s="54" t="s">
        <v>2</v>
      </c>
      <c r="R25" s="73" t="s">
        <v>237</v>
      </c>
      <c r="S25" s="73"/>
      <c r="W25">
        <v>23</v>
      </c>
      <c r="X25" s="11">
        <v>1</v>
      </c>
      <c r="Y25" s="8">
        <v>0.76041666666666663</v>
      </c>
      <c r="Z25" s="8">
        <v>0.86111111111111116</v>
      </c>
      <c r="AB25">
        <v>21</v>
      </c>
      <c r="AC25" t="s">
        <v>48</v>
      </c>
      <c r="AD25" t="s">
        <v>100</v>
      </c>
      <c r="AE25">
        <v>3</v>
      </c>
      <c r="AF25" s="4" t="s">
        <v>138</v>
      </c>
      <c r="AH25">
        <v>23</v>
      </c>
      <c r="AI25" t="str">
        <v>2K6</v>
      </c>
      <c r="AJ25" s="2">
        <v>1</v>
      </c>
    </row>
    <row r="26" spans="2:36" ht="15" customHeight="1" thickBot="1" x14ac:dyDescent="0.3">
      <c r="B26" s="70" t="s">
        <v>239</v>
      </c>
      <c r="C26" s="74">
        <f t="shared" si="3"/>
        <v>30</v>
      </c>
      <c r="D26" s="47">
        <f t="shared" si="4"/>
        <v>24</v>
      </c>
      <c r="E26" s="75">
        <f t="shared" si="5"/>
        <v>2</v>
      </c>
      <c r="F26" s="69" t="s">
        <v>51</v>
      </c>
      <c r="G26" s="54" t="s">
        <v>235</v>
      </c>
      <c r="H26" s="54" t="s">
        <v>236</v>
      </c>
      <c r="I26" s="70" t="s">
        <v>191</v>
      </c>
      <c r="J26" s="74" cm="1">
        <f t="array" ref="J26">INDEX(
  $W$3:$W$170,
  MATCH(
    1,
    ($X$3:$X$170 = K26)
    * ($Y$3:$Y$170 = L26)
    * ($Z$3:$Z$170 = M26),
    0
  )
)</f>
        <v>101</v>
      </c>
      <c r="K26" s="47">
        <f>MATCH(I26,{"Lunes";"Martes";"Miércoles";"Jueves";"Viernes";"Sábado"},0)</f>
        <v>4</v>
      </c>
      <c r="L26" s="54">
        <v>0.33333333333333331</v>
      </c>
      <c r="M26" s="76">
        <v>0.46527777777777779</v>
      </c>
      <c r="N26" s="69" t="s">
        <v>192</v>
      </c>
      <c r="O26" s="54" t="s">
        <v>144</v>
      </c>
      <c r="P26" s="54" t="s">
        <v>186</v>
      </c>
      <c r="Q26" s="54" t="s">
        <v>2</v>
      </c>
      <c r="R26" s="73" t="s">
        <v>237</v>
      </c>
      <c r="S26" s="73"/>
      <c r="W26">
        <v>24</v>
      </c>
      <c r="X26" s="11">
        <v>1</v>
      </c>
      <c r="Y26" s="8">
        <v>0.76041666666666663</v>
      </c>
      <c r="Z26" s="8">
        <v>0.89236111111111116</v>
      </c>
      <c r="AB26">
        <v>22</v>
      </c>
      <c r="AC26" t="s">
        <v>49</v>
      </c>
      <c r="AD26" t="s">
        <v>101</v>
      </c>
      <c r="AE26">
        <v>3</v>
      </c>
      <c r="AF26" s="4" t="s">
        <v>138</v>
      </c>
      <c r="AH26">
        <v>24</v>
      </c>
      <c r="AI26" t="str">
        <v>2K7</v>
      </c>
      <c r="AJ26" s="2">
        <v>1</v>
      </c>
    </row>
    <row r="27" spans="2:36" ht="15" customHeight="1" thickBot="1" x14ac:dyDescent="0.3">
      <c r="B27" s="70" t="s">
        <v>239</v>
      </c>
      <c r="C27" s="74">
        <f t="shared" si="3"/>
        <v>30</v>
      </c>
      <c r="D27" s="47">
        <f t="shared" si="4"/>
        <v>19</v>
      </c>
      <c r="E27" s="75">
        <f t="shared" si="5"/>
        <v>1</v>
      </c>
      <c r="F27" s="69" t="s">
        <v>46</v>
      </c>
      <c r="G27" s="54" t="s">
        <v>46</v>
      </c>
      <c r="H27" s="54" t="s">
        <v>99</v>
      </c>
      <c r="I27" s="70" t="s">
        <v>185</v>
      </c>
      <c r="J27" s="74" cm="1">
        <f t="array" ref="J27">INDEX(
  $W$3:$W$170,
  MATCH(
    1,
    ($X$3:$X$170 = K27)
    * ($Y$3:$Y$170 = L27)
    * ($Z$3:$Z$170 = M27),
    0
  )
)</f>
        <v>2</v>
      </c>
      <c r="K27" s="47">
        <f>MATCH(I27,{"Lunes";"Martes";"Miércoles";"Jueves";"Viernes";"Sábado"},0)</f>
        <v>1</v>
      </c>
      <c r="L27" s="54">
        <v>0.33333333333333331</v>
      </c>
      <c r="M27" s="76">
        <v>0.46527777777777779</v>
      </c>
      <c r="N27" s="69" t="s">
        <v>192</v>
      </c>
      <c r="O27" s="54" t="s">
        <v>143</v>
      </c>
      <c r="P27" s="54" t="s">
        <v>186</v>
      </c>
      <c r="Q27" s="54" t="s">
        <v>2</v>
      </c>
      <c r="R27" s="73"/>
      <c r="S27" s="73"/>
      <c r="W27">
        <v>25</v>
      </c>
      <c r="X27" s="11">
        <v>1</v>
      </c>
      <c r="Y27" s="8">
        <v>0.79166666666666663</v>
      </c>
      <c r="Z27" s="8">
        <v>0.86111111111111116</v>
      </c>
      <c r="AB27">
        <v>23</v>
      </c>
      <c r="AC27" t="s">
        <v>50</v>
      </c>
      <c r="AD27" t="s">
        <v>103</v>
      </c>
      <c r="AE27">
        <v>3</v>
      </c>
      <c r="AF27" s="4" t="s">
        <v>138</v>
      </c>
      <c r="AH27">
        <v>25</v>
      </c>
      <c r="AI27" t="str">
        <v>2K8</v>
      </c>
      <c r="AJ27" s="2">
        <v>1</v>
      </c>
    </row>
    <row r="28" spans="2:36" ht="15" customHeight="1" thickBot="1" x14ac:dyDescent="0.3">
      <c r="B28" s="70" t="s">
        <v>239</v>
      </c>
      <c r="C28" s="74">
        <f t="shared" si="3"/>
        <v>30</v>
      </c>
      <c r="D28" s="47">
        <f t="shared" si="4"/>
        <v>19</v>
      </c>
      <c r="E28" s="75">
        <f t="shared" si="5"/>
        <v>1</v>
      </c>
      <c r="F28" s="69" t="s">
        <v>46</v>
      </c>
      <c r="G28" s="54" t="s">
        <v>46</v>
      </c>
      <c r="H28" s="54" t="s">
        <v>99</v>
      </c>
      <c r="I28" s="70" t="s">
        <v>191</v>
      </c>
      <c r="J28" s="74" cm="1">
        <f t="array" ref="J28">INDEX(
  $W$3:$W$170,
  MATCH(
    1,
    ($X$3:$X$170 = K28)
    * ($Y$3:$Y$170 = L28)
    * ($Z$3:$Z$170 = M28),
    0
  )
)</f>
        <v>101</v>
      </c>
      <c r="K28" s="47">
        <f>MATCH(I28,{"Lunes";"Martes";"Miércoles";"Jueves";"Viernes";"Sábado"},0)</f>
        <v>4</v>
      </c>
      <c r="L28" s="54">
        <v>0.33333333333333331</v>
      </c>
      <c r="M28" s="76">
        <v>0.46527777777777779</v>
      </c>
      <c r="N28" s="69" t="s">
        <v>192</v>
      </c>
      <c r="O28" s="54" t="s">
        <v>143</v>
      </c>
      <c r="P28" s="54" t="s">
        <v>186</v>
      </c>
      <c r="Q28" s="54" t="s">
        <v>2</v>
      </c>
      <c r="R28" s="73"/>
      <c r="S28" s="73"/>
      <c r="W28">
        <v>26</v>
      </c>
      <c r="X28" s="11">
        <v>1</v>
      </c>
      <c r="Y28" s="8">
        <v>0.82986111111111116</v>
      </c>
      <c r="Z28" s="8">
        <v>0.89236111111111116</v>
      </c>
      <c r="AB28">
        <v>24</v>
      </c>
      <c r="AC28" t="s">
        <v>51</v>
      </c>
      <c r="AD28" t="s">
        <v>104</v>
      </c>
      <c r="AE28">
        <v>3</v>
      </c>
      <c r="AF28" s="4" t="s">
        <v>139</v>
      </c>
      <c r="AH28">
        <v>26</v>
      </c>
      <c r="AI28" t="str">
        <v>2K9</v>
      </c>
      <c r="AJ28" s="2">
        <v>1</v>
      </c>
    </row>
    <row r="29" spans="2:36" ht="15" customHeight="1" thickBot="1" x14ac:dyDescent="0.3">
      <c r="B29" s="70" t="s">
        <v>239</v>
      </c>
      <c r="C29" s="74">
        <f t="shared" si="3"/>
        <v>30</v>
      </c>
      <c r="D29" s="47">
        <f t="shared" si="4"/>
        <v>18</v>
      </c>
      <c r="E29" s="75">
        <f t="shared" si="5"/>
        <v>0</v>
      </c>
      <c r="F29" s="69" t="s">
        <v>45</v>
      </c>
      <c r="G29" s="54" t="s">
        <v>45</v>
      </c>
      <c r="H29" s="54" t="s">
        <v>98</v>
      </c>
      <c r="I29" s="70" t="s">
        <v>194</v>
      </c>
      <c r="J29" s="74" cm="1">
        <f t="array" ref="J29">INDEX(
  $W$3:$W$170,
  MATCH(
    1,
    ($X$3:$X$170 = K29)
    * ($Y$3:$Y$170 = L29)
    * ($Z$3:$Z$170 = M29),
    0
  )
)</f>
        <v>142</v>
      </c>
      <c r="K29" s="47">
        <f>MATCH(I29,{"Lunes";"Martes";"Miércoles";"Jueves";"Viernes";"Sábado"},0)</f>
        <v>5</v>
      </c>
      <c r="L29" s="54">
        <v>0.43402777777777779</v>
      </c>
      <c r="M29" s="76">
        <v>0.58333333333333337</v>
      </c>
      <c r="N29" s="69" t="s">
        <v>145</v>
      </c>
      <c r="O29" s="54" t="s">
        <v>142</v>
      </c>
      <c r="P29" s="54" t="s">
        <v>186</v>
      </c>
      <c r="Q29" s="54" t="s">
        <v>2</v>
      </c>
      <c r="R29" s="73"/>
      <c r="S29" s="73"/>
      <c r="W29">
        <v>27</v>
      </c>
      <c r="X29" s="11">
        <v>1</v>
      </c>
      <c r="Y29" s="8">
        <v>0.82986111111111116</v>
      </c>
      <c r="Z29" s="8">
        <v>0.96180555555555558</v>
      </c>
      <c r="AB29">
        <v>25</v>
      </c>
      <c r="AC29" t="s">
        <v>81</v>
      </c>
      <c r="AD29" t="s">
        <v>105</v>
      </c>
      <c r="AE29">
        <v>3</v>
      </c>
      <c r="AF29" s="4" t="s">
        <v>139</v>
      </c>
      <c r="AH29">
        <v>27</v>
      </c>
      <c r="AI29" t="str">
        <v>2K10</v>
      </c>
      <c r="AJ29" s="2">
        <v>1</v>
      </c>
    </row>
    <row r="30" spans="2:36" ht="15" customHeight="1" thickBot="1" x14ac:dyDescent="0.3">
      <c r="B30" s="70" t="s">
        <v>239</v>
      </c>
      <c r="C30" s="74">
        <f t="shared" si="3"/>
        <v>30</v>
      </c>
      <c r="D30" s="47">
        <f t="shared" si="4"/>
        <v>21</v>
      </c>
      <c r="E30" s="75">
        <f t="shared" si="5"/>
        <v>1</v>
      </c>
      <c r="F30" s="69" t="s">
        <v>48</v>
      </c>
      <c r="G30" s="54" t="s">
        <v>238</v>
      </c>
      <c r="H30" s="54" t="s">
        <v>100</v>
      </c>
      <c r="I30" s="70" t="s">
        <v>189</v>
      </c>
      <c r="J30" s="74" cm="1">
        <f t="array" ref="J30">INDEX(
  $W$3:$W$170,
  MATCH(
    1,
    ($X$3:$X$170 = K30)
    * ($Y$3:$Y$170 = L30)
    * ($Z$3:$Z$170 = M30),
    0
  )
)</f>
        <v>39</v>
      </c>
      <c r="K30" s="47">
        <f>MATCH(I30,{"Lunes";"Martes";"Miércoles";"Jueves";"Viernes";"Sábado"},0)</f>
        <v>2</v>
      </c>
      <c r="L30" s="54">
        <v>0.43402777777777779</v>
      </c>
      <c r="M30" s="76">
        <v>0.58333333333333337</v>
      </c>
      <c r="N30" s="69" t="s">
        <v>192</v>
      </c>
      <c r="O30" s="54" t="s">
        <v>143</v>
      </c>
      <c r="P30" s="54" t="s">
        <v>186</v>
      </c>
      <c r="Q30" s="54" t="s">
        <v>2</v>
      </c>
      <c r="R30" s="73"/>
      <c r="S30" s="73"/>
      <c r="W30">
        <v>28</v>
      </c>
      <c r="X30" s="11">
        <v>1</v>
      </c>
      <c r="Y30" s="8">
        <v>0.82986111111111116</v>
      </c>
      <c r="Z30" s="8">
        <v>0.93055555555555558</v>
      </c>
      <c r="AH30">
        <v>28</v>
      </c>
      <c r="AI30" t="str">
        <v>2K11</v>
      </c>
      <c r="AJ30" s="2">
        <v>1</v>
      </c>
    </row>
    <row r="31" spans="2:36" ht="15" customHeight="1" thickBot="1" x14ac:dyDescent="0.3">
      <c r="B31" s="70" t="s">
        <v>239</v>
      </c>
      <c r="C31" s="74">
        <f t="shared" si="3"/>
        <v>30</v>
      </c>
      <c r="D31" s="47">
        <f t="shared" si="4"/>
        <v>21</v>
      </c>
      <c r="E31" s="75">
        <f t="shared" si="5"/>
        <v>1</v>
      </c>
      <c r="F31" s="69" t="s">
        <v>48</v>
      </c>
      <c r="G31" s="54" t="s">
        <v>238</v>
      </c>
      <c r="H31" s="54" t="s">
        <v>100</v>
      </c>
      <c r="I31" s="70" t="s">
        <v>190</v>
      </c>
      <c r="J31" s="74" cm="1">
        <f t="array" ref="J31">INDEX(
  $W$3:$W$170,
  MATCH(
    1,
    ($X$3:$X$170 = K31)
    * ($Y$3:$Y$170 = L31)
    * ($Z$3:$Z$170 = M31),
    0
  )
)</f>
        <v>74</v>
      </c>
      <c r="K31" s="47">
        <f>MATCH(I31,{"Lunes";"Martes";"Miércoles";"Jueves";"Viernes";"Sábado"},0)</f>
        <v>3</v>
      </c>
      <c r="L31" s="54">
        <v>0.43402777777777779</v>
      </c>
      <c r="M31" s="76">
        <v>0.58333333333333337</v>
      </c>
      <c r="N31" s="69" t="s">
        <v>192</v>
      </c>
      <c r="O31" s="54" t="s">
        <v>143</v>
      </c>
      <c r="P31" s="54" t="s">
        <v>186</v>
      </c>
      <c r="Q31" s="54" t="s">
        <v>2</v>
      </c>
      <c r="R31" s="73"/>
      <c r="S31" s="73"/>
      <c r="W31">
        <v>29</v>
      </c>
      <c r="X31" s="11">
        <v>1</v>
      </c>
      <c r="Y31" s="8">
        <v>0.86111111111111116</v>
      </c>
      <c r="Z31" s="8">
        <v>0.96180555555555558</v>
      </c>
      <c r="AB31">
        <v>26</v>
      </c>
      <c r="AC31" t="s">
        <v>52</v>
      </c>
      <c r="AD31" t="s">
        <v>107</v>
      </c>
      <c r="AE31">
        <v>4</v>
      </c>
      <c r="AF31" s="4" t="s">
        <v>138</v>
      </c>
      <c r="AH31">
        <v>29</v>
      </c>
      <c r="AI31" t="str" cm="1">
        <f t="array" ref="AI31:AI38">"3K"&amp;_xlfn.SEQUENCE(8, 1, 1, 1)</f>
        <v>3K1</v>
      </c>
      <c r="AJ31" s="2">
        <v>1</v>
      </c>
    </row>
    <row r="32" spans="2:36" ht="15" customHeight="1" thickBot="1" x14ac:dyDescent="0.3">
      <c r="B32" s="70" t="s">
        <v>239</v>
      </c>
      <c r="C32" s="74">
        <f t="shared" si="3"/>
        <v>30</v>
      </c>
      <c r="D32" s="47">
        <f t="shared" si="4"/>
        <v>17</v>
      </c>
      <c r="E32" s="75">
        <f t="shared" si="5"/>
        <v>0</v>
      </c>
      <c r="F32" s="69" t="s">
        <v>44</v>
      </c>
      <c r="G32" s="54" t="s">
        <v>44</v>
      </c>
      <c r="H32" s="54" t="s">
        <v>97</v>
      </c>
      <c r="I32" s="70" t="s">
        <v>189</v>
      </c>
      <c r="J32" s="74" cm="1">
        <f t="array" ref="J32">INDEX(
  $W$3:$W$170,
  MATCH(
    1,
    ($X$3:$X$170 = K32)
    * ($Y$3:$Y$170 = L32)
    * ($Z$3:$Z$170 = M32),
    0
  )
)</f>
        <v>32</v>
      </c>
      <c r="K32" s="47">
        <f>MATCH(I32,{"Lunes";"Martes";"Miércoles";"Jueves";"Viernes";"Sábado"},0)</f>
        <v>2</v>
      </c>
      <c r="L32" s="54">
        <v>0.33333333333333331</v>
      </c>
      <c r="M32" s="76">
        <v>0.43402777777777779</v>
      </c>
      <c r="N32" s="69" t="s">
        <v>145</v>
      </c>
      <c r="O32" s="54" t="s">
        <v>142</v>
      </c>
      <c r="P32" s="54" t="s">
        <v>186</v>
      </c>
      <c r="Q32" s="54" t="s">
        <v>2</v>
      </c>
      <c r="R32" s="73"/>
      <c r="S32" s="73"/>
      <c r="W32">
        <v>30</v>
      </c>
      <c r="X32" s="11">
        <v>1</v>
      </c>
      <c r="Y32" s="8">
        <v>0.89930555555555558</v>
      </c>
      <c r="Z32" s="8">
        <v>0.96180555555555558</v>
      </c>
      <c r="AB32">
        <v>27</v>
      </c>
      <c r="AC32" t="s">
        <v>53</v>
      </c>
      <c r="AD32" t="s">
        <v>108</v>
      </c>
      <c r="AE32">
        <v>4</v>
      </c>
      <c r="AF32" s="4" t="s">
        <v>138</v>
      </c>
      <c r="AH32">
        <v>30</v>
      </c>
      <c r="AI32" t="str">
        <v>3K2</v>
      </c>
      <c r="AJ32" s="2">
        <v>1</v>
      </c>
    </row>
    <row r="33" spans="2:36" ht="15" customHeight="1" thickBot="1" x14ac:dyDescent="0.3">
      <c r="B33" s="70" t="s">
        <v>239</v>
      </c>
      <c r="C33" s="74">
        <f t="shared" si="3"/>
        <v>30</v>
      </c>
      <c r="D33" s="47">
        <f t="shared" si="4"/>
        <v>17</v>
      </c>
      <c r="E33" s="75">
        <f t="shared" si="5"/>
        <v>0</v>
      </c>
      <c r="F33" s="69" t="s">
        <v>44</v>
      </c>
      <c r="G33" s="54" t="s">
        <v>44</v>
      </c>
      <c r="H33" s="54" t="s">
        <v>97</v>
      </c>
      <c r="I33" s="70" t="s">
        <v>190</v>
      </c>
      <c r="J33" s="74" cm="1">
        <f t="array" ref="J33">INDEX(
  $W$3:$W$170,
  MATCH(
    1,
    ($X$3:$X$170 = K33)
    * ($Y$3:$Y$170 = L33)
    * ($Z$3:$Z$170 = M33),
    0
  )
)</f>
        <v>66</v>
      </c>
      <c r="K33" s="47">
        <f>MATCH(I33,{"Lunes";"Martes";"Miércoles";"Jueves";"Viernes";"Sábado"},0)</f>
        <v>3</v>
      </c>
      <c r="L33" s="54">
        <v>0.33333333333333331</v>
      </c>
      <c r="M33" s="76">
        <v>0.43402777777777779</v>
      </c>
      <c r="N33" s="69" t="s">
        <v>145</v>
      </c>
      <c r="O33" s="54" t="s">
        <v>142</v>
      </c>
      <c r="P33" s="54" t="s">
        <v>186</v>
      </c>
      <c r="Q33" s="54" t="s">
        <v>2</v>
      </c>
      <c r="R33" s="73"/>
      <c r="S33" s="73"/>
      <c r="W33">
        <v>31</v>
      </c>
      <c r="X33" s="11">
        <v>2</v>
      </c>
      <c r="Y33" s="8">
        <v>0.33333333333333331</v>
      </c>
      <c r="Z33" s="8">
        <v>0.39583333333333331</v>
      </c>
      <c r="AB33">
        <v>28</v>
      </c>
      <c r="AC33" t="s">
        <v>54</v>
      </c>
      <c r="AD33" t="s">
        <v>106</v>
      </c>
      <c r="AE33">
        <v>4</v>
      </c>
      <c r="AF33" s="4" t="s">
        <v>138</v>
      </c>
      <c r="AH33">
        <v>31</v>
      </c>
      <c r="AI33" t="str">
        <v>3K3</v>
      </c>
      <c r="AJ33" s="2">
        <v>1</v>
      </c>
    </row>
    <row r="34" spans="2:36" ht="15" customHeight="1" thickBot="1" x14ac:dyDescent="0.3">
      <c r="B34" s="70" t="s">
        <v>239</v>
      </c>
      <c r="C34" s="74">
        <f t="shared" si="3"/>
        <v>30</v>
      </c>
      <c r="D34" s="47">
        <f t="shared" si="4"/>
        <v>23</v>
      </c>
      <c r="E34" s="75">
        <f t="shared" si="5"/>
        <v>2</v>
      </c>
      <c r="F34" s="69" t="s">
        <v>50</v>
      </c>
      <c r="G34" s="54" t="s">
        <v>50</v>
      </c>
      <c r="H34" s="54" t="s">
        <v>103</v>
      </c>
      <c r="I34" s="70" t="s">
        <v>185</v>
      </c>
      <c r="J34" s="74" cm="1">
        <f t="array" ref="J34">INDEX(
  $W$3:$W$170,
  MATCH(
    1,
    ($X$3:$X$170 = K34)
    * ($Y$3:$Y$170 = L34)
    * ($Z$3:$Z$170 = M34),
    0
  )
)</f>
        <v>6</v>
      </c>
      <c r="K34" s="47">
        <f>MATCH(I34,{"Lunes";"Martes";"Miércoles";"Jueves";"Viernes";"Sábado"},0)</f>
        <v>1</v>
      </c>
      <c r="L34" s="54">
        <v>0.43402777777777779</v>
      </c>
      <c r="M34" s="76">
        <v>0.53472222222222221</v>
      </c>
      <c r="N34" s="69" t="s">
        <v>192</v>
      </c>
      <c r="O34" s="54" t="s">
        <v>144</v>
      </c>
      <c r="P34" s="54" t="s">
        <v>186</v>
      </c>
      <c r="Q34" s="54" t="s">
        <v>2</v>
      </c>
      <c r="R34" s="73"/>
      <c r="S34" s="73"/>
      <c r="W34">
        <v>32</v>
      </c>
      <c r="X34" s="11">
        <v>2</v>
      </c>
      <c r="Y34" s="8">
        <v>0.33333333333333331</v>
      </c>
      <c r="Z34" s="8">
        <v>0.43402777777777779</v>
      </c>
      <c r="AB34">
        <v>29</v>
      </c>
      <c r="AC34" t="s">
        <v>55</v>
      </c>
      <c r="AD34" t="s">
        <v>109</v>
      </c>
      <c r="AE34">
        <v>4</v>
      </c>
      <c r="AF34" s="4" t="s">
        <v>139</v>
      </c>
      <c r="AH34">
        <v>32</v>
      </c>
      <c r="AI34" t="str">
        <v>3K4</v>
      </c>
      <c r="AJ34" s="2">
        <v>1</v>
      </c>
    </row>
    <row r="35" spans="2:36" ht="15" customHeight="1" thickBot="1" x14ac:dyDescent="0.3">
      <c r="B35" s="70" t="s">
        <v>239</v>
      </c>
      <c r="C35" s="74">
        <f t="shared" si="3"/>
        <v>30</v>
      </c>
      <c r="D35" s="47">
        <f t="shared" si="4"/>
        <v>23</v>
      </c>
      <c r="E35" s="75">
        <f t="shared" si="5"/>
        <v>2</v>
      </c>
      <c r="F35" s="69" t="s">
        <v>50</v>
      </c>
      <c r="G35" s="54" t="s">
        <v>50</v>
      </c>
      <c r="H35" s="54" t="s">
        <v>103</v>
      </c>
      <c r="I35" s="70" t="s">
        <v>190</v>
      </c>
      <c r="J35" s="74" cm="1">
        <f t="array" ref="J35">INDEX(
  $W$3:$W$170,
  MATCH(
    1,
    ($X$3:$X$170 = K35)
    * ($Y$3:$Y$170 = L35)
    * ($Z$3:$Z$170 = M35),
    0
  )
)</f>
        <v>73</v>
      </c>
      <c r="K35" s="47">
        <f>MATCH(I35,{"Lunes";"Martes";"Miércoles";"Jueves";"Viernes";"Sábado"},0)</f>
        <v>3</v>
      </c>
      <c r="L35" s="54">
        <v>0.43402777777777779</v>
      </c>
      <c r="M35" s="76">
        <v>0.53472222222222221</v>
      </c>
      <c r="N35" s="69" t="s">
        <v>192</v>
      </c>
      <c r="O35" s="54" t="s">
        <v>144</v>
      </c>
      <c r="P35" s="54" t="s">
        <v>186</v>
      </c>
      <c r="Q35" s="54" t="s">
        <v>2</v>
      </c>
      <c r="R35" s="73"/>
      <c r="S35" s="73"/>
      <c r="W35">
        <v>33</v>
      </c>
      <c r="X35" s="11">
        <v>2</v>
      </c>
      <c r="Y35" s="8">
        <v>0.33333333333333331</v>
      </c>
      <c r="Z35" s="8">
        <v>0.46527777777777779</v>
      </c>
      <c r="AB35">
        <v>30</v>
      </c>
      <c r="AC35" t="s">
        <v>56</v>
      </c>
      <c r="AD35" t="s">
        <v>110</v>
      </c>
      <c r="AE35">
        <v>4</v>
      </c>
      <c r="AF35" s="4" t="s">
        <v>139</v>
      </c>
      <c r="AH35">
        <v>33</v>
      </c>
      <c r="AI35" t="str">
        <v>3K5</v>
      </c>
      <c r="AJ35" s="2">
        <v>1</v>
      </c>
    </row>
    <row r="36" spans="2:36" ht="15" customHeight="1" thickBot="1" x14ac:dyDescent="0.3">
      <c r="B36" s="70" t="s">
        <v>239</v>
      </c>
      <c r="C36" s="82">
        <f t="shared" si="3"/>
        <v>30</v>
      </c>
      <c r="D36" s="57">
        <f t="shared" si="4"/>
        <v>20</v>
      </c>
      <c r="E36" s="83">
        <f t="shared" si="5"/>
        <v>0</v>
      </c>
      <c r="F36" s="69" t="s">
        <v>47</v>
      </c>
      <c r="G36" s="54" t="s">
        <v>102</v>
      </c>
      <c r="H36" s="54" t="s">
        <v>102</v>
      </c>
      <c r="I36" s="70" t="s">
        <v>191</v>
      </c>
      <c r="J36" s="82" cm="1">
        <f t="array" ref="J36">INDEX(
  $W$3:$W$170,
  MATCH(
    1,
    ($X$3:$X$170 = K36)
    * ($Y$3:$Y$170 = L36)
    * ($Z$3:$Z$170 = M36),
    0
  )
)</f>
        <v>108</v>
      </c>
      <c r="K36" s="57">
        <f>MATCH(I36,{"Lunes";"Martes";"Miércoles";"Jueves";"Viernes";"Sábado"},0)</f>
        <v>4</v>
      </c>
      <c r="L36" s="60">
        <v>0.47222222222222221</v>
      </c>
      <c r="M36" s="84">
        <v>0.53472222222222221</v>
      </c>
      <c r="N36" s="69" t="s">
        <v>145</v>
      </c>
      <c r="O36" s="54" t="s">
        <v>142</v>
      </c>
      <c r="P36" s="54" t="s">
        <v>186</v>
      </c>
      <c r="Q36" s="54" t="s">
        <v>2</v>
      </c>
      <c r="R36" s="73"/>
      <c r="S36" s="73"/>
      <c r="W36">
        <v>34</v>
      </c>
      <c r="X36" s="11">
        <v>2</v>
      </c>
      <c r="Y36" s="8">
        <v>0.33333333333333331</v>
      </c>
      <c r="Z36" s="8">
        <v>0.53472222222222221</v>
      </c>
      <c r="AB36">
        <v>31</v>
      </c>
      <c r="AC36" t="s">
        <v>57</v>
      </c>
      <c r="AD36" t="s">
        <v>111</v>
      </c>
      <c r="AE36">
        <v>4</v>
      </c>
      <c r="AF36" s="4" t="s">
        <v>139</v>
      </c>
      <c r="AH36">
        <v>34</v>
      </c>
      <c r="AI36" t="str">
        <v>3K6</v>
      </c>
      <c r="AJ36" s="2">
        <v>1</v>
      </c>
    </row>
    <row r="37" spans="2:36" ht="15" customHeight="1" thickBot="1" x14ac:dyDescent="0.3">
      <c r="W37">
        <v>35</v>
      </c>
      <c r="X37" s="11">
        <v>2</v>
      </c>
      <c r="Y37" s="8">
        <v>0.40277777777777779</v>
      </c>
      <c r="Z37" s="8">
        <v>0.46527777777777779</v>
      </c>
      <c r="AB37">
        <v>32</v>
      </c>
      <c r="AC37" t="s">
        <v>58</v>
      </c>
      <c r="AD37" t="s">
        <v>112</v>
      </c>
      <c r="AE37">
        <v>4</v>
      </c>
      <c r="AF37" s="4" t="s">
        <v>138</v>
      </c>
      <c r="AH37">
        <v>35</v>
      </c>
      <c r="AI37" t="str">
        <v>3K7</v>
      </c>
      <c r="AJ37" s="2">
        <v>1</v>
      </c>
    </row>
    <row r="38" spans="2:36" ht="15" customHeight="1" thickBot="1" x14ac:dyDescent="0.3">
      <c r="W38">
        <v>36</v>
      </c>
      <c r="X38" s="11">
        <v>2</v>
      </c>
      <c r="Y38" s="8">
        <v>0.40277777777777779</v>
      </c>
      <c r="Z38" s="8">
        <v>0.53472222222222221</v>
      </c>
      <c r="AB38">
        <v>33</v>
      </c>
      <c r="AC38" t="s">
        <v>59</v>
      </c>
      <c r="AD38" t="s">
        <v>113</v>
      </c>
      <c r="AE38">
        <v>4</v>
      </c>
      <c r="AF38" s="4" t="s">
        <v>138</v>
      </c>
      <c r="AH38">
        <v>36</v>
      </c>
      <c r="AI38" t="str">
        <v>3K8</v>
      </c>
      <c r="AJ38" s="2">
        <v>1</v>
      </c>
    </row>
    <row r="39" spans="2:36" ht="15" customHeight="1" thickBot="1" x14ac:dyDescent="0.3">
      <c r="B39" s="64" t="s">
        <v>172</v>
      </c>
      <c r="C39" s="22" t="s">
        <v>149</v>
      </c>
      <c r="D39" s="22" t="s">
        <v>24</v>
      </c>
      <c r="E39" s="22" t="s">
        <v>140</v>
      </c>
      <c r="F39" s="64" t="s">
        <v>215</v>
      </c>
      <c r="G39" s="23" t="s">
        <v>174</v>
      </c>
      <c r="H39" s="23" t="s">
        <v>175</v>
      </c>
      <c r="I39" s="23" t="s">
        <v>176</v>
      </c>
      <c r="J39" s="23" t="s">
        <v>153</v>
      </c>
      <c r="K39" s="22" t="s">
        <v>154</v>
      </c>
      <c r="L39" s="22" t="s">
        <v>177</v>
      </c>
      <c r="M39" s="22" t="s">
        <v>178</v>
      </c>
      <c r="N39" s="23" t="s">
        <v>179</v>
      </c>
      <c r="O39" s="23" t="s">
        <v>180</v>
      </c>
      <c r="P39" s="23" t="s">
        <v>181</v>
      </c>
      <c r="Q39" s="23" t="s">
        <v>182</v>
      </c>
      <c r="R39" s="23" t="s">
        <v>232</v>
      </c>
      <c r="S39" s="23" t="s">
        <v>233</v>
      </c>
      <c r="W39">
        <v>37</v>
      </c>
      <c r="X39" s="11">
        <v>2</v>
      </c>
      <c r="Y39" s="8">
        <v>0.43402777777777779</v>
      </c>
      <c r="Z39" s="8">
        <v>0.50347222222222221</v>
      </c>
      <c r="AB39">
        <v>34</v>
      </c>
      <c r="AC39" t="s">
        <v>60</v>
      </c>
      <c r="AD39" t="s">
        <v>114</v>
      </c>
      <c r="AE39">
        <v>4</v>
      </c>
      <c r="AF39" s="4" t="s">
        <v>139</v>
      </c>
      <c r="AH39">
        <v>37</v>
      </c>
      <c r="AI39" t="s">
        <v>23</v>
      </c>
      <c r="AJ39" s="2">
        <v>1</v>
      </c>
    </row>
    <row r="40" spans="2:36" ht="15" customHeight="1" thickBot="1" x14ac:dyDescent="0.3">
      <c r="B40" s="65" t="s">
        <v>240</v>
      </c>
      <c r="C40" s="66">
        <f t="shared" ref="C40:C54" si="6">IFERROR(INDEX($AH$3:$AH$49,MATCH(B40,$AI$3:$AI$49,0)),"")</f>
        <v>31</v>
      </c>
      <c r="D40" s="67">
        <f t="shared" ref="D40:D54" si="7">IFERROR(INDEX($AB$3:$AB$61,MATCH(F40,$AC$3:$AC$61,0)),"")</f>
        <v>22</v>
      </c>
      <c r="E40" s="68">
        <f t="shared" ref="E40:E54" si="8">IF(O40="ANUAL", 0,IF(O40="CUAT1", 1,IF(O40="CUAT2", 2,"")))</f>
        <v>2</v>
      </c>
      <c r="F40" s="69" t="s">
        <v>49</v>
      </c>
      <c r="G40" s="54" t="s">
        <v>49</v>
      </c>
      <c r="H40" s="54" t="s">
        <v>101</v>
      </c>
      <c r="I40" s="70" t="s">
        <v>190</v>
      </c>
      <c r="J40" s="74" cm="1">
        <f t="array" ref="J40">INDEX(
  $W$3:$W$170,
  MATCH(
    1,
    ($X$3:$X$170 = K40)
    * ($Y$3:$Y$170 = L40)
    * ($Z$3:$Z$170 = M40),
    0
  )
)</f>
        <v>78</v>
      </c>
      <c r="K40" s="67">
        <f>MATCH(I40,{"Lunes";"Martes";"Miércoles";"Jueves";"Viernes";"Sábado"},0)</f>
        <v>3</v>
      </c>
      <c r="L40" s="71">
        <v>0.50347222222222221</v>
      </c>
      <c r="M40" s="72">
        <v>0.61458333333333337</v>
      </c>
      <c r="N40" s="69" t="s">
        <v>192</v>
      </c>
      <c r="O40" s="54" t="s">
        <v>144</v>
      </c>
      <c r="P40" s="54" t="s">
        <v>186</v>
      </c>
      <c r="Q40" s="54" t="s">
        <v>2</v>
      </c>
      <c r="R40" s="73"/>
      <c r="S40" s="73"/>
      <c r="W40">
        <v>38</v>
      </c>
      <c r="X40" s="11">
        <v>2</v>
      </c>
      <c r="Y40" s="8">
        <v>0.43402777777777779</v>
      </c>
      <c r="Z40" s="8">
        <v>0.53472222222222221</v>
      </c>
      <c r="AB40">
        <v>35</v>
      </c>
      <c r="AC40" t="s">
        <v>262</v>
      </c>
      <c r="AD40" t="s">
        <v>115</v>
      </c>
      <c r="AE40">
        <v>4</v>
      </c>
      <c r="AF40" s="4" t="s">
        <v>138</v>
      </c>
      <c r="AH40">
        <v>38</v>
      </c>
      <c r="AI40" t="s">
        <v>22</v>
      </c>
      <c r="AJ40" s="2">
        <v>1</v>
      </c>
    </row>
    <row r="41" spans="2:36" ht="15" customHeight="1" thickBot="1" x14ac:dyDescent="0.3">
      <c r="B41" s="70" t="s">
        <v>240</v>
      </c>
      <c r="C41" s="74">
        <f t="shared" si="6"/>
        <v>31</v>
      </c>
      <c r="D41" s="47">
        <f t="shared" si="7"/>
        <v>22</v>
      </c>
      <c r="E41" s="75">
        <f t="shared" si="8"/>
        <v>2</v>
      </c>
      <c r="F41" s="69" t="s">
        <v>49</v>
      </c>
      <c r="G41" s="54" t="s">
        <v>49</v>
      </c>
      <c r="H41" s="54" t="s">
        <v>101</v>
      </c>
      <c r="I41" s="70" t="s">
        <v>191</v>
      </c>
      <c r="J41" s="74" cm="1">
        <f t="array" ref="J41">INDEX(
  $W$3:$W$170,
  MATCH(
    1,
    ($X$3:$X$170 = K41)
    * ($Y$3:$Y$170 = L41)
    * ($Z$3:$Z$170 = M41),
    0
  )
)</f>
        <v>114</v>
      </c>
      <c r="K41" s="47">
        <f>MATCH(I41,{"Lunes";"Martes";"Miércoles";"Jueves";"Viernes";"Sábado"},0)</f>
        <v>4</v>
      </c>
      <c r="L41" s="54">
        <v>0.55208333333333337</v>
      </c>
      <c r="M41" s="76">
        <v>0.65277777777777779</v>
      </c>
      <c r="N41" s="69" t="s">
        <v>192</v>
      </c>
      <c r="O41" s="54" t="s">
        <v>144</v>
      </c>
      <c r="P41" s="54" t="s">
        <v>186</v>
      </c>
      <c r="Q41" s="54" t="s">
        <v>2</v>
      </c>
      <c r="R41" s="73"/>
      <c r="S41" s="73"/>
      <c r="W41">
        <v>39</v>
      </c>
      <c r="X41" s="11">
        <v>2</v>
      </c>
      <c r="Y41" s="8">
        <v>0.43402777777777779</v>
      </c>
      <c r="Z41" s="8">
        <v>0.58333333333333337</v>
      </c>
      <c r="AB41">
        <v>36</v>
      </c>
      <c r="AC41" t="s">
        <v>61</v>
      </c>
      <c r="AD41" t="s">
        <v>116</v>
      </c>
      <c r="AE41">
        <v>4</v>
      </c>
      <c r="AF41" s="4" t="s">
        <v>138</v>
      </c>
      <c r="AH41">
        <v>39</v>
      </c>
      <c r="AI41" t="str" cm="1">
        <f t="array" ref="AI41:AI44">"4K"&amp;_xlfn.SEQUENCE(4, 1, 1, 1)</f>
        <v>4K1</v>
      </c>
      <c r="AJ41" s="2">
        <v>1</v>
      </c>
    </row>
    <row r="42" spans="2:36" ht="15" customHeight="1" thickBot="1" x14ac:dyDescent="0.3">
      <c r="B42" s="70" t="s">
        <v>240</v>
      </c>
      <c r="C42" s="74">
        <f t="shared" si="6"/>
        <v>31</v>
      </c>
      <c r="D42" s="47">
        <f t="shared" si="7"/>
        <v>24</v>
      </c>
      <c r="E42" s="75">
        <f t="shared" si="8"/>
        <v>2</v>
      </c>
      <c r="F42" s="69" t="s">
        <v>51</v>
      </c>
      <c r="G42" s="54" t="s">
        <v>235</v>
      </c>
      <c r="H42" s="54" t="s">
        <v>236</v>
      </c>
      <c r="I42" s="70" t="s">
        <v>189</v>
      </c>
      <c r="J42" s="74" cm="1">
        <f t="array" ref="J42">INDEX(
  $W$3:$W$170,
  MATCH(
    1,
    ($X$3:$X$170 = K42)
    * ($Y$3:$Y$170 = L42)
    * ($Z$3:$Z$170 = M42),
    0
  )
)</f>
        <v>51</v>
      </c>
      <c r="K42" s="47">
        <f>MATCH(I42,{"Lunes";"Martes";"Miércoles";"Jueves";"Viernes";"Sábado"},0)</f>
        <v>2</v>
      </c>
      <c r="L42" s="54">
        <v>0.62152777777777779</v>
      </c>
      <c r="M42" s="76">
        <v>0.75347222222222221</v>
      </c>
      <c r="N42" s="69" t="s">
        <v>192</v>
      </c>
      <c r="O42" s="54" t="s">
        <v>144</v>
      </c>
      <c r="P42" s="54" t="s">
        <v>186</v>
      </c>
      <c r="Q42" s="54" t="s">
        <v>2</v>
      </c>
      <c r="R42" s="73" t="s">
        <v>237</v>
      </c>
      <c r="S42" s="73"/>
      <c r="W42">
        <v>40</v>
      </c>
      <c r="X42" s="11">
        <v>2</v>
      </c>
      <c r="Y42" s="8">
        <v>0.47222222222222221</v>
      </c>
      <c r="Z42" s="8">
        <v>0.53472222222222221</v>
      </c>
      <c r="AB42">
        <v>37</v>
      </c>
      <c r="AC42" t="s">
        <v>62</v>
      </c>
      <c r="AD42" t="s">
        <v>117</v>
      </c>
      <c r="AE42">
        <v>4</v>
      </c>
      <c r="AF42" s="4" t="s">
        <v>139</v>
      </c>
      <c r="AH42">
        <v>40</v>
      </c>
      <c r="AI42" t="str">
        <v>4K2</v>
      </c>
      <c r="AJ42" s="2">
        <v>1</v>
      </c>
    </row>
    <row r="43" spans="2:36" ht="15" customHeight="1" thickBot="1" x14ac:dyDescent="0.3">
      <c r="B43" s="70" t="s">
        <v>240</v>
      </c>
      <c r="C43" s="74">
        <f t="shared" si="6"/>
        <v>31</v>
      </c>
      <c r="D43" s="47">
        <f t="shared" si="7"/>
        <v>24</v>
      </c>
      <c r="E43" s="75">
        <f t="shared" si="8"/>
        <v>2</v>
      </c>
      <c r="F43" s="69" t="s">
        <v>51</v>
      </c>
      <c r="G43" s="54" t="s">
        <v>235</v>
      </c>
      <c r="H43" s="54" t="s">
        <v>236</v>
      </c>
      <c r="I43" s="70" t="s">
        <v>194</v>
      </c>
      <c r="J43" s="74" cm="1">
        <f t="array" ref="J43">INDEX(
  $W$3:$W$170,
  MATCH(
    1,
    ($X$3:$X$170 = K43)
    * ($Y$3:$Y$170 = L43)
    * ($Z$3:$Z$170 = M43),
    0
  )
)</f>
        <v>152</v>
      </c>
      <c r="K43" s="47">
        <f>MATCH(I43,{"Lunes";"Martes";"Miércoles";"Jueves";"Viernes";"Sábado"},0)</f>
        <v>5</v>
      </c>
      <c r="L43" s="54">
        <v>0.62152777777777779</v>
      </c>
      <c r="M43" s="76">
        <v>0.75347222222222221</v>
      </c>
      <c r="N43" s="69" t="s">
        <v>192</v>
      </c>
      <c r="O43" s="54" t="s">
        <v>144</v>
      </c>
      <c r="P43" s="54" t="s">
        <v>186</v>
      </c>
      <c r="Q43" s="54" t="s">
        <v>2</v>
      </c>
      <c r="R43" s="73" t="s">
        <v>237</v>
      </c>
      <c r="S43" s="73"/>
      <c r="W43">
        <v>41</v>
      </c>
      <c r="X43" s="11">
        <v>2</v>
      </c>
      <c r="Y43" s="8">
        <v>0.47222222222222221</v>
      </c>
      <c r="Z43" s="8">
        <v>0.58333333333333337</v>
      </c>
      <c r="AB43">
        <v>38</v>
      </c>
      <c r="AC43" t="s">
        <v>63</v>
      </c>
      <c r="AD43" t="s">
        <v>118</v>
      </c>
      <c r="AE43">
        <v>4</v>
      </c>
      <c r="AF43" s="4" t="s">
        <v>139</v>
      </c>
      <c r="AH43">
        <v>41</v>
      </c>
      <c r="AI43" t="str">
        <v>4K3</v>
      </c>
      <c r="AJ43" s="2">
        <v>1</v>
      </c>
    </row>
    <row r="44" spans="2:36" ht="15" customHeight="1" thickBot="1" x14ac:dyDescent="0.3">
      <c r="B44" s="70" t="s">
        <v>240</v>
      </c>
      <c r="C44" s="74">
        <f t="shared" si="6"/>
        <v>31</v>
      </c>
      <c r="D44" s="47">
        <f t="shared" si="7"/>
        <v>19</v>
      </c>
      <c r="E44" s="75">
        <f t="shared" si="8"/>
        <v>1</v>
      </c>
      <c r="F44" s="69" t="s">
        <v>46</v>
      </c>
      <c r="G44" s="54" t="s">
        <v>46</v>
      </c>
      <c r="H44" s="54" t="s">
        <v>99</v>
      </c>
      <c r="I44" s="70" t="s">
        <v>185</v>
      </c>
      <c r="J44" s="74" cm="1">
        <f t="array" ref="J44">INDEX(
  $W$3:$W$170,
  MATCH(
    1,
    ($X$3:$X$170 = K44)
    * ($Y$3:$Y$170 = L44)
    * ($Z$3:$Z$170 = M44),
    0
  )
)</f>
        <v>17</v>
      </c>
      <c r="K44" s="47">
        <f>MATCH(I44,{"Lunes";"Martes";"Miércoles";"Jueves";"Viernes";"Sábado"},0)</f>
        <v>1</v>
      </c>
      <c r="L44" s="54">
        <v>0.62152777777777779</v>
      </c>
      <c r="M44" s="76">
        <v>0.75347222222222221</v>
      </c>
      <c r="N44" s="69" t="s">
        <v>192</v>
      </c>
      <c r="O44" s="54" t="s">
        <v>143</v>
      </c>
      <c r="P44" s="54" t="s">
        <v>186</v>
      </c>
      <c r="Q44" s="54" t="s">
        <v>2</v>
      </c>
      <c r="R44" s="73"/>
      <c r="S44" s="73"/>
      <c r="W44">
        <v>42</v>
      </c>
      <c r="X44" s="11">
        <v>2</v>
      </c>
      <c r="Y44" s="8">
        <v>0.50347222222222221</v>
      </c>
      <c r="Z44" s="8">
        <v>0.58333333333333337</v>
      </c>
      <c r="AH44">
        <v>42</v>
      </c>
      <c r="AI44" t="str">
        <v>4K4</v>
      </c>
      <c r="AJ44" s="2">
        <v>1</v>
      </c>
    </row>
    <row r="45" spans="2:36" ht="15" customHeight="1" thickBot="1" x14ac:dyDescent="0.3">
      <c r="B45" s="70" t="s">
        <v>240</v>
      </c>
      <c r="C45" s="74">
        <f t="shared" si="6"/>
        <v>31</v>
      </c>
      <c r="D45" s="47">
        <f t="shared" si="7"/>
        <v>19</v>
      </c>
      <c r="E45" s="75">
        <f t="shared" si="8"/>
        <v>1</v>
      </c>
      <c r="F45" s="69" t="s">
        <v>46</v>
      </c>
      <c r="G45" s="54" t="s">
        <v>46</v>
      </c>
      <c r="H45" s="54" t="s">
        <v>99</v>
      </c>
      <c r="I45" s="70" t="s">
        <v>191</v>
      </c>
      <c r="J45" s="74" cm="1">
        <f t="array" ref="J45">INDEX(
  $W$3:$W$170,
  MATCH(
    1,
    ($X$3:$X$170 = K45)
    * ($Y$3:$Y$170 = L45)
    * ($Z$3:$Z$170 = M45),
    0
  )
)</f>
        <v>118</v>
      </c>
      <c r="K45" s="47">
        <f>MATCH(I45,{"Lunes";"Martes";"Miércoles";"Jueves";"Viernes";"Sábado"},0)</f>
        <v>4</v>
      </c>
      <c r="L45" s="54">
        <v>0.62152777777777779</v>
      </c>
      <c r="M45" s="76">
        <v>0.75347222222222221</v>
      </c>
      <c r="N45" s="69" t="s">
        <v>192</v>
      </c>
      <c r="O45" s="54" t="s">
        <v>143</v>
      </c>
      <c r="P45" s="54" t="s">
        <v>186</v>
      </c>
      <c r="Q45" s="54" t="s">
        <v>2</v>
      </c>
      <c r="R45" s="73"/>
      <c r="S45" s="73"/>
      <c r="W45">
        <v>43</v>
      </c>
      <c r="X45" s="11">
        <v>2</v>
      </c>
      <c r="Y45" s="8">
        <v>0.50347222222222221</v>
      </c>
      <c r="Z45" s="8">
        <v>0.61458333333333337</v>
      </c>
      <c r="AB45">
        <v>39</v>
      </c>
      <c r="AC45" t="s">
        <v>64</v>
      </c>
      <c r="AD45" t="s">
        <v>119</v>
      </c>
      <c r="AE45">
        <v>5</v>
      </c>
      <c r="AF45" s="4" t="s">
        <v>138</v>
      </c>
      <c r="AH45">
        <v>43</v>
      </c>
      <c r="AI45" t="str" cm="1">
        <f t="array" ref="AI45:AI49">"5K"&amp;_xlfn.SEQUENCE(5, 1, 1, 1)</f>
        <v>5K1</v>
      </c>
      <c r="AJ45" s="2">
        <v>1</v>
      </c>
    </row>
    <row r="46" spans="2:36" ht="15" customHeight="1" thickBot="1" x14ac:dyDescent="0.3">
      <c r="B46" s="70" t="s">
        <v>240</v>
      </c>
      <c r="C46" s="74">
        <f t="shared" si="6"/>
        <v>31</v>
      </c>
      <c r="D46" s="47">
        <f t="shared" si="7"/>
        <v>18</v>
      </c>
      <c r="E46" s="75">
        <f t="shared" si="8"/>
        <v>0</v>
      </c>
      <c r="F46" s="69" t="s">
        <v>45</v>
      </c>
      <c r="G46" s="54" t="s">
        <v>45</v>
      </c>
      <c r="H46" s="54" t="s">
        <v>98</v>
      </c>
      <c r="I46" s="70" t="s">
        <v>185</v>
      </c>
      <c r="J46" s="74" cm="1">
        <f t="array" ref="J46">INDEX(
  $W$3:$W$170,
  MATCH(
    1,
    ($X$3:$X$170 = K46)
    * ($Y$3:$Y$170 = L46)
    * ($Z$3:$Z$170 = M46),
    0
  )
)</f>
        <v>13</v>
      </c>
      <c r="K46" s="47">
        <f>MATCH(I46,{"Lunes";"Martes";"Miércoles";"Jueves";"Viernes";"Sábado"},0)</f>
        <v>1</v>
      </c>
      <c r="L46" s="54">
        <v>0.55208333333333337</v>
      </c>
      <c r="M46" s="76">
        <v>0.61458333333333337</v>
      </c>
      <c r="N46" s="69" t="s">
        <v>145</v>
      </c>
      <c r="O46" s="54" t="s">
        <v>142</v>
      </c>
      <c r="P46" s="54" t="s">
        <v>186</v>
      </c>
      <c r="Q46" s="54" t="s">
        <v>2</v>
      </c>
      <c r="R46" s="73"/>
      <c r="S46" s="73"/>
      <c r="W46">
        <v>44</v>
      </c>
      <c r="X46" s="11">
        <v>2</v>
      </c>
      <c r="Y46" s="8">
        <v>0.50347222222222221</v>
      </c>
      <c r="Z46" s="8">
        <v>0.65277777777777779</v>
      </c>
      <c r="AB46">
        <v>40</v>
      </c>
      <c r="AC46" t="s">
        <v>65</v>
      </c>
      <c r="AD46" t="s">
        <v>120</v>
      </c>
      <c r="AE46">
        <v>5</v>
      </c>
      <c r="AF46" s="4" t="s">
        <v>138</v>
      </c>
      <c r="AH46">
        <v>44</v>
      </c>
      <c r="AI46" t="str">
        <v>5K2</v>
      </c>
      <c r="AJ46" s="2">
        <v>1</v>
      </c>
    </row>
    <row r="47" spans="2:36" ht="15" customHeight="1" thickBot="1" x14ac:dyDescent="0.3">
      <c r="B47" s="70" t="s">
        <v>240</v>
      </c>
      <c r="C47" s="74">
        <f t="shared" si="6"/>
        <v>31</v>
      </c>
      <c r="D47" s="47">
        <f t="shared" si="7"/>
        <v>18</v>
      </c>
      <c r="E47" s="75">
        <f t="shared" si="8"/>
        <v>0</v>
      </c>
      <c r="F47" s="69" t="s">
        <v>45</v>
      </c>
      <c r="G47" s="54" t="s">
        <v>45</v>
      </c>
      <c r="H47" s="54" t="s">
        <v>98</v>
      </c>
      <c r="I47" s="70" t="s">
        <v>190</v>
      </c>
      <c r="J47" s="74" cm="1">
        <f t="array" ref="J47">INDEX(
  $W$3:$W$170,
  MATCH(
    1,
    ($X$3:$X$170 = K47)
    * ($Y$3:$Y$170 = L47)
    * ($Z$3:$Z$170 = M47),
    0
  )
)</f>
        <v>84</v>
      </c>
      <c r="K47" s="47">
        <f>MATCH(I47,{"Lunes";"Martes";"Miércoles";"Jueves";"Viernes";"Sábado"},0)</f>
        <v>3</v>
      </c>
      <c r="L47" s="54">
        <v>0.62152777777777779</v>
      </c>
      <c r="M47" s="76">
        <v>0.68402777777777779</v>
      </c>
      <c r="N47" s="69" t="s">
        <v>145</v>
      </c>
      <c r="O47" s="54" t="s">
        <v>142</v>
      </c>
      <c r="P47" s="54" t="s">
        <v>186</v>
      </c>
      <c r="Q47" s="54" t="s">
        <v>2</v>
      </c>
      <c r="R47" s="73"/>
      <c r="S47" s="73"/>
      <c r="W47">
        <v>45</v>
      </c>
      <c r="X47" s="11">
        <v>2</v>
      </c>
      <c r="Y47" s="8">
        <v>0.50347222222222221</v>
      </c>
      <c r="Z47" s="8">
        <v>0.68402777777777779</v>
      </c>
      <c r="AB47">
        <v>41</v>
      </c>
      <c r="AC47" t="s">
        <v>66</v>
      </c>
      <c r="AD47" t="s">
        <v>121</v>
      </c>
      <c r="AE47">
        <v>5</v>
      </c>
      <c r="AF47" s="4" t="s">
        <v>138</v>
      </c>
      <c r="AH47">
        <v>45</v>
      </c>
      <c r="AI47" t="str">
        <v>5K3</v>
      </c>
      <c r="AJ47" s="2">
        <v>1</v>
      </c>
    </row>
    <row r="48" spans="2:36" ht="15" customHeight="1" thickBot="1" x14ac:dyDescent="0.3">
      <c r="B48" s="70" t="s">
        <v>240</v>
      </c>
      <c r="C48" s="74">
        <f t="shared" si="6"/>
        <v>31</v>
      </c>
      <c r="D48" s="47">
        <f t="shared" si="7"/>
        <v>21</v>
      </c>
      <c r="E48" s="75">
        <f t="shared" si="8"/>
        <v>1</v>
      </c>
      <c r="F48" s="69" t="s">
        <v>48</v>
      </c>
      <c r="G48" s="54" t="s">
        <v>238</v>
      </c>
      <c r="H48" s="54" t="s">
        <v>100</v>
      </c>
      <c r="I48" s="70" t="s">
        <v>189</v>
      </c>
      <c r="J48" s="74" cm="1">
        <f t="array" ref="J48">INDEX(
  $W$3:$W$170,
  MATCH(
    1,
    ($X$3:$X$170 = K48)
    * ($Y$3:$Y$170 = L48)
    * ($Z$3:$Z$170 = M48),
    0
  )
)</f>
        <v>51</v>
      </c>
      <c r="K48" s="47">
        <f>MATCH(I48,{"Lunes";"Martes";"Miércoles";"Jueves";"Viernes";"Sábado"},0)</f>
        <v>2</v>
      </c>
      <c r="L48" s="54">
        <v>0.62152777777777779</v>
      </c>
      <c r="M48" s="76">
        <v>0.75347222222222221</v>
      </c>
      <c r="N48" s="69" t="s">
        <v>192</v>
      </c>
      <c r="O48" s="54" t="s">
        <v>143</v>
      </c>
      <c r="P48" s="54" t="s">
        <v>186</v>
      </c>
      <c r="Q48" s="54" t="s">
        <v>2</v>
      </c>
      <c r="R48" s="73"/>
      <c r="S48" s="73"/>
      <c r="W48">
        <v>46</v>
      </c>
      <c r="X48" s="11">
        <v>2</v>
      </c>
      <c r="Y48" s="8">
        <v>0.55208333333333337</v>
      </c>
      <c r="Z48" s="8">
        <v>0.61458333333333337</v>
      </c>
      <c r="AB48">
        <v>42</v>
      </c>
      <c r="AC48" t="s">
        <v>67</v>
      </c>
      <c r="AD48" t="s">
        <v>123</v>
      </c>
      <c r="AE48">
        <v>5</v>
      </c>
      <c r="AF48" s="4" t="s">
        <v>139</v>
      </c>
      <c r="AH48">
        <v>46</v>
      </c>
      <c r="AI48" t="str">
        <v>5K4</v>
      </c>
      <c r="AJ48" s="2">
        <v>1</v>
      </c>
    </row>
    <row r="49" spans="2:36" ht="15" customHeight="1" thickBot="1" x14ac:dyDescent="0.3">
      <c r="B49" s="70" t="s">
        <v>240</v>
      </c>
      <c r="C49" s="74">
        <f t="shared" si="6"/>
        <v>31</v>
      </c>
      <c r="D49" s="47">
        <f t="shared" si="7"/>
        <v>21</v>
      </c>
      <c r="E49" s="75">
        <f t="shared" si="8"/>
        <v>1</v>
      </c>
      <c r="F49" s="69" t="s">
        <v>48</v>
      </c>
      <c r="G49" s="54" t="s">
        <v>238</v>
      </c>
      <c r="H49" s="54" t="s">
        <v>100</v>
      </c>
      <c r="I49" s="70" t="s">
        <v>194</v>
      </c>
      <c r="J49" s="74" cm="1">
        <f t="array" ref="J49">INDEX(
  $W$3:$W$170,
  MATCH(
    1,
    ($X$3:$X$170 = K49)
    * ($Y$3:$Y$170 = L49)
    * ($Z$3:$Z$170 = M49),
    0
  )
)</f>
        <v>152</v>
      </c>
      <c r="K49" s="47">
        <f>MATCH(I49,{"Lunes";"Martes";"Miércoles";"Jueves";"Viernes";"Sábado"},0)</f>
        <v>5</v>
      </c>
      <c r="L49" s="54">
        <v>0.62152777777777779</v>
      </c>
      <c r="M49" s="76">
        <v>0.75347222222222221</v>
      </c>
      <c r="N49" s="69" t="s">
        <v>192</v>
      </c>
      <c r="O49" s="54" t="s">
        <v>143</v>
      </c>
      <c r="P49" s="54" t="s">
        <v>186</v>
      </c>
      <c r="Q49" s="54" t="s">
        <v>2</v>
      </c>
      <c r="R49" s="73"/>
      <c r="S49" s="73"/>
      <c r="W49">
        <v>47</v>
      </c>
      <c r="X49" s="11">
        <v>2</v>
      </c>
      <c r="Y49" s="8">
        <v>0.55208333333333337</v>
      </c>
      <c r="Z49" s="8">
        <v>0.75347222222222221</v>
      </c>
      <c r="AB49">
        <v>43</v>
      </c>
      <c r="AC49" t="s">
        <v>68</v>
      </c>
      <c r="AD49" t="s">
        <v>122</v>
      </c>
      <c r="AE49">
        <v>5</v>
      </c>
      <c r="AF49" s="4" t="s">
        <v>139</v>
      </c>
      <c r="AH49">
        <v>47</v>
      </c>
      <c r="AI49" t="str">
        <v>5K5</v>
      </c>
      <c r="AJ49" s="2">
        <v>1</v>
      </c>
    </row>
    <row r="50" spans="2:36" ht="15" customHeight="1" thickBot="1" x14ac:dyDescent="0.3">
      <c r="B50" s="70" t="s">
        <v>240</v>
      </c>
      <c r="C50" s="74">
        <f t="shared" si="6"/>
        <v>31</v>
      </c>
      <c r="D50" s="47">
        <f t="shared" si="7"/>
        <v>17</v>
      </c>
      <c r="E50" s="75">
        <f t="shared" si="8"/>
        <v>0</v>
      </c>
      <c r="F50" s="69" t="s">
        <v>44</v>
      </c>
      <c r="G50" s="54" t="s">
        <v>44</v>
      </c>
      <c r="H50" s="54" t="s">
        <v>97</v>
      </c>
      <c r="I50" s="70" t="s">
        <v>189</v>
      </c>
      <c r="J50" s="74" cm="1">
        <f t="array" ref="J50">INDEX(
  $W$3:$W$170,
  MATCH(
    1,
    ($X$3:$X$170 = K50)
    * ($Y$3:$Y$170 = L50)
    * ($Z$3:$Z$170 = M50),
    0
  )
)</f>
        <v>43</v>
      </c>
      <c r="K50" s="47">
        <f>MATCH(I50,{"Lunes";"Martes";"Miércoles";"Jueves";"Viernes";"Sábado"},0)</f>
        <v>2</v>
      </c>
      <c r="L50" s="54">
        <v>0.50347222222222221</v>
      </c>
      <c r="M50" s="76">
        <v>0.61458333333333337</v>
      </c>
      <c r="N50" s="69" t="s">
        <v>145</v>
      </c>
      <c r="O50" s="54" t="s">
        <v>142</v>
      </c>
      <c r="P50" s="54" t="s">
        <v>186</v>
      </c>
      <c r="Q50" s="54" t="s">
        <v>2</v>
      </c>
      <c r="R50" s="73"/>
      <c r="S50" s="73"/>
      <c r="W50">
        <v>48</v>
      </c>
      <c r="X50" s="11">
        <v>2</v>
      </c>
      <c r="Y50" s="8">
        <v>0.58333333333333337</v>
      </c>
      <c r="Z50" s="8">
        <v>0.65277777777777779</v>
      </c>
      <c r="AB50">
        <v>44</v>
      </c>
      <c r="AC50" t="s">
        <v>69</v>
      </c>
      <c r="AD50" t="s">
        <v>124</v>
      </c>
      <c r="AE50">
        <v>5</v>
      </c>
      <c r="AF50" s="4" t="s">
        <v>139</v>
      </c>
    </row>
    <row r="51" spans="2:36" ht="15" customHeight="1" thickBot="1" x14ac:dyDescent="0.3">
      <c r="B51" s="70" t="s">
        <v>240</v>
      </c>
      <c r="C51" s="74">
        <f t="shared" si="6"/>
        <v>31</v>
      </c>
      <c r="D51" s="47">
        <f t="shared" si="7"/>
        <v>17</v>
      </c>
      <c r="E51" s="75">
        <f t="shared" si="8"/>
        <v>0</v>
      </c>
      <c r="F51" s="69" t="s">
        <v>44</v>
      </c>
      <c r="G51" s="54" t="s">
        <v>44</v>
      </c>
      <c r="H51" s="54" t="s">
        <v>97</v>
      </c>
      <c r="I51" s="70" t="s">
        <v>194</v>
      </c>
      <c r="J51" s="74" cm="1">
        <f t="array" ref="J51">INDEX(
  $W$3:$W$170,
  MATCH(
    1,
    ($X$3:$X$170 = K51)
    * ($Y$3:$Y$170 = L51)
    * ($Z$3:$Z$170 = M51),
    0
  )
)</f>
        <v>146</v>
      </c>
      <c r="K51" s="47">
        <f>MATCH(I51,{"Lunes";"Martes";"Miércoles";"Jueves";"Viernes";"Sábado"},0)</f>
        <v>5</v>
      </c>
      <c r="L51" s="54">
        <v>0.50347222222222221</v>
      </c>
      <c r="M51" s="76">
        <v>0.61458333333333337</v>
      </c>
      <c r="N51" s="69" t="s">
        <v>145</v>
      </c>
      <c r="O51" s="54" t="s">
        <v>142</v>
      </c>
      <c r="P51" s="54" t="s">
        <v>186</v>
      </c>
      <c r="Q51" s="54" t="s">
        <v>2</v>
      </c>
      <c r="R51" s="73"/>
      <c r="S51" s="73"/>
      <c r="W51">
        <v>49</v>
      </c>
      <c r="X51" s="11">
        <v>2</v>
      </c>
      <c r="Y51" s="8">
        <v>0.58333333333333337</v>
      </c>
      <c r="Z51" s="8">
        <v>0.66666666666666663</v>
      </c>
      <c r="AB51">
        <v>45</v>
      </c>
      <c r="AC51" t="s">
        <v>70</v>
      </c>
      <c r="AD51" t="s">
        <v>125</v>
      </c>
      <c r="AE51">
        <v>5</v>
      </c>
      <c r="AF51" s="4" t="s">
        <v>139</v>
      </c>
    </row>
    <row r="52" spans="2:36" ht="15" customHeight="1" thickBot="1" x14ac:dyDescent="0.3">
      <c r="B52" s="70" t="s">
        <v>240</v>
      </c>
      <c r="C52" s="74">
        <f t="shared" si="6"/>
        <v>31</v>
      </c>
      <c r="D52" s="47">
        <f t="shared" si="7"/>
        <v>23</v>
      </c>
      <c r="E52" s="75">
        <f t="shared" si="8"/>
        <v>2</v>
      </c>
      <c r="F52" s="69" t="s">
        <v>50</v>
      </c>
      <c r="G52" s="54" t="s">
        <v>50</v>
      </c>
      <c r="H52" s="54" t="s">
        <v>103</v>
      </c>
      <c r="I52" s="70" t="s">
        <v>185</v>
      </c>
      <c r="J52" s="74" cm="1">
        <f t="array" ref="J52">INDEX(
  $W$3:$W$170,
  MATCH(
    1,
    ($X$3:$X$170 = K52)
    * ($Y$3:$Y$170 = L52)
    * ($Z$3:$Z$170 = M52),
    0
  )
)</f>
        <v>18</v>
      </c>
      <c r="K52" s="47">
        <f>MATCH(I52,{"Lunes";"Martes";"Miércoles";"Jueves";"Viernes";"Sábado"},0)</f>
        <v>1</v>
      </c>
      <c r="L52" s="54">
        <v>0.62152777777777779</v>
      </c>
      <c r="M52" s="76">
        <v>0.72222222222222221</v>
      </c>
      <c r="N52" s="69" t="s">
        <v>192</v>
      </c>
      <c r="O52" s="54" t="s">
        <v>144</v>
      </c>
      <c r="P52" s="54" t="s">
        <v>186</v>
      </c>
      <c r="Q52" s="54" t="s">
        <v>2</v>
      </c>
      <c r="R52" s="73"/>
      <c r="S52" s="73"/>
      <c r="W52">
        <v>50</v>
      </c>
      <c r="X52" s="11">
        <v>2</v>
      </c>
      <c r="Y52" s="8">
        <v>0.62152777777777779</v>
      </c>
      <c r="Z52" s="8">
        <v>0.68402777777777779</v>
      </c>
      <c r="AB52">
        <v>46</v>
      </c>
      <c r="AC52" t="s">
        <v>71</v>
      </c>
      <c r="AD52" t="s">
        <v>126</v>
      </c>
      <c r="AE52">
        <v>5</v>
      </c>
      <c r="AF52" s="4" t="s">
        <v>139</v>
      </c>
    </row>
    <row r="53" spans="2:36" ht="15" customHeight="1" thickBot="1" x14ac:dyDescent="0.3">
      <c r="B53" s="70" t="s">
        <v>240</v>
      </c>
      <c r="C53" s="74">
        <f t="shared" si="6"/>
        <v>31</v>
      </c>
      <c r="D53" s="47">
        <f t="shared" si="7"/>
        <v>23</v>
      </c>
      <c r="E53" s="75">
        <f t="shared" si="8"/>
        <v>2</v>
      </c>
      <c r="F53" s="69" t="s">
        <v>50</v>
      </c>
      <c r="G53" s="54" t="s">
        <v>50</v>
      </c>
      <c r="H53" s="54" t="s">
        <v>103</v>
      </c>
      <c r="I53" s="70" t="s">
        <v>191</v>
      </c>
      <c r="J53" s="74" cm="1">
        <f t="array" ref="J53">INDEX(
  $W$3:$W$170,
  MATCH(
    1,
    ($X$3:$X$170 = K53)
    * ($Y$3:$Y$170 = L53)
    * ($Z$3:$Z$170 = M53),
    0
  )
)</f>
        <v>119</v>
      </c>
      <c r="K53" s="47">
        <f>MATCH(I53,{"Lunes";"Martes";"Miércoles";"Jueves";"Viernes";"Sábado"},0)</f>
        <v>4</v>
      </c>
      <c r="L53" s="54">
        <v>0.65277777777777779</v>
      </c>
      <c r="M53" s="76">
        <v>0.75347222222222221</v>
      </c>
      <c r="N53" s="69" t="s">
        <v>192</v>
      </c>
      <c r="O53" s="54" t="s">
        <v>144</v>
      </c>
      <c r="P53" s="54" t="s">
        <v>186</v>
      </c>
      <c r="Q53" s="54" t="s">
        <v>2</v>
      </c>
      <c r="R53" s="73"/>
      <c r="S53" s="73"/>
      <c r="W53">
        <v>51</v>
      </c>
      <c r="X53" s="11">
        <v>2</v>
      </c>
      <c r="Y53" s="8">
        <v>0.62152777777777779</v>
      </c>
      <c r="Z53" s="8">
        <v>0.75347222222222221</v>
      </c>
      <c r="AB53">
        <v>47</v>
      </c>
      <c r="AC53" t="s">
        <v>72</v>
      </c>
      <c r="AD53" t="s">
        <v>127</v>
      </c>
      <c r="AE53">
        <v>5</v>
      </c>
      <c r="AF53" s="4" t="s">
        <v>139</v>
      </c>
    </row>
    <row r="54" spans="2:36" ht="15" customHeight="1" thickBot="1" x14ac:dyDescent="0.3">
      <c r="B54" s="70" t="s">
        <v>240</v>
      </c>
      <c r="C54" s="82">
        <f t="shared" si="6"/>
        <v>31</v>
      </c>
      <c r="D54" s="57">
        <f t="shared" si="7"/>
        <v>20</v>
      </c>
      <c r="E54" s="83">
        <f t="shared" si="8"/>
        <v>0</v>
      </c>
      <c r="F54" s="69" t="s">
        <v>47</v>
      </c>
      <c r="G54" s="54" t="s">
        <v>102</v>
      </c>
      <c r="H54" s="54" t="s">
        <v>102</v>
      </c>
      <c r="I54" s="70" t="s">
        <v>190</v>
      </c>
      <c r="J54" s="82" cm="1">
        <f t="array" ref="J54">INDEX(
  $W$3:$W$170,
  MATCH(
    1,
    ($X$3:$X$170 = K54)
    * ($Y$3:$Y$170 = L54)
    * ($Z$3:$Z$170 = M54),
    0
  )
)</f>
        <v>88</v>
      </c>
      <c r="K54" s="57">
        <f>MATCH(I54,{"Lunes";"Martes";"Miércoles";"Jueves";"Viernes";"Sábado"},0)</f>
        <v>3</v>
      </c>
      <c r="L54" s="60">
        <v>0.69097222222222221</v>
      </c>
      <c r="M54" s="84">
        <v>0.75347222222222221</v>
      </c>
      <c r="N54" s="69" t="s">
        <v>145</v>
      </c>
      <c r="O54" s="54" t="s">
        <v>142</v>
      </c>
      <c r="P54" s="54" t="s">
        <v>186</v>
      </c>
      <c r="Q54" s="54" t="s">
        <v>2</v>
      </c>
      <c r="R54" s="73"/>
      <c r="S54" s="73"/>
      <c r="W54">
        <v>52</v>
      </c>
      <c r="X54" s="11">
        <v>2</v>
      </c>
      <c r="Y54" s="8">
        <v>0.65277777777777779</v>
      </c>
      <c r="Z54" s="8">
        <v>0.75347222222222221</v>
      </c>
      <c r="AB54">
        <v>48</v>
      </c>
      <c r="AC54" t="s">
        <v>73</v>
      </c>
      <c r="AD54" t="s">
        <v>128</v>
      </c>
      <c r="AE54">
        <v>5</v>
      </c>
      <c r="AF54" s="4" t="s">
        <v>138</v>
      </c>
    </row>
    <row r="55" spans="2:36" ht="15" customHeight="1" thickBot="1" x14ac:dyDescent="0.3">
      <c r="W55">
        <v>53</v>
      </c>
      <c r="X55" s="11">
        <v>2</v>
      </c>
      <c r="Y55" s="8">
        <v>0.66666666666666663</v>
      </c>
      <c r="Z55" s="8">
        <v>0.75</v>
      </c>
      <c r="AB55">
        <v>49</v>
      </c>
      <c r="AC55" t="s">
        <v>74</v>
      </c>
      <c r="AD55" t="s">
        <v>129</v>
      </c>
      <c r="AE55">
        <v>5</v>
      </c>
      <c r="AF55" s="4" t="s">
        <v>138</v>
      </c>
    </row>
    <row r="56" spans="2:36" ht="15" customHeight="1" thickBot="1" x14ac:dyDescent="0.3">
      <c r="W56">
        <v>54</v>
      </c>
      <c r="X56" s="11">
        <v>2</v>
      </c>
      <c r="Y56" s="8">
        <v>0.69097222222222221</v>
      </c>
      <c r="Z56" s="8">
        <v>0.75347222222222221</v>
      </c>
      <c r="AB56">
        <v>50</v>
      </c>
      <c r="AC56" t="s">
        <v>75</v>
      </c>
      <c r="AD56" t="s">
        <v>130</v>
      </c>
      <c r="AE56">
        <v>5</v>
      </c>
      <c r="AF56" s="4" t="s">
        <v>139</v>
      </c>
    </row>
    <row r="57" spans="2:36" ht="15" customHeight="1" thickBot="1" x14ac:dyDescent="0.3">
      <c r="B57" s="64" t="s">
        <v>172</v>
      </c>
      <c r="C57" s="22" t="s">
        <v>149</v>
      </c>
      <c r="D57" s="22" t="s">
        <v>24</v>
      </c>
      <c r="E57" s="22" t="s">
        <v>140</v>
      </c>
      <c r="F57" s="64" t="s">
        <v>215</v>
      </c>
      <c r="G57" s="23" t="s">
        <v>174</v>
      </c>
      <c r="H57" s="23" t="s">
        <v>175</v>
      </c>
      <c r="I57" s="23" t="s">
        <v>176</v>
      </c>
      <c r="J57" s="23" t="s">
        <v>153</v>
      </c>
      <c r="K57" s="22" t="s">
        <v>154</v>
      </c>
      <c r="L57" s="22" t="s">
        <v>177</v>
      </c>
      <c r="M57" s="22" t="s">
        <v>178</v>
      </c>
      <c r="N57" s="23" t="s">
        <v>179</v>
      </c>
      <c r="O57" s="23" t="s">
        <v>180</v>
      </c>
      <c r="P57" s="23" t="s">
        <v>181</v>
      </c>
      <c r="Q57" s="23" t="s">
        <v>182</v>
      </c>
      <c r="R57" s="23" t="s">
        <v>232</v>
      </c>
      <c r="S57" s="23" t="s">
        <v>233</v>
      </c>
      <c r="W57">
        <v>55</v>
      </c>
      <c r="X57" s="11">
        <v>2</v>
      </c>
      <c r="Y57" s="8">
        <v>0.72222222222222221</v>
      </c>
      <c r="Z57" s="8">
        <v>0.86111111111111116</v>
      </c>
      <c r="AB57">
        <v>51</v>
      </c>
      <c r="AC57" t="s">
        <v>76</v>
      </c>
      <c r="AD57" t="s">
        <v>131</v>
      </c>
      <c r="AE57">
        <v>5</v>
      </c>
      <c r="AF57" s="4" t="s">
        <v>138</v>
      </c>
    </row>
    <row r="58" spans="2:36" ht="15" customHeight="1" thickBot="1" x14ac:dyDescent="0.3">
      <c r="B58" s="65" t="s">
        <v>241</v>
      </c>
      <c r="C58" s="66">
        <f t="shared" ref="C58:C71" si="9">IFERROR(INDEX($AH$3:$AH$49,MATCH(B58,$AI$3:$AI$49,0)),"")</f>
        <v>32</v>
      </c>
      <c r="D58" s="67">
        <f t="shared" ref="D58:D70" si="10">IFERROR(INDEX($AB$3:$AB$61,MATCH(F58,$AC$3:$AC$61,0)),"")</f>
        <v>22</v>
      </c>
      <c r="E58" s="68">
        <f t="shared" ref="E58:E71" si="11">IF(O58="ANUAL", 0,IF(O58="CUAT1", 1,IF(O58="CUAT2", 2,"")))</f>
        <v>2</v>
      </c>
      <c r="F58" s="69" t="s">
        <v>49</v>
      </c>
      <c r="G58" s="54" t="s">
        <v>49</v>
      </c>
      <c r="H58" s="54" t="s">
        <v>101</v>
      </c>
      <c r="I58" s="70" t="s">
        <v>185</v>
      </c>
      <c r="J58" s="74" cm="1">
        <f t="array" ref="J58">INDEX(
  $W$3:$W$170,
  MATCH(
    1,
    ($X$3:$X$170 = K58)
    * ($Y$3:$Y$170 = L58)
    * ($Z$3:$Z$170 = M58),
    0
  )
)</f>
        <v>22</v>
      </c>
      <c r="K58" s="67">
        <f>MATCH(I58,{"Lunes";"Martes";"Miércoles";"Jueves";"Viernes";"Sábado"},0)</f>
        <v>1</v>
      </c>
      <c r="L58" s="71">
        <v>0.72222222222222221</v>
      </c>
      <c r="M58" s="72">
        <v>0.82291666666666663</v>
      </c>
      <c r="N58" s="69" t="s">
        <v>192</v>
      </c>
      <c r="O58" s="54" t="s">
        <v>144</v>
      </c>
      <c r="P58" s="54" t="s">
        <v>186</v>
      </c>
      <c r="Q58" s="54" t="s">
        <v>2</v>
      </c>
      <c r="R58" s="73"/>
      <c r="S58" s="73"/>
      <c r="W58">
        <v>56</v>
      </c>
      <c r="X58" s="11">
        <v>2</v>
      </c>
      <c r="Y58" s="8">
        <v>0.72222222222222221</v>
      </c>
      <c r="Z58" s="8">
        <v>0.82291666666666663</v>
      </c>
      <c r="AB58">
        <v>52</v>
      </c>
      <c r="AC58" t="s">
        <v>77</v>
      </c>
      <c r="AD58" t="s">
        <v>132</v>
      </c>
      <c r="AE58">
        <v>5</v>
      </c>
      <c r="AF58" s="4" t="s">
        <v>139</v>
      </c>
    </row>
    <row r="59" spans="2:36" ht="15" customHeight="1" thickBot="1" x14ac:dyDescent="0.3">
      <c r="B59" s="70" t="s">
        <v>241</v>
      </c>
      <c r="C59" s="74">
        <f t="shared" si="9"/>
        <v>32</v>
      </c>
      <c r="D59" s="47">
        <f t="shared" si="10"/>
        <v>22</v>
      </c>
      <c r="E59" s="75">
        <f t="shared" si="11"/>
        <v>2</v>
      </c>
      <c r="F59" s="69" t="s">
        <v>49</v>
      </c>
      <c r="G59" s="54" t="s">
        <v>49</v>
      </c>
      <c r="H59" s="54" t="s">
        <v>101</v>
      </c>
      <c r="I59" s="70" t="s">
        <v>191</v>
      </c>
      <c r="J59" s="74" cm="1">
        <f t="array" ref="J59">INDEX(
  $W$3:$W$170,
  MATCH(
    1,
    ($X$3:$X$170 = K59)
    * ($Y$3:$Y$170 = L59)
    * ($Z$3:$Z$170 = M59),
    0
  )
)</f>
        <v>121</v>
      </c>
      <c r="K59" s="47">
        <f>MATCH(I59,{"Lunes";"Martes";"Miércoles";"Jueves";"Viernes";"Sábado"},0)</f>
        <v>4</v>
      </c>
      <c r="L59" s="54">
        <v>0.72222222222222221</v>
      </c>
      <c r="M59" s="76">
        <v>0.82291666666666663</v>
      </c>
      <c r="N59" s="69" t="s">
        <v>192</v>
      </c>
      <c r="O59" s="54" t="s">
        <v>144</v>
      </c>
      <c r="P59" s="54" t="s">
        <v>186</v>
      </c>
      <c r="Q59" s="54" t="s">
        <v>2</v>
      </c>
      <c r="R59" s="73"/>
      <c r="S59" s="73"/>
      <c r="W59">
        <v>57</v>
      </c>
      <c r="X59" s="11">
        <v>2</v>
      </c>
      <c r="Y59" s="8">
        <v>0.75347222222222221</v>
      </c>
      <c r="Z59" s="8">
        <v>0.86111111111111116</v>
      </c>
      <c r="AB59">
        <v>53</v>
      </c>
      <c r="AC59" t="s">
        <v>78</v>
      </c>
      <c r="AD59" t="s">
        <v>133</v>
      </c>
      <c r="AE59">
        <v>5</v>
      </c>
      <c r="AF59" s="4" t="s">
        <v>139</v>
      </c>
    </row>
    <row r="60" spans="2:36" ht="15" customHeight="1" thickBot="1" x14ac:dyDescent="0.3">
      <c r="B60" s="70" t="s">
        <v>241</v>
      </c>
      <c r="C60" s="74">
        <f t="shared" si="9"/>
        <v>32</v>
      </c>
      <c r="D60" s="47">
        <f t="shared" si="10"/>
        <v>24</v>
      </c>
      <c r="E60" s="75">
        <f t="shared" si="11"/>
        <v>2</v>
      </c>
      <c r="F60" s="69" t="s">
        <v>51</v>
      </c>
      <c r="G60" s="54" t="s">
        <v>235</v>
      </c>
      <c r="H60" s="54" t="s">
        <v>236</v>
      </c>
      <c r="I60" s="70" t="s">
        <v>189</v>
      </c>
      <c r="J60" s="74" cm="1">
        <f t="array" ref="J60">INDEX(
  $W$3:$W$170,
  MATCH(
    1,
    ($X$3:$X$170 = K60)
    * ($Y$3:$Y$170 = L60)
    * ($Z$3:$Z$170 = M60),
    0
  )
)</f>
        <v>62</v>
      </c>
      <c r="K60" s="47">
        <f>MATCH(I60,{"Lunes";"Martes";"Miércoles";"Jueves";"Viernes";"Sábado"},0)</f>
        <v>2</v>
      </c>
      <c r="L60" s="54">
        <v>0.82986111111111116</v>
      </c>
      <c r="M60" s="76">
        <v>0.96180555555555558</v>
      </c>
      <c r="N60" s="69" t="s">
        <v>192</v>
      </c>
      <c r="O60" s="54" t="s">
        <v>144</v>
      </c>
      <c r="P60" s="54" t="s">
        <v>186</v>
      </c>
      <c r="Q60" s="54" t="s">
        <v>2</v>
      </c>
      <c r="R60" s="73" t="s">
        <v>237</v>
      </c>
      <c r="S60" s="73"/>
      <c r="W60">
        <v>58</v>
      </c>
      <c r="X60" s="11">
        <v>2</v>
      </c>
      <c r="Y60" s="8">
        <v>0.76041666666666663</v>
      </c>
      <c r="Z60" s="8">
        <v>0.86111111111111116</v>
      </c>
      <c r="AB60">
        <v>54</v>
      </c>
      <c r="AC60" t="s">
        <v>79</v>
      </c>
      <c r="AD60" t="s">
        <v>134</v>
      </c>
      <c r="AE60">
        <v>5</v>
      </c>
      <c r="AF60" s="4" t="s">
        <v>139</v>
      </c>
    </row>
    <row r="61" spans="2:36" ht="15" customHeight="1" thickBot="1" x14ac:dyDescent="0.3">
      <c r="B61" s="70" t="s">
        <v>241</v>
      </c>
      <c r="C61" s="74">
        <f t="shared" si="9"/>
        <v>32</v>
      </c>
      <c r="D61" s="47">
        <f t="shared" si="10"/>
        <v>24</v>
      </c>
      <c r="E61" s="75">
        <f t="shared" si="11"/>
        <v>2</v>
      </c>
      <c r="F61" s="69" t="s">
        <v>51</v>
      </c>
      <c r="G61" s="54" t="s">
        <v>235</v>
      </c>
      <c r="H61" s="54" t="s">
        <v>236</v>
      </c>
      <c r="I61" s="70" t="s">
        <v>190</v>
      </c>
      <c r="J61" s="74" cm="1">
        <f t="array" ref="J61">INDEX(
  $W$3:$W$170,
  MATCH(
    1,
    ($X$3:$X$170 = K61)
    * ($Y$3:$Y$170 = L61)
    * ($Z$3:$Z$170 = M61),
    0
  )
)</f>
        <v>95</v>
      </c>
      <c r="K61" s="47">
        <f>MATCH(I61,{"Lunes";"Martes";"Miércoles";"Jueves";"Viernes";"Sábado"},0)</f>
        <v>3</v>
      </c>
      <c r="L61" s="54">
        <v>0.82986111111111116</v>
      </c>
      <c r="M61" s="76">
        <v>0.96180555555555558</v>
      </c>
      <c r="N61" s="69" t="s">
        <v>192</v>
      </c>
      <c r="O61" s="54" t="s">
        <v>144</v>
      </c>
      <c r="P61" s="54" t="s">
        <v>186</v>
      </c>
      <c r="Q61" s="54" t="s">
        <v>2</v>
      </c>
      <c r="R61" s="73" t="s">
        <v>237</v>
      </c>
      <c r="S61" s="73"/>
      <c r="W61">
        <v>59</v>
      </c>
      <c r="X61" s="11">
        <v>2</v>
      </c>
      <c r="Y61" s="8">
        <v>0.76041666666666663</v>
      </c>
      <c r="Z61" s="8">
        <v>0.89236111111111116</v>
      </c>
      <c r="AB61">
        <v>55</v>
      </c>
      <c r="AC61" t="s">
        <v>80</v>
      </c>
      <c r="AD61" t="s">
        <v>135</v>
      </c>
      <c r="AE61">
        <v>5</v>
      </c>
      <c r="AF61" s="4" t="s">
        <v>139</v>
      </c>
    </row>
    <row r="62" spans="2:36" ht="15" customHeight="1" thickBot="1" x14ac:dyDescent="0.3">
      <c r="B62" s="70" t="s">
        <v>241</v>
      </c>
      <c r="C62" s="74">
        <f t="shared" si="9"/>
        <v>32</v>
      </c>
      <c r="D62" s="47">
        <f t="shared" si="10"/>
        <v>19</v>
      </c>
      <c r="E62" s="75">
        <f t="shared" si="11"/>
        <v>1</v>
      </c>
      <c r="F62" s="69" t="s">
        <v>46</v>
      </c>
      <c r="G62" s="54" t="s">
        <v>46</v>
      </c>
      <c r="H62" s="54" t="s">
        <v>99</v>
      </c>
      <c r="I62" s="70" t="s">
        <v>189</v>
      </c>
      <c r="J62" s="74" cm="1">
        <f t="array" ref="J62">INDEX(
  $W$3:$W$170,
  MATCH(
    1,
    ($X$3:$X$170 = K62)
    * ($Y$3:$Y$170 = L62)
    * ($Z$3:$Z$170 = M62),
    0
  )
)</f>
        <v>62</v>
      </c>
      <c r="K62" s="47">
        <f>MATCH(I62,{"Lunes";"Martes";"Miércoles";"Jueves";"Viernes";"Sábado"},0)</f>
        <v>2</v>
      </c>
      <c r="L62" s="54">
        <v>0.82986111111111116</v>
      </c>
      <c r="M62" s="76">
        <v>0.96180555555555558</v>
      </c>
      <c r="N62" s="69" t="s">
        <v>192</v>
      </c>
      <c r="O62" s="54" t="s">
        <v>143</v>
      </c>
      <c r="P62" s="54" t="s">
        <v>186</v>
      </c>
      <c r="Q62" s="54" t="s">
        <v>2</v>
      </c>
      <c r="R62" s="73"/>
      <c r="S62" s="73"/>
      <c r="W62">
        <v>60</v>
      </c>
      <c r="X62" s="11">
        <v>2</v>
      </c>
      <c r="Y62" s="8">
        <v>0.76041666666666663</v>
      </c>
      <c r="Z62" s="8">
        <v>0.96180555555555558</v>
      </c>
    </row>
    <row r="63" spans="2:36" ht="15" customHeight="1" thickBot="1" x14ac:dyDescent="0.3">
      <c r="B63" s="70" t="s">
        <v>241</v>
      </c>
      <c r="C63" s="74">
        <f t="shared" si="9"/>
        <v>32</v>
      </c>
      <c r="D63" s="47">
        <f t="shared" si="10"/>
        <v>19</v>
      </c>
      <c r="E63" s="75">
        <f t="shared" si="11"/>
        <v>1</v>
      </c>
      <c r="F63" s="69" t="s">
        <v>46</v>
      </c>
      <c r="G63" s="54" t="s">
        <v>46</v>
      </c>
      <c r="H63" s="54" t="s">
        <v>99</v>
      </c>
      <c r="I63" s="70" t="s">
        <v>190</v>
      </c>
      <c r="J63" s="74" cm="1">
        <f t="array" ref="J63">INDEX(
  $W$3:$W$170,
  MATCH(
    1,
    ($X$3:$X$170 = K63)
    * ($Y$3:$Y$170 = L63)
    * ($Z$3:$Z$170 = M63),
    0
  )
)</f>
        <v>95</v>
      </c>
      <c r="K63" s="47">
        <f>MATCH(I63,{"Lunes";"Martes";"Miércoles";"Jueves";"Viernes";"Sábado"},0)</f>
        <v>3</v>
      </c>
      <c r="L63" s="54">
        <v>0.82986111111111116</v>
      </c>
      <c r="M63" s="76">
        <v>0.96180555555555558</v>
      </c>
      <c r="N63" s="69" t="s">
        <v>192</v>
      </c>
      <c r="O63" s="54" t="s">
        <v>143</v>
      </c>
      <c r="P63" s="54" t="s">
        <v>186</v>
      </c>
      <c r="Q63" s="54" t="s">
        <v>2</v>
      </c>
      <c r="R63" s="73"/>
      <c r="S63" s="73"/>
      <c r="W63">
        <v>61</v>
      </c>
      <c r="X63" s="11">
        <v>2</v>
      </c>
      <c r="Y63" s="8">
        <v>0.82986111111111116</v>
      </c>
      <c r="Z63" s="8">
        <v>0.93055555555555558</v>
      </c>
    </row>
    <row r="64" spans="2:36" ht="15" customHeight="1" thickBot="1" x14ac:dyDescent="0.3">
      <c r="B64" s="70" t="s">
        <v>241</v>
      </c>
      <c r="C64" s="74">
        <f t="shared" si="9"/>
        <v>32</v>
      </c>
      <c r="D64" s="47">
        <f t="shared" si="10"/>
        <v>18</v>
      </c>
      <c r="E64" s="75">
        <f t="shared" si="11"/>
        <v>0</v>
      </c>
      <c r="F64" s="69" t="s">
        <v>45</v>
      </c>
      <c r="G64" s="54" t="s">
        <v>45</v>
      </c>
      <c r="H64" s="54" t="s">
        <v>98</v>
      </c>
      <c r="I64" s="70" t="s">
        <v>194</v>
      </c>
      <c r="J64" s="74" cm="1">
        <f t="array" ref="J64">INDEX(
  $W$3:$W$170,
  MATCH(
    1,
    ($X$3:$X$170 = K64)
    * ($Y$3:$Y$170 = L64)
    * ($Z$3:$Z$170 = M64),
    0
  )
)</f>
        <v>162</v>
      </c>
      <c r="K64" s="47">
        <f>MATCH(I64,{"Lunes";"Martes";"Miércoles";"Jueves";"Viernes";"Sábado"},0)</f>
        <v>5</v>
      </c>
      <c r="L64" s="54">
        <v>0.82986111111111116</v>
      </c>
      <c r="M64" s="76">
        <v>0.96180555555555558</v>
      </c>
      <c r="N64" s="69" t="s">
        <v>145</v>
      </c>
      <c r="O64" s="54" t="s">
        <v>142</v>
      </c>
      <c r="P64" s="54" t="s">
        <v>186</v>
      </c>
      <c r="Q64" s="54" t="s">
        <v>2</v>
      </c>
      <c r="R64" s="73"/>
      <c r="S64" s="73"/>
      <c r="W64">
        <v>62</v>
      </c>
      <c r="X64" s="11">
        <v>2</v>
      </c>
      <c r="Y64" s="8">
        <v>0.82986111111111116</v>
      </c>
      <c r="Z64" s="8">
        <v>0.96180555555555558</v>
      </c>
    </row>
    <row r="65" spans="2:45" ht="15" customHeight="1" thickBot="1" x14ac:dyDescent="0.3">
      <c r="B65" s="70" t="s">
        <v>241</v>
      </c>
      <c r="C65" s="74">
        <f t="shared" si="9"/>
        <v>32</v>
      </c>
      <c r="D65" s="47">
        <f t="shared" si="10"/>
        <v>21</v>
      </c>
      <c r="E65" s="75">
        <f t="shared" si="11"/>
        <v>1</v>
      </c>
      <c r="F65" s="69" t="s">
        <v>48</v>
      </c>
      <c r="G65" s="54" t="s">
        <v>238</v>
      </c>
      <c r="H65" s="54" t="s">
        <v>100</v>
      </c>
      <c r="I65" s="70" t="s">
        <v>185</v>
      </c>
      <c r="J65" s="74" cm="1">
        <f t="array" ref="J65">INDEX(
  $W$3:$W$170,
  MATCH(
    1,
    ($X$3:$X$170 = K65)
    * ($Y$3:$Y$170 = L65)
    * ($Z$3:$Z$170 = M65),
    0
  )
)</f>
        <v>24</v>
      </c>
      <c r="K65" s="47">
        <f>MATCH(I65,{"Lunes";"Martes";"Miércoles";"Jueves";"Viernes";"Sábado"},0)</f>
        <v>1</v>
      </c>
      <c r="L65" s="54">
        <v>0.76041666666666663</v>
      </c>
      <c r="M65" s="76">
        <v>0.89236111111111116</v>
      </c>
      <c r="N65" s="69" t="s">
        <v>192</v>
      </c>
      <c r="O65" s="54" t="s">
        <v>143</v>
      </c>
      <c r="P65" s="54" t="s">
        <v>186</v>
      </c>
      <c r="Q65" s="54" t="s">
        <v>2</v>
      </c>
      <c r="R65" s="73"/>
      <c r="S65" s="73"/>
      <c r="W65">
        <v>63</v>
      </c>
      <c r="X65" s="11">
        <v>2</v>
      </c>
      <c r="Y65" s="8">
        <v>0.86111111111111116</v>
      </c>
      <c r="Z65" s="8">
        <v>0.96180555555555558</v>
      </c>
    </row>
    <row r="66" spans="2:45" ht="15" customHeight="1" thickBot="1" x14ac:dyDescent="0.3">
      <c r="B66" s="70" t="s">
        <v>241</v>
      </c>
      <c r="C66" s="74">
        <f t="shared" si="9"/>
        <v>32</v>
      </c>
      <c r="D66" s="47">
        <f t="shared" si="10"/>
        <v>21</v>
      </c>
      <c r="E66" s="75">
        <f t="shared" si="11"/>
        <v>1</v>
      </c>
      <c r="F66" s="69" t="s">
        <v>48</v>
      </c>
      <c r="G66" s="54" t="s">
        <v>238</v>
      </c>
      <c r="H66" s="54" t="s">
        <v>100</v>
      </c>
      <c r="I66" s="70" t="s">
        <v>191</v>
      </c>
      <c r="J66" s="74" cm="1">
        <f t="array" ref="J66">INDEX(
  $W$3:$W$170,
  MATCH(
    1,
    ($X$3:$X$170 = K66)
    * ($Y$3:$Y$170 = L66)
    * ($Z$3:$Z$170 = M66),
    0
  )
)</f>
        <v>125</v>
      </c>
      <c r="K66" s="47">
        <f>MATCH(I66,{"Lunes";"Martes";"Miércoles";"Jueves";"Viernes";"Sábado"},0)</f>
        <v>4</v>
      </c>
      <c r="L66" s="54">
        <v>0.76041666666666663</v>
      </c>
      <c r="M66" s="76">
        <v>0.89236111111111116</v>
      </c>
      <c r="N66" s="69" t="s">
        <v>192</v>
      </c>
      <c r="O66" s="54" t="s">
        <v>143</v>
      </c>
      <c r="P66" s="54" t="s">
        <v>186</v>
      </c>
      <c r="Q66" s="54" t="s">
        <v>2</v>
      </c>
      <c r="R66" s="73"/>
      <c r="S66" s="73"/>
      <c r="W66">
        <v>64</v>
      </c>
      <c r="X66" s="11">
        <v>2</v>
      </c>
      <c r="Y66" s="8">
        <v>0.89930555555555558</v>
      </c>
      <c r="Z66" s="8">
        <v>0.96180555555555558</v>
      </c>
      <c r="AB66" s="64" t="s">
        <v>172</v>
      </c>
      <c r="AC66" s="22" t="s">
        <v>149</v>
      </c>
      <c r="AD66" s="22" t="s">
        <v>24</v>
      </c>
      <c r="AE66" s="22" t="s">
        <v>140</v>
      </c>
      <c r="AF66" s="64" t="s">
        <v>173</v>
      </c>
      <c r="AG66" s="23" t="s">
        <v>174</v>
      </c>
      <c r="AH66" s="23" t="s">
        <v>175</v>
      </c>
      <c r="AI66" s="23" t="s">
        <v>176</v>
      </c>
      <c r="AJ66" s="22" t="s">
        <v>153</v>
      </c>
      <c r="AK66" s="22" t="s">
        <v>154</v>
      </c>
      <c r="AL66" s="22" t="s">
        <v>177</v>
      </c>
      <c r="AM66" s="22" t="s">
        <v>178</v>
      </c>
      <c r="AN66" s="23" t="s">
        <v>179</v>
      </c>
      <c r="AO66" s="23" t="s">
        <v>180</v>
      </c>
      <c r="AP66" s="23" t="s">
        <v>181</v>
      </c>
      <c r="AQ66" s="23" t="s">
        <v>182</v>
      </c>
      <c r="AR66" s="23" t="s">
        <v>232</v>
      </c>
      <c r="AS66" s="23" t="s">
        <v>233</v>
      </c>
    </row>
    <row r="67" spans="2:45" ht="15" customHeight="1" thickBot="1" x14ac:dyDescent="0.3">
      <c r="B67" s="70" t="s">
        <v>241</v>
      </c>
      <c r="C67" s="74">
        <f t="shared" si="9"/>
        <v>32</v>
      </c>
      <c r="D67" s="47">
        <f t="shared" si="10"/>
        <v>17</v>
      </c>
      <c r="E67" s="75">
        <f t="shared" si="11"/>
        <v>0</v>
      </c>
      <c r="F67" s="69" t="s">
        <v>44</v>
      </c>
      <c r="G67" s="54" t="s">
        <v>44</v>
      </c>
      <c r="H67" s="54" t="s">
        <v>97</v>
      </c>
      <c r="I67" s="70" t="s">
        <v>189</v>
      </c>
      <c r="J67" s="74" cm="1">
        <f t="array" ref="J67">INDEX(
  $W$3:$W$170,
  MATCH(
    1,
    ($X$3:$X$170 = K67)
    * ($Y$3:$Y$170 = L67)
    * ($Z$3:$Z$170 = M67),
    0
  )
)</f>
        <v>56</v>
      </c>
      <c r="K67" s="47">
        <f>MATCH(I67,{"Lunes";"Martes";"Miércoles";"Jueves";"Viernes";"Sábado"},0)</f>
        <v>2</v>
      </c>
      <c r="L67" s="54">
        <v>0.72222222222222221</v>
      </c>
      <c r="M67" s="76">
        <v>0.82291666666666663</v>
      </c>
      <c r="N67" s="69" t="s">
        <v>145</v>
      </c>
      <c r="O67" s="54" t="s">
        <v>142</v>
      </c>
      <c r="P67" s="54" t="s">
        <v>186</v>
      </c>
      <c r="Q67" s="54" t="s">
        <v>2</v>
      </c>
      <c r="R67" s="73"/>
      <c r="S67" s="73"/>
      <c r="W67">
        <v>65</v>
      </c>
      <c r="X67" s="11">
        <v>3</v>
      </c>
      <c r="Y67" s="8">
        <v>0.33333333333333331</v>
      </c>
      <c r="Z67" s="8">
        <v>0.39583333333333331</v>
      </c>
      <c r="AB67" s="65" t="s">
        <v>234</v>
      </c>
      <c r="AC67" s="66">
        <f>IFERROR(INDEX($AH$3:$AH$49,MATCH(AB67,$AI$3:$AI$49,0)),"")</f>
        <v>29</v>
      </c>
      <c r="AD67" s="67">
        <f>IFERROR(INDEX($AB$3:$AB$61,MATCH(AF67,$AC$3:$AC$61,0)),"")</f>
        <v>22</v>
      </c>
      <c r="AE67" s="68">
        <f>IF(AO67="ANUAL", 0,IF(AO67="CUAT1", 1,IF(AO67="CUAT2", 2,"")))</f>
        <v>2</v>
      </c>
      <c r="AF67" s="69" t="s">
        <v>49</v>
      </c>
      <c r="AG67" s="54" t="s">
        <v>49</v>
      </c>
      <c r="AH67" s="54" t="s">
        <v>101</v>
      </c>
      <c r="AI67" s="70" t="s">
        <v>190</v>
      </c>
      <c r="AJ67" s="66" cm="1">
        <f t="array" ref="AJ67">INDEX(
  $W$3:$W$170,
  MATCH(
    1,
    ($X$3:$X$170 = AK67)
    * ($Y$3:$Y$170 = AL67)
    * ($Z$3:$Z$170 = AM67),
    0
  )
)</f>
        <v>76</v>
      </c>
      <c r="AK67" s="67">
        <f>MATCH(AI67,{"Lunes";"Martes";"Miércoles";"Jueves";"Viernes";"Sábado"},0)</f>
        <v>3</v>
      </c>
      <c r="AL67" s="71">
        <v>0.47222222222222221</v>
      </c>
      <c r="AM67" s="72">
        <v>0.58333333333333337</v>
      </c>
      <c r="AN67" s="69" t="s">
        <v>192</v>
      </c>
      <c r="AO67" s="54" t="s">
        <v>144</v>
      </c>
      <c r="AP67" s="54" t="s">
        <v>186</v>
      </c>
      <c r="AQ67" s="54" t="s">
        <v>2</v>
      </c>
      <c r="AR67" s="73"/>
      <c r="AS67" s="73"/>
    </row>
    <row r="68" spans="2:45" ht="15" customHeight="1" thickBot="1" x14ac:dyDescent="0.3">
      <c r="B68" s="70" t="s">
        <v>241</v>
      </c>
      <c r="C68" s="74">
        <f t="shared" si="9"/>
        <v>32</v>
      </c>
      <c r="D68" s="47">
        <f t="shared" si="10"/>
        <v>17</v>
      </c>
      <c r="E68" s="75">
        <f t="shared" si="11"/>
        <v>0</v>
      </c>
      <c r="F68" s="69" t="s">
        <v>44</v>
      </c>
      <c r="G68" s="54" t="s">
        <v>44</v>
      </c>
      <c r="H68" s="54" t="s">
        <v>97</v>
      </c>
      <c r="I68" s="70" t="s">
        <v>194</v>
      </c>
      <c r="J68" s="74" cm="1">
        <f t="array" ref="J68">INDEX(
  $W$3:$W$170,
  MATCH(
    1,
    ($X$3:$X$170 = K68)
    * ($Y$3:$Y$170 = L68)
    * ($Z$3:$Z$170 = M68),
    0
  )
)</f>
        <v>156</v>
      </c>
      <c r="K68" s="47">
        <f>MATCH(I68,{"Lunes";"Martes";"Miércoles";"Jueves";"Viernes";"Sábado"},0)</f>
        <v>5</v>
      </c>
      <c r="L68" s="54">
        <v>0.72222222222222221</v>
      </c>
      <c r="M68" s="76">
        <v>0.82291666666666663</v>
      </c>
      <c r="N68" s="69" t="s">
        <v>145</v>
      </c>
      <c r="O68" s="54" t="s">
        <v>142</v>
      </c>
      <c r="P68" s="54" t="s">
        <v>186</v>
      </c>
      <c r="Q68" s="54" t="s">
        <v>2</v>
      </c>
      <c r="R68" s="73"/>
      <c r="S68" s="73"/>
      <c r="W68">
        <v>66</v>
      </c>
      <c r="X68" s="11">
        <v>3</v>
      </c>
      <c r="Y68" s="8">
        <v>0.33333333333333331</v>
      </c>
      <c r="Z68" s="8">
        <v>0.43402777777777779</v>
      </c>
      <c r="AB68" s="70" t="s">
        <v>234</v>
      </c>
      <c r="AC68" s="74">
        <f t="shared" ref="AC68:AC82" si="12">IFERROR(INDEX($AH$3:$AH$49,MATCH(AB68,$AI$3:$AI$49,0)),"")</f>
        <v>29</v>
      </c>
      <c r="AD68" s="47">
        <f t="shared" ref="AD68:AD82" si="13">IFERROR(INDEX($AB$3:$AB$61,MATCH(AF68,$AC$3:$AC$61,0)),"")</f>
        <v>22</v>
      </c>
      <c r="AE68" s="75">
        <f t="shared" ref="AE68:AE82" si="14">IF(AO68="ANUAL", 0,IF(AO68="CUAT1", 1,IF(AO68="CUAT2", 2,"")))</f>
        <v>2</v>
      </c>
      <c r="AF68" s="69" t="s">
        <v>49</v>
      </c>
      <c r="AG68" s="54" t="s">
        <v>49</v>
      </c>
      <c r="AH68" s="54" t="s">
        <v>101</v>
      </c>
      <c r="AI68" s="70" t="s">
        <v>191</v>
      </c>
      <c r="AJ68" s="74" cm="1">
        <f t="array" ref="AJ68">INDEX(
  $W$3:$W$170,
  MATCH(
    1,
    ($X$3:$X$170 = AK68)
    * ($Y$3:$Y$170 = AL68)
    * ($Z$3:$Z$170 = AM68),
    0
  )
)</f>
        <v>106</v>
      </c>
      <c r="AK68" s="47">
        <f>MATCH(AI68,{"Lunes";"Martes";"Miércoles";"Jueves";"Viernes";"Sábado"},0)</f>
        <v>4</v>
      </c>
      <c r="AL68" s="54">
        <v>0.43402777777777779</v>
      </c>
      <c r="AM68" s="76">
        <v>0.53472222222222221</v>
      </c>
      <c r="AN68" s="69" t="s">
        <v>192</v>
      </c>
      <c r="AO68" s="54" t="s">
        <v>144</v>
      </c>
      <c r="AP68" s="54" t="s">
        <v>186</v>
      </c>
      <c r="AQ68" s="54" t="s">
        <v>2</v>
      </c>
      <c r="AR68" s="73"/>
      <c r="AS68" s="73"/>
    </row>
    <row r="69" spans="2:45" ht="15" customHeight="1" thickBot="1" x14ac:dyDescent="0.3">
      <c r="B69" s="70" t="s">
        <v>241</v>
      </c>
      <c r="C69" s="74">
        <f t="shared" si="9"/>
        <v>32</v>
      </c>
      <c r="D69" s="47">
        <f t="shared" si="10"/>
        <v>23</v>
      </c>
      <c r="E69" s="75">
        <f t="shared" si="11"/>
        <v>2</v>
      </c>
      <c r="F69" s="69" t="s">
        <v>50</v>
      </c>
      <c r="G69" s="54" t="s">
        <v>50</v>
      </c>
      <c r="H69" s="54" t="s">
        <v>103</v>
      </c>
      <c r="I69" s="70" t="s">
        <v>185</v>
      </c>
      <c r="J69" s="74" cm="1">
        <f t="array" ref="J69">INDEX(
  $W$3:$W$170,
  MATCH(
    1,
    ($X$3:$X$170 = K69)
    * ($Y$3:$Y$170 = L69)
    * ($Z$3:$Z$170 = M69),
    0
  )
)</f>
        <v>28</v>
      </c>
      <c r="K69" s="47">
        <f>MATCH(I69,{"Lunes";"Martes";"Miércoles";"Jueves";"Viernes";"Sábado"},0)</f>
        <v>1</v>
      </c>
      <c r="L69" s="54">
        <v>0.82986111111111116</v>
      </c>
      <c r="M69" s="76">
        <v>0.93055555555555558</v>
      </c>
      <c r="N69" s="69" t="s">
        <v>192</v>
      </c>
      <c r="O69" s="54" t="s">
        <v>144</v>
      </c>
      <c r="P69" s="54" t="s">
        <v>186</v>
      </c>
      <c r="Q69" s="54" t="s">
        <v>2</v>
      </c>
      <c r="R69" s="73"/>
      <c r="S69" s="73"/>
      <c r="W69">
        <v>67</v>
      </c>
      <c r="X69" s="11">
        <v>3</v>
      </c>
      <c r="Y69" s="8">
        <v>0.33333333333333331</v>
      </c>
      <c r="Z69" s="8">
        <v>0.46527777777777779</v>
      </c>
      <c r="AB69" s="70" t="s">
        <v>234</v>
      </c>
      <c r="AC69" s="74">
        <f t="shared" si="12"/>
        <v>29</v>
      </c>
      <c r="AD69" s="47">
        <f t="shared" si="13"/>
        <v>24</v>
      </c>
      <c r="AE69" s="75">
        <f t="shared" si="14"/>
        <v>2</v>
      </c>
      <c r="AF69" s="69" t="s">
        <v>51</v>
      </c>
      <c r="AG69" s="54" t="s">
        <v>235</v>
      </c>
      <c r="AH69" s="54" t="s">
        <v>236</v>
      </c>
      <c r="AI69" s="70" t="s">
        <v>189</v>
      </c>
      <c r="AJ69" s="74" cm="1">
        <f t="array" ref="AJ69">INDEX(
  $W$3:$W$170,
  MATCH(
    1,
    ($X$3:$X$170 = AK69)
    * ($Y$3:$Y$170 = AL69)
    * ($Z$3:$Z$170 = AM69),
    0
  )
)</f>
        <v>33</v>
      </c>
      <c r="AK69" s="47">
        <f>MATCH(AI69,{"Lunes";"Martes";"Miércoles";"Jueves";"Viernes";"Sábado"},0)</f>
        <v>2</v>
      </c>
      <c r="AL69" s="54">
        <v>0.33333333333333331</v>
      </c>
      <c r="AM69" s="76">
        <v>0.46527777777777779</v>
      </c>
      <c r="AN69" s="69" t="s">
        <v>192</v>
      </c>
      <c r="AO69" s="54" t="s">
        <v>144</v>
      </c>
      <c r="AP69" s="54" t="s">
        <v>186</v>
      </c>
      <c r="AQ69" s="54" t="s">
        <v>2</v>
      </c>
      <c r="AR69" s="73" t="s">
        <v>237</v>
      </c>
      <c r="AS69" s="73"/>
    </row>
    <row r="70" spans="2:45" ht="15" customHeight="1" thickBot="1" x14ac:dyDescent="0.3">
      <c r="B70" s="70" t="s">
        <v>241</v>
      </c>
      <c r="C70" s="74">
        <f t="shared" si="9"/>
        <v>32</v>
      </c>
      <c r="D70" s="47">
        <f t="shared" si="10"/>
        <v>23</v>
      </c>
      <c r="E70" s="75">
        <f t="shared" si="11"/>
        <v>2</v>
      </c>
      <c r="F70" s="69" t="s">
        <v>50</v>
      </c>
      <c r="G70" s="54" t="s">
        <v>50</v>
      </c>
      <c r="H70" s="54" t="s">
        <v>103</v>
      </c>
      <c r="I70" s="70" t="s">
        <v>191</v>
      </c>
      <c r="J70" s="74" cm="1">
        <f t="array" ref="J70">INDEX(
  $W$3:$W$170,
  MATCH(
    1,
    ($X$3:$X$170 = K70)
    * ($Y$3:$Y$170 = L70)
    * ($Z$3:$Z$170 = M70),
    0
  )
)</f>
        <v>129</v>
      </c>
      <c r="K70" s="47">
        <f>MATCH(I70,{"Lunes";"Martes";"Miércoles";"Jueves";"Viernes";"Sábado"},0)</f>
        <v>4</v>
      </c>
      <c r="L70" s="54">
        <v>0.82986111111111116</v>
      </c>
      <c r="M70" s="76">
        <v>0.93055555555555558</v>
      </c>
      <c r="N70" s="69" t="s">
        <v>192</v>
      </c>
      <c r="O70" s="54" t="s">
        <v>144</v>
      </c>
      <c r="P70" s="54" t="s">
        <v>186</v>
      </c>
      <c r="Q70" s="54" t="s">
        <v>2</v>
      </c>
      <c r="R70" s="73"/>
      <c r="S70" s="73"/>
      <c r="W70">
        <v>68</v>
      </c>
      <c r="X70" s="11">
        <v>3</v>
      </c>
      <c r="Y70" s="8">
        <v>0.33333333333333331</v>
      </c>
      <c r="Z70" s="8">
        <v>0.36458333333333331</v>
      </c>
      <c r="AB70" s="70" t="s">
        <v>234</v>
      </c>
      <c r="AC70" s="74">
        <f t="shared" si="12"/>
        <v>29</v>
      </c>
      <c r="AD70" s="47">
        <f t="shared" si="13"/>
        <v>24</v>
      </c>
      <c r="AE70" s="75">
        <f t="shared" si="14"/>
        <v>2</v>
      </c>
      <c r="AF70" s="69" t="s">
        <v>51</v>
      </c>
      <c r="AG70" s="54" t="s">
        <v>235</v>
      </c>
      <c r="AH70" s="54" t="s">
        <v>236</v>
      </c>
      <c r="AI70" s="70" t="s">
        <v>190</v>
      </c>
      <c r="AJ70" s="74" cm="1">
        <f t="array" ref="AJ70">INDEX(
  $W$3:$W$170,
  MATCH(
    1,
    ($X$3:$X$170 = AK70)
    * ($Y$3:$Y$170 = AL70)
    * ($Z$3:$Z$170 = AM70),
    0
  )
)</f>
        <v>67</v>
      </c>
      <c r="AK70" s="47">
        <f>MATCH(AI70,{"Lunes";"Martes";"Miércoles";"Jueves";"Viernes";"Sábado"},0)</f>
        <v>3</v>
      </c>
      <c r="AL70" s="54">
        <v>0.33333333333333331</v>
      </c>
      <c r="AM70" s="76">
        <v>0.46527777777777779</v>
      </c>
      <c r="AN70" s="69" t="s">
        <v>192</v>
      </c>
      <c r="AO70" s="54" t="s">
        <v>144</v>
      </c>
      <c r="AP70" s="54" t="s">
        <v>186</v>
      </c>
      <c r="AQ70" s="54" t="s">
        <v>2</v>
      </c>
      <c r="AR70" s="73" t="s">
        <v>237</v>
      </c>
      <c r="AS70" s="73"/>
    </row>
    <row r="71" spans="2:45" ht="15" customHeight="1" thickBot="1" x14ac:dyDescent="0.3">
      <c r="B71" s="70" t="s">
        <v>241</v>
      </c>
      <c r="C71" s="82">
        <f t="shared" si="9"/>
        <v>32</v>
      </c>
      <c r="D71" s="57">
        <f>IFERROR(INDEX($AB$3:$AB$61,MATCH(F71,$AC$3:$AC$61,0)),"")</f>
        <v>20</v>
      </c>
      <c r="E71" s="83">
        <f t="shared" si="11"/>
        <v>0</v>
      </c>
      <c r="F71" s="69" t="s">
        <v>47</v>
      </c>
      <c r="G71" s="54" t="s">
        <v>47</v>
      </c>
      <c r="H71" s="54" t="s">
        <v>102</v>
      </c>
      <c r="I71" s="70" t="s">
        <v>190</v>
      </c>
      <c r="J71" s="82" cm="1">
        <f t="array" ref="J71">INDEX(
  $W$3:$W$170,
  MATCH(
    1,
    ($X$3:$X$170 = K71)
    * ($Y$3:$Y$170 = L71)
    * ($Z$3:$Z$170 = M71),
    0
  )
)</f>
        <v>92</v>
      </c>
      <c r="K71" s="57">
        <f>MATCH(I71,{"Lunes";"Martes";"Miércoles";"Jueves";"Viernes";"Sábado"},0)</f>
        <v>3</v>
      </c>
      <c r="L71" s="60">
        <v>0.76041666666666663</v>
      </c>
      <c r="M71" s="84">
        <v>0.82291666666666663</v>
      </c>
      <c r="N71" s="69" t="s">
        <v>145</v>
      </c>
      <c r="O71" s="54" t="s">
        <v>142</v>
      </c>
      <c r="P71" s="54" t="s">
        <v>186</v>
      </c>
      <c r="Q71" s="54" t="s">
        <v>2</v>
      </c>
      <c r="R71" s="73"/>
      <c r="S71" s="73"/>
      <c r="W71">
        <v>69</v>
      </c>
      <c r="X71" s="11">
        <v>3</v>
      </c>
      <c r="Y71" s="8">
        <v>0.40277777777777779</v>
      </c>
      <c r="Z71" s="8">
        <v>0.46527777777777779</v>
      </c>
      <c r="AB71" s="70" t="s">
        <v>234</v>
      </c>
      <c r="AC71" s="74">
        <f t="shared" si="12"/>
        <v>29</v>
      </c>
      <c r="AD71" s="47">
        <f t="shared" si="13"/>
        <v>19</v>
      </c>
      <c r="AE71" s="75">
        <f t="shared" si="14"/>
        <v>1</v>
      </c>
      <c r="AF71" s="69" t="s">
        <v>46</v>
      </c>
      <c r="AG71" s="54" t="s">
        <v>46</v>
      </c>
      <c r="AH71" s="54" t="s">
        <v>99</v>
      </c>
      <c r="AI71" s="70" t="s">
        <v>190</v>
      </c>
      <c r="AJ71" s="74" cm="1">
        <f t="array" ref="AJ71">INDEX(
  $W$3:$W$170,
  MATCH(
    1,
    ($X$3:$X$170 = AK71)
    * ($Y$3:$Y$170 = AL71)
    * ($Z$3:$Z$170 = AM71),
    0
  )
)</f>
        <v>67</v>
      </c>
      <c r="AK71" s="47">
        <f>MATCH(AI71,{"Lunes";"Martes";"Miércoles";"Jueves";"Viernes";"Sábado"},0)</f>
        <v>3</v>
      </c>
      <c r="AL71" s="54">
        <v>0.33333333333333331</v>
      </c>
      <c r="AM71" s="76">
        <v>0.46527777777777779</v>
      </c>
      <c r="AN71" s="69" t="s">
        <v>192</v>
      </c>
      <c r="AO71" s="54" t="s">
        <v>143</v>
      </c>
      <c r="AP71" s="54" t="s">
        <v>186</v>
      </c>
      <c r="AQ71" s="54" t="s">
        <v>2</v>
      </c>
      <c r="AR71" s="73"/>
      <c r="AS71" s="73"/>
    </row>
    <row r="72" spans="2:45" ht="15" customHeight="1" thickBot="1" x14ac:dyDescent="0.3">
      <c r="W72">
        <v>70</v>
      </c>
      <c r="X72" s="11">
        <v>3</v>
      </c>
      <c r="Y72" s="8">
        <v>0.40277777777777779</v>
      </c>
      <c r="Z72" s="8">
        <v>0.50347222222222221</v>
      </c>
      <c r="AB72" s="70" t="s">
        <v>234</v>
      </c>
      <c r="AC72" s="74">
        <f t="shared" si="12"/>
        <v>29</v>
      </c>
      <c r="AD72" s="47">
        <f t="shared" si="13"/>
        <v>19</v>
      </c>
      <c r="AE72" s="75">
        <f t="shared" si="14"/>
        <v>1</v>
      </c>
      <c r="AF72" s="69" t="s">
        <v>46</v>
      </c>
      <c r="AG72" s="54" t="s">
        <v>46</v>
      </c>
      <c r="AH72" s="54" t="s">
        <v>99</v>
      </c>
      <c r="AI72" s="70" t="s">
        <v>194</v>
      </c>
      <c r="AJ72" s="74" cm="1">
        <f t="array" ref="AJ72">INDEX(
  $W$3:$W$170,
  MATCH(
    1,
    ($X$3:$X$170 = AK72)
    * ($Y$3:$Y$170 = AL72)
    * ($Z$3:$Z$170 = AM72),
    0
  )
)</f>
        <v>137</v>
      </c>
      <c r="AK72" s="47">
        <f>MATCH(AI72,{"Lunes";"Martes";"Miércoles";"Jueves";"Viernes";"Sábado"},0)</f>
        <v>5</v>
      </c>
      <c r="AL72" s="54">
        <v>0.40277777777777779</v>
      </c>
      <c r="AM72" s="76">
        <v>0.53472222222222221</v>
      </c>
      <c r="AN72" s="69" t="s">
        <v>192</v>
      </c>
      <c r="AO72" s="54" t="s">
        <v>143</v>
      </c>
      <c r="AP72" s="54" t="s">
        <v>186</v>
      </c>
      <c r="AQ72" s="54" t="s">
        <v>2</v>
      </c>
      <c r="AR72" s="73"/>
      <c r="AS72" s="73"/>
    </row>
    <row r="73" spans="2:45" ht="15" customHeight="1" thickBot="1" x14ac:dyDescent="0.3">
      <c r="W73">
        <v>71</v>
      </c>
      <c r="X73" s="11">
        <v>3</v>
      </c>
      <c r="Y73" s="8">
        <v>0.40277777777777779</v>
      </c>
      <c r="Z73" s="8">
        <v>0.53472222222222221</v>
      </c>
      <c r="AB73" s="70" t="s">
        <v>234</v>
      </c>
      <c r="AC73" s="74">
        <f t="shared" si="12"/>
        <v>29</v>
      </c>
      <c r="AD73" s="47">
        <f t="shared" si="13"/>
        <v>18</v>
      </c>
      <c r="AE73" s="75">
        <f t="shared" si="14"/>
        <v>0</v>
      </c>
      <c r="AF73" s="69" t="s">
        <v>45</v>
      </c>
      <c r="AG73" s="54" t="s">
        <v>45</v>
      </c>
      <c r="AH73" s="54" t="s">
        <v>98</v>
      </c>
      <c r="AI73" s="70" t="s">
        <v>185</v>
      </c>
      <c r="AJ73" s="74" cm="1">
        <f t="array" ref="AJ73">INDEX(
  $W$3:$W$170,
  MATCH(
    1,
    ($X$3:$X$170 = AK73)
    * ($Y$3:$Y$170 = AL73)
    * ($Z$3:$Z$170 = AM73),
    0
  )
)</f>
        <v>7</v>
      </c>
      <c r="AK73" s="47">
        <f>MATCH(AI73,{"Lunes";"Martes";"Miércoles";"Jueves";"Viernes";"Sábado"},0)</f>
        <v>1</v>
      </c>
      <c r="AL73" s="54">
        <v>0.43402777777777779</v>
      </c>
      <c r="AM73" s="76">
        <v>0.58333333333333337</v>
      </c>
      <c r="AN73" s="69" t="s">
        <v>145</v>
      </c>
      <c r="AO73" s="54" t="s">
        <v>142</v>
      </c>
      <c r="AP73" s="54" t="s">
        <v>186</v>
      </c>
      <c r="AQ73" s="54" t="s">
        <v>2</v>
      </c>
      <c r="AR73" s="73"/>
      <c r="AS73" s="73"/>
    </row>
    <row r="74" spans="2:45" ht="15" customHeight="1" thickBot="1" x14ac:dyDescent="0.3">
      <c r="W74">
        <v>72</v>
      </c>
      <c r="X74" s="11">
        <v>3</v>
      </c>
      <c r="Y74" s="8">
        <v>0.43402777777777779</v>
      </c>
      <c r="Z74" s="8">
        <v>0.50347222222222221</v>
      </c>
      <c r="AB74" s="70" t="s">
        <v>234</v>
      </c>
      <c r="AC74" s="74">
        <f t="shared" si="12"/>
        <v>29</v>
      </c>
      <c r="AD74" s="47">
        <f t="shared" si="13"/>
        <v>21</v>
      </c>
      <c r="AE74" s="75">
        <f t="shared" si="14"/>
        <v>2</v>
      </c>
      <c r="AF74" s="69" t="s">
        <v>48</v>
      </c>
      <c r="AG74" s="54" t="s">
        <v>238</v>
      </c>
      <c r="AH74" s="54" t="s">
        <v>100</v>
      </c>
      <c r="AI74" s="70" t="s">
        <v>189</v>
      </c>
      <c r="AJ74" s="74" cm="1">
        <f t="array" ref="AJ74">INDEX(
  $W$3:$W$170,
  MATCH(
    1,
    ($X$3:$X$170 = AK74)
    * ($Y$3:$Y$170 = AL74)
    * ($Z$3:$Z$170 = AM74),
    0
  )
)</f>
        <v>33</v>
      </c>
      <c r="AK74" s="47">
        <f>MATCH(AI74,{"Lunes";"Martes";"Miércoles";"Jueves";"Viernes";"Sábado"},0)</f>
        <v>2</v>
      </c>
      <c r="AL74" s="54">
        <v>0.33333333333333331</v>
      </c>
      <c r="AM74" s="76">
        <v>0.46527777777777779</v>
      </c>
      <c r="AN74" s="69" t="s">
        <v>192</v>
      </c>
      <c r="AO74" s="54" t="s">
        <v>144</v>
      </c>
      <c r="AP74" s="54" t="s">
        <v>186</v>
      </c>
      <c r="AQ74" s="54" t="s">
        <v>2</v>
      </c>
      <c r="AR74" s="73"/>
      <c r="AS74" s="73" t="s">
        <v>23</v>
      </c>
    </row>
    <row r="75" spans="2:45" ht="15" customHeight="1" thickBot="1" x14ac:dyDescent="0.3">
      <c r="B75" s="64" t="s">
        <v>172</v>
      </c>
      <c r="C75" s="22" t="s">
        <v>149</v>
      </c>
      <c r="D75" s="22" t="s">
        <v>24</v>
      </c>
      <c r="E75" s="22" t="s">
        <v>140</v>
      </c>
      <c r="F75" s="64" t="s">
        <v>215</v>
      </c>
      <c r="G75" s="23" t="s">
        <v>174</v>
      </c>
      <c r="H75" s="23" t="s">
        <v>175</v>
      </c>
      <c r="I75" s="23" t="s">
        <v>176</v>
      </c>
      <c r="J75" s="23" t="s">
        <v>153</v>
      </c>
      <c r="K75" s="22" t="s">
        <v>154</v>
      </c>
      <c r="L75" s="22" t="s">
        <v>177</v>
      </c>
      <c r="M75" s="22" t="s">
        <v>178</v>
      </c>
      <c r="N75" s="23" t="s">
        <v>179</v>
      </c>
      <c r="O75" s="23" t="s">
        <v>180</v>
      </c>
      <c r="P75" s="23" t="s">
        <v>181</v>
      </c>
      <c r="Q75" s="23" t="s">
        <v>182</v>
      </c>
      <c r="R75" s="23" t="s">
        <v>232</v>
      </c>
      <c r="S75" s="23" t="s">
        <v>233</v>
      </c>
      <c r="W75">
        <v>73</v>
      </c>
      <c r="X75" s="11">
        <v>3</v>
      </c>
      <c r="Y75" s="8">
        <v>0.43402777777777779</v>
      </c>
      <c r="Z75" s="8">
        <v>0.53472222222222221</v>
      </c>
      <c r="AB75" s="70" t="s">
        <v>234</v>
      </c>
      <c r="AC75" s="74">
        <f t="shared" si="12"/>
        <v>29</v>
      </c>
      <c r="AD75" s="47">
        <f t="shared" si="13"/>
        <v>21</v>
      </c>
      <c r="AE75" s="75">
        <f t="shared" si="14"/>
        <v>2</v>
      </c>
      <c r="AF75" s="69" t="s">
        <v>48</v>
      </c>
      <c r="AG75" s="54" t="s">
        <v>238</v>
      </c>
      <c r="AH75" s="54" t="s">
        <v>100</v>
      </c>
      <c r="AI75" s="70" t="s">
        <v>190</v>
      </c>
      <c r="AJ75" s="74" cm="1">
        <f t="array" ref="AJ75">INDEX(
  $W$3:$W$170,
  MATCH(
    1,
    ($X$3:$X$170 = AK75)
    * ($Y$3:$Y$170 = AL75)
    * ($Z$3:$Z$170 = AM75),
    0
  )
)</f>
        <v>67</v>
      </c>
      <c r="AK75" s="47">
        <f>MATCH(AI75,{"Lunes";"Martes";"Miércoles";"Jueves";"Viernes";"Sábado"},0)</f>
        <v>3</v>
      </c>
      <c r="AL75" s="54">
        <v>0.33333333333333331</v>
      </c>
      <c r="AM75" s="76">
        <v>0.46527777777777779</v>
      </c>
      <c r="AN75" s="69" t="s">
        <v>192</v>
      </c>
      <c r="AO75" s="54" t="s">
        <v>144</v>
      </c>
      <c r="AP75" s="54" t="s">
        <v>186</v>
      </c>
      <c r="AQ75" s="54" t="s">
        <v>2</v>
      </c>
      <c r="AR75" s="73"/>
      <c r="AS75" s="73" t="s">
        <v>23</v>
      </c>
    </row>
    <row r="76" spans="2:45" ht="15" customHeight="1" thickBot="1" x14ac:dyDescent="0.3">
      <c r="B76" s="65" t="s">
        <v>242</v>
      </c>
      <c r="C76" s="66">
        <f t="shared" ref="C76:C91" si="15">IFERROR(INDEX($AH$3:$AH$49,MATCH(B76,$AI$3:$AI$49,0)),"")</f>
        <v>33</v>
      </c>
      <c r="D76" s="67">
        <f t="shared" ref="D76:D91" si="16">IFERROR(INDEX($AB$3:$AB$61,MATCH(F76,$AC$3:$AC$61,0)),"")</f>
        <v>22</v>
      </c>
      <c r="E76" s="68">
        <f t="shared" ref="E76:E91" si="17">IF(O76="ANUAL", 0,IF(O76="CUAT1", 1,IF(O76="CUAT2", 2,"")))</f>
        <v>2</v>
      </c>
      <c r="F76" s="69" t="s">
        <v>49</v>
      </c>
      <c r="G76" s="54" t="s">
        <v>49</v>
      </c>
      <c r="H76" s="54" t="s">
        <v>101</v>
      </c>
      <c r="I76" s="70" t="s">
        <v>185</v>
      </c>
      <c r="J76" s="74" cm="1">
        <f t="array" ref="J76">INDEX(
  $W$3:$W$170,
  MATCH(
    1,
    ($X$3:$X$170 = K76)
    * ($Y$3:$Y$170 = L76)
    * ($Z$3:$Z$170 = M76),
    0
  )
)</f>
        <v>22</v>
      </c>
      <c r="K76" s="67">
        <f>MATCH(I76,{"Lunes";"Martes";"Miércoles";"Jueves";"Viernes";"Sábado"},0)</f>
        <v>1</v>
      </c>
      <c r="L76" s="71">
        <v>0.72222222222222221</v>
      </c>
      <c r="M76" s="72">
        <v>0.82291666666666663</v>
      </c>
      <c r="N76" s="69" t="s">
        <v>192</v>
      </c>
      <c r="O76" s="54" t="s">
        <v>144</v>
      </c>
      <c r="P76" s="54" t="s">
        <v>186</v>
      </c>
      <c r="Q76" s="54" t="s">
        <v>2</v>
      </c>
      <c r="R76" s="73"/>
      <c r="S76" s="73"/>
      <c r="W76">
        <v>74</v>
      </c>
      <c r="X76" s="11">
        <v>3</v>
      </c>
      <c r="Y76" s="8">
        <v>0.43402777777777779</v>
      </c>
      <c r="Z76" s="8">
        <v>0.58333333333333337</v>
      </c>
      <c r="AB76" s="70" t="s">
        <v>234</v>
      </c>
      <c r="AC76" s="74">
        <f t="shared" si="12"/>
        <v>29</v>
      </c>
      <c r="AD76" s="47">
        <f t="shared" si="13"/>
        <v>21</v>
      </c>
      <c r="AE76" s="75">
        <f t="shared" si="14"/>
        <v>1</v>
      </c>
      <c r="AF76" s="69" t="s">
        <v>48</v>
      </c>
      <c r="AG76" s="54" t="s">
        <v>238</v>
      </c>
      <c r="AH76" s="54" t="s">
        <v>100</v>
      </c>
      <c r="AI76" s="70" t="s">
        <v>189</v>
      </c>
      <c r="AJ76" s="74" cm="1">
        <f t="array" ref="AJ76">INDEX(
  $W$3:$W$170,
  MATCH(
    1,
    ($X$3:$X$170 = AK76)
    * ($Y$3:$Y$170 = AL76)
    * ($Z$3:$Z$170 = AM76),
    0
  )
)</f>
        <v>33</v>
      </c>
      <c r="AK76" s="47">
        <f>MATCH(AI76,{"Lunes";"Martes";"Miércoles";"Jueves";"Viernes";"Sábado"},0)</f>
        <v>2</v>
      </c>
      <c r="AL76" s="54">
        <v>0.33333333333333331</v>
      </c>
      <c r="AM76" s="76">
        <v>0.46527777777777779</v>
      </c>
      <c r="AN76" s="69" t="s">
        <v>192</v>
      </c>
      <c r="AO76" s="54" t="s">
        <v>143</v>
      </c>
      <c r="AP76" s="54" t="s">
        <v>186</v>
      </c>
      <c r="AQ76" s="54" t="s">
        <v>2</v>
      </c>
      <c r="AR76" s="73"/>
      <c r="AS76" s="73"/>
    </row>
    <row r="77" spans="2:45" ht="15" customHeight="1" thickBot="1" x14ac:dyDescent="0.3">
      <c r="B77" s="70" t="s">
        <v>242</v>
      </c>
      <c r="C77" s="74">
        <f t="shared" si="15"/>
        <v>33</v>
      </c>
      <c r="D77" s="47">
        <f t="shared" si="16"/>
        <v>22</v>
      </c>
      <c r="E77" s="75">
        <f t="shared" si="17"/>
        <v>2</v>
      </c>
      <c r="F77" s="69" t="s">
        <v>49</v>
      </c>
      <c r="G77" s="54" t="s">
        <v>49</v>
      </c>
      <c r="H77" s="54" t="s">
        <v>101</v>
      </c>
      <c r="I77" s="70" t="s">
        <v>194</v>
      </c>
      <c r="J77" s="74" cm="1">
        <f t="array" ref="J77">INDEX(
  $W$3:$W$170,
  MATCH(
    1,
    ($X$3:$X$170 = K77)
    * ($Y$3:$Y$170 = L77)
    * ($Z$3:$Z$170 = M77),
    0
  )
)</f>
        <v>156</v>
      </c>
      <c r="K77" s="47">
        <f>MATCH(I77,{"Lunes";"Martes";"Miércoles";"Jueves";"Viernes";"Sábado"},0)</f>
        <v>5</v>
      </c>
      <c r="L77" s="54">
        <v>0.72222222222222221</v>
      </c>
      <c r="M77" s="76">
        <v>0.82291666666666663</v>
      </c>
      <c r="N77" s="69" t="s">
        <v>192</v>
      </c>
      <c r="O77" s="54" t="s">
        <v>144</v>
      </c>
      <c r="P77" s="54" t="s">
        <v>186</v>
      </c>
      <c r="Q77" s="54" t="s">
        <v>2</v>
      </c>
      <c r="R77" s="73"/>
      <c r="S77" s="73"/>
      <c r="W77">
        <v>75</v>
      </c>
      <c r="X77" s="11">
        <v>3</v>
      </c>
      <c r="Y77" s="8">
        <v>0.47222222222222221</v>
      </c>
      <c r="Z77" s="8">
        <v>0.53472222222222221</v>
      </c>
      <c r="AB77" s="70" t="s">
        <v>234</v>
      </c>
      <c r="AC77" s="74">
        <f t="shared" si="12"/>
        <v>29</v>
      </c>
      <c r="AD77" s="47">
        <f t="shared" si="13"/>
        <v>21</v>
      </c>
      <c r="AE77" s="75">
        <f t="shared" si="14"/>
        <v>1</v>
      </c>
      <c r="AF77" s="69" t="s">
        <v>48</v>
      </c>
      <c r="AG77" s="54" t="s">
        <v>238</v>
      </c>
      <c r="AH77" s="54" t="s">
        <v>100</v>
      </c>
      <c r="AI77" s="70" t="s">
        <v>191</v>
      </c>
      <c r="AJ77" s="74" cm="1">
        <f t="array" ref="AJ77">INDEX(
  $W$3:$W$170,
  MATCH(
    1,
    ($X$3:$X$170 = AK77)
    * ($Y$3:$Y$170 = AL77)
    * ($Z$3:$Z$170 = AM77),
    0
  )
)</f>
        <v>107</v>
      </c>
      <c r="AK77" s="47">
        <f>MATCH(AI77,{"Lunes";"Martes";"Miércoles";"Jueves";"Viernes";"Sábado"},0)</f>
        <v>4</v>
      </c>
      <c r="AL77" s="54">
        <v>0.43402777777777779</v>
      </c>
      <c r="AM77" s="76">
        <v>0.58333333333333337</v>
      </c>
      <c r="AN77" s="69" t="s">
        <v>192</v>
      </c>
      <c r="AO77" s="54" t="s">
        <v>143</v>
      </c>
      <c r="AP77" s="54" t="s">
        <v>186</v>
      </c>
      <c r="AQ77" s="54" t="s">
        <v>2</v>
      </c>
      <c r="AR77" s="73"/>
      <c r="AS77" s="73"/>
    </row>
    <row r="78" spans="2:45" ht="15" customHeight="1" thickBot="1" x14ac:dyDescent="0.3">
      <c r="B78" s="70" t="s">
        <v>242</v>
      </c>
      <c r="C78" s="74">
        <f t="shared" si="15"/>
        <v>33</v>
      </c>
      <c r="D78" s="47">
        <f t="shared" si="16"/>
        <v>24</v>
      </c>
      <c r="E78" s="75">
        <f t="shared" si="17"/>
        <v>2</v>
      </c>
      <c r="F78" s="69" t="s">
        <v>51</v>
      </c>
      <c r="G78" s="54" t="s">
        <v>235</v>
      </c>
      <c r="H78" s="54" t="s">
        <v>236</v>
      </c>
      <c r="I78" s="70" t="s">
        <v>189</v>
      </c>
      <c r="J78" s="74" cm="1">
        <f t="array" ref="J78">INDEX(
  $W$3:$W$170,
  MATCH(
    1,
    ($X$3:$X$170 = K78)
    * ($Y$3:$Y$170 = L78)
    * ($Z$3:$Z$170 = M78),
    0
  )
)</f>
        <v>62</v>
      </c>
      <c r="K78" s="47">
        <f>MATCH(I78,{"Lunes";"Martes";"Miércoles";"Jueves";"Viernes";"Sábado"},0)</f>
        <v>2</v>
      </c>
      <c r="L78" s="54">
        <v>0.82986111111111116</v>
      </c>
      <c r="M78" s="76">
        <v>0.96180555555555558</v>
      </c>
      <c r="N78" s="69" t="s">
        <v>192</v>
      </c>
      <c r="O78" s="54" t="s">
        <v>144</v>
      </c>
      <c r="P78" s="54" t="s">
        <v>186</v>
      </c>
      <c r="Q78" s="54" t="s">
        <v>2</v>
      </c>
      <c r="R78" s="73" t="s">
        <v>237</v>
      </c>
      <c r="S78" s="73"/>
      <c r="W78">
        <v>76</v>
      </c>
      <c r="X78" s="11">
        <v>3</v>
      </c>
      <c r="Y78" s="8">
        <v>0.47222222222222221</v>
      </c>
      <c r="Z78" s="8">
        <v>0.58333333333333337</v>
      </c>
      <c r="AB78" s="70" t="s">
        <v>234</v>
      </c>
      <c r="AC78" s="74">
        <f t="shared" si="12"/>
        <v>29</v>
      </c>
      <c r="AD78" s="47">
        <f t="shared" si="13"/>
        <v>17</v>
      </c>
      <c r="AE78" s="75">
        <f t="shared" si="14"/>
        <v>0</v>
      </c>
      <c r="AF78" s="69" t="s">
        <v>44</v>
      </c>
      <c r="AG78" s="54" t="s">
        <v>44</v>
      </c>
      <c r="AH78" s="54" t="s">
        <v>97</v>
      </c>
      <c r="AI78" s="70" t="s">
        <v>185</v>
      </c>
      <c r="AJ78" s="74" cm="1">
        <f t="array" ref="AJ78">INDEX(
  $W$3:$W$170,
  MATCH(
    1,
    ($X$3:$X$170 = AK78)
    * ($Y$3:$Y$170 = AL78)
    * ($Z$3:$Z$170 = AM78),
    0
  )
)</f>
        <v>1</v>
      </c>
      <c r="AK78" s="47">
        <f>MATCH(AI78,{"Lunes";"Martes";"Miércoles";"Jueves";"Viernes";"Sábado"},0)</f>
        <v>1</v>
      </c>
      <c r="AL78" s="54">
        <v>0.33333333333333331</v>
      </c>
      <c r="AM78" s="76">
        <v>0.43402777777777779</v>
      </c>
      <c r="AN78" s="69" t="s">
        <v>145</v>
      </c>
      <c r="AO78" s="54" t="s">
        <v>142</v>
      </c>
      <c r="AP78" s="54" t="s">
        <v>186</v>
      </c>
      <c r="AQ78" s="54" t="s">
        <v>2</v>
      </c>
      <c r="AR78" s="73"/>
      <c r="AS78" s="73"/>
    </row>
    <row r="79" spans="2:45" ht="15" customHeight="1" thickBot="1" x14ac:dyDescent="0.3">
      <c r="B79" s="70" t="s">
        <v>242</v>
      </c>
      <c r="C79" s="74">
        <f t="shared" si="15"/>
        <v>33</v>
      </c>
      <c r="D79" s="47">
        <f t="shared" si="16"/>
        <v>24</v>
      </c>
      <c r="E79" s="75">
        <f t="shared" si="17"/>
        <v>2</v>
      </c>
      <c r="F79" s="69" t="s">
        <v>51</v>
      </c>
      <c r="G79" s="54" t="s">
        <v>235</v>
      </c>
      <c r="H79" s="54" t="s">
        <v>236</v>
      </c>
      <c r="I79" s="70" t="s">
        <v>190</v>
      </c>
      <c r="J79" s="74" cm="1">
        <f t="array" ref="J79">INDEX(
  $W$3:$W$170,
  MATCH(
    1,
    ($X$3:$X$170 = K79)
    * ($Y$3:$Y$170 = L79)
    * ($Z$3:$Z$170 = M79),
    0
  )
)</f>
        <v>95</v>
      </c>
      <c r="K79" s="47">
        <f>MATCH(I79,{"Lunes";"Martes";"Miércoles";"Jueves";"Viernes";"Sábado"},0)</f>
        <v>3</v>
      </c>
      <c r="L79" s="54">
        <v>0.82986111111111116</v>
      </c>
      <c r="M79" s="76">
        <v>0.96180555555555558</v>
      </c>
      <c r="N79" s="69" t="s">
        <v>192</v>
      </c>
      <c r="O79" s="54" t="s">
        <v>144</v>
      </c>
      <c r="P79" s="54" t="s">
        <v>186</v>
      </c>
      <c r="Q79" s="54" t="s">
        <v>2</v>
      </c>
      <c r="R79" s="73" t="s">
        <v>237</v>
      </c>
      <c r="S79" s="73"/>
      <c r="W79">
        <v>77</v>
      </c>
      <c r="X79" s="11">
        <v>3</v>
      </c>
      <c r="Y79" s="8">
        <v>0.50347222222222221</v>
      </c>
      <c r="Z79" s="8">
        <v>0.58333333333333337</v>
      </c>
      <c r="AB79" s="70" t="s">
        <v>234</v>
      </c>
      <c r="AC79" s="74">
        <f t="shared" si="12"/>
        <v>29</v>
      </c>
      <c r="AD79" s="47">
        <f t="shared" si="13"/>
        <v>17</v>
      </c>
      <c r="AE79" s="75">
        <f t="shared" si="14"/>
        <v>0</v>
      </c>
      <c r="AF79" s="69" t="s">
        <v>44</v>
      </c>
      <c r="AG79" s="54" t="s">
        <v>44</v>
      </c>
      <c r="AH79" s="54" t="s">
        <v>97</v>
      </c>
      <c r="AI79" s="70" t="s">
        <v>191</v>
      </c>
      <c r="AJ79" s="74" cm="1">
        <f t="array" ref="AJ79">INDEX(
  $W$3:$W$170,
  MATCH(
    1,
    ($X$3:$X$170 = AK79)
    * ($Y$3:$Y$170 = AL79)
    * ($Z$3:$Z$170 = AM79),
    0
  )
)</f>
        <v>100</v>
      </c>
      <c r="AK79" s="47">
        <f>MATCH(AI79,{"Lunes";"Martes";"Miércoles";"Jueves";"Viernes";"Sábado"},0)</f>
        <v>4</v>
      </c>
      <c r="AL79" s="54">
        <v>0.33333333333333331</v>
      </c>
      <c r="AM79" s="76">
        <v>0.43402777777777779</v>
      </c>
      <c r="AN79" s="69" t="s">
        <v>145</v>
      </c>
      <c r="AO79" s="54" t="s">
        <v>142</v>
      </c>
      <c r="AP79" s="54" t="s">
        <v>186</v>
      </c>
      <c r="AQ79" s="54" t="s">
        <v>2</v>
      </c>
      <c r="AR79" s="73"/>
      <c r="AS79" s="73"/>
    </row>
    <row r="80" spans="2:45" ht="15" customHeight="1" thickBot="1" x14ac:dyDescent="0.3">
      <c r="B80" s="70" t="s">
        <v>242</v>
      </c>
      <c r="C80" s="74">
        <f t="shared" si="15"/>
        <v>33</v>
      </c>
      <c r="D80" s="47">
        <f t="shared" si="16"/>
        <v>24</v>
      </c>
      <c r="E80" s="75">
        <f t="shared" si="17"/>
        <v>1</v>
      </c>
      <c r="F80" s="69" t="s">
        <v>51</v>
      </c>
      <c r="G80" s="54" t="s">
        <v>235</v>
      </c>
      <c r="H80" s="54" t="s">
        <v>236</v>
      </c>
      <c r="I80" s="70" t="s">
        <v>190</v>
      </c>
      <c r="J80" s="74" cm="1">
        <f t="array" ref="J80">INDEX(
  $W$3:$W$170,
  MATCH(
    1,
    ($X$3:$X$170 = K80)
    * ($Y$3:$Y$170 = L80)
    * ($Z$3:$Z$170 = M80),
    0
  )
)</f>
        <v>95</v>
      </c>
      <c r="K80" s="47">
        <f>MATCH(I80,{"Lunes";"Martes";"Miércoles";"Jueves";"Viernes";"Sábado"},0)</f>
        <v>3</v>
      </c>
      <c r="L80" s="54">
        <v>0.82986111111111116</v>
      </c>
      <c r="M80" s="76">
        <v>0.96180555555555558</v>
      </c>
      <c r="N80" s="69" t="s">
        <v>192</v>
      </c>
      <c r="O80" s="54" t="s">
        <v>143</v>
      </c>
      <c r="P80" s="54" t="s">
        <v>186</v>
      </c>
      <c r="Q80" s="54" t="s">
        <v>2</v>
      </c>
      <c r="R80" s="73" t="s">
        <v>237</v>
      </c>
      <c r="S80" s="73" t="s">
        <v>22</v>
      </c>
      <c r="W80">
        <v>78</v>
      </c>
      <c r="X80" s="11">
        <v>3</v>
      </c>
      <c r="Y80" s="8">
        <v>0.50347222222222221</v>
      </c>
      <c r="Z80" s="8">
        <v>0.61458333333333337</v>
      </c>
      <c r="AB80" s="70" t="s">
        <v>234</v>
      </c>
      <c r="AC80" s="74">
        <f t="shared" si="12"/>
        <v>29</v>
      </c>
      <c r="AD80" s="47">
        <f t="shared" si="13"/>
        <v>23</v>
      </c>
      <c r="AE80" s="75">
        <f t="shared" si="14"/>
        <v>2</v>
      </c>
      <c r="AF80" s="69" t="s">
        <v>50</v>
      </c>
      <c r="AG80" s="54" t="s">
        <v>50</v>
      </c>
      <c r="AH80" s="54" t="s">
        <v>103</v>
      </c>
      <c r="AI80" s="70" t="s">
        <v>189</v>
      </c>
      <c r="AJ80" s="74" cm="1">
        <f t="array" ref="AJ80">INDEX(
  $W$3:$W$170,
  MATCH(
    1,
    ($X$3:$X$170 = AK80)
    * ($Y$3:$Y$170 = AL80)
    * ($Z$3:$Z$170 = AM80),
    0
  )
)</f>
        <v>41</v>
      </c>
      <c r="AK80" s="47">
        <f>MATCH(AI80,{"Lunes";"Martes";"Miércoles";"Jueves";"Viernes";"Sábado"},0)</f>
        <v>2</v>
      </c>
      <c r="AL80" s="54">
        <v>0.47222222222222221</v>
      </c>
      <c r="AM80" s="76">
        <v>0.58333333333333337</v>
      </c>
      <c r="AN80" s="69" t="s">
        <v>192</v>
      </c>
      <c r="AO80" s="54" t="s">
        <v>144</v>
      </c>
      <c r="AP80" s="54" t="s">
        <v>186</v>
      </c>
      <c r="AQ80" s="54" t="s">
        <v>2</v>
      </c>
      <c r="AR80" s="73"/>
      <c r="AS80" s="73"/>
    </row>
    <row r="81" spans="2:45" ht="15" customHeight="1" thickBot="1" x14ac:dyDescent="0.3">
      <c r="B81" s="70" t="s">
        <v>242</v>
      </c>
      <c r="C81" s="74">
        <f t="shared" si="15"/>
        <v>33</v>
      </c>
      <c r="D81" s="47">
        <f t="shared" si="16"/>
        <v>24</v>
      </c>
      <c r="E81" s="75">
        <f t="shared" si="17"/>
        <v>1</v>
      </c>
      <c r="F81" s="69" t="s">
        <v>51</v>
      </c>
      <c r="G81" s="54" t="s">
        <v>235</v>
      </c>
      <c r="H81" s="54" t="s">
        <v>236</v>
      </c>
      <c r="I81" s="70" t="s">
        <v>194</v>
      </c>
      <c r="J81" s="74" cm="1">
        <f t="array" ref="J81">INDEX(
  $W$3:$W$170,
  MATCH(
    1,
    ($X$3:$X$170 = K81)
    * ($Y$3:$Y$170 = L81)
    * ($Z$3:$Z$170 = M81),
    0
  )
)</f>
        <v>162</v>
      </c>
      <c r="K81" s="47">
        <f>MATCH(I81,{"Lunes";"Martes";"Miércoles";"Jueves";"Viernes";"Sábado"},0)</f>
        <v>5</v>
      </c>
      <c r="L81" s="54">
        <v>0.82986111111111116</v>
      </c>
      <c r="M81" s="76">
        <v>0.96180555555555558</v>
      </c>
      <c r="N81" s="69" t="s">
        <v>192</v>
      </c>
      <c r="O81" s="54" t="s">
        <v>143</v>
      </c>
      <c r="P81" s="54" t="s">
        <v>186</v>
      </c>
      <c r="Q81" s="54" t="s">
        <v>2</v>
      </c>
      <c r="R81" s="73" t="s">
        <v>237</v>
      </c>
      <c r="S81" s="73" t="s">
        <v>22</v>
      </c>
      <c r="W81">
        <v>79</v>
      </c>
      <c r="X81" s="11">
        <v>3</v>
      </c>
      <c r="Y81" s="8">
        <v>0.50347222222222221</v>
      </c>
      <c r="Z81" s="8">
        <v>0.65277777777777779</v>
      </c>
      <c r="AB81" s="70" t="s">
        <v>234</v>
      </c>
      <c r="AC81" s="74">
        <f t="shared" si="12"/>
        <v>29</v>
      </c>
      <c r="AD81" s="47">
        <f t="shared" si="13"/>
        <v>23</v>
      </c>
      <c r="AE81" s="75">
        <f t="shared" si="14"/>
        <v>2</v>
      </c>
      <c r="AF81" s="69" t="s">
        <v>50</v>
      </c>
      <c r="AG81" s="54" t="s">
        <v>50</v>
      </c>
      <c r="AH81" s="54" t="s">
        <v>103</v>
      </c>
      <c r="AI81" s="70" t="s">
        <v>194</v>
      </c>
      <c r="AJ81" s="74" cm="1">
        <f t="array" ref="AJ81">INDEX(
  $W$3:$W$170,
  MATCH(
    1,
    ($X$3:$X$170 = AK81)
    * ($Y$3:$Y$170 = AL81)
    * ($Z$3:$Z$170 = AM81),
    0
  )
)</f>
        <v>138</v>
      </c>
      <c r="AK81" s="47">
        <f>MATCH(AI81,{"Lunes";"Martes";"Miércoles";"Jueves";"Viernes";"Sábado"},0)</f>
        <v>5</v>
      </c>
      <c r="AL81" s="54">
        <v>0.40277777777777779</v>
      </c>
      <c r="AM81" s="76">
        <v>0.50347222222222221</v>
      </c>
      <c r="AN81" s="69" t="s">
        <v>192</v>
      </c>
      <c r="AO81" s="54" t="s">
        <v>144</v>
      </c>
      <c r="AP81" s="54" t="s">
        <v>186</v>
      </c>
      <c r="AQ81" s="54" t="s">
        <v>2</v>
      </c>
      <c r="AR81" s="73"/>
      <c r="AS81" s="73"/>
    </row>
    <row r="82" spans="2:45" ht="15" customHeight="1" thickBot="1" x14ac:dyDescent="0.3">
      <c r="B82" s="70" t="s">
        <v>242</v>
      </c>
      <c r="C82" s="74">
        <f t="shared" si="15"/>
        <v>33</v>
      </c>
      <c r="D82" s="47">
        <f t="shared" si="16"/>
        <v>19</v>
      </c>
      <c r="E82" s="75">
        <f t="shared" si="17"/>
        <v>1</v>
      </c>
      <c r="F82" s="69" t="s">
        <v>46</v>
      </c>
      <c r="G82" s="54" t="s">
        <v>46</v>
      </c>
      <c r="H82" s="54" t="s">
        <v>99</v>
      </c>
      <c r="I82" s="70" t="s">
        <v>189</v>
      </c>
      <c r="J82" s="74" cm="1">
        <f t="array" ref="J82">INDEX(
  $W$3:$W$170,
  MATCH(
    1,
    ($X$3:$X$170 = K82)
    * ($Y$3:$Y$170 = L82)
    * ($Z$3:$Z$170 = M82),
    0
  )
)</f>
        <v>62</v>
      </c>
      <c r="K82" s="47">
        <f>MATCH(I82,{"Lunes";"Martes";"Miércoles";"Jueves";"Viernes";"Sábado"},0)</f>
        <v>2</v>
      </c>
      <c r="L82" s="54">
        <v>0.82986111111111116</v>
      </c>
      <c r="M82" s="76">
        <v>0.96180555555555558</v>
      </c>
      <c r="N82" s="69" t="s">
        <v>192</v>
      </c>
      <c r="O82" s="54" t="s">
        <v>143</v>
      </c>
      <c r="P82" s="54" t="s">
        <v>186</v>
      </c>
      <c r="Q82" s="54" t="s">
        <v>2</v>
      </c>
      <c r="R82" s="73"/>
      <c r="S82" s="73"/>
      <c r="W82">
        <v>80</v>
      </c>
      <c r="X82" s="11">
        <v>3</v>
      </c>
      <c r="Y82" s="8">
        <v>0.55208333333333337</v>
      </c>
      <c r="Z82" s="8">
        <v>0.61458333333333337</v>
      </c>
      <c r="AB82" s="70" t="s">
        <v>234</v>
      </c>
      <c r="AC82" s="77">
        <f t="shared" si="12"/>
        <v>29</v>
      </c>
      <c r="AD82" s="78">
        <f t="shared" si="13"/>
        <v>20</v>
      </c>
      <c r="AE82" s="79">
        <f t="shared" si="14"/>
        <v>0</v>
      </c>
      <c r="AF82" s="69" t="s">
        <v>47</v>
      </c>
      <c r="AG82" s="54" t="s">
        <v>102</v>
      </c>
      <c r="AH82" s="54" t="s">
        <v>102</v>
      </c>
      <c r="AI82" s="70" t="s">
        <v>194</v>
      </c>
      <c r="AJ82" s="77" cm="1">
        <f t="array" ref="AJ82">INDEX(
  $W$3:$W$170,
  MATCH(
    1,
    ($X$3:$X$170 = AK82)
    * ($Y$3:$Y$170 = AL82)
    * ($Z$3:$Z$170 = AM82),
    0
  )
)</f>
        <v>133</v>
      </c>
      <c r="AK82" s="78">
        <f>MATCH(AI82,{"Lunes";"Martes";"Miércoles";"Jueves";"Viernes";"Sábado"},0)</f>
        <v>5</v>
      </c>
      <c r="AL82" s="80">
        <v>0.33333333333333331</v>
      </c>
      <c r="AM82" s="81">
        <v>0.39583333333333331</v>
      </c>
      <c r="AN82" s="69" t="s">
        <v>145</v>
      </c>
      <c r="AO82" s="54" t="s">
        <v>142</v>
      </c>
      <c r="AP82" s="54" t="s">
        <v>186</v>
      </c>
      <c r="AQ82" s="54" t="s">
        <v>2</v>
      </c>
      <c r="AR82" s="73"/>
      <c r="AS82" s="73"/>
    </row>
    <row r="83" spans="2:45" ht="15" customHeight="1" thickBot="1" x14ac:dyDescent="0.3">
      <c r="B83" s="70" t="s">
        <v>242</v>
      </c>
      <c r="C83" s="74">
        <f t="shared" si="15"/>
        <v>33</v>
      </c>
      <c r="D83" s="47">
        <f t="shared" si="16"/>
        <v>19</v>
      </c>
      <c r="E83" s="75">
        <f t="shared" si="17"/>
        <v>1</v>
      </c>
      <c r="F83" s="69" t="s">
        <v>46</v>
      </c>
      <c r="G83" s="54" t="s">
        <v>46</v>
      </c>
      <c r="H83" s="54" t="s">
        <v>99</v>
      </c>
      <c r="I83" s="70" t="s">
        <v>191</v>
      </c>
      <c r="J83" s="74" cm="1">
        <f t="array" ref="J83">INDEX(
  $W$3:$W$170,
  MATCH(
    1,
    ($X$3:$X$170 = K83)
    * ($Y$3:$Y$170 = L83)
    * ($Z$3:$Z$170 = M83),
    0
  )
)</f>
        <v>130</v>
      </c>
      <c r="K83" s="47">
        <f>MATCH(I83,{"Lunes";"Martes";"Miércoles";"Jueves";"Viernes";"Sábado"},0)</f>
        <v>4</v>
      </c>
      <c r="L83" s="54">
        <v>0.82986111111111116</v>
      </c>
      <c r="M83" s="76">
        <v>0.96180555555555558</v>
      </c>
      <c r="N83" s="69" t="s">
        <v>192</v>
      </c>
      <c r="O83" s="54" t="s">
        <v>143</v>
      </c>
      <c r="P83" s="54" t="s">
        <v>186</v>
      </c>
      <c r="Q83" s="54" t="s">
        <v>2</v>
      </c>
      <c r="R83" s="73"/>
      <c r="S83" s="73"/>
      <c r="W83">
        <v>81</v>
      </c>
      <c r="X83" s="11">
        <v>3</v>
      </c>
      <c r="Y83" s="8">
        <v>0.55208333333333337</v>
      </c>
      <c r="Z83" s="8">
        <v>0.65277777777777779</v>
      </c>
    </row>
    <row r="84" spans="2:45" ht="15" customHeight="1" thickBot="1" x14ac:dyDescent="0.3">
      <c r="B84" s="70" t="s">
        <v>242</v>
      </c>
      <c r="C84" s="74">
        <f t="shared" si="15"/>
        <v>33</v>
      </c>
      <c r="D84" s="47">
        <f t="shared" si="16"/>
        <v>18</v>
      </c>
      <c r="E84" s="75">
        <f t="shared" si="17"/>
        <v>0</v>
      </c>
      <c r="F84" s="69" t="s">
        <v>45</v>
      </c>
      <c r="G84" s="54" t="s">
        <v>45</v>
      </c>
      <c r="H84" s="54" t="s">
        <v>98</v>
      </c>
      <c r="I84" s="70" t="s">
        <v>185</v>
      </c>
      <c r="J84" s="74" cm="1">
        <f t="array" ref="J84">INDEX(
  $W$3:$W$170,
  MATCH(
    1,
    ($X$3:$X$170 = K84)
    * ($Y$3:$Y$170 = L84)
    * ($Z$3:$Z$170 = M84),
    0
  )
)</f>
        <v>27</v>
      </c>
      <c r="K84" s="47">
        <f>MATCH(I84,{"Lunes";"Martes";"Miércoles";"Jueves";"Viernes";"Sábado"},0)</f>
        <v>1</v>
      </c>
      <c r="L84" s="54">
        <v>0.82986111111111116</v>
      </c>
      <c r="M84" s="76">
        <v>0.96180555555555558</v>
      </c>
      <c r="N84" s="69" t="s">
        <v>145</v>
      </c>
      <c r="O84" s="54" t="s">
        <v>142</v>
      </c>
      <c r="P84" s="54" t="s">
        <v>186</v>
      </c>
      <c r="Q84" s="54" t="s">
        <v>2</v>
      </c>
      <c r="R84" s="73"/>
      <c r="S84" s="73"/>
      <c r="W84">
        <v>82</v>
      </c>
      <c r="X84" s="11">
        <v>3</v>
      </c>
      <c r="Y84" s="8">
        <v>0.55208333333333337</v>
      </c>
      <c r="Z84" s="8">
        <v>0.68402777777777779</v>
      </c>
    </row>
    <row r="85" spans="2:45" ht="15" customHeight="1" thickBot="1" x14ac:dyDescent="0.3">
      <c r="B85" s="70" t="s">
        <v>242</v>
      </c>
      <c r="C85" s="74">
        <f t="shared" si="15"/>
        <v>33</v>
      </c>
      <c r="D85" s="47">
        <f t="shared" si="16"/>
        <v>21</v>
      </c>
      <c r="E85" s="75">
        <f t="shared" si="17"/>
        <v>1</v>
      </c>
      <c r="F85" s="69" t="s">
        <v>48</v>
      </c>
      <c r="G85" s="54" t="s">
        <v>238</v>
      </c>
      <c r="H85" s="54" t="s">
        <v>100</v>
      </c>
      <c r="I85" s="70" t="s">
        <v>190</v>
      </c>
      <c r="J85" s="74" cm="1">
        <f t="array" ref="J85">INDEX(
  $W$3:$W$170,
  MATCH(
    1,
    ($X$3:$X$170 = K85)
    * ($Y$3:$Y$170 = L85)
    * ($Z$3:$Z$170 = M85),
    0
  )
)</f>
        <v>95</v>
      </c>
      <c r="K85" s="47">
        <f>MATCH(I85,{"Lunes";"Martes";"Miércoles";"Jueves";"Viernes";"Sábado"},0)</f>
        <v>3</v>
      </c>
      <c r="L85" s="54">
        <v>0.82986111111111116</v>
      </c>
      <c r="M85" s="76">
        <v>0.96180555555555558</v>
      </c>
      <c r="N85" s="69" t="s">
        <v>192</v>
      </c>
      <c r="O85" s="54" t="s">
        <v>143</v>
      </c>
      <c r="P85" s="54" t="s">
        <v>186</v>
      </c>
      <c r="Q85" s="54" t="s">
        <v>2</v>
      </c>
      <c r="R85" s="73"/>
      <c r="S85" s="73"/>
      <c r="W85">
        <v>83</v>
      </c>
      <c r="X85" s="11">
        <v>3</v>
      </c>
      <c r="Y85" s="8">
        <v>0.58333333333333337</v>
      </c>
      <c r="Z85" s="8">
        <v>0.68402777777777779</v>
      </c>
    </row>
    <row r="86" spans="2:45" ht="15" customHeight="1" thickBot="1" x14ac:dyDescent="0.3">
      <c r="B86" s="70" t="s">
        <v>242</v>
      </c>
      <c r="C86" s="74">
        <f t="shared" si="15"/>
        <v>33</v>
      </c>
      <c r="D86" s="47">
        <f t="shared" si="16"/>
        <v>21</v>
      </c>
      <c r="E86" s="75">
        <f t="shared" si="17"/>
        <v>1</v>
      </c>
      <c r="F86" s="69" t="s">
        <v>48</v>
      </c>
      <c r="G86" s="54" t="s">
        <v>238</v>
      </c>
      <c r="H86" s="54" t="s">
        <v>100</v>
      </c>
      <c r="I86" s="70" t="s">
        <v>194</v>
      </c>
      <c r="J86" s="74" cm="1">
        <f t="array" ref="J86">INDEX(
  $W$3:$W$170,
  MATCH(
    1,
    ($X$3:$X$170 = K86)
    * ($Y$3:$Y$170 = L86)
    * ($Z$3:$Z$170 = M86),
    0
  )
)</f>
        <v>162</v>
      </c>
      <c r="K86" s="47">
        <f>MATCH(I86,{"Lunes";"Martes";"Miércoles";"Jueves";"Viernes";"Sábado"},0)</f>
        <v>5</v>
      </c>
      <c r="L86" s="54">
        <v>0.82986111111111116</v>
      </c>
      <c r="M86" s="76">
        <v>0.96180555555555558</v>
      </c>
      <c r="N86" s="69" t="s">
        <v>192</v>
      </c>
      <c r="O86" s="54" t="s">
        <v>143</v>
      </c>
      <c r="P86" s="54" t="s">
        <v>186</v>
      </c>
      <c r="Q86" s="54" t="s">
        <v>2</v>
      </c>
      <c r="R86" s="73"/>
      <c r="S86" s="73"/>
      <c r="W86">
        <v>84</v>
      </c>
      <c r="X86" s="11">
        <v>3</v>
      </c>
      <c r="Y86" s="8">
        <v>0.62152777777777779</v>
      </c>
      <c r="Z86" s="8">
        <v>0.68402777777777779</v>
      </c>
    </row>
    <row r="87" spans="2:45" ht="15" customHeight="1" thickBot="1" x14ac:dyDescent="0.3">
      <c r="B87" s="70" t="s">
        <v>242</v>
      </c>
      <c r="C87" s="74">
        <f t="shared" si="15"/>
        <v>33</v>
      </c>
      <c r="D87" s="47">
        <f t="shared" si="16"/>
        <v>17</v>
      </c>
      <c r="E87" s="75">
        <f t="shared" si="17"/>
        <v>0</v>
      </c>
      <c r="F87" s="69" t="s">
        <v>44</v>
      </c>
      <c r="G87" s="54" t="s">
        <v>44</v>
      </c>
      <c r="H87" s="54" t="s">
        <v>97</v>
      </c>
      <c r="I87" s="70" t="s">
        <v>185</v>
      </c>
      <c r="J87" s="74" cm="1">
        <f t="array" ref="J87">INDEX(
  $W$3:$W$170,
  MATCH(
    1,
    ($X$3:$X$170 = K87)
    * ($Y$3:$Y$170 = L87)
    * ($Z$3:$Z$170 = M87),
    0
  )
)</f>
        <v>22</v>
      </c>
      <c r="K87" s="47">
        <f>MATCH(I87,{"Lunes";"Martes";"Miércoles";"Jueves";"Viernes";"Sábado"},0)</f>
        <v>1</v>
      </c>
      <c r="L87" s="54">
        <v>0.72222222222222221</v>
      </c>
      <c r="M87" s="76">
        <v>0.82291666666666663</v>
      </c>
      <c r="N87" s="69" t="s">
        <v>145</v>
      </c>
      <c r="O87" s="54" t="s">
        <v>142</v>
      </c>
      <c r="P87" s="54" t="s">
        <v>186</v>
      </c>
      <c r="Q87" s="54" t="s">
        <v>2</v>
      </c>
      <c r="R87" s="73"/>
      <c r="S87" s="73"/>
      <c r="W87">
        <v>85</v>
      </c>
      <c r="X87" s="11">
        <v>3</v>
      </c>
      <c r="Y87" s="8">
        <v>0.62152777777777779</v>
      </c>
      <c r="Z87" s="8">
        <v>0.75347222222222221</v>
      </c>
    </row>
    <row r="88" spans="2:45" ht="15" customHeight="1" thickBot="1" x14ac:dyDescent="0.3">
      <c r="B88" s="70" t="s">
        <v>242</v>
      </c>
      <c r="C88" s="74">
        <f t="shared" si="15"/>
        <v>33</v>
      </c>
      <c r="D88" s="47">
        <f t="shared" si="16"/>
        <v>17</v>
      </c>
      <c r="E88" s="75">
        <f t="shared" si="17"/>
        <v>0</v>
      </c>
      <c r="F88" s="69" t="s">
        <v>44</v>
      </c>
      <c r="G88" s="54" t="s">
        <v>44</v>
      </c>
      <c r="H88" s="54" t="s">
        <v>97</v>
      </c>
      <c r="I88" s="70" t="s">
        <v>190</v>
      </c>
      <c r="J88" s="74" cm="1">
        <f t="array" ref="J88">INDEX(
  $W$3:$W$170,
  MATCH(
    1,
    ($X$3:$X$170 = K88)
    * ($Y$3:$Y$170 = L88)
    * ($Z$3:$Z$170 = M88),
    0
  )
)</f>
        <v>90</v>
      </c>
      <c r="K88" s="47">
        <f>MATCH(I88,{"Lunes";"Martes";"Miércoles";"Jueves";"Viernes";"Sábado"},0)</f>
        <v>3</v>
      </c>
      <c r="L88" s="54">
        <v>0.72222222222222221</v>
      </c>
      <c r="M88" s="76">
        <v>0.82291666666666663</v>
      </c>
      <c r="N88" s="69" t="s">
        <v>145</v>
      </c>
      <c r="O88" s="54" t="s">
        <v>142</v>
      </c>
      <c r="P88" s="54" t="s">
        <v>186</v>
      </c>
      <c r="Q88" s="54" t="s">
        <v>2</v>
      </c>
      <c r="R88" s="73"/>
      <c r="S88" s="73"/>
      <c r="W88">
        <v>86</v>
      </c>
      <c r="X88" s="11">
        <v>3</v>
      </c>
      <c r="Y88" s="8">
        <v>0.65277777777777779</v>
      </c>
      <c r="Z88" s="8">
        <v>0.72222222222222221</v>
      </c>
    </row>
    <row r="89" spans="2:45" ht="15" customHeight="1" thickBot="1" x14ac:dyDescent="0.3">
      <c r="B89" s="70" t="s">
        <v>242</v>
      </c>
      <c r="C89" s="74">
        <f t="shared" si="15"/>
        <v>33</v>
      </c>
      <c r="D89" s="47">
        <f t="shared" si="16"/>
        <v>23</v>
      </c>
      <c r="E89" s="75">
        <f t="shared" si="17"/>
        <v>2</v>
      </c>
      <c r="F89" s="69" t="s">
        <v>50</v>
      </c>
      <c r="G89" s="54" t="s">
        <v>50</v>
      </c>
      <c r="H89" s="54" t="s">
        <v>103</v>
      </c>
      <c r="I89" s="70" t="s">
        <v>191</v>
      </c>
      <c r="J89" s="74" cm="1">
        <f t="array" ref="J89">INDEX(
  $W$3:$W$170,
  MATCH(
    1,
    ($X$3:$X$170 = K89)
    * ($Y$3:$Y$170 = L89)
    * ($Z$3:$Z$170 = M89),
    0
  )
)</f>
        <v>129</v>
      </c>
      <c r="K89" s="47">
        <f>MATCH(I89,{"Lunes";"Martes";"Miércoles";"Jueves";"Viernes";"Sábado"},0)</f>
        <v>4</v>
      </c>
      <c r="L89" s="54">
        <v>0.82986111111111116</v>
      </c>
      <c r="M89" s="76">
        <v>0.93055555555555558</v>
      </c>
      <c r="N89" s="69" t="s">
        <v>192</v>
      </c>
      <c r="O89" s="54" t="s">
        <v>144</v>
      </c>
      <c r="P89" s="54" t="s">
        <v>186</v>
      </c>
      <c r="Q89" s="54" t="s">
        <v>2</v>
      </c>
      <c r="R89" s="73"/>
      <c r="S89" s="73"/>
      <c r="W89">
        <v>87</v>
      </c>
      <c r="X89" s="11">
        <v>3</v>
      </c>
      <c r="Y89" s="8">
        <v>0.65277777777777779</v>
      </c>
      <c r="Z89" s="8">
        <v>0.75347222222222221</v>
      </c>
    </row>
    <row r="90" spans="2:45" ht="15" customHeight="1" thickBot="1" x14ac:dyDescent="0.3">
      <c r="B90" s="70" t="s">
        <v>242</v>
      </c>
      <c r="C90" s="74">
        <f t="shared" si="15"/>
        <v>33</v>
      </c>
      <c r="D90" s="47">
        <f t="shared" si="16"/>
        <v>23</v>
      </c>
      <c r="E90" s="75">
        <f t="shared" si="17"/>
        <v>2</v>
      </c>
      <c r="F90" s="69" t="s">
        <v>50</v>
      </c>
      <c r="G90" s="54" t="s">
        <v>50</v>
      </c>
      <c r="H90" s="54" t="s">
        <v>103</v>
      </c>
      <c r="I90" s="70" t="s">
        <v>194</v>
      </c>
      <c r="J90" s="74" cm="1">
        <f t="array" ref="J90">INDEX(
  $W$3:$W$170,
  MATCH(
    1,
    ($X$3:$X$170 = K90)
    * ($Y$3:$Y$170 = L90)
    * ($Z$3:$Z$170 = M90),
    0
  )
)</f>
        <v>163</v>
      </c>
      <c r="K90" s="47">
        <f>MATCH(I90,{"Lunes";"Martes";"Miércoles";"Jueves";"Viernes";"Sábado"},0)</f>
        <v>5</v>
      </c>
      <c r="L90" s="54">
        <v>0.82986111111111116</v>
      </c>
      <c r="M90" s="76">
        <v>0.93055555555555558</v>
      </c>
      <c r="N90" s="69" t="s">
        <v>192</v>
      </c>
      <c r="O90" s="54" t="s">
        <v>144</v>
      </c>
      <c r="P90" s="54" t="s">
        <v>186</v>
      </c>
      <c r="Q90" s="54" t="s">
        <v>2</v>
      </c>
      <c r="R90" s="73"/>
      <c r="S90" s="73"/>
      <c r="W90">
        <v>88</v>
      </c>
      <c r="X90" s="11">
        <v>3</v>
      </c>
      <c r="Y90" s="8">
        <v>0.69097222222222221</v>
      </c>
      <c r="Z90" s="8">
        <v>0.75347222222222221</v>
      </c>
    </row>
    <row r="91" spans="2:45" ht="15" customHeight="1" thickBot="1" x14ac:dyDescent="0.3">
      <c r="B91" s="70" t="s">
        <v>242</v>
      </c>
      <c r="C91" s="77">
        <f t="shared" si="15"/>
        <v>33</v>
      </c>
      <c r="D91" s="78">
        <f t="shared" si="16"/>
        <v>20</v>
      </c>
      <c r="E91" s="79">
        <f t="shared" si="17"/>
        <v>0</v>
      </c>
      <c r="F91" s="69" t="s">
        <v>47</v>
      </c>
      <c r="G91" s="54" t="s">
        <v>102</v>
      </c>
      <c r="H91" s="54" t="s">
        <v>102</v>
      </c>
      <c r="I91" s="70" t="s">
        <v>191</v>
      </c>
      <c r="J91" s="82" cm="1">
        <f t="array" ref="J91">INDEX(
  $W$3:$W$170,
  MATCH(
    1,
    ($X$3:$X$170 = K91)
    * ($Y$3:$Y$170 = L91)
    * ($Z$3:$Z$170 = M91),
    0
  )
)</f>
        <v>126</v>
      </c>
      <c r="K91" s="78">
        <f>MATCH(I91,{"Lunes";"Martes";"Miércoles";"Jueves";"Viernes";"Sábado"},0)</f>
        <v>4</v>
      </c>
      <c r="L91" s="80">
        <v>0.76041666666666663</v>
      </c>
      <c r="M91" s="81">
        <v>0.82291666666666663</v>
      </c>
      <c r="N91" s="69" t="s">
        <v>145</v>
      </c>
      <c r="O91" s="54" t="s">
        <v>142</v>
      </c>
      <c r="P91" s="54" t="s">
        <v>186</v>
      </c>
      <c r="Q91" s="54" t="s">
        <v>2</v>
      </c>
      <c r="R91" s="73"/>
      <c r="S91" s="73"/>
      <c r="W91">
        <v>89</v>
      </c>
      <c r="X91" s="11">
        <v>3</v>
      </c>
      <c r="Y91" s="8">
        <v>0.72222222222222221</v>
      </c>
      <c r="Z91" s="8">
        <v>0.79166666666666663</v>
      </c>
    </row>
    <row r="92" spans="2:45" ht="15" customHeight="1" thickBot="1" x14ac:dyDescent="0.3">
      <c r="W92">
        <v>90</v>
      </c>
      <c r="X92" s="11">
        <v>3</v>
      </c>
      <c r="Y92" s="8">
        <v>0.72222222222222221</v>
      </c>
      <c r="Z92" s="8">
        <v>0.82291666666666663</v>
      </c>
    </row>
    <row r="93" spans="2:45" ht="15" customHeight="1" thickBot="1" x14ac:dyDescent="0.3">
      <c r="W93">
        <v>91</v>
      </c>
      <c r="X93" s="11">
        <v>3</v>
      </c>
      <c r="Y93" s="8">
        <v>0.76041666666666663</v>
      </c>
      <c r="Z93" s="8">
        <v>0.86111111111111116</v>
      </c>
    </row>
    <row r="94" spans="2:45" ht="15" customHeight="1" thickBot="1" x14ac:dyDescent="0.3">
      <c r="B94" s="64" t="s">
        <v>172</v>
      </c>
      <c r="C94" s="22" t="s">
        <v>149</v>
      </c>
      <c r="D94" s="22" t="s">
        <v>24</v>
      </c>
      <c r="E94" s="22" t="s">
        <v>140</v>
      </c>
      <c r="F94" s="64" t="s">
        <v>215</v>
      </c>
      <c r="G94" s="23" t="s">
        <v>174</v>
      </c>
      <c r="H94" s="23" t="s">
        <v>175</v>
      </c>
      <c r="I94" s="23" t="s">
        <v>176</v>
      </c>
      <c r="J94" s="23" t="s">
        <v>153</v>
      </c>
      <c r="K94" s="22" t="s">
        <v>154</v>
      </c>
      <c r="L94" s="22" t="s">
        <v>177</v>
      </c>
      <c r="M94" s="22" t="s">
        <v>178</v>
      </c>
      <c r="N94" s="23" t="s">
        <v>179</v>
      </c>
      <c r="O94" s="23" t="s">
        <v>180</v>
      </c>
      <c r="P94" s="23" t="s">
        <v>181</v>
      </c>
      <c r="Q94" s="23" t="s">
        <v>182</v>
      </c>
      <c r="R94" s="23" t="s">
        <v>232</v>
      </c>
      <c r="S94" s="23" t="s">
        <v>233</v>
      </c>
      <c r="W94">
        <v>92</v>
      </c>
      <c r="X94" s="11">
        <v>3</v>
      </c>
      <c r="Y94" s="8">
        <v>0.76041666666666663</v>
      </c>
      <c r="Z94" s="8">
        <v>0.82291666666666663</v>
      </c>
    </row>
    <row r="95" spans="2:45" ht="15" customHeight="1" thickBot="1" x14ac:dyDescent="0.3">
      <c r="B95" s="65" t="s">
        <v>243</v>
      </c>
      <c r="C95" s="66">
        <f t="shared" ref="C95:C109" si="18">IFERROR(INDEX($AH$3:$AH$49,MATCH(B95,$AI$3:$AI$49,0)),"")</f>
        <v>34</v>
      </c>
      <c r="D95" s="67">
        <f t="shared" ref="D95:D109" si="19">IFERROR(INDEX($AB$3:$AB$61,MATCH(F95,$AC$3:$AC$61,0)),"")</f>
        <v>22</v>
      </c>
      <c r="E95" s="68">
        <f t="shared" ref="E95:E109" si="20">IF(O95="ANUAL", 0,IF(O95="CUAT1", 1,IF(O95="CUAT2", 2,"")))</f>
        <v>1</v>
      </c>
      <c r="F95" s="69" t="s">
        <v>49</v>
      </c>
      <c r="G95" s="54" t="s">
        <v>49</v>
      </c>
      <c r="H95" s="54" t="s">
        <v>101</v>
      </c>
      <c r="I95" s="70" t="s">
        <v>189</v>
      </c>
      <c r="J95" s="74" cm="1">
        <f t="array" ref="J95">INDEX(
  $W$3:$W$170,
  MATCH(
    1,
    ($X$3:$X$170 = K95)
    * ($Y$3:$Y$170 = L95)
    * ($Z$3:$Z$170 = M95),
    0
  )
)</f>
        <v>56</v>
      </c>
      <c r="K95" s="67">
        <f>MATCH(I95,{"Lunes";"Martes";"Miércoles";"Jueves";"Viernes";"Sábado"},0)</f>
        <v>2</v>
      </c>
      <c r="L95" s="71">
        <v>0.72222222222222221</v>
      </c>
      <c r="M95" s="72">
        <v>0.82291666666666663</v>
      </c>
      <c r="N95" s="69" t="s">
        <v>192</v>
      </c>
      <c r="O95" s="54" t="s">
        <v>143</v>
      </c>
      <c r="P95" s="54" t="s">
        <v>186</v>
      </c>
      <c r="Q95" s="54" t="s">
        <v>2</v>
      </c>
      <c r="R95" s="73"/>
      <c r="S95" s="73"/>
      <c r="W95">
        <v>93</v>
      </c>
      <c r="X95" s="11">
        <v>3</v>
      </c>
      <c r="Y95" s="8">
        <v>0.79166666666666663</v>
      </c>
      <c r="Z95" s="8">
        <v>0.86111111111111116</v>
      </c>
    </row>
    <row r="96" spans="2:45" ht="15" customHeight="1" thickBot="1" x14ac:dyDescent="0.3">
      <c r="B96" s="70" t="s">
        <v>243</v>
      </c>
      <c r="C96" s="74">
        <f t="shared" si="18"/>
        <v>34</v>
      </c>
      <c r="D96" s="47">
        <f t="shared" si="19"/>
        <v>22</v>
      </c>
      <c r="E96" s="75">
        <f t="shared" si="20"/>
        <v>1</v>
      </c>
      <c r="F96" s="69" t="s">
        <v>49</v>
      </c>
      <c r="G96" s="54" t="s">
        <v>49</v>
      </c>
      <c r="H96" s="54" t="s">
        <v>101</v>
      </c>
      <c r="I96" s="70" t="s">
        <v>191</v>
      </c>
      <c r="J96" s="74" cm="1">
        <f t="array" ref="J96">INDEX(
  $W$3:$W$170,
  MATCH(
    1,
    ($X$3:$X$170 = K96)
    * ($Y$3:$Y$170 = L96)
    * ($Z$3:$Z$170 = M96),
    0
  )
)</f>
        <v>124</v>
      </c>
      <c r="K96" s="47">
        <f>MATCH(I96,{"Lunes";"Martes";"Miércoles";"Jueves";"Viernes";"Sábado"},0)</f>
        <v>4</v>
      </c>
      <c r="L96" s="54">
        <v>0.76041666666666663</v>
      </c>
      <c r="M96" s="76">
        <v>0.86111111111111116</v>
      </c>
      <c r="N96" s="69" t="s">
        <v>192</v>
      </c>
      <c r="O96" s="54" t="s">
        <v>143</v>
      </c>
      <c r="P96" s="54" t="s">
        <v>186</v>
      </c>
      <c r="Q96" s="54" t="s">
        <v>2</v>
      </c>
      <c r="R96" s="73"/>
      <c r="S96" s="73"/>
      <c r="W96">
        <v>94</v>
      </c>
      <c r="X96" s="11">
        <v>3</v>
      </c>
      <c r="Y96" s="8">
        <v>0.82986111111111116</v>
      </c>
      <c r="Z96" s="8">
        <v>0.89236111111111116</v>
      </c>
    </row>
    <row r="97" spans="2:26" ht="15" customHeight="1" thickBot="1" x14ac:dyDescent="0.3">
      <c r="B97" s="70" t="s">
        <v>243</v>
      </c>
      <c r="C97" s="74">
        <f t="shared" si="18"/>
        <v>34</v>
      </c>
      <c r="D97" s="47">
        <f t="shared" si="19"/>
        <v>19</v>
      </c>
      <c r="E97" s="75">
        <f t="shared" si="20"/>
        <v>2</v>
      </c>
      <c r="F97" s="69" t="s">
        <v>46</v>
      </c>
      <c r="G97" s="54" t="s">
        <v>46</v>
      </c>
      <c r="H97" s="54" t="s">
        <v>99</v>
      </c>
      <c r="I97" s="70" t="s">
        <v>185</v>
      </c>
      <c r="J97" s="74" cm="1">
        <f t="array" ref="J97">INDEX(
  $W$3:$W$170,
  MATCH(
    1,
    ($X$3:$X$170 = K97)
    * ($Y$3:$Y$170 = L97)
    * ($Z$3:$Z$170 = M97),
    0
  )
)</f>
        <v>27</v>
      </c>
      <c r="K97" s="47">
        <f>MATCH(I97,{"Lunes";"Martes";"Miércoles";"Jueves";"Viernes";"Sábado"},0)</f>
        <v>1</v>
      </c>
      <c r="L97" s="54">
        <v>0.82986111111111116</v>
      </c>
      <c r="M97" s="76">
        <v>0.96180555555555558</v>
      </c>
      <c r="N97" s="69" t="s">
        <v>192</v>
      </c>
      <c r="O97" s="54" t="s">
        <v>144</v>
      </c>
      <c r="P97" s="54" t="s">
        <v>186</v>
      </c>
      <c r="Q97" s="54" t="s">
        <v>2</v>
      </c>
      <c r="R97" s="73"/>
      <c r="S97" s="73"/>
      <c r="W97">
        <v>95</v>
      </c>
      <c r="X97" s="11">
        <v>3</v>
      </c>
      <c r="Y97" s="8">
        <v>0.82986111111111116</v>
      </c>
      <c r="Z97" s="8">
        <v>0.96180555555555558</v>
      </c>
    </row>
    <row r="98" spans="2:26" ht="15" customHeight="1" thickBot="1" x14ac:dyDescent="0.3">
      <c r="B98" s="70" t="s">
        <v>243</v>
      </c>
      <c r="C98" s="74">
        <f t="shared" si="18"/>
        <v>34</v>
      </c>
      <c r="D98" s="47">
        <f t="shared" si="19"/>
        <v>19</v>
      </c>
      <c r="E98" s="75">
        <f t="shared" si="20"/>
        <v>2</v>
      </c>
      <c r="F98" s="69" t="s">
        <v>46</v>
      </c>
      <c r="G98" s="54" t="s">
        <v>46</v>
      </c>
      <c r="H98" s="54" t="s">
        <v>99</v>
      </c>
      <c r="I98" s="70" t="s">
        <v>190</v>
      </c>
      <c r="J98" s="74" cm="1">
        <f t="array" ref="J98">INDEX(
  $W$3:$W$170,
  MATCH(
    1,
    ($X$3:$X$170 = K98)
    * ($Y$3:$Y$170 = L98)
    * ($Z$3:$Z$170 = M98),
    0
  )
)</f>
        <v>95</v>
      </c>
      <c r="K98" s="47">
        <f>MATCH(I98,{"Lunes";"Martes";"Miércoles";"Jueves";"Viernes";"Sábado"},0)</f>
        <v>3</v>
      </c>
      <c r="L98" s="54">
        <v>0.82986111111111116</v>
      </c>
      <c r="M98" s="76">
        <v>0.96180555555555558</v>
      </c>
      <c r="N98" s="69" t="s">
        <v>192</v>
      </c>
      <c r="O98" s="54" t="s">
        <v>144</v>
      </c>
      <c r="P98" s="54" t="s">
        <v>186</v>
      </c>
      <c r="Q98" s="54" t="s">
        <v>2</v>
      </c>
      <c r="R98" s="73"/>
      <c r="S98" s="73"/>
      <c r="W98">
        <v>96</v>
      </c>
      <c r="X98" s="11">
        <v>3</v>
      </c>
      <c r="Y98" s="8">
        <v>0.82986111111111116</v>
      </c>
      <c r="Z98" s="8">
        <v>0.93055555555555558</v>
      </c>
    </row>
    <row r="99" spans="2:26" ht="15" customHeight="1" thickBot="1" x14ac:dyDescent="0.3">
      <c r="B99" s="70" t="s">
        <v>243</v>
      </c>
      <c r="C99" s="74">
        <f t="shared" si="18"/>
        <v>34</v>
      </c>
      <c r="D99" s="47">
        <f t="shared" si="19"/>
        <v>18</v>
      </c>
      <c r="E99" s="75">
        <f t="shared" si="20"/>
        <v>0</v>
      </c>
      <c r="F99" s="69" t="s">
        <v>45</v>
      </c>
      <c r="G99" s="54" t="s">
        <v>45</v>
      </c>
      <c r="H99" s="54" t="s">
        <v>98</v>
      </c>
      <c r="I99" s="70" t="s">
        <v>190</v>
      </c>
      <c r="J99" s="74" cm="1">
        <f t="array" ref="J99">INDEX(
  $W$3:$W$170,
  MATCH(
    1,
    ($X$3:$X$170 = K99)
    * ($Y$3:$Y$170 = L99)
    * ($Z$3:$Z$170 = M99),
    0
  )
)</f>
        <v>89</v>
      </c>
      <c r="K99" s="47">
        <f>MATCH(I99,{"Lunes";"Martes";"Miércoles";"Jueves";"Viernes";"Sábado"},0)</f>
        <v>3</v>
      </c>
      <c r="L99" s="54">
        <v>0.72222222222222221</v>
      </c>
      <c r="M99" s="76">
        <v>0.79166666666666663</v>
      </c>
      <c r="N99" s="69" t="s">
        <v>145</v>
      </c>
      <c r="O99" s="54" t="s">
        <v>142</v>
      </c>
      <c r="P99" s="54" t="s">
        <v>186</v>
      </c>
      <c r="Q99" s="54" t="s">
        <v>2</v>
      </c>
      <c r="R99" s="73"/>
      <c r="S99" s="73"/>
      <c r="W99">
        <v>97</v>
      </c>
      <c r="X99" s="11">
        <v>3</v>
      </c>
      <c r="Y99" s="8">
        <v>0.86111111111111116</v>
      </c>
      <c r="Z99" s="8">
        <v>0.96180555555555558</v>
      </c>
    </row>
    <row r="100" spans="2:26" ht="15" customHeight="1" thickBot="1" x14ac:dyDescent="0.3">
      <c r="B100" s="70" t="s">
        <v>243</v>
      </c>
      <c r="C100" s="74">
        <f t="shared" si="18"/>
        <v>34</v>
      </c>
      <c r="D100" s="47">
        <f t="shared" si="19"/>
        <v>18</v>
      </c>
      <c r="E100" s="75">
        <f t="shared" si="20"/>
        <v>0</v>
      </c>
      <c r="F100" s="69" t="s">
        <v>45</v>
      </c>
      <c r="G100" s="54" t="s">
        <v>45</v>
      </c>
      <c r="H100" s="54" t="s">
        <v>98</v>
      </c>
      <c r="I100" s="70" t="s">
        <v>194</v>
      </c>
      <c r="J100" s="74" cm="1">
        <f t="array" ref="J100">INDEX(
  $W$3:$W$170,
  MATCH(
    1,
    ($X$3:$X$170 = K100)
    * ($Y$3:$Y$170 = L100)
    * ($Z$3:$Z$170 = M100),
    0
  )
)</f>
        <v>165</v>
      </c>
      <c r="K100" s="47">
        <f>MATCH(I100,{"Lunes";"Martes";"Miércoles";"Jueves";"Viernes";"Sábado"},0)</f>
        <v>5</v>
      </c>
      <c r="L100" s="54">
        <v>0.89930555555555558</v>
      </c>
      <c r="M100" s="76">
        <v>0.96180555555555558</v>
      </c>
      <c r="N100" s="69" t="s">
        <v>145</v>
      </c>
      <c r="O100" s="54" t="s">
        <v>142</v>
      </c>
      <c r="P100" s="54" t="s">
        <v>186</v>
      </c>
      <c r="Q100" s="54" t="s">
        <v>2</v>
      </c>
      <c r="R100" s="73"/>
      <c r="S100" s="73"/>
      <c r="W100">
        <v>98</v>
      </c>
      <c r="X100" s="11">
        <v>3</v>
      </c>
      <c r="Y100" s="8">
        <v>0.89930555555555558</v>
      </c>
      <c r="Z100" s="8">
        <v>0.96180555555555558</v>
      </c>
    </row>
    <row r="101" spans="2:26" ht="15" customHeight="1" thickBot="1" x14ac:dyDescent="0.3">
      <c r="B101" s="70" t="s">
        <v>243</v>
      </c>
      <c r="C101" s="74">
        <f t="shared" si="18"/>
        <v>34</v>
      </c>
      <c r="D101" s="47">
        <f t="shared" si="19"/>
        <v>21</v>
      </c>
      <c r="E101" s="75">
        <f t="shared" si="20"/>
        <v>1</v>
      </c>
      <c r="F101" s="69" t="s">
        <v>48</v>
      </c>
      <c r="G101" s="54" t="s">
        <v>238</v>
      </c>
      <c r="H101" s="54" t="s">
        <v>100</v>
      </c>
      <c r="I101" s="70" t="s">
        <v>189</v>
      </c>
      <c r="J101" s="74" cm="1">
        <f t="array" ref="J101">INDEX(
  $W$3:$W$170,
  MATCH(
    1,
    ($X$3:$X$170 = K101)
    * ($Y$3:$Y$170 = L101)
    * ($Z$3:$Z$170 = M101),
    0
  )
)</f>
        <v>62</v>
      </c>
      <c r="K101" s="47">
        <f>MATCH(I101,{"Lunes";"Martes";"Miércoles";"Jueves";"Viernes";"Sábado"},0)</f>
        <v>2</v>
      </c>
      <c r="L101" s="54">
        <v>0.82986111111111116</v>
      </c>
      <c r="M101" s="76">
        <v>0.96180555555555558</v>
      </c>
      <c r="N101" s="69" t="s">
        <v>192</v>
      </c>
      <c r="O101" s="54" t="s">
        <v>143</v>
      </c>
      <c r="P101" s="54" t="s">
        <v>186</v>
      </c>
      <c r="Q101" s="54" t="s">
        <v>2</v>
      </c>
      <c r="R101" s="73"/>
      <c r="S101" s="73"/>
      <c r="W101">
        <v>99</v>
      </c>
      <c r="X101" s="11">
        <v>4</v>
      </c>
      <c r="Y101" s="8">
        <v>0.33333333333333331</v>
      </c>
      <c r="Z101" s="8">
        <v>0.39583333333333331</v>
      </c>
    </row>
    <row r="102" spans="2:26" ht="15" customHeight="1" thickBot="1" x14ac:dyDescent="0.3">
      <c r="B102" s="70" t="s">
        <v>243</v>
      </c>
      <c r="C102" s="74">
        <f t="shared" si="18"/>
        <v>34</v>
      </c>
      <c r="D102" s="47">
        <f t="shared" si="19"/>
        <v>21</v>
      </c>
      <c r="E102" s="75">
        <f t="shared" si="20"/>
        <v>1</v>
      </c>
      <c r="F102" s="69" t="s">
        <v>48</v>
      </c>
      <c r="G102" s="54" t="s">
        <v>238</v>
      </c>
      <c r="H102" s="54" t="s">
        <v>100</v>
      </c>
      <c r="I102" s="70" t="s">
        <v>190</v>
      </c>
      <c r="J102" s="74" cm="1">
        <f t="array" ref="J102">INDEX(
  $W$3:$W$170,
  MATCH(
    1,
    ($X$3:$X$170 = K102)
    * ($Y$3:$Y$170 = L102)
    * ($Z$3:$Z$170 = M102),
    0
  )
)</f>
        <v>95</v>
      </c>
      <c r="K102" s="47">
        <f>MATCH(I102,{"Lunes";"Martes";"Miércoles";"Jueves";"Viernes";"Sábado"},0)</f>
        <v>3</v>
      </c>
      <c r="L102" s="54">
        <v>0.82986111111111116</v>
      </c>
      <c r="M102" s="76">
        <v>0.96180555555555558</v>
      </c>
      <c r="N102" s="69" t="s">
        <v>192</v>
      </c>
      <c r="O102" s="54" t="s">
        <v>143</v>
      </c>
      <c r="P102" s="54" t="s">
        <v>186</v>
      </c>
      <c r="Q102" s="54" t="s">
        <v>2</v>
      </c>
      <c r="R102" s="73"/>
      <c r="S102" s="73"/>
      <c r="W102">
        <v>100</v>
      </c>
      <c r="X102" s="11">
        <v>4</v>
      </c>
      <c r="Y102" s="8">
        <v>0.33333333333333331</v>
      </c>
      <c r="Z102" s="8">
        <v>0.43402777777777779</v>
      </c>
    </row>
    <row r="103" spans="2:26" ht="15" customHeight="1" thickBot="1" x14ac:dyDescent="0.3">
      <c r="B103" s="70" t="s">
        <v>243</v>
      </c>
      <c r="C103" s="74">
        <f t="shared" si="18"/>
        <v>34</v>
      </c>
      <c r="D103" s="47">
        <f t="shared" si="19"/>
        <v>21</v>
      </c>
      <c r="E103" s="75">
        <f t="shared" si="20"/>
        <v>2</v>
      </c>
      <c r="F103" s="69" t="s">
        <v>48</v>
      </c>
      <c r="G103" s="54" t="s">
        <v>238</v>
      </c>
      <c r="H103" s="54" t="s">
        <v>100</v>
      </c>
      <c r="I103" s="70" t="s">
        <v>189</v>
      </c>
      <c r="J103" s="74" cm="1">
        <f t="array" ref="J103">INDEX(
  $W$3:$W$170,
  MATCH(
    1,
    ($X$3:$X$170 = K103)
    * ($Y$3:$Y$170 = L103)
    * ($Z$3:$Z$170 = M103),
    0
  )
)</f>
        <v>62</v>
      </c>
      <c r="K103" s="47">
        <f>MATCH(I103,{"Lunes";"Martes";"Miércoles";"Jueves";"Viernes";"Sábado"},0)</f>
        <v>2</v>
      </c>
      <c r="L103" s="54">
        <v>0.82986111111111116</v>
      </c>
      <c r="M103" s="76">
        <v>0.96180555555555558</v>
      </c>
      <c r="N103" s="69" t="s">
        <v>192</v>
      </c>
      <c r="O103" s="54" t="s">
        <v>144</v>
      </c>
      <c r="P103" s="54" t="s">
        <v>186</v>
      </c>
      <c r="Q103" s="54" t="s">
        <v>2</v>
      </c>
      <c r="R103" s="73"/>
      <c r="S103" s="73"/>
      <c r="W103">
        <v>101</v>
      </c>
      <c r="X103" s="11">
        <v>4</v>
      </c>
      <c r="Y103" s="8">
        <v>0.33333333333333331</v>
      </c>
      <c r="Z103" s="8">
        <v>0.46527777777777779</v>
      </c>
    </row>
    <row r="104" spans="2:26" ht="15" customHeight="1" thickBot="1" x14ac:dyDescent="0.3">
      <c r="B104" s="70" t="s">
        <v>243</v>
      </c>
      <c r="C104" s="74">
        <f t="shared" si="18"/>
        <v>34</v>
      </c>
      <c r="D104" s="47">
        <f t="shared" si="19"/>
        <v>21</v>
      </c>
      <c r="E104" s="75">
        <f t="shared" si="20"/>
        <v>2</v>
      </c>
      <c r="F104" s="69" t="s">
        <v>48</v>
      </c>
      <c r="G104" s="54" t="s">
        <v>238</v>
      </c>
      <c r="H104" s="54" t="s">
        <v>100</v>
      </c>
      <c r="I104" s="70" t="s">
        <v>194</v>
      </c>
      <c r="J104" s="74" cm="1">
        <f t="array" ref="J104">INDEX(
  $W$3:$W$170,
  MATCH(
    1,
    ($X$3:$X$170 = K104)
    * ($Y$3:$Y$170 = L104)
    * ($Z$3:$Z$170 = M104),
    0
  )
)</f>
        <v>159</v>
      </c>
      <c r="K104" s="47">
        <f>MATCH(I104,{"Lunes";"Martes";"Miércoles";"Jueves";"Viernes";"Sábado"},0)</f>
        <v>5</v>
      </c>
      <c r="L104" s="54">
        <v>0.76041666666666663</v>
      </c>
      <c r="M104" s="76">
        <v>0.89236111111111116</v>
      </c>
      <c r="N104" s="69" t="s">
        <v>192</v>
      </c>
      <c r="O104" s="54" t="s">
        <v>144</v>
      </c>
      <c r="P104" s="54" t="s">
        <v>186</v>
      </c>
      <c r="Q104" s="54" t="s">
        <v>2</v>
      </c>
      <c r="R104" s="73"/>
      <c r="S104" s="73"/>
      <c r="W104">
        <v>102</v>
      </c>
      <c r="X104" s="11">
        <v>4</v>
      </c>
      <c r="Y104" s="8">
        <v>0.33333333333333331</v>
      </c>
      <c r="Z104" s="8">
        <v>0.53472222222222221</v>
      </c>
    </row>
    <row r="105" spans="2:26" ht="15" customHeight="1" thickBot="1" x14ac:dyDescent="0.3">
      <c r="B105" s="70" t="s">
        <v>243</v>
      </c>
      <c r="C105" s="74">
        <f t="shared" si="18"/>
        <v>34</v>
      </c>
      <c r="D105" s="47">
        <f t="shared" si="19"/>
        <v>17</v>
      </c>
      <c r="E105" s="75">
        <f t="shared" si="20"/>
        <v>0</v>
      </c>
      <c r="F105" s="69" t="s">
        <v>44</v>
      </c>
      <c r="G105" s="54" t="s">
        <v>44</v>
      </c>
      <c r="H105" s="54" t="s">
        <v>97</v>
      </c>
      <c r="I105" s="70" t="s">
        <v>185</v>
      </c>
      <c r="J105" s="74" cm="1">
        <f t="array" ref="J105">INDEX(
  $W$3:$W$170,
  MATCH(
    1,
    ($X$3:$X$170 = K105)
    * ($Y$3:$Y$170 = L105)
    * ($Z$3:$Z$170 = M105),
    0
  )
)</f>
        <v>22</v>
      </c>
      <c r="K105" s="47">
        <f>MATCH(I105,{"Lunes";"Martes";"Miércoles";"Jueves";"Viernes";"Sábado"},0)</f>
        <v>1</v>
      </c>
      <c r="L105" s="54">
        <v>0.72222222222222221</v>
      </c>
      <c r="M105" s="76">
        <v>0.82291666666666663</v>
      </c>
      <c r="N105" s="69" t="s">
        <v>145</v>
      </c>
      <c r="O105" s="54" t="s">
        <v>142</v>
      </c>
      <c r="P105" s="54" t="s">
        <v>186</v>
      </c>
      <c r="Q105" s="54" t="s">
        <v>2</v>
      </c>
      <c r="R105" s="73"/>
      <c r="S105" s="73"/>
      <c r="W105">
        <v>103</v>
      </c>
      <c r="X105" s="11">
        <v>4</v>
      </c>
      <c r="Y105" s="8">
        <v>0.40277777777777779</v>
      </c>
      <c r="Z105" s="8">
        <v>0.46527777777777779</v>
      </c>
    </row>
    <row r="106" spans="2:26" ht="15" customHeight="1" thickBot="1" x14ac:dyDescent="0.3">
      <c r="B106" s="70" t="s">
        <v>243</v>
      </c>
      <c r="C106" s="74">
        <f t="shared" si="18"/>
        <v>34</v>
      </c>
      <c r="D106" s="47">
        <f t="shared" si="19"/>
        <v>17</v>
      </c>
      <c r="E106" s="75">
        <f t="shared" si="20"/>
        <v>0</v>
      </c>
      <c r="F106" s="69" t="s">
        <v>44</v>
      </c>
      <c r="G106" s="54" t="s">
        <v>44</v>
      </c>
      <c r="H106" s="54" t="s">
        <v>97</v>
      </c>
      <c r="I106" s="70" t="s">
        <v>191</v>
      </c>
      <c r="J106" s="74" cm="1">
        <f t="array" ref="J106">INDEX(
  $W$3:$W$170,
  MATCH(
    1,
    ($X$3:$X$170 = K106)
    * ($Y$3:$Y$170 = L106)
    * ($Z$3:$Z$170 = M106),
    0
  )
)</f>
        <v>131</v>
      </c>
      <c r="K106" s="47">
        <f>MATCH(I106,{"Lunes";"Martes";"Miércoles";"Jueves";"Viernes";"Sábado"},0)</f>
        <v>4</v>
      </c>
      <c r="L106" s="54">
        <v>0.86111111111111116</v>
      </c>
      <c r="M106" s="76">
        <v>0.96180555555555558</v>
      </c>
      <c r="N106" s="69" t="s">
        <v>145</v>
      </c>
      <c r="O106" s="54" t="s">
        <v>142</v>
      </c>
      <c r="P106" s="54" t="s">
        <v>186</v>
      </c>
      <c r="Q106" s="54" t="s">
        <v>2</v>
      </c>
      <c r="R106" s="73"/>
      <c r="S106" s="73"/>
      <c r="W106">
        <v>104</v>
      </c>
      <c r="X106" s="11">
        <v>4</v>
      </c>
      <c r="Y106" s="8">
        <v>0.40277777777777779</v>
      </c>
      <c r="Z106" s="8">
        <v>0.53472222222222221</v>
      </c>
    </row>
    <row r="107" spans="2:26" ht="15" customHeight="1" thickBot="1" x14ac:dyDescent="0.3">
      <c r="B107" s="70" t="s">
        <v>243</v>
      </c>
      <c r="C107" s="74">
        <f t="shared" si="18"/>
        <v>34</v>
      </c>
      <c r="D107" s="47">
        <f t="shared" si="19"/>
        <v>23</v>
      </c>
      <c r="E107" s="75">
        <f t="shared" si="20"/>
        <v>1</v>
      </c>
      <c r="F107" s="69" t="s">
        <v>50</v>
      </c>
      <c r="G107" s="54" t="s">
        <v>50</v>
      </c>
      <c r="H107" s="54" t="s">
        <v>103</v>
      </c>
      <c r="I107" s="70" t="s">
        <v>185</v>
      </c>
      <c r="J107" s="74" cm="1">
        <f t="array" ref="J107">INDEX(
  $W$3:$W$170,
  MATCH(
    1,
    ($X$3:$X$170 = K107)
    * ($Y$3:$Y$170 = L107)
    * ($Z$3:$Z$170 = M107),
    0
  )
)</f>
        <v>28</v>
      </c>
      <c r="K107" s="47">
        <f>MATCH(I107,{"Lunes";"Martes";"Miércoles";"Jueves";"Viernes";"Sábado"},0)</f>
        <v>1</v>
      </c>
      <c r="L107" s="54">
        <v>0.82986111111111116</v>
      </c>
      <c r="M107" s="76">
        <v>0.93055555555555558</v>
      </c>
      <c r="N107" s="69" t="s">
        <v>192</v>
      </c>
      <c r="O107" s="54" t="s">
        <v>143</v>
      </c>
      <c r="P107" s="54" t="s">
        <v>186</v>
      </c>
      <c r="Q107" s="54" t="s">
        <v>2</v>
      </c>
      <c r="R107" s="73"/>
      <c r="S107" s="73"/>
      <c r="W107">
        <v>105</v>
      </c>
      <c r="X107" s="11">
        <v>4</v>
      </c>
      <c r="Y107" s="8">
        <v>0.43402777777777779</v>
      </c>
      <c r="Z107" s="8">
        <v>0.50347222222222221</v>
      </c>
    </row>
    <row r="108" spans="2:26" ht="15" customHeight="1" thickBot="1" x14ac:dyDescent="0.3">
      <c r="B108" s="70" t="s">
        <v>243</v>
      </c>
      <c r="C108" s="74">
        <f t="shared" si="18"/>
        <v>34</v>
      </c>
      <c r="D108" s="47">
        <f t="shared" si="19"/>
        <v>23</v>
      </c>
      <c r="E108" s="75">
        <f t="shared" si="20"/>
        <v>1</v>
      </c>
      <c r="F108" s="69" t="s">
        <v>50</v>
      </c>
      <c r="G108" s="54" t="s">
        <v>50</v>
      </c>
      <c r="H108" s="54" t="s">
        <v>103</v>
      </c>
      <c r="I108" s="70" t="s">
        <v>194</v>
      </c>
      <c r="J108" s="74" cm="1">
        <f t="array" ref="J108">INDEX(
  $W$3:$W$170,
  MATCH(
    1,
    ($X$3:$X$170 = K108)
    * ($Y$3:$Y$170 = L108)
    * ($Z$3:$Z$170 = M108),
    0
  )
)</f>
        <v>161</v>
      </c>
      <c r="K108" s="47">
        <f>MATCH(I108,{"Lunes";"Martes";"Miércoles";"Jueves";"Viernes";"Sábado"},0)</f>
        <v>5</v>
      </c>
      <c r="L108" s="54">
        <v>0.79166666666666663</v>
      </c>
      <c r="M108" s="76">
        <v>0.89236111111111116</v>
      </c>
      <c r="N108" s="69" t="s">
        <v>192</v>
      </c>
      <c r="O108" s="54" t="s">
        <v>143</v>
      </c>
      <c r="P108" s="54" t="s">
        <v>186</v>
      </c>
      <c r="Q108" s="54" t="s">
        <v>2</v>
      </c>
      <c r="R108" s="73"/>
      <c r="S108" s="73"/>
      <c r="W108">
        <v>106</v>
      </c>
      <c r="X108" s="11">
        <v>4</v>
      </c>
      <c r="Y108" s="8">
        <v>0.43402777777777779</v>
      </c>
      <c r="Z108" s="8">
        <v>0.53472222222222221</v>
      </c>
    </row>
    <row r="109" spans="2:26" ht="15" customHeight="1" thickBot="1" x14ac:dyDescent="0.3">
      <c r="B109" s="70" t="s">
        <v>243</v>
      </c>
      <c r="C109" s="82">
        <f t="shared" si="18"/>
        <v>34</v>
      </c>
      <c r="D109" s="57">
        <f t="shared" si="19"/>
        <v>20</v>
      </c>
      <c r="E109" s="83">
        <f t="shared" si="20"/>
        <v>0</v>
      </c>
      <c r="F109" s="69" t="s">
        <v>47</v>
      </c>
      <c r="G109" s="54" t="s">
        <v>102</v>
      </c>
      <c r="H109" s="54" t="s">
        <v>102</v>
      </c>
      <c r="I109" s="70" t="s">
        <v>185</v>
      </c>
      <c r="J109" s="82" cm="1">
        <f t="array" ref="J109">INDEX(
  $W$3:$W$170,
  MATCH(
    1,
    ($X$3:$X$170 = K109)
    * ($Y$3:$Y$170 = L109)
    * ($Z$3:$Z$170 = M109),
    0
  )
)</f>
        <v>13</v>
      </c>
      <c r="K109" s="57">
        <f>MATCH(I109,{"Lunes";"Martes";"Miércoles";"Jueves";"Viernes";"Sábado"},0)</f>
        <v>1</v>
      </c>
      <c r="L109" s="60">
        <v>0.55208333333333337</v>
      </c>
      <c r="M109" s="84">
        <v>0.61458333333333337</v>
      </c>
      <c r="N109" s="69" t="s">
        <v>145</v>
      </c>
      <c r="O109" s="54" t="s">
        <v>142</v>
      </c>
      <c r="P109" s="54" t="s">
        <v>186</v>
      </c>
      <c r="Q109" s="54" t="s">
        <v>2</v>
      </c>
      <c r="R109" s="73"/>
      <c r="S109" s="73"/>
      <c r="W109">
        <v>107</v>
      </c>
      <c r="X109" s="18">
        <v>4</v>
      </c>
      <c r="Y109" s="19">
        <v>0.43402777777777779</v>
      </c>
      <c r="Z109" s="19">
        <v>0.58333333333333337</v>
      </c>
    </row>
    <row r="110" spans="2:26" ht="15" customHeight="1" thickBot="1" x14ac:dyDescent="0.3">
      <c r="W110">
        <v>108</v>
      </c>
      <c r="X110" s="11">
        <v>4</v>
      </c>
      <c r="Y110" s="8">
        <v>0.47222222222222221</v>
      </c>
      <c r="Z110" s="8">
        <v>0.53472222222222221</v>
      </c>
    </row>
    <row r="111" spans="2:26" ht="15" customHeight="1" thickBot="1" x14ac:dyDescent="0.3">
      <c r="W111">
        <v>109</v>
      </c>
      <c r="X111" s="11">
        <v>4</v>
      </c>
      <c r="Y111" s="8">
        <v>0.47222222222222221</v>
      </c>
      <c r="Z111" s="8">
        <v>0.58333333333333337</v>
      </c>
    </row>
    <row r="112" spans="2:26" ht="15" customHeight="1" thickBot="1" x14ac:dyDescent="0.3">
      <c r="W112">
        <v>110</v>
      </c>
      <c r="X112" s="11">
        <v>4</v>
      </c>
      <c r="Y112" s="8">
        <v>0.50347222222222221</v>
      </c>
      <c r="Z112" s="8">
        <v>0.58333333333333337</v>
      </c>
    </row>
    <row r="113" spans="2:26" ht="15" customHeight="1" thickBot="1" x14ac:dyDescent="0.3">
      <c r="B113" s="64" t="s">
        <v>172</v>
      </c>
      <c r="C113" s="22" t="s">
        <v>149</v>
      </c>
      <c r="D113" s="22" t="s">
        <v>24</v>
      </c>
      <c r="E113" s="22" t="s">
        <v>140</v>
      </c>
      <c r="F113" s="64" t="s">
        <v>215</v>
      </c>
      <c r="G113" s="23" t="s">
        <v>174</v>
      </c>
      <c r="H113" s="23" t="s">
        <v>175</v>
      </c>
      <c r="I113" s="23" t="s">
        <v>176</v>
      </c>
      <c r="J113" s="23" t="s">
        <v>153</v>
      </c>
      <c r="K113" s="22" t="s">
        <v>154</v>
      </c>
      <c r="L113" s="22" t="s">
        <v>177</v>
      </c>
      <c r="M113" s="22" t="s">
        <v>178</v>
      </c>
      <c r="N113" s="23" t="s">
        <v>179</v>
      </c>
      <c r="O113" s="23" t="s">
        <v>180</v>
      </c>
      <c r="P113" s="23" t="s">
        <v>181</v>
      </c>
      <c r="Q113" s="23" t="s">
        <v>182</v>
      </c>
      <c r="R113" s="23" t="s">
        <v>232</v>
      </c>
      <c r="S113" s="23" t="s">
        <v>233</v>
      </c>
      <c r="W113">
        <v>111</v>
      </c>
      <c r="X113" s="11">
        <v>4</v>
      </c>
      <c r="Y113" s="8">
        <v>0.50347222222222221</v>
      </c>
      <c r="Z113" s="8">
        <v>0.61458333333333337</v>
      </c>
    </row>
    <row r="114" spans="2:26" ht="15" customHeight="1" thickBot="1" x14ac:dyDescent="0.3">
      <c r="B114" s="65" t="s">
        <v>244</v>
      </c>
      <c r="C114" s="66">
        <f t="shared" ref="C114:C128" si="21">IFERROR(INDEX($AH$3:$AH$49,MATCH(B114,$AI$3:$AI$49,0)),"")</f>
        <v>35</v>
      </c>
      <c r="D114" s="67">
        <f t="shared" ref="D114:D128" si="22">IFERROR(INDEX($AB$3:$AB$61,MATCH(F114,$AC$3:$AC$61,0)),"")</f>
        <v>22</v>
      </c>
      <c r="E114" s="68">
        <f t="shared" ref="E114:E128" si="23">IF(O114="ANUAL", 0,IF(O114="CUAT1", 1,IF(O114="CUAT2", 2,"")))</f>
        <v>1</v>
      </c>
      <c r="F114" s="69" t="s">
        <v>49</v>
      </c>
      <c r="G114" s="54" t="s">
        <v>49</v>
      </c>
      <c r="H114" s="54" t="s">
        <v>101</v>
      </c>
      <c r="I114" s="70" t="s">
        <v>190</v>
      </c>
      <c r="J114" s="74" cm="1">
        <f t="array" ref="J114">INDEX(
  $W$3:$W$170,
  MATCH(
    1,
    ($X$3:$X$170 = K114)
    * ($Y$3:$Y$170 = L114)
    * ($Z$3:$Z$170 = M114),
    0
  )
)</f>
        <v>78</v>
      </c>
      <c r="K114" s="67">
        <f>MATCH(I114,{"Lunes";"Martes";"Miércoles";"Jueves";"Viernes";"Sábado"},0)</f>
        <v>3</v>
      </c>
      <c r="L114" s="71">
        <v>0.50347222222222221</v>
      </c>
      <c r="M114" s="72">
        <v>0.61458333333333337</v>
      </c>
      <c r="N114" s="69" t="s">
        <v>192</v>
      </c>
      <c r="O114" s="54" t="s">
        <v>143</v>
      </c>
      <c r="P114" s="54" t="s">
        <v>186</v>
      </c>
      <c r="Q114" s="54" t="s">
        <v>2</v>
      </c>
      <c r="R114" s="73"/>
      <c r="S114" s="73"/>
      <c r="W114">
        <v>112</v>
      </c>
      <c r="X114" s="11">
        <v>4</v>
      </c>
      <c r="Y114" s="8">
        <v>0.50347222222222221</v>
      </c>
      <c r="Z114" s="8">
        <v>0.65277777777777779</v>
      </c>
    </row>
    <row r="115" spans="2:26" ht="15" customHeight="1" thickBot="1" x14ac:dyDescent="0.3">
      <c r="B115" s="70" t="s">
        <v>244</v>
      </c>
      <c r="C115" s="74">
        <f t="shared" si="21"/>
        <v>35</v>
      </c>
      <c r="D115" s="47">
        <f t="shared" si="22"/>
        <v>22</v>
      </c>
      <c r="E115" s="75">
        <f t="shared" si="23"/>
        <v>1</v>
      </c>
      <c r="F115" s="69" t="s">
        <v>49</v>
      </c>
      <c r="G115" s="54" t="s">
        <v>49</v>
      </c>
      <c r="H115" s="54" t="s">
        <v>101</v>
      </c>
      <c r="I115" s="70" t="s">
        <v>191</v>
      </c>
      <c r="J115" s="74" cm="1">
        <f t="array" ref="J115">INDEX(
  $W$3:$W$170,
  MATCH(
    1,
    ($X$3:$X$170 = K115)
    * ($Y$3:$Y$170 = L115)
    * ($Z$3:$Z$170 = M115),
    0
  )
)</f>
        <v>114</v>
      </c>
      <c r="K115" s="47">
        <f>MATCH(I115,{"Lunes";"Martes";"Miércoles";"Jueves";"Viernes";"Sábado"},0)</f>
        <v>4</v>
      </c>
      <c r="L115" s="54">
        <v>0.55208333333333337</v>
      </c>
      <c r="M115" s="76">
        <v>0.65277777777777779</v>
      </c>
      <c r="N115" s="69" t="s">
        <v>192</v>
      </c>
      <c r="O115" s="54" t="s">
        <v>143</v>
      </c>
      <c r="P115" s="54" t="s">
        <v>186</v>
      </c>
      <c r="Q115" s="54" t="s">
        <v>2</v>
      </c>
      <c r="R115" s="73"/>
      <c r="S115" s="73"/>
      <c r="W115">
        <v>113</v>
      </c>
      <c r="X115" s="11">
        <v>4</v>
      </c>
      <c r="Y115" s="8">
        <v>0.55208333333333337</v>
      </c>
      <c r="Z115" s="8">
        <v>0.61458333333333337</v>
      </c>
    </row>
    <row r="116" spans="2:26" ht="15" customHeight="1" thickBot="1" x14ac:dyDescent="0.3">
      <c r="B116" s="70" t="s">
        <v>244</v>
      </c>
      <c r="C116" s="74">
        <f t="shared" si="21"/>
        <v>35</v>
      </c>
      <c r="D116" s="47">
        <f t="shared" si="22"/>
        <v>24</v>
      </c>
      <c r="E116" s="75">
        <f t="shared" si="23"/>
        <v>2</v>
      </c>
      <c r="F116" s="69" t="s">
        <v>51</v>
      </c>
      <c r="G116" s="54" t="s">
        <v>235</v>
      </c>
      <c r="H116" s="54" t="s">
        <v>236</v>
      </c>
      <c r="I116" s="70" t="s">
        <v>194</v>
      </c>
      <c r="J116" s="74" cm="1">
        <f t="array" ref="J116">INDEX(
  $W$3:$W$170,
  MATCH(
    1,
    ($X$3:$X$170 = K116)
    * ($Y$3:$Y$170 = L116)
    * ($Z$3:$Z$170 = M116),
    0
  )
)</f>
        <v>147</v>
      </c>
      <c r="K116" s="47">
        <f>MATCH(I116,{"Lunes";"Martes";"Miércoles";"Jueves";"Viernes";"Sábado"},0)</f>
        <v>5</v>
      </c>
      <c r="L116" s="54">
        <v>0.55208333333333337</v>
      </c>
      <c r="M116" s="76">
        <v>0.68402777777777779</v>
      </c>
      <c r="N116" s="69" t="s">
        <v>192</v>
      </c>
      <c r="O116" s="54" t="s">
        <v>144</v>
      </c>
      <c r="P116" s="54" t="s">
        <v>186</v>
      </c>
      <c r="Q116" s="54" t="s">
        <v>2</v>
      </c>
      <c r="R116" s="73" t="s">
        <v>237</v>
      </c>
      <c r="S116" s="73"/>
      <c r="W116">
        <v>114</v>
      </c>
      <c r="X116" s="11">
        <v>4</v>
      </c>
      <c r="Y116" s="8">
        <v>0.55208333333333337</v>
      </c>
      <c r="Z116" s="8">
        <v>0.65277777777777779</v>
      </c>
    </row>
    <row r="117" spans="2:26" ht="15" customHeight="1" thickBot="1" x14ac:dyDescent="0.3">
      <c r="B117" s="70" t="s">
        <v>244</v>
      </c>
      <c r="C117" s="74">
        <f t="shared" si="21"/>
        <v>35</v>
      </c>
      <c r="D117" s="47">
        <f t="shared" si="22"/>
        <v>24</v>
      </c>
      <c r="E117" s="75">
        <f t="shared" si="23"/>
        <v>2</v>
      </c>
      <c r="F117" s="69" t="s">
        <v>51</v>
      </c>
      <c r="G117" s="54" t="s">
        <v>235</v>
      </c>
      <c r="H117" s="54" t="s">
        <v>236</v>
      </c>
      <c r="I117" s="70" t="s">
        <v>189</v>
      </c>
      <c r="J117" s="74" cm="1">
        <f t="array" ref="J117">INDEX(
  $W$3:$W$170,
  MATCH(
    1,
    ($X$3:$X$170 = K117)
    * ($Y$3:$Y$170 = L117)
    * ($Z$3:$Z$170 = M117),
    0
  )
)</f>
        <v>51</v>
      </c>
      <c r="K117" s="47">
        <f>MATCH(I117,{"Lunes";"Martes";"Miércoles";"Jueves";"Viernes";"Sábado"},0)</f>
        <v>2</v>
      </c>
      <c r="L117" s="54">
        <v>0.62152777777777779</v>
      </c>
      <c r="M117" s="76">
        <v>0.75347222222222221</v>
      </c>
      <c r="N117" s="69" t="s">
        <v>192</v>
      </c>
      <c r="O117" s="54" t="s">
        <v>144</v>
      </c>
      <c r="P117" s="54" t="s">
        <v>186</v>
      </c>
      <c r="Q117" s="54" t="s">
        <v>2</v>
      </c>
      <c r="R117" s="73" t="s">
        <v>237</v>
      </c>
      <c r="S117" s="73"/>
      <c r="W117">
        <v>115</v>
      </c>
      <c r="X117" s="11">
        <v>4</v>
      </c>
      <c r="Y117" s="8">
        <v>0.55208333333333337</v>
      </c>
      <c r="Z117" s="8">
        <v>0.68402777777777779</v>
      </c>
    </row>
    <row r="118" spans="2:26" ht="15" customHeight="1" thickBot="1" x14ac:dyDescent="0.3">
      <c r="B118" s="70" t="s">
        <v>244</v>
      </c>
      <c r="C118" s="74">
        <f t="shared" si="21"/>
        <v>35</v>
      </c>
      <c r="D118" s="47">
        <f t="shared" si="22"/>
        <v>19</v>
      </c>
      <c r="E118" s="75">
        <f t="shared" si="23"/>
        <v>2</v>
      </c>
      <c r="F118" s="69" t="s">
        <v>46</v>
      </c>
      <c r="G118" s="54" t="s">
        <v>46</v>
      </c>
      <c r="H118" s="54" t="s">
        <v>99</v>
      </c>
      <c r="I118" s="70" t="s">
        <v>185</v>
      </c>
      <c r="J118" s="74" cm="1">
        <f t="array" ref="J118">INDEX(
  $W$3:$W$170,
  MATCH(
    1,
    ($X$3:$X$170 = K118)
    * ($Y$3:$Y$170 = L118)
    * ($Z$3:$Z$170 = M118),
    0
  )
)</f>
        <v>17</v>
      </c>
      <c r="K118" s="47">
        <f>MATCH(I118,{"Lunes";"Martes";"Miércoles";"Jueves";"Viernes";"Sábado"},0)</f>
        <v>1</v>
      </c>
      <c r="L118" s="54">
        <v>0.62152777777777779</v>
      </c>
      <c r="M118" s="76">
        <v>0.75347222222222221</v>
      </c>
      <c r="N118" s="69" t="s">
        <v>192</v>
      </c>
      <c r="O118" s="54" t="s">
        <v>144</v>
      </c>
      <c r="P118" s="54" t="s">
        <v>186</v>
      </c>
      <c r="Q118" s="54" t="s">
        <v>2</v>
      </c>
      <c r="R118" s="73"/>
      <c r="S118" s="73"/>
      <c r="W118">
        <v>116</v>
      </c>
      <c r="X118" s="11">
        <v>4</v>
      </c>
      <c r="Y118" s="8">
        <v>0.58333333333333337</v>
      </c>
      <c r="Z118" s="8">
        <v>0.65277777777777779</v>
      </c>
    </row>
    <row r="119" spans="2:26" ht="15" customHeight="1" thickBot="1" x14ac:dyDescent="0.3">
      <c r="B119" s="70" t="s">
        <v>244</v>
      </c>
      <c r="C119" s="74">
        <f t="shared" si="21"/>
        <v>35</v>
      </c>
      <c r="D119" s="47">
        <f t="shared" si="22"/>
        <v>19</v>
      </c>
      <c r="E119" s="75">
        <f t="shared" si="23"/>
        <v>2</v>
      </c>
      <c r="F119" s="69" t="s">
        <v>46</v>
      </c>
      <c r="G119" s="54" t="s">
        <v>46</v>
      </c>
      <c r="H119" s="54" t="s">
        <v>99</v>
      </c>
      <c r="I119" s="70" t="s">
        <v>190</v>
      </c>
      <c r="J119" s="74" cm="1">
        <f t="array" ref="J119">INDEX(
  $W$3:$W$170,
  MATCH(
    1,
    ($X$3:$X$170 = K119)
    * ($Y$3:$Y$170 = L119)
    * ($Z$3:$Z$170 = M119),
    0
  )
)</f>
        <v>85</v>
      </c>
      <c r="K119" s="47">
        <f>MATCH(I119,{"Lunes";"Martes";"Miércoles";"Jueves";"Viernes";"Sábado"},0)</f>
        <v>3</v>
      </c>
      <c r="L119" s="54">
        <v>0.62152777777777779</v>
      </c>
      <c r="M119" s="76">
        <v>0.75347222222222221</v>
      </c>
      <c r="N119" s="69" t="s">
        <v>192</v>
      </c>
      <c r="O119" s="54" t="s">
        <v>144</v>
      </c>
      <c r="P119" s="54" t="s">
        <v>186</v>
      </c>
      <c r="Q119" s="54" t="s">
        <v>2</v>
      </c>
      <c r="R119" s="73"/>
      <c r="S119" s="73"/>
      <c r="W119">
        <v>117</v>
      </c>
      <c r="X119" s="11">
        <v>4</v>
      </c>
      <c r="Y119" s="8">
        <v>0.62152777777777779</v>
      </c>
      <c r="Z119" s="8">
        <v>0.68402777777777779</v>
      </c>
    </row>
    <row r="120" spans="2:26" ht="15" customHeight="1" thickBot="1" x14ac:dyDescent="0.3">
      <c r="B120" s="70" t="s">
        <v>244</v>
      </c>
      <c r="C120" s="74">
        <f t="shared" si="21"/>
        <v>35</v>
      </c>
      <c r="D120" s="47">
        <f t="shared" si="22"/>
        <v>18</v>
      </c>
      <c r="E120" s="75">
        <f t="shared" si="23"/>
        <v>0</v>
      </c>
      <c r="F120" s="69" t="s">
        <v>45</v>
      </c>
      <c r="G120" s="54" t="s">
        <v>45</v>
      </c>
      <c r="H120" s="54" t="s">
        <v>98</v>
      </c>
      <c r="I120" s="70" t="s">
        <v>189</v>
      </c>
      <c r="J120" s="74" cm="1">
        <f t="array" ref="J120">INDEX(
  $W$3:$W$170,
  MATCH(
    1,
    ($X$3:$X$170 = K120)
    * ($Y$3:$Y$170 = L120)
    * ($Z$3:$Z$170 = M120),
    0
  )
)</f>
        <v>46</v>
      </c>
      <c r="K120" s="47">
        <f>MATCH(I120,{"Lunes";"Martes";"Miércoles";"Jueves";"Viernes";"Sábado"},0)</f>
        <v>2</v>
      </c>
      <c r="L120" s="54">
        <v>0.55208333333333337</v>
      </c>
      <c r="M120" s="76">
        <v>0.61458333333333337</v>
      </c>
      <c r="N120" s="69" t="s">
        <v>145</v>
      </c>
      <c r="O120" s="54" t="s">
        <v>142</v>
      </c>
      <c r="P120" s="54" t="s">
        <v>186</v>
      </c>
      <c r="Q120" s="54" t="s">
        <v>2</v>
      </c>
      <c r="R120" s="73"/>
      <c r="S120" s="73"/>
      <c r="W120">
        <v>118</v>
      </c>
      <c r="X120" s="11">
        <v>4</v>
      </c>
      <c r="Y120" s="8">
        <v>0.62152777777777779</v>
      </c>
      <c r="Z120" s="8">
        <v>0.75347222222222221</v>
      </c>
    </row>
    <row r="121" spans="2:26" ht="15" customHeight="1" thickBot="1" x14ac:dyDescent="0.3">
      <c r="B121" s="70" t="s">
        <v>244</v>
      </c>
      <c r="C121" s="74">
        <f t="shared" si="21"/>
        <v>35</v>
      </c>
      <c r="D121" s="47">
        <f t="shared" si="22"/>
        <v>18</v>
      </c>
      <c r="E121" s="75">
        <f t="shared" si="23"/>
        <v>0</v>
      </c>
      <c r="F121" s="69" t="s">
        <v>45</v>
      </c>
      <c r="G121" s="54" t="s">
        <v>45</v>
      </c>
      <c r="H121" s="54" t="s">
        <v>98</v>
      </c>
      <c r="I121" s="70" t="s">
        <v>194</v>
      </c>
      <c r="J121" s="74" cm="1">
        <f t="array" ref="J121">INDEX(
  $W$3:$W$170,
  MATCH(
    1,
    ($X$3:$X$170 = K121)
    * ($Y$3:$Y$170 = L121)
    * ($Z$3:$Z$170 = M121),
    0
  )
)</f>
        <v>155</v>
      </c>
      <c r="K121" s="47">
        <f>MATCH(I121,{"Lunes";"Martes";"Miércoles";"Jueves";"Viernes";"Sábado"},0)</f>
        <v>5</v>
      </c>
      <c r="L121" s="54">
        <v>0.69097222222222221</v>
      </c>
      <c r="M121" s="76">
        <v>0.75347222222222221</v>
      </c>
      <c r="N121" s="69" t="s">
        <v>145</v>
      </c>
      <c r="O121" s="54" t="s">
        <v>142</v>
      </c>
      <c r="P121" s="54" t="s">
        <v>186</v>
      </c>
      <c r="Q121" s="54" t="s">
        <v>2</v>
      </c>
      <c r="R121" s="73"/>
      <c r="S121" s="73"/>
      <c r="W121">
        <v>119</v>
      </c>
      <c r="X121" s="11">
        <v>4</v>
      </c>
      <c r="Y121" s="8">
        <v>0.65277777777777779</v>
      </c>
      <c r="Z121" s="8">
        <v>0.75347222222222221</v>
      </c>
    </row>
    <row r="122" spans="2:26" ht="15" customHeight="1" thickBot="1" x14ac:dyDescent="0.3">
      <c r="B122" s="70" t="s">
        <v>244</v>
      </c>
      <c r="C122" s="74">
        <f t="shared" si="21"/>
        <v>35</v>
      </c>
      <c r="D122" s="47">
        <f t="shared" si="22"/>
        <v>21</v>
      </c>
      <c r="E122" s="75">
        <f t="shared" si="23"/>
        <v>1</v>
      </c>
      <c r="F122" s="69" t="s">
        <v>48</v>
      </c>
      <c r="G122" s="54" t="s">
        <v>238</v>
      </c>
      <c r="H122" s="54" t="s">
        <v>100</v>
      </c>
      <c r="I122" s="70" t="s">
        <v>189</v>
      </c>
      <c r="J122" s="74" cm="1">
        <f t="array" ref="J122">INDEX(
  $W$3:$W$170,
  MATCH(
    1,
    ($X$3:$X$170 = K122)
    * ($Y$3:$Y$170 = L122)
    * ($Z$3:$Z$170 = M122),
    0
  )
)</f>
        <v>51</v>
      </c>
      <c r="K122" s="47">
        <f>MATCH(I122,{"Lunes";"Martes";"Miércoles";"Jueves";"Viernes";"Sábado"},0)</f>
        <v>2</v>
      </c>
      <c r="L122" s="54">
        <v>0.62152777777777779</v>
      </c>
      <c r="M122" s="76">
        <v>0.75347222222222221</v>
      </c>
      <c r="N122" s="69" t="s">
        <v>192</v>
      </c>
      <c r="O122" s="54" t="s">
        <v>143</v>
      </c>
      <c r="P122" s="54" t="s">
        <v>186</v>
      </c>
      <c r="Q122" s="54" t="s">
        <v>2</v>
      </c>
      <c r="R122" s="73"/>
      <c r="S122" s="73"/>
      <c r="W122">
        <v>120</v>
      </c>
      <c r="X122" s="11">
        <v>4</v>
      </c>
      <c r="Y122" s="8">
        <v>0.69097222222222221</v>
      </c>
      <c r="Z122" s="8">
        <v>0.75347222222222221</v>
      </c>
    </row>
    <row r="123" spans="2:26" ht="15" customHeight="1" thickBot="1" x14ac:dyDescent="0.3">
      <c r="B123" s="70" t="s">
        <v>244</v>
      </c>
      <c r="C123" s="74">
        <f t="shared" si="21"/>
        <v>35</v>
      </c>
      <c r="D123" s="47">
        <f t="shared" si="22"/>
        <v>21</v>
      </c>
      <c r="E123" s="75">
        <f t="shared" si="23"/>
        <v>1</v>
      </c>
      <c r="F123" s="69" t="s">
        <v>48</v>
      </c>
      <c r="G123" s="54" t="s">
        <v>238</v>
      </c>
      <c r="H123" s="54" t="s">
        <v>100</v>
      </c>
      <c r="I123" s="70" t="s">
        <v>190</v>
      </c>
      <c r="J123" s="74" cm="1">
        <f t="array" ref="J123">INDEX(
  $W$3:$W$170,
  MATCH(
    1,
    ($X$3:$X$170 = K123)
    * ($Y$3:$Y$170 = L123)
    * ($Z$3:$Z$170 = M123),
    0
  )
)</f>
        <v>85</v>
      </c>
      <c r="K123" s="47">
        <f>MATCH(I123,{"Lunes";"Martes";"Miércoles";"Jueves";"Viernes";"Sábado"},0)</f>
        <v>3</v>
      </c>
      <c r="L123" s="54">
        <v>0.62152777777777779</v>
      </c>
      <c r="M123" s="76">
        <v>0.75347222222222221</v>
      </c>
      <c r="N123" s="69" t="s">
        <v>192</v>
      </c>
      <c r="O123" s="54" t="s">
        <v>143</v>
      </c>
      <c r="P123" s="54" t="s">
        <v>186</v>
      </c>
      <c r="Q123" s="54" t="s">
        <v>2</v>
      </c>
      <c r="R123" s="73"/>
      <c r="S123" s="73"/>
      <c r="W123">
        <v>121</v>
      </c>
      <c r="X123" s="11">
        <v>4</v>
      </c>
      <c r="Y123" s="8">
        <v>0.72222222222222221</v>
      </c>
      <c r="Z123" s="8">
        <v>0.82291666666666663</v>
      </c>
    </row>
    <row r="124" spans="2:26" ht="15" customHeight="1" thickBot="1" x14ac:dyDescent="0.3">
      <c r="B124" s="70" t="s">
        <v>244</v>
      </c>
      <c r="C124" s="74">
        <f t="shared" si="21"/>
        <v>35</v>
      </c>
      <c r="D124" s="47">
        <f t="shared" si="22"/>
        <v>17</v>
      </c>
      <c r="E124" s="75">
        <f t="shared" si="23"/>
        <v>0</v>
      </c>
      <c r="F124" s="69" t="s">
        <v>44</v>
      </c>
      <c r="G124" s="54" t="s">
        <v>44</v>
      </c>
      <c r="H124" s="54" t="s">
        <v>97</v>
      </c>
      <c r="I124" s="70" t="s">
        <v>185</v>
      </c>
      <c r="J124" s="74" cm="1">
        <f t="array" ref="J124">INDEX(
  $W$3:$W$170,
  MATCH(
    1,
    ($X$3:$X$170 = K124)
    * ($Y$3:$Y$170 = L124)
    * ($Z$3:$Z$170 = M124),
    0
  )
)</f>
        <v>12</v>
      </c>
      <c r="K124" s="47">
        <f>MATCH(I124,{"Lunes";"Martes";"Miércoles";"Jueves";"Viernes";"Sábado"},0)</f>
        <v>1</v>
      </c>
      <c r="L124" s="54">
        <v>0.50347222222222221</v>
      </c>
      <c r="M124" s="76">
        <v>0.61458333333333337</v>
      </c>
      <c r="N124" s="69" t="s">
        <v>145</v>
      </c>
      <c r="O124" s="54" t="s">
        <v>142</v>
      </c>
      <c r="P124" s="54" t="s">
        <v>186</v>
      </c>
      <c r="Q124" s="54" t="s">
        <v>2</v>
      </c>
      <c r="R124" s="73"/>
      <c r="S124" s="73"/>
      <c r="W124">
        <v>122</v>
      </c>
      <c r="X124" s="11">
        <v>4</v>
      </c>
      <c r="Y124" s="8">
        <v>0.72222222222222221</v>
      </c>
      <c r="Z124" s="8">
        <v>0.86111111111111116</v>
      </c>
    </row>
    <row r="125" spans="2:26" ht="15" customHeight="1" thickBot="1" x14ac:dyDescent="0.3">
      <c r="B125" s="70" t="s">
        <v>244</v>
      </c>
      <c r="C125" s="74">
        <f t="shared" si="21"/>
        <v>35</v>
      </c>
      <c r="D125" s="47">
        <f t="shared" si="22"/>
        <v>17</v>
      </c>
      <c r="E125" s="75">
        <f t="shared" si="23"/>
        <v>0</v>
      </c>
      <c r="F125" s="69" t="s">
        <v>44</v>
      </c>
      <c r="G125" s="54" t="s">
        <v>44</v>
      </c>
      <c r="H125" s="54" t="s">
        <v>97</v>
      </c>
      <c r="I125" s="70" t="s">
        <v>191</v>
      </c>
      <c r="J125" s="74" cm="1">
        <f t="array" ref="J125">INDEX(
  $W$3:$W$170,
  MATCH(
    1,
    ($X$3:$X$170 = K125)
    * ($Y$3:$Y$170 = L125)
    * ($Z$3:$Z$170 = M125),
    0
  )
)</f>
        <v>119</v>
      </c>
      <c r="K125" s="47">
        <f>MATCH(I125,{"Lunes";"Martes";"Miércoles";"Jueves";"Viernes";"Sábado"},0)</f>
        <v>4</v>
      </c>
      <c r="L125" s="54">
        <v>0.65277777777777779</v>
      </c>
      <c r="M125" s="76">
        <v>0.75347222222222221</v>
      </c>
      <c r="N125" s="69" t="s">
        <v>145</v>
      </c>
      <c r="O125" s="54" t="s">
        <v>142</v>
      </c>
      <c r="P125" s="54" t="s">
        <v>186</v>
      </c>
      <c r="Q125" s="54" t="s">
        <v>2</v>
      </c>
      <c r="R125" s="73"/>
      <c r="S125" s="73"/>
      <c r="W125">
        <v>123</v>
      </c>
      <c r="X125" s="11">
        <v>4</v>
      </c>
      <c r="Y125" s="8">
        <v>0.72222222222222221</v>
      </c>
      <c r="Z125" s="8">
        <v>0.79166666666666663</v>
      </c>
    </row>
    <row r="126" spans="2:26" ht="15" customHeight="1" thickBot="1" x14ac:dyDescent="0.3">
      <c r="B126" s="70" t="s">
        <v>244</v>
      </c>
      <c r="C126" s="74">
        <f t="shared" si="21"/>
        <v>35</v>
      </c>
      <c r="D126" s="47">
        <f t="shared" si="22"/>
        <v>23</v>
      </c>
      <c r="E126" s="75">
        <f t="shared" si="23"/>
        <v>1</v>
      </c>
      <c r="F126" s="69" t="s">
        <v>50</v>
      </c>
      <c r="G126" s="54" t="s">
        <v>50</v>
      </c>
      <c r="H126" s="54" t="s">
        <v>103</v>
      </c>
      <c r="I126" s="70" t="s">
        <v>185</v>
      </c>
      <c r="J126" s="74" cm="1">
        <f t="array" ref="J126">INDEX(
  $W$3:$W$170,
  MATCH(
    1,
    ($X$3:$X$170 = K126)
    * ($Y$3:$Y$170 = L126)
    * ($Z$3:$Z$170 = M126),
    0
  )
)</f>
        <v>18</v>
      </c>
      <c r="K126" s="47">
        <f>MATCH(I126,{"Lunes";"Martes";"Miércoles";"Jueves";"Viernes";"Sábado"},0)</f>
        <v>1</v>
      </c>
      <c r="L126" s="54">
        <v>0.62152777777777779</v>
      </c>
      <c r="M126" s="76">
        <v>0.72222222222222221</v>
      </c>
      <c r="N126" s="69" t="s">
        <v>192</v>
      </c>
      <c r="O126" s="54" t="s">
        <v>143</v>
      </c>
      <c r="P126" s="54" t="s">
        <v>186</v>
      </c>
      <c r="Q126" s="54" t="s">
        <v>2</v>
      </c>
      <c r="R126" s="73"/>
      <c r="S126" s="73"/>
      <c r="W126">
        <v>124</v>
      </c>
      <c r="X126" s="11">
        <v>4</v>
      </c>
      <c r="Y126" s="8">
        <v>0.76041666666666663</v>
      </c>
      <c r="Z126" s="8">
        <v>0.86111111111111116</v>
      </c>
    </row>
    <row r="127" spans="2:26" ht="15" customHeight="1" thickBot="1" x14ac:dyDescent="0.3">
      <c r="B127" s="70" t="s">
        <v>244</v>
      </c>
      <c r="C127" s="74">
        <f t="shared" si="21"/>
        <v>35</v>
      </c>
      <c r="D127" s="47">
        <f t="shared" si="22"/>
        <v>23</v>
      </c>
      <c r="E127" s="75">
        <f t="shared" si="23"/>
        <v>1</v>
      </c>
      <c r="F127" s="69" t="s">
        <v>50</v>
      </c>
      <c r="G127" s="54" t="s">
        <v>50</v>
      </c>
      <c r="H127" s="54" t="s">
        <v>103</v>
      </c>
      <c r="I127" s="70" t="s">
        <v>194</v>
      </c>
      <c r="J127" s="74" cm="1">
        <f t="array" ref="J127">INDEX(
  $W$3:$W$170,
  MATCH(
    1,
    ($X$3:$X$170 = K127)
    * ($Y$3:$Y$170 = L127)
    * ($Z$3:$Z$170 = M127),
    0
  )
)</f>
        <v>150</v>
      </c>
      <c r="K127" s="47">
        <f>MATCH(I127,{"Lunes";"Martes";"Miércoles";"Jueves";"Viernes";"Sábado"},0)</f>
        <v>5</v>
      </c>
      <c r="L127" s="54">
        <v>0.58333333333333337</v>
      </c>
      <c r="M127" s="76">
        <v>0.68402777777777779</v>
      </c>
      <c r="N127" s="69" t="s">
        <v>192</v>
      </c>
      <c r="O127" s="54" t="s">
        <v>143</v>
      </c>
      <c r="P127" s="54" t="s">
        <v>186</v>
      </c>
      <c r="Q127" s="54" t="s">
        <v>2</v>
      </c>
      <c r="R127" s="73"/>
      <c r="S127" s="73"/>
      <c r="W127">
        <v>125</v>
      </c>
      <c r="X127" s="11">
        <v>4</v>
      </c>
      <c r="Y127" s="8">
        <v>0.76041666666666663</v>
      </c>
      <c r="Z127" s="8">
        <v>0.89236111111111116</v>
      </c>
    </row>
    <row r="128" spans="2:26" ht="15" customHeight="1" thickBot="1" x14ac:dyDescent="0.3">
      <c r="B128" s="70" t="s">
        <v>244</v>
      </c>
      <c r="C128" s="82">
        <f t="shared" si="21"/>
        <v>35</v>
      </c>
      <c r="D128" s="57">
        <f t="shared" si="22"/>
        <v>20</v>
      </c>
      <c r="E128" s="83">
        <f t="shared" si="23"/>
        <v>0</v>
      </c>
      <c r="F128" s="69" t="s">
        <v>47</v>
      </c>
      <c r="G128" s="54" t="s">
        <v>102</v>
      </c>
      <c r="H128" s="54" t="s">
        <v>102</v>
      </c>
      <c r="I128" s="70" t="s">
        <v>189</v>
      </c>
      <c r="J128" s="82" cm="1">
        <f t="array" ref="J128">INDEX(
  $W$3:$W$170,
  MATCH(
    1,
    ($X$3:$X$170 = K128)
    * ($Y$3:$Y$170 = L128)
    * ($Z$3:$Z$170 = M128),
    0
  )
)</f>
        <v>40</v>
      </c>
      <c r="K128" s="57">
        <f>MATCH(I128,{"Lunes";"Martes";"Miércoles";"Jueves";"Viernes";"Sábado"},0)</f>
        <v>2</v>
      </c>
      <c r="L128" s="60">
        <v>0.47222222222222221</v>
      </c>
      <c r="M128" s="84">
        <v>0.53472222222222221</v>
      </c>
      <c r="N128" s="69" t="s">
        <v>145</v>
      </c>
      <c r="O128" s="54" t="s">
        <v>142</v>
      </c>
      <c r="P128" s="54" t="s">
        <v>186</v>
      </c>
      <c r="Q128" s="54" t="s">
        <v>2</v>
      </c>
      <c r="R128" s="73"/>
      <c r="S128" s="73"/>
      <c r="W128">
        <v>126</v>
      </c>
      <c r="X128" s="11">
        <v>4</v>
      </c>
      <c r="Y128" s="8">
        <v>0.76041666666666663</v>
      </c>
      <c r="Z128" s="8">
        <v>0.82291666666666663</v>
      </c>
    </row>
    <row r="129" spans="2:26" ht="15" customHeight="1" thickBot="1" x14ac:dyDescent="0.3">
      <c r="B129" s="1"/>
      <c r="F129" s="1"/>
      <c r="G129" s="6"/>
      <c r="H129" s="85"/>
      <c r="I129" s="85"/>
      <c r="L129" s="7"/>
      <c r="M129" s="7"/>
      <c r="N129" s="85"/>
      <c r="O129" s="6"/>
      <c r="P129" s="6"/>
      <c r="Q129" s="6"/>
      <c r="R129" s="1"/>
      <c r="W129">
        <v>127</v>
      </c>
      <c r="X129" s="11">
        <v>4</v>
      </c>
      <c r="Y129" s="8">
        <v>0.79166666666666663</v>
      </c>
      <c r="Z129" s="8">
        <v>0.86111111111111116</v>
      </c>
    </row>
    <row r="130" spans="2:26" ht="15" customHeight="1" thickBot="1" x14ac:dyDescent="0.3">
      <c r="W130">
        <v>128</v>
      </c>
      <c r="X130" s="11">
        <v>4</v>
      </c>
      <c r="Y130" s="8">
        <v>0.82986111111111116</v>
      </c>
      <c r="Z130" s="8">
        <v>0.89236111111111116</v>
      </c>
    </row>
    <row r="131" spans="2:26" ht="15" customHeight="1" thickBot="1" x14ac:dyDescent="0.3">
      <c r="B131" s="64" t="s">
        <v>172</v>
      </c>
      <c r="C131" s="22" t="s">
        <v>149</v>
      </c>
      <c r="D131" s="22" t="s">
        <v>24</v>
      </c>
      <c r="E131" s="22" t="s">
        <v>140</v>
      </c>
      <c r="F131" s="64" t="s">
        <v>215</v>
      </c>
      <c r="G131" s="23" t="s">
        <v>174</v>
      </c>
      <c r="H131" s="23" t="s">
        <v>175</v>
      </c>
      <c r="I131" s="23" t="s">
        <v>176</v>
      </c>
      <c r="J131" s="23" t="s">
        <v>153</v>
      </c>
      <c r="K131" s="22" t="s">
        <v>154</v>
      </c>
      <c r="L131" s="22" t="s">
        <v>177</v>
      </c>
      <c r="M131" s="22" t="s">
        <v>178</v>
      </c>
      <c r="N131" s="23" t="s">
        <v>179</v>
      </c>
      <c r="O131" s="23" t="s">
        <v>180</v>
      </c>
      <c r="P131" s="23" t="s">
        <v>181</v>
      </c>
      <c r="Q131" s="23" t="s">
        <v>182</v>
      </c>
      <c r="R131" s="23" t="s">
        <v>232</v>
      </c>
      <c r="S131" s="23" t="s">
        <v>233</v>
      </c>
      <c r="W131">
        <v>129</v>
      </c>
      <c r="X131" s="11">
        <v>4</v>
      </c>
      <c r="Y131" s="8">
        <v>0.82986111111111116</v>
      </c>
      <c r="Z131" s="8">
        <v>0.93055555555555558</v>
      </c>
    </row>
    <row r="132" spans="2:26" ht="15" customHeight="1" thickBot="1" x14ac:dyDescent="0.3">
      <c r="B132" s="65" t="s">
        <v>245</v>
      </c>
      <c r="C132" s="66">
        <f>IFERROR(INDEX($AH$3:$AH$49,MATCH(B132,$AI$3:$AI$49,0)),"")</f>
        <v>36</v>
      </c>
      <c r="D132" s="67">
        <f>IFERROR(INDEX($AB$3:$AB$61,MATCH(F132,$AC$3:$AC$61,0)),"")</f>
        <v>24</v>
      </c>
      <c r="E132" s="68">
        <f>IF(O132="ANUAL", 0,IF(O132="CUAT1", 1,IF(O132="CUAT2", 2,"")))</f>
        <v>2</v>
      </c>
      <c r="F132" s="69" t="s">
        <v>51</v>
      </c>
      <c r="G132" s="54" t="s">
        <v>235</v>
      </c>
      <c r="H132" s="54" t="s">
        <v>236</v>
      </c>
      <c r="I132" s="70" t="s">
        <v>185</v>
      </c>
      <c r="J132" s="74" cm="1">
        <f t="array" ref="J132">INDEX(
  $W$3:$W$170,
  MATCH(
    1,
    ($X$3:$X$170 = K132)
    * ($Y$3:$Y$170 = L132)
    * ($Z$3:$Z$170 = M132),
    0
  )
)</f>
        <v>27</v>
      </c>
      <c r="K132" s="67">
        <f>MATCH(I132,{"Lunes";"Martes";"Miércoles";"Jueves";"Viernes";"Sábado"},0)</f>
        <v>1</v>
      </c>
      <c r="L132" s="71">
        <v>0.82986111111111116</v>
      </c>
      <c r="M132" s="72">
        <v>0.96180555555555558</v>
      </c>
      <c r="N132" s="69" t="s">
        <v>192</v>
      </c>
      <c r="O132" s="54" t="s">
        <v>144</v>
      </c>
      <c r="P132" s="54" t="s">
        <v>186</v>
      </c>
      <c r="Q132" s="54" t="s">
        <v>2</v>
      </c>
      <c r="R132" s="73" t="s">
        <v>237</v>
      </c>
      <c r="S132" s="73"/>
      <c r="W132">
        <v>130</v>
      </c>
      <c r="X132" s="11">
        <v>4</v>
      </c>
      <c r="Y132" s="8">
        <v>0.82986111111111116</v>
      </c>
      <c r="Z132" s="8">
        <v>0.96180555555555558</v>
      </c>
    </row>
    <row r="133" spans="2:26" ht="15" customHeight="1" thickBot="1" x14ac:dyDescent="0.3">
      <c r="B133" s="70" t="s">
        <v>245</v>
      </c>
      <c r="C133" s="82">
        <f>IFERROR(INDEX($AH$3:$AH$49,MATCH(B133,$AI$3:$AI$49,0)),"")</f>
        <v>36</v>
      </c>
      <c r="D133" s="57">
        <f>IFERROR(INDEX($AB$3:$AB$61,MATCH(F133,$AC$3:$AC$61,0)),"")</f>
        <v>24</v>
      </c>
      <c r="E133" s="83">
        <f>IF(O133="ANUAL", 0,IF(O133="CUAT1", 1,IF(O133="CUAT2", 2,"")))</f>
        <v>2</v>
      </c>
      <c r="F133" s="69" t="s">
        <v>51</v>
      </c>
      <c r="G133" s="54" t="s">
        <v>235</v>
      </c>
      <c r="H133" s="54" t="s">
        <v>236</v>
      </c>
      <c r="I133" s="70" t="s">
        <v>191</v>
      </c>
      <c r="J133" s="82" cm="1">
        <f t="array" ref="J133">INDEX(
  $W$3:$W$170,
  MATCH(
    1,
    ($X$3:$X$170 = K133)
    * ($Y$3:$Y$170 = L133)
    * ($Z$3:$Z$170 = M133),
    0
  )
)</f>
        <v>130</v>
      </c>
      <c r="K133" s="57">
        <f>MATCH(I133,{"Lunes";"Martes";"Miércoles";"Jueves";"Viernes";"Sábado"},0)</f>
        <v>4</v>
      </c>
      <c r="L133" s="60">
        <v>0.82986111111111116</v>
      </c>
      <c r="M133" s="84">
        <v>0.96180555555555558</v>
      </c>
      <c r="N133" s="69" t="s">
        <v>192</v>
      </c>
      <c r="O133" s="54" t="s">
        <v>144</v>
      </c>
      <c r="P133" s="54" t="s">
        <v>186</v>
      </c>
      <c r="Q133" s="54" t="s">
        <v>2</v>
      </c>
      <c r="R133" s="73" t="s">
        <v>237</v>
      </c>
      <c r="S133" s="73"/>
      <c r="W133">
        <v>131</v>
      </c>
      <c r="X133" s="11">
        <v>4</v>
      </c>
      <c r="Y133" s="8">
        <v>0.86111111111111116</v>
      </c>
      <c r="Z133" s="8">
        <v>0.96180555555555558</v>
      </c>
    </row>
    <row r="134" spans="2:26" ht="15" customHeight="1" thickBot="1" x14ac:dyDescent="0.3">
      <c r="W134">
        <v>132</v>
      </c>
      <c r="X134" s="11">
        <v>4</v>
      </c>
      <c r="Y134" s="8">
        <v>0.89930555555555558</v>
      </c>
      <c r="Z134" s="8">
        <v>0.96180555555555558</v>
      </c>
    </row>
    <row r="135" spans="2:26" ht="15" customHeight="1" thickBot="1" x14ac:dyDescent="0.3">
      <c r="W135">
        <v>133</v>
      </c>
      <c r="X135" s="11">
        <v>5</v>
      </c>
      <c r="Y135" s="8">
        <v>0.33333333333333331</v>
      </c>
      <c r="Z135" s="8">
        <v>0.39583333333333331</v>
      </c>
    </row>
    <row r="136" spans="2:26" ht="15" customHeight="1" thickBot="1" x14ac:dyDescent="0.3">
      <c r="W136">
        <v>134</v>
      </c>
      <c r="X136" s="11">
        <v>5</v>
      </c>
      <c r="Y136" s="8">
        <v>0.33333333333333331</v>
      </c>
      <c r="Z136" s="8">
        <v>0.43402777777777779</v>
      </c>
    </row>
    <row r="137" spans="2:26" ht="15" customHeight="1" thickBot="1" x14ac:dyDescent="0.3">
      <c r="W137">
        <v>135</v>
      </c>
      <c r="X137" s="11">
        <v>5</v>
      </c>
      <c r="Y137" s="8">
        <v>0.33333333333333331</v>
      </c>
      <c r="Z137" s="8">
        <v>0.46527777777777779</v>
      </c>
    </row>
    <row r="138" spans="2:26" ht="15" customHeight="1" thickBot="1" x14ac:dyDescent="0.3">
      <c r="W138">
        <v>136</v>
      </c>
      <c r="X138" s="11">
        <v>5</v>
      </c>
      <c r="Y138" s="8">
        <v>0.40277777777777779</v>
      </c>
      <c r="Z138" s="8">
        <v>0.46527777777777779</v>
      </c>
    </row>
    <row r="139" spans="2:26" ht="15" customHeight="1" thickBot="1" x14ac:dyDescent="0.3">
      <c r="W139">
        <v>137</v>
      </c>
      <c r="X139" s="11">
        <v>5</v>
      </c>
      <c r="Y139" s="8">
        <v>0.40277777777777779</v>
      </c>
      <c r="Z139" s="8">
        <v>0.53472222222222221</v>
      </c>
    </row>
    <row r="140" spans="2:26" ht="15" customHeight="1" thickBot="1" x14ac:dyDescent="0.3">
      <c r="W140">
        <v>138</v>
      </c>
      <c r="X140" s="11">
        <v>5</v>
      </c>
      <c r="Y140" s="8">
        <v>0.40277777777777779</v>
      </c>
      <c r="Z140" s="8">
        <v>0.50347222222222221</v>
      </c>
    </row>
    <row r="141" spans="2:26" ht="15" customHeight="1" thickBot="1" x14ac:dyDescent="0.3">
      <c r="W141">
        <v>139</v>
      </c>
      <c r="X141" s="11">
        <v>5</v>
      </c>
      <c r="Y141" s="8">
        <v>0.40277777777777779</v>
      </c>
      <c r="Z141" s="8">
        <v>0.43402777777777779</v>
      </c>
    </row>
    <row r="142" spans="2:26" ht="15" customHeight="1" thickBot="1" x14ac:dyDescent="0.3">
      <c r="W142">
        <v>140</v>
      </c>
      <c r="X142" s="11">
        <v>5</v>
      </c>
      <c r="Y142" s="8">
        <v>0.43402777777777779</v>
      </c>
      <c r="Z142" s="8">
        <v>0.50347222222222221</v>
      </c>
    </row>
    <row r="143" spans="2:26" ht="15" customHeight="1" thickBot="1" x14ac:dyDescent="0.3">
      <c r="W143">
        <v>141</v>
      </c>
      <c r="X143" s="11">
        <v>5</v>
      </c>
      <c r="Y143" s="8">
        <v>0.43402777777777779</v>
      </c>
      <c r="Z143" s="8">
        <v>0.53472222222222221</v>
      </c>
    </row>
    <row r="144" spans="2:26" ht="15" customHeight="1" thickBot="1" x14ac:dyDescent="0.3">
      <c r="W144">
        <v>142</v>
      </c>
      <c r="X144" s="11">
        <v>5</v>
      </c>
      <c r="Y144" s="8">
        <v>0.43402777777777779</v>
      </c>
      <c r="Z144" s="8">
        <v>0.58333333333333337</v>
      </c>
    </row>
    <row r="145" spans="23:26" ht="15" customHeight="1" thickBot="1" x14ac:dyDescent="0.3">
      <c r="W145">
        <v>143</v>
      </c>
      <c r="X145" s="11">
        <v>5</v>
      </c>
      <c r="Y145" s="8">
        <v>0.47222222222222221</v>
      </c>
      <c r="Z145" s="8">
        <v>0.53472222222222221</v>
      </c>
    </row>
    <row r="146" spans="23:26" ht="15" customHeight="1" thickBot="1" x14ac:dyDescent="0.3">
      <c r="W146">
        <v>144</v>
      </c>
      <c r="X146" s="11">
        <v>5</v>
      </c>
      <c r="Y146" s="8">
        <v>0.47222222222222221</v>
      </c>
      <c r="Z146" s="8">
        <v>0.58333333333333337</v>
      </c>
    </row>
    <row r="147" spans="23:26" ht="15" customHeight="1" thickBot="1" x14ac:dyDescent="0.3">
      <c r="W147">
        <v>145</v>
      </c>
      <c r="X147" s="11">
        <v>5</v>
      </c>
      <c r="Y147" s="8">
        <v>0.50347222222222221</v>
      </c>
      <c r="Z147" s="8">
        <v>0.58333333333333337</v>
      </c>
    </row>
    <row r="148" spans="23:26" ht="15" customHeight="1" thickBot="1" x14ac:dyDescent="0.3">
      <c r="W148">
        <v>146</v>
      </c>
      <c r="X148" s="11">
        <v>5</v>
      </c>
      <c r="Y148" s="8">
        <v>0.50347222222222221</v>
      </c>
      <c r="Z148" s="8">
        <v>0.61458333333333337</v>
      </c>
    </row>
    <row r="149" spans="23:26" ht="15" customHeight="1" thickBot="1" x14ac:dyDescent="0.3">
      <c r="W149">
        <v>147</v>
      </c>
      <c r="X149" s="11">
        <v>5</v>
      </c>
      <c r="Y149" s="8">
        <v>0.55208333333333337</v>
      </c>
      <c r="Z149" s="8">
        <v>0.68402777777777779</v>
      </c>
    </row>
    <row r="150" spans="23:26" ht="15" customHeight="1" thickBot="1" x14ac:dyDescent="0.3">
      <c r="W150">
        <v>148</v>
      </c>
      <c r="X150" s="11">
        <v>5</v>
      </c>
      <c r="Y150" s="8">
        <v>0.55208333333333337</v>
      </c>
      <c r="Z150" s="8">
        <v>0.65277777777777779</v>
      </c>
    </row>
    <row r="151" spans="23:26" ht="15" customHeight="1" thickBot="1" x14ac:dyDescent="0.3">
      <c r="W151">
        <v>149</v>
      </c>
      <c r="X151" s="11">
        <v>5</v>
      </c>
      <c r="Y151" s="8">
        <v>0.58333333333333337</v>
      </c>
      <c r="Z151" s="8">
        <v>0.66666666666666663</v>
      </c>
    </row>
    <row r="152" spans="23:26" ht="15" customHeight="1" thickBot="1" x14ac:dyDescent="0.3">
      <c r="W152">
        <v>150</v>
      </c>
      <c r="X152" s="11">
        <v>5</v>
      </c>
      <c r="Y152" s="8">
        <v>0.58333333333333337</v>
      </c>
      <c r="Z152" s="8">
        <v>0.68402777777777779</v>
      </c>
    </row>
    <row r="153" spans="23:26" ht="15" customHeight="1" thickBot="1" x14ac:dyDescent="0.3">
      <c r="W153">
        <v>151</v>
      </c>
      <c r="X153" s="11">
        <v>5</v>
      </c>
      <c r="Y153" s="8">
        <v>0.62152777777777779</v>
      </c>
      <c r="Z153" s="8">
        <v>0.68402777777777779</v>
      </c>
    </row>
    <row r="154" spans="23:26" ht="15" customHeight="1" thickBot="1" x14ac:dyDescent="0.3">
      <c r="W154">
        <v>152</v>
      </c>
      <c r="X154" s="11">
        <v>5</v>
      </c>
      <c r="Y154" s="8">
        <v>0.62152777777777779</v>
      </c>
      <c r="Z154" s="8">
        <v>0.75347222222222221</v>
      </c>
    </row>
    <row r="155" spans="23:26" ht="15" customHeight="1" thickBot="1" x14ac:dyDescent="0.3">
      <c r="W155">
        <v>153</v>
      </c>
      <c r="X155" s="11">
        <v>5</v>
      </c>
      <c r="Y155" s="8">
        <v>0.65277777777777779</v>
      </c>
      <c r="Z155" s="8">
        <v>0.75347222222222221</v>
      </c>
    </row>
    <row r="156" spans="23:26" ht="15" customHeight="1" thickBot="1" x14ac:dyDescent="0.3">
      <c r="W156">
        <v>154</v>
      </c>
      <c r="X156" s="11">
        <v>5</v>
      </c>
      <c r="Y156" s="8">
        <v>0.66666666666666663</v>
      </c>
      <c r="Z156" s="8">
        <v>0.75</v>
      </c>
    </row>
    <row r="157" spans="23:26" ht="15" customHeight="1" thickBot="1" x14ac:dyDescent="0.3">
      <c r="W157">
        <v>155</v>
      </c>
      <c r="X157" s="11">
        <v>5</v>
      </c>
      <c r="Y157" s="8">
        <v>0.69097222222222221</v>
      </c>
      <c r="Z157" s="8">
        <v>0.75347222222222221</v>
      </c>
    </row>
    <row r="158" spans="23:26" ht="15" customHeight="1" thickBot="1" x14ac:dyDescent="0.3">
      <c r="W158">
        <v>156</v>
      </c>
      <c r="X158" s="11">
        <v>5</v>
      </c>
      <c r="Y158" s="8">
        <v>0.72222222222222221</v>
      </c>
      <c r="Z158" s="8">
        <v>0.82291666666666663</v>
      </c>
    </row>
    <row r="159" spans="23:26" ht="15" customHeight="1" thickBot="1" x14ac:dyDescent="0.3">
      <c r="W159">
        <v>157</v>
      </c>
      <c r="X159" s="11">
        <v>5</v>
      </c>
      <c r="Y159" s="8">
        <v>0.72222222222222221</v>
      </c>
      <c r="Z159" s="8">
        <v>0.79166666666666663</v>
      </c>
    </row>
    <row r="160" spans="23:26" ht="15" customHeight="1" thickBot="1" x14ac:dyDescent="0.3">
      <c r="W160">
        <v>158</v>
      </c>
      <c r="X160" s="11">
        <v>5</v>
      </c>
      <c r="Y160" s="8">
        <v>0.76041666666666663</v>
      </c>
      <c r="Z160" s="8">
        <v>0.86111111111111116</v>
      </c>
    </row>
    <row r="161" spans="23:26" ht="15" customHeight="1" thickBot="1" x14ac:dyDescent="0.3">
      <c r="W161">
        <v>159</v>
      </c>
      <c r="X161" s="11">
        <v>5</v>
      </c>
      <c r="Y161" s="8">
        <v>0.76041666666666663</v>
      </c>
      <c r="Z161" s="8">
        <v>0.89236111111111116</v>
      </c>
    </row>
    <row r="162" spans="23:26" ht="15" customHeight="1" thickBot="1" x14ac:dyDescent="0.3">
      <c r="W162">
        <v>160</v>
      </c>
      <c r="X162" s="11">
        <v>5</v>
      </c>
      <c r="Y162" s="8">
        <v>0.79166666666666663</v>
      </c>
      <c r="Z162" s="8">
        <v>0.86111111111111116</v>
      </c>
    </row>
    <row r="163" spans="23:26" ht="15" customHeight="1" thickBot="1" x14ac:dyDescent="0.3">
      <c r="W163">
        <v>161</v>
      </c>
      <c r="X163" s="11">
        <v>5</v>
      </c>
      <c r="Y163" s="8">
        <v>0.79166666666666663</v>
      </c>
      <c r="Z163" s="8">
        <v>0.89236111111111116</v>
      </c>
    </row>
    <row r="164" spans="23:26" ht="15" customHeight="1" thickBot="1" x14ac:dyDescent="0.3">
      <c r="W164">
        <v>162</v>
      </c>
      <c r="X164" s="11">
        <v>5</v>
      </c>
      <c r="Y164" s="8">
        <v>0.82986111111111116</v>
      </c>
      <c r="Z164" s="8">
        <v>0.96180555555555558</v>
      </c>
    </row>
    <row r="165" spans="23:26" ht="15" customHeight="1" thickBot="1" x14ac:dyDescent="0.3">
      <c r="W165">
        <v>163</v>
      </c>
      <c r="X165" s="11">
        <v>5</v>
      </c>
      <c r="Y165" s="8">
        <v>0.82986111111111116</v>
      </c>
      <c r="Z165" s="8">
        <v>0.93055555555555558</v>
      </c>
    </row>
    <row r="166" spans="23:26" ht="15" customHeight="1" thickBot="1" x14ac:dyDescent="0.3">
      <c r="W166">
        <v>164</v>
      </c>
      <c r="X166" s="11">
        <v>5</v>
      </c>
      <c r="Y166" s="8">
        <v>0.86111111111111116</v>
      </c>
      <c r="Z166" s="8">
        <v>0.96180555555555558</v>
      </c>
    </row>
    <row r="167" spans="23:26" ht="15" customHeight="1" thickBot="1" x14ac:dyDescent="0.3">
      <c r="W167">
        <v>165</v>
      </c>
      <c r="X167" s="11">
        <v>5</v>
      </c>
      <c r="Y167" s="8">
        <v>0.89930555555555558</v>
      </c>
      <c r="Z167" s="8">
        <v>0.96180555555555558</v>
      </c>
    </row>
    <row r="168" spans="23:26" ht="15" customHeight="1" thickBot="1" x14ac:dyDescent="0.3">
      <c r="W168">
        <v>166</v>
      </c>
      <c r="X168" s="11">
        <v>6</v>
      </c>
      <c r="Y168" s="8">
        <v>0.33333333333333331</v>
      </c>
      <c r="Z168" s="8">
        <v>0.53472222222222221</v>
      </c>
    </row>
    <row r="169" spans="23:26" ht="15" customHeight="1" thickBot="1" x14ac:dyDescent="0.3">
      <c r="W169">
        <v>167</v>
      </c>
      <c r="X169" s="11">
        <v>6</v>
      </c>
      <c r="Y169" s="8">
        <v>0.33333333333333331</v>
      </c>
      <c r="Z169" s="8">
        <v>0.43402777777777779</v>
      </c>
    </row>
    <row r="170" spans="23:26" ht="15" customHeight="1" thickBot="1" x14ac:dyDescent="0.3">
      <c r="W170">
        <v>168</v>
      </c>
      <c r="X170" s="11">
        <v>6</v>
      </c>
      <c r="Y170" s="8">
        <v>0.36458333333333331</v>
      </c>
      <c r="Z170" s="8">
        <v>0.53472222222222221</v>
      </c>
    </row>
    <row r="171" spans="23:26" ht="15" customHeight="1" x14ac:dyDescent="0.25"/>
    <row r="172" spans="23:26" ht="15" customHeight="1" x14ac:dyDescent="0.25"/>
    <row r="173" spans="23:26" ht="1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6B9-2129-4A3E-8527-230C88894BFD}">
  <dimension ref="B1:R110"/>
  <sheetViews>
    <sheetView topLeftCell="A49" zoomScale="55" zoomScaleNormal="55" workbookViewId="0">
      <selection activeCell="G2" sqref="G2:G109"/>
    </sheetView>
  </sheetViews>
  <sheetFormatPr baseColWidth="10" defaultRowHeight="15" x14ac:dyDescent="0.25"/>
  <cols>
    <col min="2" max="2" width="19" customWidth="1"/>
  </cols>
  <sheetData>
    <row r="1" spans="2:18" ht="15.75" thickBot="1" x14ac:dyDescent="0.3"/>
    <row r="2" spans="2:18" ht="30.75" thickBot="1" x14ac:dyDescent="0.3">
      <c r="B2" t="s">
        <v>148</v>
      </c>
      <c r="C2" s="22" t="s">
        <v>149</v>
      </c>
      <c r="D2" s="22" t="s">
        <v>24</v>
      </c>
      <c r="E2" s="22" t="s">
        <v>140</v>
      </c>
      <c r="G2" t="s">
        <v>153</v>
      </c>
      <c r="J2" t="s">
        <v>148</v>
      </c>
      <c r="K2" s="22" t="s">
        <v>149</v>
      </c>
      <c r="L2" s="22" t="s">
        <v>24</v>
      </c>
      <c r="M2" s="22" t="s">
        <v>140</v>
      </c>
      <c r="P2" t="s">
        <v>165</v>
      </c>
      <c r="Q2" t="s">
        <v>148</v>
      </c>
      <c r="R2" t="s">
        <v>153</v>
      </c>
    </row>
    <row r="3" spans="2:18" ht="15.75" thickBot="1" x14ac:dyDescent="0.3">
      <c r="B3" cm="1">
        <f t="array" ref="B3">INDEX($J$3:$J$1001,MATCH(1,( $K$3:$K$1001 = C3 ) * ( $L$3:$L$1001 = D3 ) * ( $M$3:$M$1001 = E3 ),0))</f>
        <v>205</v>
      </c>
      <c r="C3" s="66">
        <v>29</v>
      </c>
      <c r="D3" s="67">
        <v>17</v>
      </c>
      <c r="E3" s="68">
        <v>0</v>
      </c>
      <c r="G3">
        <v>1</v>
      </c>
      <c r="J3">
        <v>205</v>
      </c>
      <c r="K3" s="66">
        <v>29</v>
      </c>
      <c r="L3" s="67">
        <v>17</v>
      </c>
      <c r="M3" s="68">
        <v>0</v>
      </c>
      <c r="P3">
        <v>394</v>
      </c>
      <c r="Q3">
        <v>205</v>
      </c>
      <c r="R3">
        <v>1</v>
      </c>
    </row>
    <row r="4" spans="2:18" ht="15.75" thickBot="1" x14ac:dyDescent="0.3">
      <c r="B4" cm="1">
        <f t="array" ref="B4">INDEX($J$3:$J$1001,MATCH(1,( $K$3:$K$1001 = C4 ) * ( $L$3:$L$1001 = D4 ) * ( $M$3:$M$1001 = E4 ),0))</f>
        <v>205</v>
      </c>
      <c r="C4" s="74">
        <v>29</v>
      </c>
      <c r="D4" s="47">
        <v>17</v>
      </c>
      <c r="E4" s="75">
        <v>0</v>
      </c>
      <c r="G4">
        <v>100</v>
      </c>
      <c r="J4">
        <v>206</v>
      </c>
      <c r="K4" s="74">
        <v>29</v>
      </c>
      <c r="L4" s="47">
        <v>18</v>
      </c>
      <c r="M4" s="75">
        <v>0</v>
      </c>
      <c r="P4">
        <v>395</v>
      </c>
      <c r="Q4">
        <v>205</v>
      </c>
      <c r="R4">
        <v>100</v>
      </c>
    </row>
    <row r="5" spans="2:18" ht="15.75" thickBot="1" x14ac:dyDescent="0.3">
      <c r="B5" cm="1">
        <f t="array" ref="B5">INDEX($J$3:$J$1001,MATCH(1,( $K$3:$K$1001 = C5 ) * ( $L$3:$L$1001 = D5 ) * ( $M$3:$M$1001 = E5 ),0))</f>
        <v>206</v>
      </c>
      <c r="C5" s="74">
        <v>29</v>
      </c>
      <c r="D5" s="47">
        <v>18</v>
      </c>
      <c r="E5" s="75">
        <v>0</v>
      </c>
      <c r="G5">
        <v>7</v>
      </c>
      <c r="J5">
        <v>207</v>
      </c>
      <c r="K5" s="74">
        <v>29</v>
      </c>
      <c r="L5" s="47">
        <v>19</v>
      </c>
      <c r="M5" s="75">
        <v>1</v>
      </c>
      <c r="P5">
        <v>396</v>
      </c>
      <c r="Q5">
        <v>206</v>
      </c>
      <c r="R5">
        <v>7</v>
      </c>
    </row>
    <row r="6" spans="2:18" ht="15.75" thickBot="1" x14ac:dyDescent="0.3">
      <c r="B6" cm="1">
        <f t="array" ref="B6">INDEX($J$3:$J$1001,MATCH(1,( $K$3:$K$1001 = C6 ) * ( $L$3:$L$1001 = D6 ) * ( $M$3:$M$1001 = E6 ),0))</f>
        <v>207</v>
      </c>
      <c r="C6" s="74">
        <v>29</v>
      </c>
      <c r="D6" s="47">
        <v>19</v>
      </c>
      <c r="E6" s="75">
        <v>1</v>
      </c>
      <c r="G6">
        <v>67</v>
      </c>
      <c r="J6">
        <v>208</v>
      </c>
      <c r="K6" s="74">
        <v>29</v>
      </c>
      <c r="L6" s="47">
        <v>20</v>
      </c>
      <c r="M6" s="75">
        <v>0</v>
      </c>
      <c r="P6">
        <v>397</v>
      </c>
      <c r="Q6">
        <v>207</v>
      </c>
      <c r="R6">
        <v>67</v>
      </c>
    </row>
    <row r="7" spans="2:18" ht="15.75" thickBot="1" x14ac:dyDescent="0.3">
      <c r="B7" cm="1">
        <f t="array" ref="B7">INDEX($J$3:$J$1001,MATCH(1,( $K$3:$K$1001 = C7 ) * ( $L$3:$L$1001 = D7 ) * ( $M$3:$M$1001 = E7 ),0))</f>
        <v>207</v>
      </c>
      <c r="C7" s="74">
        <v>29</v>
      </c>
      <c r="D7" s="47">
        <v>19</v>
      </c>
      <c r="E7" s="75">
        <v>1</v>
      </c>
      <c r="G7">
        <v>137</v>
      </c>
      <c r="J7">
        <v>209</v>
      </c>
      <c r="K7" s="74">
        <v>29</v>
      </c>
      <c r="L7" s="47">
        <v>21</v>
      </c>
      <c r="M7" s="75">
        <v>2</v>
      </c>
      <c r="P7">
        <v>398</v>
      </c>
      <c r="Q7">
        <v>207</v>
      </c>
      <c r="R7">
        <v>137</v>
      </c>
    </row>
    <row r="8" spans="2:18" ht="15.75" thickBot="1" x14ac:dyDescent="0.3">
      <c r="B8" cm="1">
        <f t="array" ref="B8">INDEX($J$3:$J$1001,MATCH(1,( $K$3:$K$1001 = C8 ) * ( $L$3:$L$1001 = D8 ) * ( $M$3:$M$1001 = E8 ),0))</f>
        <v>208</v>
      </c>
      <c r="C8" s="74">
        <v>29</v>
      </c>
      <c r="D8" s="47">
        <v>20</v>
      </c>
      <c r="E8" s="75">
        <v>0</v>
      </c>
      <c r="G8">
        <v>133</v>
      </c>
      <c r="J8">
        <v>210</v>
      </c>
      <c r="K8" s="74">
        <v>29</v>
      </c>
      <c r="L8" s="47">
        <v>21</v>
      </c>
      <c r="M8" s="75">
        <v>1</v>
      </c>
      <c r="P8">
        <v>399</v>
      </c>
      <c r="Q8">
        <v>208</v>
      </c>
      <c r="R8">
        <v>133</v>
      </c>
    </row>
    <row r="9" spans="2:18" ht="15.75" thickBot="1" x14ac:dyDescent="0.3">
      <c r="B9" cm="1">
        <f t="array" ref="B9">INDEX($J$3:$J$1001,MATCH(1,( $K$3:$K$1001 = C9 ) * ( $L$3:$L$1001 = D9 ) * ( $M$3:$M$1001 = E9 ),0))</f>
        <v>209</v>
      </c>
      <c r="C9" s="74">
        <v>29</v>
      </c>
      <c r="D9" s="47">
        <v>21</v>
      </c>
      <c r="E9" s="75">
        <v>2</v>
      </c>
      <c r="G9">
        <v>33</v>
      </c>
      <c r="J9">
        <v>211</v>
      </c>
      <c r="K9" s="74">
        <v>29</v>
      </c>
      <c r="L9" s="47">
        <v>22</v>
      </c>
      <c r="M9" s="75">
        <v>2</v>
      </c>
      <c r="P9">
        <v>400</v>
      </c>
      <c r="Q9">
        <v>209</v>
      </c>
      <c r="R9">
        <v>33</v>
      </c>
    </row>
    <row r="10" spans="2:18" ht="15.75" thickBot="1" x14ac:dyDescent="0.3">
      <c r="B10" cm="1">
        <f t="array" ref="B10">INDEX($J$3:$J$1001,MATCH(1,( $K$3:$K$1001 = C10 ) * ( $L$3:$L$1001 = D10 ) * ( $M$3:$M$1001 = E10 ),0))</f>
        <v>209</v>
      </c>
      <c r="C10" s="74">
        <v>29</v>
      </c>
      <c r="D10" s="47">
        <v>21</v>
      </c>
      <c r="E10" s="75">
        <v>2</v>
      </c>
      <c r="G10">
        <v>67</v>
      </c>
      <c r="J10">
        <v>212</v>
      </c>
      <c r="K10" s="74">
        <v>29</v>
      </c>
      <c r="L10" s="47">
        <v>23</v>
      </c>
      <c r="M10" s="75">
        <v>2</v>
      </c>
      <c r="P10">
        <v>401</v>
      </c>
      <c r="Q10">
        <v>209</v>
      </c>
      <c r="R10">
        <v>67</v>
      </c>
    </row>
    <row r="11" spans="2:18" ht="15.75" thickBot="1" x14ac:dyDescent="0.3">
      <c r="B11" cm="1">
        <f t="array" ref="B11">INDEX($J$3:$J$1001,MATCH(1,( $K$3:$K$1001 = C11 ) * ( $L$3:$L$1001 = D11 ) * ( $M$3:$M$1001 = E11 ),0))</f>
        <v>210</v>
      </c>
      <c r="C11" s="74">
        <v>29</v>
      </c>
      <c r="D11" s="47">
        <v>21</v>
      </c>
      <c r="E11" s="75">
        <v>1</v>
      </c>
      <c r="G11">
        <v>33</v>
      </c>
      <c r="J11">
        <v>213</v>
      </c>
      <c r="K11" s="74">
        <v>29</v>
      </c>
      <c r="L11" s="47">
        <v>24</v>
      </c>
      <c r="M11" s="75">
        <v>2</v>
      </c>
      <c r="P11">
        <v>402</v>
      </c>
      <c r="Q11">
        <v>210</v>
      </c>
      <c r="R11">
        <v>33</v>
      </c>
    </row>
    <row r="12" spans="2:18" ht="15.75" thickBot="1" x14ac:dyDescent="0.3">
      <c r="B12" cm="1">
        <f t="array" ref="B12">INDEX($J$3:$J$1001,MATCH(1,( $K$3:$K$1001 = C12 ) * ( $L$3:$L$1001 = D12 ) * ( $M$3:$M$1001 = E12 ),0))</f>
        <v>210</v>
      </c>
      <c r="C12" s="74">
        <v>29</v>
      </c>
      <c r="D12" s="47">
        <v>21</v>
      </c>
      <c r="E12" s="75">
        <v>1</v>
      </c>
      <c r="G12">
        <v>107</v>
      </c>
      <c r="J12">
        <v>214</v>
      </c>
      <c r="K12" s="74">
        <v>30</v>
      </c>
      <c r="L12" s="47">
        <v>17</v>
      </c>
      <c r="M12" s="75">
        <v>0</v>
      </c>
      <c r="P12">
        <v>403</v>
      </c>
      <c r="Q12">
        <v>210</v>
      </c>
      <c r="R12">
        <v>107</v>
      </c>
    </row>
    <row r="13" spans="2:18" ht="15.75" thickBot="1" x14ac:dyDescent="0.3">
      <c r="B13" cm="1">
        <f t="array" ref="B13">INDEX($J$3:$J$1001,MATCH(1,( $K$3:$K$1001 = C13 ) * ( $L$3:$L$1001 = D13 ) * ( $M$3:$M$1001 = E13 ),0))</f>
        <v>211</v>
      </c>
      <c r="C13" s="74">
        <v>29</v>
      </c>
      <c r="D13" s="47">
        <v>22</v>
      </c>
      <c r="E13" s="75">
        <v>2</v>
      </c>
      <c r="G13">
        <v>76</v>
      </c>
      <c r="J13">
        <v>215</v>
      </c>
      <c r="K13" s="74">
        <v>30</v>
      </c>
      <c r="L13" s="47">
        <v>18</v>
      </c>
      <c r="M13" s="75">
        <v>0</v>
      </c>
      <c r="P13">
        <v>404</v>
      </c>
      <c r="Q13">
        <v>211</v>
      </c>
      <c r="R13">
        <v>76</v>
      </c>
    </row>
    <row r="14" spans="2:18" ht="15.75" thickBot="1" x14ac:dyDescent="0.3">
      <c r="B14" cm="1">
        <f t="array" ref="B14">INDEX($J$3:$J$1001,MATCH(1,( $K$3:$K$1001 = C14 ) * ( $L$3:$L$1001 = D14 ) * ( $M$3:$M$1001 = E14 ),0))</f>
        <v>211</v>
      </c>
      <c r="C14" s="74">
        <v>29</v>
      </c>
      <c r="D14" s="47">
        <v>22</v>
      </c>
      <c r="E14" s="75">
        <v>2</v>
      </c>
      <c r="G14">
        <v>106</v>
      </c>
      <c r="J14">
        <v>216</v>
      </c>
      <c r="K14" s="74">
        <v>30</v>
      </c>
      <c r="L14" s="47">
        <v>19</v>
      </c>
      <c r="M14" s="75">
        <v>1</v>
      </c>
      <c r="P14">
        <v>405</v>
      </c>
      <c r="Q14">
        <v>211</v>
      </c>
      <c r="R14">
        <v>106</v>
      </c>
    </row>
    <row r="15" spans="2:18" ht="15.75" thickBot="1" x14ac:dyDescent="0.3">
      <c r="B15" cm="1">
        <f t="array" ref="B15">INDEX($J$3:$J$1001,MATCH(1,( $K$3:$K$1001 = C15 ) * ( $L$3:$L$1001 = D15 ) * ( $M$3:$M$1001 = E15 ),0))</f>
        <v>212</v>
      </c>
      <c r="C15" s="74">
        <v>29</v>
      </c>
      <c r="D15" s="47">
        <v>23</v>
      </c>
      <c r="E15" s="75">
        <v>2</v>
      </c>
      <c r="G15">
        <v>41</v>
      </c>
      <c r="J15">
        <v>217</v>
      </c>
      <c r="K15" s="74">
        <v>30</v>
      </c>
      <c r="L15" s="47">
        <v>20</v>
      </c>
      <c r="M15" s="75">
        <v>0</v>
      </c>
      <c r="P15">
        <v>406</v>
      </c>
      <c r="Q15">
        <v>212</v>
      </c>
      <c r="R15">
        <v>41</v>
      </c>
    </row>
    <row r="16" spans="2:18" ht="15.75" thickBot="1" x14ac:dyDescent="0.3">
      <c r="B16" cm="1">
        <f t="array" ref="B16">INDEX($J$3:$J$1001,MATCH(1,( $K$3:$K$1001 = C16 ) * ( $L$3:$L$1001 = D16 ) * ( $M$3:$M$1001 = E16 ),0))</f>
        <v>212</v>
      </c>
      <c r="C16" s="74">
        <v>29</v>
      </c>
      <c r="D16" s="47">
        <v>23</v>
      </c>
      <c r="E16" s="75">
        <v>2</v>
      </c>
      <c r="G16">
        <v>138</v>
      </c>
      <c r="J16">
        <v>218</v>
      </c>
      <c r="K16" s="74">
        <v>30</v>
      </c>
      <c r="L16" s="47">
        <v>21</v>
      </c>
      <c r="M16" s="75">
        <v>1</v>
      </c>
      <c r="P16">
        <v>407</v>
      </c>
      <c r="Q16">
        <v>212</v>
      </c>
      <c r="R16">
        <v>138</v>
      </c>
    </row>
    <row r="17" spans="2:18" ht="15.75" thickBot="1" x14ac:dyDescent="0.3">
      <c r="B17" cm="1">
        <f t="array" ref="B17">INDEX($J$3:$J$1001,MATCH(1,( $K$3:$K$1001 = C17 ) * ( $L$3:$L$1001 = D17 ) * ( $M$3:$M$1001 = E17 ),0))</f>
        <v>213</v>
      </c>
      <c r="C17" s="74">
        <v>29</v>
      </c>
      <c r="D17" s="47">
        <v>24</v>
      </c>
      <c r="E17" s="75">
        <v>2</v>
      </c>
      <c r="G17">
        <v>33</v>
      </c>
      <c r="J17">
        <v>219</v>
      </c>
      <c r="K17" s="74">
        <v>30</v>
      </c>
      <c r="L17" s="47">
        <v>22</v>
      </c>
      <c r="M17" s="75">
        <v>2</v>
      </c>
      <c r="P17">
        <v>408</v>
      </c>
      <c r="Q17">
        <v>213</v>
      </c>
      <c r="R17">
        <v>33</v>
      </c>
    </row>
    <row r="18" spans="2:18" ht="15.75" thickBot="1" x14ac:dyDescent="0.3">
      <c r="B18" cm="1">
        <f t="array" ref="B18">INDEX($J$3:$J$1001,MATCH(1,( $K$3:$K$1001 = C18 ) * ( $L$3:$L$1001 = D18 ) * ( $M$3:$M$1001 = E18 ),0))</f>
        <v>213</v>
      </c>
      <c r="C18" s="77">
        <v>29</v>
      </c>
      <c r="D18" s="78">
        <v>24</v>
      </c>
      <c r="E18" s="79">
        <v>2</v>
      </c>
      <c r="G18">
        <v>67</v>
      </c>
      <c r="J18">
        <v>220</v>
      </c>
      <c r="K18" s="77">
        <v>30</v>
      </c>
      <c r="L18" s="78">
        <v>23</v>
      </c>
      <c r="M18" s="79">
        <v>2</v>
      </c>
      <c r="P18">
        <v>409</v>
      </c>
      <c r="Q18">
        <v>213</v>
      </c>
      <c r="R18">
        <v>67</v>
      </c>
    </row>
    <row r="19" spans="2:18" ht="15.75" thickBot="1" x14ac:dyDescent="0.3">
      <c r="B19" cm="1">
        <f t="array" ref="B19">INDEX($J$3:$J$1001,MATCH(1,( $K$3:$K$1001 = C19 ) * ( $L$3:$L$1001 = D19 ) * ( $M$3:$M$1001 = E19 ),0))</f>
        <v>214</v>
      </c>
      <c r="C19" s="66">
        <v>30</v>
      </c>
      <c r="D19" s="67">
        <v>17</v>
      </c>
      <c r="E19" s="68">
        <v>0</v>
      </c>
      <c r="G19">
        <v>32</v>
      </c>
      <c r="J19">
        <v>221</v>
      </c>
      <c r="K19" s="66">
        <v>30</v>
      </c>
      <c r="L19" s="67">
        <v>24</v>
      </c>
      <c r="M19" s="68">
        <v>2</v>
      </c>
      <c r="P19">
        <v>410</v>
      </c>
      <c r="Q19">
        <v>214</v>
      </c>
      <c r="R19">
        <v>32</v>
      </c>
    </row>
    <row r="20" spans="2:18" ht="15.75" thickBot="1" x14ac:dyDescent="0.3">
      <c r="B20" cm="1">
        <f t="array" ref="B20">INDEX($J$3:$J$1001,MATCH(1,( $K$3:$K$1001 = C20 ) * ( $L$3:$L$1001 = D20 ) * ( $M$3:$M$1001 = E20 ),0))</f>
        <v>214</v>
      </c>
      <c r="C20" s="74">
        <v>30</v>
      </c>
      <c r="D20" s="47">
        <v>17</v>
      </c>
      <c r="E20" s="75">
        <v>0</v>
      </c>
      <c r="G20">
        <v>66</v>
      </c>
      <c r="J20">
        <v>222</v>
      </c>
      <c r="K20" s="74">
        <v>31</v>
      </c>
      <c r="L20" s="47">
        <v>17</v>
      </c>
      <c r="M20" s="75">
        <v>0</v>
      </c>
      <c r="P20">
        <v>411</v>
      </c>
      <c r="Q20">
        <v>214</v>
      </c>
      <c r="R20">
        <v>66</v>
      </c>
    </row>
    <row r="21" spans="2:18" ht="15.75" thickBot="1" x14ac:dyDescent="0.3">
      <c r="B21" cm="1">
        <f t="array" ref="B21">INDEX($J$3:$J$1001,MATCH(1,( $K$3:$K$1001 = C21 ) * ( $L$3:$L$1001 = D21 ) * ( $M$3:$M$1001 = E21 ),0))</f>
        <v>215</v>
      </c>
      <c r="C21" s="74">
        <v>30</v>
      </c>
      <c r="D21" s="47">
        <v>18</v>
      </c>
      <c r="E21" s="75">
        <v>0</v>
      </c>
      <c r="G21">
        <v>142</v>
      </c>
      <c r="J21">
        <v>223</v>
      </c>
      <c r="K21" s="74">
        <v>31</v>
      </c>
      <c r="L21" s="47">
        <v>18</v>
      </c>
      <c r="M21" s="75">
        <v>0</v>
      </c>
      <c r="P21">
        <v>412</v>
      </c>
      <c r="Q21">
        <v>215</v>
      </c>
      <c r="R21">
        <v>142</v>
      </c>
    </row>
    <row r="22" spans="2:18" ht="15.75" thickBot="1" x14ac:dyDescent="0.3">
      <c r="B22" cm="1">
        <f t="array" ref="B22">INDEX($J$3:$J$1001,MATCH(1,( $K$3:$K$1001 = C22 ) * ( $L$3:$L$1001 = D22 ) * ( $M$3:$M$1001 = E22 ),0))</f>
        <v>216</v>
      </c>
      <c r="C22" s="74">
        <v>30</v>
      </c>
      <c r="D22" s="47">
        <v>19</v>
      </c>
      <c r="E22" s="75">
        <v>1</v>
      </c>
      <c r="G22">
        <v>2</v>
      </c>
      <c r="J22">
        <v>224</v>
      </c>
      <c r="K22" s="74">
        <v>31</v>
      </c>
      <c r="L22" s="47">
        <v>19</v>
      </c>
      <c r="M22" s="75">
        <v>1</v>
      </c>
      <c r="P22">
        <v>413</v>
      </c>
      <c r="Q22">
        <v>216</v>
      </c>
      <c r="R22">
        <v>2</v>
      </c>
    </row>
    <row r="23" spans="2:18" ht="15.75" thickBot="1" x14ac:dyDescent="0.3">
      <c r="B23" cm="1">
        <f t="array" ref="B23">INDEX($J$3:$J$1001,MATCH(1,( $K$3:$K$1001 = C23 ) * ( $L$3:$L$1001 = D23 ) * ( $M$3:$M$1001 = E23 ),0))</f>
        <v>216</v>
      </c>
      <c r="C23" s="74">
        <v>30</v>
      </c>
      <c r="D23" s="47">
        <v>19</v>
      </c>
      <c r="E23" s="75">
        <v>1</v>
      </c>
      <c r="G23">
        <v>101</v>
      </c>
      <c r="J23">
        <v>225</v>
      </c>
      <c r="K23" s="74">
        <v>31</v>
      </c>
      <c r="L23" s="47">
        <v>20</v>
      </c>
      <c r="M23" s="75">
        <v>0</v>
      </c>
      <c r="P23">
        <v>414</v>
      </c>
      <c r="Q23">
        <v>216</v>
      </c>
      <c r="R23">
        <v>101</v>
      </c>
    </row>
    <row r="24" spans="2:18" ht="15.75" thickBot="1" x14ac:dyDescent="0.3">
      <c r="B24" cm="1">
        <f t="array" ref="B24">INDEX($J$3:$J$1001,MATCH(1,( $K$3:$K$1001 = C24 ) * ( $L$3:$L$1001 = D24 ) * ( $M$3:$M$1001 = E24 ),0))</f>
        <v>217</v>
      </c>
      <c r="C24" s="74">
        <v>30</v>
      </c>
      <c r="D24" s="47">
        <v>20</v>
      </c>
      <c r="E24" s="75">
        <v>0</v>
      </c>
      <c r="G24">
        <v>108</v>
      </c>
      <c r="J24">
        <v>226</v>
      </c>
      <c r="K24" s="74">
        <v>31</v>
      </c>
      <c r="L24" s="47">
        <v>21</v>
      </c>
      <c r="M24" s="75">
        <v>1</v>
      </c>
      <c r="P24">
        <v>415</v>
      </c>
      <c r="Q24">
        <v>217</v>
      </c>
      <c r="R24">
        <v>108</v>
      </c>
    </row>
    <row r="25" spans="2:18" ht="15.75" thickBot="1" x14ac:dyDescent="0.3">
      <c r="B25" cm="1">
        <f t="array" ref="B25">INDEX($J$3:$J$1001,MATCH(1,( $K$3:$K$1001 = C25 ) * ( $L$3:$L$1001 = D25 ) * ( $M$3:$M$1001 = E25 ),0))</f>
        <v>218</v>
      </c>
      <c r="C25" s="74">
        <v>30</v>
      </c>
      <c r="D25" s="47">
        <v>21</v>
      </c>
      <c r="E25" s="75">
        <v>1</v>
      </c>
      <c r="G25">
        <v>39</v>
      </c>
      <c r="J25">
        <v>227</v>
      </c>
      <c r="K25" s="74">
        <v>31</v>
      </c>
      <c r="L25" s="47">
        <v>22</v>
      </c>
      <c r="M25" s="75">
        <v>2</v>
      </c>
      <c r="P25">
        <v>416</v>
      </c>
      <c r="Q25">
        <v>218</v>
      </c>
      <c r="R25">
        <v>39</v>
      </c>
    </row>
    <row r="26" spans="2:18" ht="15.75" thickBot="1" x14ac:dyDescent="0.3">
      <c r="B26" cm="1">
        <f t="array" ref="B26">INDEX($J$3:$J$1001,MATCH(1,( $K$3:$K$1001 = C26 ) * ( $L$3:$L$1001 = D26 ) * ( $M$3:$M$1001 = E26 ),0))</f>
        <v>218</v>
      </c>
      <c r="C26" s="74">
        <v>30</v>
      </c>
      <c r="D26" s="47">
        <v>21</v>
      </c>
      <c r="E26" s="75">
        <v>1</v>
      </c>
      <c r="G26">
        <v>74</v>
      </c>
      <c r="J26">
        <v>228</v>
      </c>
      <c r="K26" s="74">
        <v>31</v>
      </c>
      <c r="L26" s="47">
        <v>23</v>
      </c>
      <c r="M26" s="75">
        <v>2</v>
      </c>
      <c r="P26">
        <v>417</v>
      </c>
      <c r="Q26">
        <v>218</v>
      </c>
      <c r="R26">
        <v>74</v>
      </c>
    </row>
    <row r="27" spans="2:18" ht="15.75" thickBot="1" x14ac:dyDescent="0.3">
      <c r="B27" cm="1">
        <f t="array" ref="B27">INDEX($J$3:$J$1001,MATCH(1,( $K$3:$K$1001 = C27 ) * ( $L$3:$L$1001 = D27 ) * ( $M$3:$M$1001 = E27 ),0))</f>
        <v>219</v>
      </c>
      <c r="C27" s="74">
        <v>30</v>
      </c>
      <c r="D27" s="47">
        <v>22</v>
      </c>
      <c r="E27" s="75">
        <v>2</v>
      </c>
      <c r="G27">
        <v>1</v>
      </c>
      <c r="J27">
        <v>229</v>
      </c>
      <c r="K27" s="74">
        <v>31</v>
      </c>
      <c r="L27" s="47">
        <v>24</v>
      </c>
      <c r="M27" s="75">
        <v>2</v>
      </c>
      <c r="P27">
        <v>418</v>
      </c>
      <c r="Q27">
        <v>219</v>
      </c>
      <c r="R27">
        <v>1</v>
      </c>
    </row>
    <row r="28" spans="2:18" ht="15.75" thickBot="1" x14ac:dyDescent="0.3">
      <c r="B28" cm="1">
        <f t="array" ref="B28">INDEX($J$3:$J$1001,MATCH(1,( $K$3:$K$1001 = C28 ) * ( $L$3:$L$1001 = D28 ) * ( $M$3:$M$1001 = E28 ),0))</f>
        <v>219</v>
      </c>
      <c r="C28" s="74">
        <v>30</v>
      </c>
      <c r="D28" s="47">
        <v>22</v>
      </c>
      <c r="E28" s="75">
        <v>2</v>
      </c>
      <c r="G28">
        <v>134</v>
      </c>
      <c r="J28">
        <v>230</v>
      </c>
      <c r="K28" s="74">
        <v>32</v>
      </c>
      <c r="L28" s="47">
        <v>17</v>
      </c>
      <c r="M28" s="75">
        <v>0</v>
      </c>
      <c r="P28">
        <v>419</v>
      </c>
      <c r="Q28">
        <v>219</v>
      </c>
      <c r="R28">
        <v>134</v>
      </c>
    </row>
    <row r="29" spans="2:18" ht="15.75" thickBot="1" x14ac:dyDescent="0.3">
      <c r="B29" cm="1">
        <f t="array" ref="B29">INDEX($J$3:$J$1001,MATCH(1,( $K$3:$K$1001 = C29 ) * ( $L$3:$L$1001 = D29 ) * ( $M$3:$M$1001 = E29 ),0))</f>
        <v>220</v>
      </c>
      <c r="C29" s="74">
        <v>30</v>
      </c>
      <c r="D29" s="47">
        <v>23</v>
      </c>
      <c r="E29" s="75">
        <v>2</v>
      </c>
      <c r="G29">
        <v>6</v>
      </c>
      <c r="J29">
        <v>231</v>
      </c>
      <c r="K29" s="74">
        <v>32</v>
      </c>
      <c r="L29" s="47">
        <v>18</v>
      </c>
      <c r="M29" s="75">
        <v>0</v>
      </c>
      <c r="P29">
        <v>420</v>
      </c>
      <c r="Q29">
        <v>220</v>
      </c>
      <c r="R29">
        <v>6</v>
      </c>
    </row>
    <row r="30" spans="2:18" ht="15.75" thickBot="1" x14ac:dyDescent="0.3">
      <c r="B30" cm="1">
        <f t="array" ref="B30">INDEX($J$3:$J$1001,MATCH(1,( $K$3:$K$1001 = C30 ) * ( $L$3:$L$1001 = D30 ) * ( $M$3:$M$1001 = E30 ),0))</f>
        <v>220</v>
      </c>
      <c r="C30" s="74">
        <v>30</v>
      </c>
      <c r="D30" s="47">
        <v>23</v>
      </c>
      <c r="E30" s="75">
        <v>2</v>
      </c>
      <c r="G30">
        <v>73</v>
      </c>
      <c r="J30">
        <v>232</v>
      </c>
      <c r="K30" s="74">
        <v>32</v>
      </c>
      <c r="L30" s="47">
        <v>19</v>
      </c>
      <c r="M30" s="75">
        <v>1</v>
      </c>
      <c r="P30">
        <v>421</v>
      </c>
      <c r="Q30">
        <v>220</v>
      </c>
      <c r="R30">
        <v>73</v>
      </c>
    </row>
    <row r="31" spans="2:18" ht="15.75" thickBot="1" x14ac:dyDescent="0.3">
      <c r="B31" cm="1">
        <f t="array" ref="B31">INDEX($J$3:$J$1001,MATCH(1,( $K$3:$K$1001 = C31 ) * ( $L$3:$L$1001 = D31 ) * ( $M$3:$M$1001 = E31 ),0))</f>
        <v>221</v>
      </c>
      <c r="C31" s="74">
        <v>30</v>
      </c>
      <c r="D31" s="47">
        <v>24</v>
      </c>
      <c r="E31" s="75">
        <v>2</v>
      </c>
      <c r="G31">
        <v>39</v>
      </c>
      <c r="J31">
        <v>233</v>
      </c>
      <c r="K31" s="74">
        <v>32</v>
      </c>
      <c r="L31" s="47">
        <v>20</v>
      </c>
      <c r="M31" s="75">
        <v>0</v>
      </c>
      <c r="P31">
        <v>422</v>
      </c>
      <c r="Q31">
        <v>221</v>
      </c>
      <c r="R31">
        <v>39</v>
      </c>
    </row>
    <row r="32" spans="2:18" ht="15.75" thickBot="1" x14ac:dyDescent="0.3">
      <c r="B32" cm="1">
        <f t="array" ref="B32">INDEX($J$3:$J$1001,MATCH(1,( $K$3:$K$1001 = C32 ) * ( $L$3:$L$1001 = D32 ) * ( $M$3:$M$1001 = E32 ),0))</f>
        <v>221</v>
      </c>
      <c r="C32" s="82">
        <v>30</v>
      </c>
      <c r="D32" s="57">
        <v>24</v>
      </c>
      <c r="E32" s="83">
        <v>2</v>
      </c>
      <c r="G32">
        <v>101</v>
      </c>
      <c r="J32">
        <v>234</v>
      </c>
      <c r="K32" s="82">
        <v>32</v>
      </c>
      <c r="L32" s="57">
        <v>21</v>
      </c>
      <c r="M32" s="83">
        <v>1</v>
      </c>
      <c r="P32">
        <v>423</v>
      </c>
      <c r="Q32">
        <v>221</v>
      </c>
      <c r="R32">
        <v>101</v>
      </c>
    </row>
    <row r="33" spans="2:18" ht="16.5" thickTop="1" thickBot="1" x14ac:dyDescent="0.3">
      <c r="B33" cm="1">
        <f t="array" ref="B33">INDEX($J$3:$J$1001,MATCH(1,( $K$3:$K$1001 = C33 ) * ( $L$3:$L$1001 = D33 ) * ( $M$3:$M$1001 = E33 ),0))</f>
        <v>222</v>
      </c>
      <c r="C33" s="66">
        <v>31</v>
      </c>
      <c r="D33" s="67">
        <v>17</v>
      </c>
      <c r="E33" s="68">
        <v>0</v>
      </c>
      <c r="G33">
        <v>43</v>
      </c>
      <c r="J33">
        <v>235</v>
      </c>
      <c r="K33" s="66">
        <v>32</v>
      </c>
      <c r="L33" s="67">
        <v>22</v>
      </c>
      <c r="M33" s="68">
        <v>2</v>
      </c>
      <c r="P33">
        <v>424</v>
      </c>
      <c r="Q33">
        <v>222</v>
      </c>
      <c r="R33">
        <v>43</v>
      </c>
    </row>
    <row r="34" spans="2:18" ht="15.75" thickBot="1" x14ac:dyDescent="0.3">
      <c r="B34" cm="1">
        <f t="array" ref="B34">INDEX($J$3:$J$1001,MATCH(1,( $K$3:$K$1001 = C34 ) * ( $L$3:$L$1001 = D34 ) * ( $M$3:$M$1001 = E34 ),0))</f>
        <v>222</v>
      </c>
      <c r="C34" s="74">
        <v>31</v>
      </c>
      <c r="D34" s="47">
        <v>17</v>
      </c>
      <c r="E34" s="75">
        <v>0</v>
      </c>
      <c r="G34">
        <v>146</v>
      </c>
      <c r="J34">
        <v>236</v>
      </c>
      <c r="K34" s="74">
        <v>32</v>
      </c>
      <c r="L34" s="47">
        <v>23</v>
      </c>
      <c r="M34" s="75">
        <v>2</v>
      </c>
      <c r="P34">
        <v>425</v>
      </c>
      <c r="Q34">
        <v>222</v>
      </c>
      <c r="R34">
        <v>146</v>
      </c>
    </row>
    <row r="35" spans="2:18" ht="15.75" thickBot="1" x14ac:dyDescent="0.3">
      <c r="B35" cm="1">
        <f t="array" ref="B35">INDEX($J$3:$J$1001,MATCH(1,( $K$3:$K$1001 = C35 ) * ( $L$3:$L$1001 = D35 ) * ( $M$3:$M$1001 = E35 ),0))</f>
        <v>223</v>
      </c>
      <c r="C35" s="74">
        <v>31</v>
      </c>
      <c r="D35" s="47">
        <v>18</v>
      </c>
      <c r="E35" s="75">
        <v>0</v>
      </c>
      <c r="G35">
        <v>13</v>
      </c>
      <c r="J35">
        <v>237</v>
      </c>
      <c r="K35" s="74">
        <v>32</v>
      </c>
      <c r="L35" s="47">
        <v>24</v>
      </c>
      <c r="M35" s="75">
        <v>2</v>
      </c>
      <c r="P35">
        <v>426</v>
      </c>
      <c r="Q35">
        <v>223</v>
      </c>
      <c r="R35">
        <v>13</v>
      </c>
    </row>
    <row r="36" spans="2:18" ht="15.75" thickBot="1" x14ac:dyDescent="0.3">
      <c r="B36" cm="1">
        <f t="array" ref="B36">INDEX($J$3:$J$1001,MATCH(1,( $K$3:$K$1001 = C36 ) * ( $L$3:$L$1001 = D36 ) * ( $M$3:$M$1001 = E36 ),0))</f>
        <v>223</v>
      </c>
      <c r="C36" s="74">
        <v>31</v>
      </c>
      <c r="D36" s="47">
        <v>18</v>
      </c>
      <c r="E36" s="75">
        <v>0</v>
      </c>
      <c r="G36">
        <v>84</v>
      </c>
      <c r="J36">
        <v>238</v>
      </c>
      <c r="K36" s="74">
        <v>33</v>
      </c>
      <c r="L36" s="47">
        <v>17</v>
      </c>
      <c r="M36" s="75">
        <v>0</v>
      </c>
      <c r="P36">
        <v>427</v>
      </c>
      <c r="Q36">
        <v>223</v>
      </c>
      <c r="R36">
        <v>84</v>
      </c>
    </row>
    <row r="37" spans="2:18" ht="15.75" thickBot="1" x14ac:dyDescent="0.3">
      <c r="B37" cm="1">
        <f t="array" ref="B37">INDEX($J$3:$J$1001,MATCH(1,( $K$3:$K$1001 = C37 ) * ( $L$3:$L$1001 = D37 ) * ( $M$3:$M$1001 = E37 ),0))</f>
        <v>224</v>
      </c>
      <c r="C37" s="74">
        <v>31</v>
      </c>
      <c r="D37" s="47">
        <v>19</v>
      </c>
      <c r="E37" s="75">
        <v>1</v>
      </c>
      <c r="G37">
        <v>17</v>
      </c>
      <c r="J37">
        <v>239</v>
      </c>
      <c r="K37" s="74">
        <v>33</v>
      </c>
      <c r="L37" s="47">
        <v>18</v>
      </c>
      <c r="M37" s="75">
        <v>0</v>
      </c>
      <c r="P37">
        <v>428</v>
      </c>
      <c r="Q37">
        <v>224</v>
      </c>
      <c r="R37">
        <v>17</v>
      </c>
    </row>
    <row r="38" spans="2:18" ht="15.75" thickBot="1" x14ac:dyDescent="0.3">
      <c r="B38" cm="1">
        <f t="array" ref="B38">INDEX($J$3:$J$1001,MATCH(1,( $K$3:$K$1001 = C38 ) * ( $L$3:$L$1001 = D38 ) * ( $M$3:$M$1001 = E38 ),0))</f>
        <v>224</v>
      </c>
      <c r="C38" s="74">
        <v>31</v>
      </c>
      <c r="D38" s="47">
        <v>19</v>
      </c>
      <c r="E38" s="75">
        <v>1</v>
      </c>
      <c r="G38">
        <v>118</v>
      </c>
      <c r="J38">
        <v>240</v>
      </c>
      <c r="K38" s="74">
        <v>33</v>
      </c>
      <c r="L38" s="47">
        <v>19</v>
      </c>
      <c r="M38" s="75">
        <v>1</v>
      </c>
      <c r="P38">
        <v>429</v>
      </c>
      <c r="Q38">
        <v>224</v>
      </c>
      <c r="R38">
        <v>118</v>
      </c>
    </row>
    <row r="39" spans="2:18" ht="15.75" thickBot="1" x14ac:dyDescent="0.3">
      <c r="B39" cm="1">
        <f t="array" ref="B39">INDEX($J$3:$J$1001,MATCH(1,( $K$3:$K$1001 = C39 ) * ( $L$3:$L$1001 = D39 ) * ( $M$3:$M$1001 = E39 ),0))</f>
        <v>225</v>
      </c>
      <c r="C39" s="74">
        <v>31</v>
      </c>
      <c r="D39" s="47">
        <v>20</v>
      </c>
      <c r="E39" s="75">
        <v>0</v>
      </c>
      <c r="G39">
        <v>88</v>
      </c>
      <c r="J39">
        <v>241</v>
      </c>
      <c r="K39" s="74">
        <v>33</v>
      </c>
      <c r="L39" s="47">
        <v>20</v>
      </c>
      <c r="M39" s="75">
        <v>0</v>
      </c>
      <c r="P39">
        <v>430</v>
      </c>
      <c r="Q39">
        <v>225</v>
      </c>
      <c r="R39">
        <v>88</v>
      </c>
    </row>
    <row r="40" spans="2:18" ht="15.75" thickBot="1" x14ac:dyDescent="0.3">
      <c r="B40" cm="1">
        <f t="array" ref="B40">INDEX($J$3:$J$1001,MATCH(1,( $K$3:$K$1001 = C40 ) * ( $L$3:$L$1001 = D40 ) * ( $M$3:$M$1001 = E40 ),0))</f>
        <v>226</v>
      </c>
      <c r="C40" s="74">
        <v>31</v>
      </c>
      <c r="D40" s="47">
        <v>21</v>
      </c>
      <c r="E40" s="75">
        <v>1</v>
      </c>
      <c r="G40">
        <v>51</v>
      </c>
      <c r="J40">
        <v>242</v>
      </c>
      <c r="K40" s="74">
        <v>33</v>
      </c>
      <c r="L40" s="47">
        <v>21</v>
      </c>
      <c r="M40" s="75">
        <v>1</v>
      </c>
      <c r="P40">
        <v>431</v>
      </c>
      <c r="Q40">
        <v>226</v>
      </c>
      <c r="R40">
        <v>51</v>
      </c>
    </row>
    <row r="41" spans="2:18" ht="15.75" thickBot="1" x14ac:dyDescent="0.3">
      <c r="B41" cm="1">
        <f t="array" ref="B41">INDEX($J$3:$J$1001,MATCH(1,( $K$3:$K$1001 = C41 ) * ( $L$3:$L$1001 = D41 ) * ( $M$3:$M$1001 = E41 ),0))</f>
        <v>226</v>
      </c>
      <c r="C41" s="74">
        <v>31</v>
      </c>
      <c r="D41" s="47">
        <v>21</v>
      </c>
      <c r="E41" s="75">
        <v>1</v>
      </c>
      <c r="G41">
        <v>152</v>
      </c>
      <c r="J41">
        <v>243</v>
      </c>
      <c r="K41" s="74">
        <v>33</v>
      </c>
      <c r="L41" s="47">
        <v>22</v>
      </c>
      <c r="M41" s="75">
        <v>2</v>
      </c>
      <c r="P41">
        <v>432</v>
      </c>
      <c r="Q41">
        <v>226</v>
      </c>
      <c r="R41">
        <v>152</v>
      </c>
    </row>
    <row r="42" spans="2:18" ht="15.75" thickBot="1" x14ac:dyDescent="0.3">
      <c r="B42" cm="1">
        <f t="array" ref="B42">INDEX($J$3:$J$1001,MATCH(1,( $K$3:$K$1001 = C42 ) * ( $L$3:$L$1001 = D42 ) * ( $M$3:$M$1001 = E42 ),0))</f>
        <v>227</v>
      </c>
      <c r="C42" s="74">
        <v>31</v>
      </c>
      <c r="D42" s="47">
        <v>22</v>
      </c>
      <c r="E42" s="75">
        <v>2</v>
      </c>
      <c r="G42">
        <v>78</v>
      </c>
      <c r="J42">
        <v>244</v>
      </c>
      <c r="K42" s="74">
        <v>33</v>
      </c>
      <c r="L42" s="47">
        <v>23</v>
      </c>
      <c r="M42" s="75">
        <v>2</v>
      </c>
      <c r="P42">
        <v>433</v>
      </c>
      <c r="Q42">
        <v>227</v>
      </c>
      <c r="R42">
        <v>78</v>
      </c>
    </row>
    <row r="43" spans="2:18" ht="15.75" thickBot="1" x14ac:dyDescent="0.3">
      <c r="B43" cm="1">
        <f t="array" ref="B43">INDEX($J$3:$J$1001,MATCH(1,( $K$3:$K$1001 = C43 ) * ( $L$3:$L$1001 = D43 ) * ( $M$3:$M$1001 = E43 ),0))</f>
        <v>227</v>
      </c>
      <c r="C43" s="74">
        <v>31</v>
      </c>
      <c r="D43" s="47">
        <v>22</v>
      </c>
      <c r="E43" s="75">
        <v>2</v>
      </c>
      <c r="G43">
        <v>114</v>
      </c>
      <c r="J43">
        <v>245</v>
      </c>
      <c r="K43" s="74">
        <v>33</v>
      </c>
      <c r="L43" s="47">
        <v>24</v>
      </c>
      <c r="M43" s="75">
        <v>2</v>
      </c>
      <c r="P43">
        <v>434</v>
      </c>
      <c r="Q43">
        <v>227</v>
      </c>
      <c r="R43">
        <v>114</v>
      </c>
    </row>
    <row r="44" spans="2:18" ht="15.75" thickBot="1" x14ac:dyDescent="0.3">
      <c r="B44" cm="1">
        <f t="array" ref="B44">INDEX($J$3:$J$1001,MATCH(1,( $K$3:$K$1001 = C44 ) * ( $L$3:$L$1001 = D44 ) * ( $M$3:$M$1001 = E44 ),0))</f>
        <v>228</v>
      </c>
      <c r="C44" s="74">
        <v>31</v>
      </c>
      <c r="D44" s="47">
        <v>23</v>
      </c>
      <c r="E44" s="75">
        <v>2</v>
      </c>
      <c r="G44">
        <v>18</v>
      </c>
      <c r="J44">
        <v>246</v>
      </c>
      <c r="K44" s="74">
        <v>33</v>
      </c>
      <c r="L44" s="47">
        <v>24</v>
      </c>
      <c r="M44" s="75">
        <v>1</v>
      </c>
      <c r="P44">
        <v>435</v>
      </c>
      <c r="Q44">
        <v>228</v>
      </c>
      <c r="R44">
        <v>18</v>
      </c>
    </row>
    <row r="45" spans="2:18" ht="15.75" thickBot="1" x14ac:dyDescent="0.3">
      <c r="B45" cm="1">
        <f t="array" ref="B45">INDEX($J$3:$J$1001,MATCH(1,( $K$3:$K$1001 = C45 ) * ( $L$3:$L$1001 = D45 ) * ( $M$3:$M$1001 = E45 ),0))</f>
        <v>228</v>
      </c>
      <c r="C45" s="74">
        <v>31</v>
      </c>
      <c r="D45" s="47">
        <v>23</v>
      </c>
      <c r="E45" s="75">
        <v>2</v>
      </c>
      <c r="G45">
        <v>119</v>
      </c>
      <c r="J45">
        <v>247</v>
      </c>
      <c r="K45" s="74">
        <v>34</v>
      </c>
      <c r="L45" s="47">
        <v>17</v>
      </c>
      <c r="M45" s="75">
        <v>0</v>
      </c>
      <c r="P45">
        <v>436</v>
      </c>
      <c r="Q45">
        <v>228</v>
      </c>
      <c r="R45">
        <v>119</v>
      </c>
    </row>
    <row r="46" spans="2:18" ht="15.75" thickBot="1" x14ac:dyDescent="0.3">
      <c r="B46" cm="1">
        <f t="array" ref="B46">INDEX($J$3:$J$1001,MATCH(1,( $K$3:$K$1001 = C46 ) * ( $L$3:$L$1001 = D46 ) * ( $M$3:$M$1001 = E46 ),0))</f>
        <v>229</v>
      </c>
      <c r="C46" s="74">
        <v>31</v>
      </c>
      <c r="D46" s="47">
        <v>24</v>
      </c>
      <c r="E46" s="75">
        <v>2</v>
      </c>
      <c r="G46">
        <v>51</v>
      </c>
      <c r="J46">
        <v>248</v>
      </c>
      <c r="K46" s="74">
        <v>34</v>
      </c>
      <c r="L46" s="47">
        <v>18</v>
      </c>
      <c r="M46" s="75">
        <v>0</v>
      </c>
      <c r="P46">
        <v>437</v>
      </c>
      <c r="Q46">
        <v>229</v>
      </c>
      <c r="R46">
        <v>51</v>
      </c>
    </row>
    <row r="47" spans="2:18" ht="15.75" thickBot="1" x14ac:dyDescent="0.3">
      <c r="B47" cm="1">
        <f t="array" ref="B47">INDEX($J$3:$J$1001,MATCH(1,( $K$3:$K$1001 = C47 ) * ( $L$3:$L$1001 = D47 ) * ( $M$3:$M$1001 = E47 ),0))</f>
        <v>229</v>
      </c>
      <c r="C47" s="82">
        <v>31</v>
      </c>
      <c r="D47" s="57">
        <v>24</v>
      </c>
      <c r="E47" s="83">
        <v>2</v>
      </c>
      <c r="G47">
        <v>152</v>
      </c>
      <c r="J47">
        <v>249</v>
      </c>
      <c r="K47" s="82">
        <v>34</v>
      </c>
      <c r="L47" s="57">
        <v>19</v>
      </c>
      <c r="M47" s="83">
        <v>2</v>
      </c>
      <c r="P47">
        <v>438</v>
      </c>
      <c r="Q47">
        <v>229</v>
      </c>
      <c r="R47">
        <v>152</v>
      </c>
    </row>
    <row r="48" spans="2:18" ht="16.5" thickTop="1" thickBot="1" x14ac:dyDescent="0.3">
      <c r="B48" cm="1">
        <f t="array" ref="B48">INDEX($J$3:$J$1001,MATCH(1,( $K$3:$K$1001 = C48 ) * ( $L$3:$L$1001 = D48 ) * ( $M$3:$M$1001 = E48 ),0))</f>
        <v>230</v>
      </c>
      <c r="C48" s="66">
        <v>32</v>
      </c>
      <c r="D48" s="67">
        <v>17</v>
      </c>
      <c r="E48" s="68">
        <v>0</v>
      </c>
      <c r="G48">
        <v>56</v>
      </c>
      <c r="J48">
        <v>250</v>
      </c>
      <c r="K48" s="66">
        <v>34</v>
      </c>
      <c r="L48" s="67">
        <v>20</v>
      </c>
      <c r="M48" s="68">
        <v>0</v>
      </c>
      <c r="P48">
        <v>439</v>
      </c>
      <c r="Q48">
        <v>230</v>
      </c>
      <c r="R48">
        <v>56</v>
      </c>
    </row>
    <row r="49" spans="2:18" ht="15.75" thickBot="1" x14ac:dyDescent="0.3">
      <c r="B49" cm="1">
        <f t="array" ref="B49">INDEX($J$3:$J$1001,MATCH(1,( $K$3:$K$1001 = C49 ) * ( $L$3:$L$1001 = D49 ) * ( $M$3:$M$1001 = E49 ),0))</f>
        <v>230</v>
      </c>
      <c r="C49" s="74">
        <v>32</v>
      </c>
      <c r="D49" s="47">
        <v>17</v>
      </c>
      <c r="E49" s="75">
        <v>0</v>
      </c>
      <c r="G49">
        <v>156</v>
      </c>
      <c r="J49">
        <v>251</v>
      </c>
      <c r="K49" s="74">
        <v>34</v>
      </c>
      <c r="L49" s="47">
        <v>21</v>
      </c>
      <c r="M49" s="75">
        <v>1</v>
      </c>
      <c r="P49">
        <v>440</v>
      </c>
      <c r="Q49">
        <v>230</v>
      </c>
      <c r="R49">
        <v>156</v>
      </c>
    </row>
    <row r="50" spans="2:18" ht="15.75" thickBot="1" x14ac:dyDescent="0.3">
      <c r="B50" cm="1">
        <f t="array" ref="B50">INDEX($J$3:$J$1001,MATCH(1,( $K$3:$K$1001 = C50 ) * ( $L$3:$L$1001 = D50 ) * ( $M$3:$M$1001 = E50 ),0))</f>
        <v>231</v>
      </c>
      <c r="C50" s="74">
        <v>32</v>
      </c>
      <c r="D50" s="47">
        <v>18</v>
      </c>
      <c r="E50" s="75">
        <v>0</v>
      </c>
      <c r="G50">
        <v>162</v>
      </c>
      <c r="J50">
        <v>252</v>
      </c>
      <c r="K50" s="74">
        <v>34</v>
      </c>
      <c r="L50" s="47">
        <v>21</v>
      </c>
      <c r="M50" s="75">
        <v>2</v>
      </c>
      <c r="P50">
        <v>441</v>
      </c>
      <c r="Q50">
        <v>231</v>
      </c>
      <c r="R50">
        <v>162</v>
      </c>
    </row>
    <row r="51" spans="2:18" ht="15.75" thickBot="1" x14ac:dyDescent="0.3">
      <c r="B51" cm="1">
        <f t="array" ref="B51">INDEX($J$3:$J$1001,MATCH(1,( $K$3:$K$1001 = C51 ) * ( $L$3:$L$1001 = D51 ) * ( $M$3:$M$1001 = E51 ),0))</f>
        <v>232</v>
      </c>
      <c r="C51" s="74">
        <v>32</v>
      </c>
      <c r="D51" s="47">
        <v>19</v>
      </c>
      <c r="E51" s="75">
        <v>1</v>
      </c>
      <c r="G51">
        <v>62</v>
      </c>
      <c r="J51">
        <v>253</v>
      </c>
      <c r="K51" s="74">
        <v>34</v>
      </c>
      <c r="L51" s="47">
        <v>22</v>
      </c>
      <c r="M51" s="75">
        <v>1</v>
      </c>
      <c r="P51">
        <v>442</v>
      </c>
      <c r="Q51">
        <v>232</v>
      </c>
      <c r="R51">
        <v>62</v>
      </c>
    </row>
    <row r="52" spans="2:18" ht="15.75" thickBot="1" x14ac:dyDescent="0.3">
      <c r="B52" cm="1">
        <f t="array" ref="B52">INDEX($J$3:$J$1001,MATCH(1,( $K$3:$K$1001 = C52 ) * ( $L$3:$L$1001 = D52 ) * ( $M$3:$M$1001 = E52 ),0))</f>
        <v>232</v>
      </c>
      <c r="C52" s="74">
        <v>32</v>
      </c>
      <c r="D52" s="47">
        <v>19</v>
      </c>
      <c r="E52" s="75">
        <v>1</v>
      </c>
      <c r="G52">
        <v>95</v>
      </c>
      <c r="J52">
        <v>254</v>
      </c>
      <c r="K52" s="74">
        <v>34</v>
      </c>
      <c r="L52" s="47">
        <v>23</v>
      </c>
      <c r="M52" s="75">
        <v>1</v>
      </c>
      <c r="P52">
        <v>443</v>
      </c>
      <c r="Q52">
        <v>232</v>
      </c>
      <c r="R52">
        <v>95</v>
      </c>
    </row>
    <row r="53" spans="2:18" ht="15.75" thickBot="1" x14ac:dyDescent="0.3">
      <c r="B53" cm="1">
        <f t="array" ref="B53">INDEX($J$3:$J$1001,MATCH(1,( $K$3:$K$1001 = C53 ) * ( $L$3:$L$1001 = D53 ) * ( $M$3:$M$1001 = E53 ),0))</f>
        <v>233</v>
      </c>
      <c r="C53" s="74">
        <v>32</v>
      </c>
      <c r="D53" s="47">
        <v>20</v>
      </c>
      <c r="E53" s="75">
        <v>0</v>
      </c>
      <c r="G53">
        <v>92</v>
      </c>
      <c r="J53">
        <v>255</v>
      </c>
      <c r="K53" s="74">
        <v>35</v>
      </c>
      <c r="L53" s="47">
        <v>17</v>
      </c>
      <c r="M53" s="75">
        <v>0</v>
      </c>
      <c r="P53">
        <v>444</v>
      </c>
      <c r="Q53">
        <v>233</v>
      </c>
      <c r="R53">
        <v>92</v>
      </c>
    </row>
    <row r="54" spans="2:18" ht="15.75" thickBot="1" x14ac:dyDescent="0.3">
      <c r="B54" cm="1">
        <f t="array" ref="B54">INDEX($J$3:$J$1001,MATCH(1,( $K$3:$K$1001 = C54 ) * ( $L$3:$L$1001 = D54 ) * ( $M$3:$M$1001 = E54 ),0))</f>
        <v>234</v>
      </c>
      <c r="C54" s="74">
        <v>32</v>
      </c>
      <c r="D54" s="47">
        <v>21</v>
      </c>
      <c r="E54" s="75">
        <v>1</v>
      </c>
      <c r="G54">
        <v>24</v>
      </c>
      <c r="J54">
        <v>256</v>
      </c>
      <c r="K54" s="74">
        <v>35</v>
      </c>
      <c r="L54" s="47">
        <v>18</v>
      </c>
      <c r="M54" s="75">
        <v>0</v>
      </c>
      <c r="P54">
        <v>445</v>
      </c>
      <c r="Q54">
        <v>234</v>
      </c>
      <c r="R54">
        <v>24</v>
      </c>
    </row>
    <row r="55" spans="2:18" ht="15.75" thickBot="1" x14ac:dyDescent="0.3">
      <c r="B55" cm="1">
        <f t="array" ref="B55">INDEX($J$3:$J$1001,MATCH(1,( $K$3:$K$1001 = C55 ) * ( $L$3:$L$1001 = D55 ) * ( $M$3:$M$1001 = E55 ),0))</f>
        <v>234</v>
      </c>
      <c r="C55" s="74">
        <v>32</v>
      </c>
      <c r="D55" s="47">
        <v>21</v>
      </c>
      <c r="E55" s="75">
        <v>1</v>
      </c>
      <c r="G55">
        <v>125</v>
      </c>
      <c r="J55">
        <v>257</v>
      </c>
      <c r="K55" s="74">
        <v>35</v>
      </c>
      <c r="L55" s="47">
        <v>19</v>
      </c>
      <c r="M55" s="75">
        <v>2</v>
      </c>
      <c r="P55">
        <v>446</v>
      </c>
      <c r="Q55">
        <v>234</v>
      </c>
      <c r="R55">
        <v>125</v>
      </c>
    </row>
    <row r="56" spans="2:18" ht="15.75" thickBot="1" x14ac:dyDescent="0.3">
      <c r="B56" cm="1">
        <f t="array" ref="B56">INDEX($J$3:$J$1001,MATCH(1,( $K$3:$K$1001 = C56 ) * ( $L$3:$L$1001 = D56 ) * ( $M$3:$M$1001 = E56 ),0))</f>
        <v>235</v>
      </c>
      <c r="C56" s="74">
        <v>32</v>
      </c>
      <c r="D56" s="47">
        <v>22</v>
      </c>
      <c r="E56" s="75">
        <v>2</v>
      </c>
      <c r="G56">
        <v>22</v>
      </c>
      <c r="J56">
        <v>258</v>
      </c>
      <c r="K56" s="74">
        <v>35</v>
      </c>
      <c r="L56" s="47">
        <v>20</v>
      </c>
      <c r="M56" s="75">
        <v>0</v>
      </c>
      <c r="P56">
        <v>447</v>
      </c>
      <c r="Q56">
        <v>235</v>
      </c>
      <c r="R56">
        <v>22</v>
      </c>
    </row>
    <row r="57" spans="2:18" ht="15.75" thickBot="1" x14ac:dyDescent="0.3">
      <c r="B57" cm="1">
        <f t="array" ref="B57">INDEX($J$3:$J$1001,MATCH(1,( $K$3:$K$1001 = C57 ) * ( $L$3:$L$1001 = D57 ) * ( $M$3:$M$1001 = E57 ),0))</f>
        <v>235</v>
      </c>
      <c r="C57" s="74">
        <v>32</v>
      </c>
      <c r="D57" s="47">
        <v>22</v>
      </c>
      <c r="E57" s="75">
        <v>2</v>
      </c>
      <c r="G57">
        <v>121</v>
      </c>
      <c r="J57">
        <v>259</v>
      </c>
      <c r="K57" s="74">
        <v>35</v>
      </c>
      <c r="L57" s="47">
        <v>21</v>
      </c>
      <c r="M57" s="75">
        <v>1</v>
      </c>
      <c r="P57">
        <v>448</v>
      </c>
      <c r="Q57">
        <v>235</v>
      </c>
      <c r="R57">
        <v>121</v>
      </c>
    </row>
    <row r="58" spans="2:18" ht="15.75" thickBot="1" x14ac:dyDescent="0.3">
      <c r="B58" cm="1">
        <f t="array" ref="B58">INDEX($J$3:$J$1001,MATCH(1,( $K$3:$K$1001 = C58 ) * ( $L$3:$L$1001 = D58 ) * ( $M$3:$M$1001 = E58 ),0))</f>
        <v>236</v>
      </c>
      <c r="C58" s="74">
        <v>32</v>
      </c>
      <c r="D58" s="47">
        <v>23</v>
      </c>
      <c r="E58" s="75">
        <v>2</v>
      </c>
      <c r="G58">
        <v>28</v>
      </c>
      <c r="J58">
        <v>260</v>
      </c>
      <c r="K58" s="74">
        <v>35</v>
      </c>
      <c r="L58" s="47">
        <v>22</v>
      </c>
      <c r="M58" s="75">
        <v>1</v>
      </c>
      <c r="P58">
        <v>449</v>
      </c>
      <c r="Q58">
        <v>236</v>
      </c>
      <c r="R58">
        <v>28</v>
      </c>
    </row>
    <row r="59" spans="2:18" ht="15.75" thickBot="1" x14ac:dyDescent="0.3">
      <c r="B59" cm="1">
        <f t="array" ref="B59">INDEX($J$3:$J$1001,MATCH(1,( $K$3:$K$1001 = C59 ) * ( $L$3:$L$1001 = D59 ) * ( $M$3:$M$1001 = E59 ),0))</f>
        <v>236</v>
      </c>
      <c r="C59" s="74">
        <v>32</v>
      </c>
      <c r="D59" s="47">
        <v>23</v>
      </c>
      <c r="E59" s="75">
        <v>2</v>
      </c>
      <c r="G59">
        <v>129</v>
      </c>
      <c r="J59">
        <v>261</v>
      </c>
      <c r="K59" s="74">
        <v>35</v>
      </c>
      <c r="L59" s="47">
        <v>23</v>
      </c>
      <c r="M59" s="75">
        <v>1</v>
      </c>
      <c r="P59">
        <v>450</v>
      </c>
      <c r="Q59">
        <v>236</v>
      </c>
      <c r="R59">
        <v>129</v>
      </c>
    </row>
    <row r="60" spans="2:18" ht="15.75" thickBot="1" x14ac:dyDescent="0.3">
      <c r="B60" cm="1">
        <f t="array" ref="B60">INDEX($J$3:$J$1001,MATCH(1,( $K$3:$K$1001 = C60 ) * ( $L$3:$L$1001 = D60 ) * ( $M$3:$M$1001 = E60 ),0))</f>
        <v>237</v>
      </c>
      <c r="C60" s="74">
        <v>32</v>
      </c>
      <c r="D60" s="47">
        <v>24</v>
      </c>
      <c r="E60" s="75">
        <v>2</v>
      </c>
      <c r="G60">
        <v>62</v>
      </c>
      <c r="J60">
        <v>262</v>
      </c>
      <c r="K60" s="74">
        <v>35</v>
      </c>
      <c r="L60" s="47">
        <v>24</v>
      </c>
      <c r="M60" s="75">
        <v>2</v>
      </c>
      <c r="P60">
        <v>451</v>
      </c>
      <c r="Q60">
        <v>237</v>
      </c>
      <c r="R60">
        <v>62</v>
      </c>
    </row>
    <row r="61" spans="2:18" ht="15.75" thickBot="1" x14ac:dyDescent="0.3">
      <c r="B61" cm="1">
        <f t="array" ref="B61">INDEX($J$3:$J$1001,MATCH(1,( $K$3:$K$1001 = C61 ) * ( $L$3:$L$1001 = D61 ) * ( $M$3:$M$1001 = E61 ),0))</f>
        <v>237</v>
      </c>
      <c r="C61" s="82">
        <v>32</v>
      </c>
      <c r="D61" s="57">
        <v>24</v>
      </c>
      <c r="E61" s="83">
        <v>2</v>
      </c>
      <c r="G61">
        <v>95</v>
      </c>
      <c r="J61">
        <v>263</v>
      </c>
      <c r="K61" s="82">
        <v>36</v>
      </c>
      <c r="L61" s="57">
        <v>24</v>
      </c>
      <c r="M61" s="83">
        <v>2</v>
      </c>
      <c r="P61">
        <v>452</v>
      </c>
      <c r="Q61">
        <v>237</v>
      </c>
      <c r="R61">
        <v>95</v>
      </c>
    </row>
    <row r="62" spans="2:18" ht="16.5" thickTop="1" thickBot="1" x14ac:dyDescent="0.3">
      <c r="B62" cm="1">
        <f t="array" ref="B62">INDEX($J$3:$J$1001,MATCH(1,( $K$3:$K$1001 = C62 ) * ( $L$3:$L$1001 = D62 ) * ( $M$3:$M$1001 = E62 ),0))</f>
        <v>238</v>
      </c>
      <c r="C62" s="66">
        <v>33</v>
      </c>
      <c r="D62" s="67">
        <v>17</v>
      </c>
      <c r="E62" s="68">
        <v>0</v>
      </c>
      <c r="G62">
        <v>22</v>
      </c>
      <c r="P62">
        <v>453</v>
      </c>
      <c r="Q62">
        <v>238</v>
      </c>
      <c r="R62">
        <v>22</v>
      </c>
    </row>
    <row r="63" spans="2:18" ht="15.75" thickBot="1" x14ac:dyDescent="0.3">
      <c r="B63" cm="1">
        <f t="array" ref="B63">INDEX($J$3:$J$1001,MATCH(1,( $K$3:$K$1001 = C63 ) * ( $L$3:$L$1001 = D63 ) * ( $M$3:$M$1001 = E63 ),0))</f>
        <v>238</v>
      </c>
      <c r="C63" s="74">
        <v>33</v>
      </c>
      <c r="D63" s="47">
        <v>17</v>
      </c>
      <c r="E63" s="75">
        <v>0</v>
      </c>
      <c r="G63">
        <v>90</v>
      </c>
      <c r="P63">
        <v>454</v>
      </c>
      <c r="Q63">
        <v>238</v>
      </c>
      <c r="R63">
        <v>90</v>
      </c>
    </row>
    <row r="64" spans="2:18" ht="15.75" thickBot="1" x14ac:dyDescent="0.3">
      <c r="B64" cm="1">
        <f t="array" ref="B64">INDEX($J$3:$J$1001,MATCH(1,( $K$3:$K$1001 = C64 ) * ( $L$3:$L$1001 = D64 ) * ( $M$3:$M$1001 = E64 ),0))</f>
        <v>239</v>
      </c>
      <c r="C64" s="74">
        <v>33</v>
      </c>
      <c r="D64" s="47">
        <v>18</v>
      </c>
      <c r="E64" s="75">
        <v>0</v>
      </c>
      <c r="G64">
        <v>27</v>
      </c>
      <c r="P64">
        <v>455</v>
      </c>
      <c r="Q64">
        <v>239</v>
      </c>
      <c r="R64">
        <v>27</v>
      </c>
    </row>
    <row r="65" spans="2:18" ht="15.75" thickBot="1" x14ac:dyDescent="0.3">
      <c r="B65" cm="1">
        <f t="array" ref="B65">INDEX($J$3:$J$1001,MATCH(1,( $K$3:$K$1001 = C65 ) * ( $L$3:$L$1001 = D65 ) * ( $M$3:$M$1001 = E65 ),0))</f>
        <v>240</v>
      </c>
      <c r="C65" s="74">
        <v>33</v>
      </c>
      <c r="D65" s="47">
        <v>19</v>
      </c>
      <c r="E65" s="75">
        <v>1</v>
      </c>
      <c r="G65">
        <v>62</v>
      </c>
      <c r="P65">
        <v>456</v>
      </c>
      <c r="Q65">
        <v>240</v>
      </c>
      <c r="R65">
        <v>62</v>
      </c>
    </row>
    <row r="66" spans="2:18" ht="15.75" thickBot="1" x14ac:dyDescent="0.3">
      <c r="B66" cm="1">
        <f t="array" ref="B66">INDEX($J$3:$J$1001,MATCH(1,( $K$3:$K$1001 = C66 ) * ( $L$3:$L$1001 = D66 ) * ( $M$3:$M$1001 = E66 ),0))</f>
        <v>240</v>
      </c>
      <c r="C66" s="74">
        <v>33</v>
      </c>
      <c r="D66" s="47">
        <v>19</v>
      </c>
      <c r="E66" s="75">
        <v>1</v>
      </c>
      <c r="G66">
        <v>130</v>
      </c>
      <c r="P66">
        <v>457</v>
      </c>
      <c r="Q66">
        <v>240</v>
      </c>
      <c r="R66">
        <v>130</v>
      </c>
    </row>
    <row r="67" spans="2:18" ht="15.75" thickBot="1" x14ac:dyDescent="0.3">
      <c r="B67" cm="1">
        <f t="array" ref="B67">INDEX($J$3:$J$1001,MATCH(1,( $K$3:$K$1001 = C67 ) * ( $L$3:$L$1001 = D67 ) * ( $M$3:$M$1001 = E67 ),0))</f>
        <v>241</v>
      </c>
      <c r="C67" s="74">
        <v>33</v>
      </c>
      <c r="D67" s="47">
        <v>20</v>
      </c>
      <c r="E67" s="75">
        <v>0</v>
      </c>
      <c r="G67">
        <v>126</v>
      </c>
      <c r="P67">
        <v>458</v>
      </c>
      <c r="Q67">
        <v>241</v>
      </c>
      <c r="R67">
        <v>126</v>
      </c>
    </row>
    <row r="68" spans="2:18" ht="15.75" thickBot="1" x14ac:dyDescent="0.3">
      <c r="B68" cm="1">
        <f t="array" ref="B68">INDEX($J$3:$J$1001,MATCH(1,( $K$3:$K$1001 = C68 ) * ( $L$3:$L$1001 = D68 ) * ( $M$3:$M$1001 = E68 ),0))</f>
        <v>242</v>
      </c>
      <c r="C68" s="74">
        <v>33</v>
      </c>
      <c r="D68" s="47">
        <v>21</v>
      </c>
      <c r="E68" s="75">
        <v>1</v>
      </c>
      <c r="G68">
        <v>95</v>
      </c>
      <c r="P68">
        <v>459</v>
      </c>
      <c r="Q68">
        <v>242</v>
      </c>
      <c r="R68">
        <v>95</v>
      </c>
    </row>
    <row r="69" spans="2:18" ht="15.75" thickBot="1" x14ac:dyDescent="0.3">
      <c r="B69" cm="1">
        <f t="array" ref="B69">INDEX($J$3:$J$1001,MATCH(1,( $K$3:$K$1001 = C69 ) * ( $L$3:$L$1001 = D69 ) * ( $M$3:$M$1001 = E69 ),0))</f>
        <v>242</v>
      </c>
      <c r="C69" s="74">
        <v>33</v>
      </c>
      <c r="D69" s="47">
        <v>21</v>
      </c>
      <c r="E69" s="75">
        <v>1</v>
      </c>
      <c r="G69">
        <v>162</v>
      </c>
      <c r="P69">
        <v>460</v>
      </c>
      <c r="Q69">
        <v>242</v>
      </c>
      <c r="R69">
        <v>162</v>
      </c>
    </row>
    <row r="70" spans="2:18" ht="15.75" thickBot="1" x14ac:dyDescent="0.3">
      <c r="B70" cm="1">
        <f t="array" ref="B70">INDEX($J$3:$J$1001,MATCH(1,( $K$3:$K$1001 = C70 ) * ( $L$3:$L$1001 = D70 ) * ( $M$3:$M$1001 = E70 ),0))</f>
        <v>243</v>
      </c>
      <c r="C70" s="74">
        <v>33</v>
      </c>
      <c r="D70" s="47">
        <v>22</v>
      </c>
      <c r="E70" s="75">
        <v>2</v>
      </c>
      <c r="G70">
        <v>22</v>
      </c>
      <c r="P70">
        <v>461</v>
      </c>
      <c r="Q70">
        <v>243</v>
      </c>
      <c r="R70">
        <v>22</v>
      </c>
    </row>
    <row r="71" spans="2:18" ht="15.75" thickBot="1" x14ac:dyDescent="0.3">
      <c r="B71" cm="1">
        <f t="array" ref="B71">INDEX($J$3:$J$1001,MATCH(1,( $K$3:$K$1001 = C71 ) * ( $L$3:$L$1001 = D71 ) * ( $M$3:$M$1001 = E71 ),0))</f>
        <v>243</v>
      </c>
      <c r="C71" s="74">
        <v>33</v>
      </c>
      <c r="D71" s="47">
        <v>22</v>
      </c>
      <c r="E71" s="75">
        <v>2</v>
      </c>
      <c r="G71">
        <v>156</v>
      </c>
      <c r="P71">
        <v>462</v>
      </c>
      <c r="Q71">
        <v>243</v>
      </c>
      <c r="R71">
        <v>156</v>
      </c>
    </row>
    <row r="72" spans="2:18" ht="15.75" thickBot="1" x14ac:dyDescent="0.3">
      <c r="B72" cm="1">
        <f t="array" ref="B72">INDEX($J$3:$J$1001,MATCH(1,( $K$3:$K$1001 = C72 ) * ( $L$3:$L$1001 = D72 ) * ( $M$3:$M$1001 = E72 ),0))</f>
        <v>244</v>
      </c>
      <c r="C72" s="74">
        <v>33</v>
      </c>
      <c r="D72" s="47">
        <v>23</v>
      </c>
      <c r="E72" s="75">
        <v>2</v>
      </c>
      <c r="G72">
        <v>129</v>
      </c>
      <c r="P72">
        <v>463</v>
      </c>
      <c r="Q72">
        <v>244</v>
      </c>
      <c r="R72">
        <v>129</v>
      </c>
    </row>
    <row r="73" spans="2:18" ht="15.75" thickBot="1" x14ac:dyDescent="0.3">
      <c r="B73" cm="1">
        <f t="array" ref="B73">INDEX($J$3:$J$1001,MATCH(1,( $K$3:$K$1001 = C73 ) * ( $L$3:$L$1001 = D73 ) * ( $M$3:$M$1001 = E73 ),0))</f>
        <v>244</v>
      </c>
      <c r="C73" s="74">
        <v>33</v>
      </c>
      <c r="D73" s="47">
        <v>23</v>
      </c>
      <c r="E73" s="75">
        <v>2</v>
      </c>
      <c r="G73">
        <v>163</v>
      </c>
      <c r="P73">
        <v>464</v>
      </c>
      <c r="Q73">
        <v>244</v>
      </c>
      <c r="R73">
        <v>163</v>
      </c>
    </row>
    <row r="74" spans="2:18" ht="15.75" thickBot="1" x14ac:dyDescent="0.3">
      <c r="B74" cm="1">
        <f t="array" ref="B74">INDEX($J$3:$J$1001,MATCH(1,( $K$3:$K$1001 = C74 ) * ( $L$3:$L$1001 = D74 ) * ( $M$3:$M$1001 = E74 ),0))</f>
        <v>245</v>
      </c>
      <c r="C74" s="74">
        <v>33</v>
      </c>
      <c r="D74" s="47">
        <v>24</v>
      </c>
      <c r="E74" s="75">
        <v>2</v>
      </c>
      <c r="G74">
        <v>62</v>
      </c>
      <c r="P74">
        <v>465</v>
      </c>
      <c r="Q74">
        <v>245</v>
      </c>
      <c r="R74">
        <v>62</v>
      </c>
    </row>
    <row r="75" spans="2:18" ht="15.75" thickBot="1" x14ac:dyDescent="0.3">
      <c r="B75" cm="1">
        <f t="array" ref="B75">INDEX($J$3:$J$1001,MATCH(1,( $K$3:$K$1001 = C75 ) * ( $L$3:$L$1001 = D75 ) * ( $M$3:$M$1001 = E75 ),0))</f>
        <v>245</v>
      </c>
      <c r="C75" s="74">
        <v>33</v>
      </c>
      <c r="D75" s="47">
        <v>24</v>
      </c>
      <c r="E75" s="75">
        <v>2</v>
      </c>
      <c r="G75">
        <v>95</v>
      </c>
      <c r="P75">
        <v>466</v>
      </c>
      <c r="Q75">
        <v>245</v>
      </c>
      <c r="R75">
        <v>95</v>
      </c>
    </row>
    <row r="76" spans="2:18" ht="15.75" thickBot="1" x14ac:dyDescent="0.3">
      <c r="B76" cm="1">
        <f t="array" ref="B76">INDEX($J$3:$J$1001,MATCH(1,( $K$3:$K$1001 = C76 ) * ( $L$3:$L$1001 = D76 ) * ( $M$3:$M$1001 = E76 ),0))</f>
        <v>246</v>
      </c>
      <c r="C76" s="74">
        <v>33</v>
      </c>
      <c r="D76" s="47">
        <v>24</v>
      </c>
      <c r="E76" s="75">
        <v>1</v>
      </c>
      <c r="G76">
        <v>95</v>
      </c>
      <c r="P76">
        <v>467</v>
      </c>
      <c r="Q76">
        <v>246</v>
      </c>
      <c r="R76">
        <v>95</v>
      </c>
    </row>
    <row r="77" spans="2:18" ht="15.75" thickBot="1" x14ac:dyDescent="0.3">
      <c r="B77" cm="1">
        <f t="array" ref="B77">INDEX($J$3:$J$1001,MATCH(1,( $K$3:$K$1001 = C77 ) * ( $L$3:$L$1001 = D77 ) * ( $M$3:$M$1001 = E77 ),0))</f>
        <v>246</v>
      </c>
      <c r="C77" s="77">
        <v>33</v>
      </c>
      <c r="D77" s="78">
        <v>24</v>
      </c>
      <c r="E77" s="79">
        <v>1</v>
      </c>
      <c r="G77">
        <v>162</v>
      </c>
      <c r="P77">
        <v>468</v>
      </c>
      <c r="Q77">
        <v>246</v>
      </c>
      <c r="R77">
        <v>162</v>
      </c>
    </row>
    <row r="78" spans="2:18" ht="15.75" thickBot="1" x14ac:dyDescent="0.3">
      <c r="B78" cm="1">
        <f t="array" ref="B78">INDEX($J$3:$J$1001,MATCH(1,( $K$3:$K$1001 = C78 ) * ( $L$3:$L$1001 = D78 ) * ( $M$3:$M$1001 = E78 ),0))</f>
        <v>247</v>
      </c>
      <c r="C78" s="66">
        <v>34</v>
      </c>
      <c r="D78" s="67">
        <v>17</v>
      </c>
      <c r="E78" s="68">
        <v>0</v>
      </c>
      <c r="G78">
        <v>22</v>
      </c>
      <c r="P78">
        <v>469</v>
      </c>
      <c r="Q78">
        <v>247</v>
      </c>
      <c r="R78">
        <v>22</v>
      </c>
    </row>
    <row r="79" spans="2:18" ht="15.75" thickBot="1" x14ac:dyDescent="0.3">
      <c r="B79" cm="1">
        <f t="array" ref="B79">INDEX($J$3:$J$1001,MATCH(1,( $K$3:$K$1001 = C79 ) * ( $L$3:$L$1001 = D79 ) * ( $M$3:$M$1001 = E79 ),0))</f>
        <v>247</v>
      </c>
      <c r="C79" s="74">
        <v>34</v>
      </c>
      <c r="D79" s="47">
        <v>17</v>
      </c>
      <c r="E79" s="75">
        <v>0</v>
      </c>
      <c r="G79">
        <v>131</v>
      </c>
      <c r="P79">
        <v>470</v>
      </c>
      <c r="Q79">
        <v>247</v>
      </c>
      <c r="R79">
        <v>131</v>
      </c>
    </row>
    <row r="80" spans="2:18" ht="15.75" thickBot="1" x14ac:dyDescent="0.3">
      <c r="B80" cm="1">
        <f t="array" ref="B80">INDEX($J$3:$J$1001,MATCH(1,( $K$3:$K$1001 = C80 ) * ( $L$3:$L$1001 = D80 ) * ( $M$3:$M$1001 = E80 ),0))</f>
        <v>248</v>
      </c>
      <c r="C80" s="74">
        <v>34</v>
      </c>
      <c r="D80" s="47">
        <v>18</v>
      </c>
      <c r="E80" s="75">
        <v>0</v>
      </c>
      <c r="G80">
        <v>89</v>
      </c>
      <c r="P80">
        <v>471</v>
      </c>
      <c r="Q80">
        <v>248</v>
      </c>
      <c r="R80">
        <v>89</v>
      </c>
    </row>
    <row r="81" spans="2:18" ht="15.75" thickBot="1" x14ac:dyDescent="0.3">
      <c r="B81" cm="1">
        <f t="array" ref="B81">INDEX($J$3:$J$1001,MATCH(1,( $K$3:$K$1001 = C81 ) * ( $L$3:$L$1001 = D81 ) * ( $M$3:$M$1001 = E81 ),0))</f>
        <v>248</v>
      </c>
      <c r="C81" s="74">
        <v>34</v>
      </c>
      <c r="D81" s="47">
        <v>18</v>
      </c>
      <c r="E81" s="75">
        <v>0</v>
      </c>
      <c r="G81">
        <v>165</v>
      </c>
      <c r="P81">
        <v>472</v>
      </c>
      <c r="Q81">
        <v>248</v>
      </c>
      <c r="R81">
        <v>165</v>
      </c>
    </row>
    <row r="82" spans="2:18" ht="15.75" thickBot="1" x14ac:dyDescent="0.3">
      <c r="B82" cm="1">
        <f t="array" ref="B82">INDEX($J$3:$J$1001,MATCH(1,( $K$3:$K$1001 = C82 ) * ( $L$3:$L$1001 = D82 ) * ( $M$3:$M$1001 = E82 ),0))</f>
        <v>249</v>
      </c>
      <c r="C82" s="74">
        <v>34</v>
      </c>
      <c r="D82" s="47">
        <v>19</v>
      </c>
      <c r="E82" s="75">
        <v>2</v>
      </c>
      <c r="G82">
        <v>27</v>
      </c>
      <c r="P82">
        <v>473</v>
      </c>
      <c r="Q82">
        <v>249</v>
      </c>
      <c r="R82">
        <v>27</v>
      </c>
    </row>
    <row r="83" spans="2:18" ht="15.75" thickBot="1" x14ac:dyDescent="0.3">
      <c r="B83" cm="1">
        <f t="array" ref="B83">INDEX($J$3:$J$1001,MATCH(1,( $K$3:$K$1001 = C83 ) * ( $L$3:$L$1001 = D83 ) * ( $M$3:$M$1001 = E83 ),0))</f>
        <v>249</v>
      </c>
      <c r="C83" s="74">
        <v>34</v>
      </c>
      <c r="D83" s="47">
        <v>19</v>
      </c>
      <c r="E83" s="75">
        <v>2</v>
      </c>
      <c r="G83">
        <v>95</v>
      </c>
      <c r="P83">
        <v>474</v>
      </c>
      <c r="Q83">
        <v>249</v>
      </c>
      <c r="R83">
        <v>95</v>
      </c>
    </row>
    <row r="84" spans="2:18" ht="15.75" thickBot="1" x14ac:dyDescent="0.3">
      <c r="B84" cm="1">
        <f t="array" ref="B84">INDEX($J$3:$J$1001,MATCH(1,( $K$3:$K$1001 = C84 ) * ( $L$3:$L$1001 = D84 ) * ( $M$3:$M$1001 = E84 ),0))</f>
        <v>250</v>
      </c>
      <c r="C84" s="74">
        <v>34</v>
      </c>
      <c r="D84" s="47">
        <v>20</v>
      </c>
      <c r="E84" s="75">
        <v>0</v>
      </c>
      <c r="G84">
        <v>13</v>
      </c>
      <c r="P84">
        <v>475</v>
      </c>
      <c r="Q84">
        <v>250</v>
      </c>
      <c r="R84">
        <v>13</v>
      </c>
    </row>
    <row r="85" spans="2:18" ht="15.75" thickBot="1" x14ac:dyDescent="0.3">
      <c r="B85" cm="1">
        <f t="array" ref="B85">INDEX($J$3:$J$1001,MATCH(1,( $K$3:$K$1001 = C85 ) * ( $L$3:$L$1001 = D85 ) * ( $M$3:$M$1001 = E85 ),0))</f>
        <v>251</v>
      </c>
      <c r="C85" s="74">
        <v>34</v>
      </c>
      <c r="D85" s="47">
        <v>21</v>
      </c>
      <c r="E85" s="75">
        <v>1</v>
      </c>
      <c r="G85">
        <v>62</v>
      </c>
      <c r="P85">
        <v>476</v>
      </c>
      <c r="Q85">
        <v>251</v>
      </c>
      <c r="R85">
        <v>62</v>
      </c>
    </row>
    <row r="86" spans="2:18" ht="15.75" thickBot="1" x14ac:dyDescent="0.3">
      <c r="B86" cm="1">
        <f t="array" ref="B86">INDEX($J$3:$J$1001,MATCH(1,( $K$3:$K$1001 = C86 ) * ( $L$3:$L$1001 = D86 ) * ( $M$3:$M$1001 = E86 ),0))</f>
        <v>251</v>
      </c>
      <c r="C86" s="74">
        <v>34</v>
      </c>
      <c r="D86" s="47">
        <v>21</v>
      </c>
      <c r="E86" s="75">
        <v>1</v>
      </c>
      <c r="G86">
        <v>95</v>
      </c>
      <c r="P86">
        <v>477</v>
      </c>
      <c r="Q86">
        <v>251</v>
      </c>
      <c r="R86">
        <v>95</v>
      </c>
    </row>
    <row r="87" spans="2:18" ht="15.75" thickBot="1" x14ac:dyDescent="0.3">
      <c r="B87" cm="1">
        <f t="array" ref="B87">INDEX($J$3:$J$1001,MATCH(1,( $K$3:$K$1001 = C87 ) * ( $L$3:$L$1001 = D87 ) * ( $M$3:$M$1001 = E87 ),0))</f>
        <v>252</v>
      </c>
      <c r="C87" s="74">
        <v>34</v>
      </c>
      <c r="D87" s="47">
        <v>21</v>
      </c>
      <c r="E87" s="75">
        <v>2</v>
      </c>
      <c r="G87">
        <v>62</v>
      </c>
      <c r="P87">
        <v>478</v>
      </c>
      <c r="Q87">
        <v>252</v>
      </c>
      <c r="R87">
        <v>62</v>
      </c>
    </row>
    <row r="88" spans="2:18" ht="15.75" thickBot="1" x14ac:dyDescent="0.3">
      <c r="B88" cm="1">
        <f t="array" ref="B88">INDEX($J$3:$J$1001,MATCH(1,( $K$3:$K$1001 = C88 ) * ( $L$3:$L$1001 = D88 ) * ( $M$3:$M$1001 = E88 ),0))</f>
        <v>252</v>
      </c>
      <c r="C88" s="74">
        <v>34</v>
      </c>
      <c r="D88" s="47">
        <v>21</v>
      </c>
      <c r="E88" s="75">
        <v>2</v>
      </c>
      <c r="G88">
        <v>159</v>
      </c>
      <c r="P88">
        <v>479</v>
      </c>
      <c r="Q88">
        <v>252</v>
      </c>
      <c r="R88">
        <v>159</v>
      </c>
    </row>
    <row r="89" spans="2:18" ht="15.75" thickBot="1" x14ac:dyDescent="0.3">
      <c r="B89" cm="1">
        <f t="array" ref="B89">INDEX($J$3:$J$1001,MATCH(1,( $K$3:$K$1001 = C89 ) * ( $L$3:$L$1001 = D89 ) * ( $M$3:$M$1001 = E89 ),0))</f>
        <v>253</v>
      </c>
      <c r="C89" s="74">
        <v>34</v>
      </c>
      <c r="D89" s="47">
        <v>22</v>
      </c>
      <c r="E89" s="75">
        <v>1</v>
      </c>
      <c r="G89">
        <v>56</v>
      </c>
      <c r="P89">
        <v>480</v>
      </c>
      <c r="Q89">
        <v>253</v>
      </c>
      <c r="R89">
        <v>56</v>
      </c>
    </row>
    <row r="90" spans="2:18" ht="15.75" thickBot="1" x14ac:dyDescent="0.3">
      <c r="B90" cm="1">
        <f t="array" ref="B90">INDEX($J$3:$J$1001,MATCH(1,( $K$3:$K$1001 = C90 ) * ( $L$3:$L$1001 = D90 ) * ( $M$3:$M$1001 = E90 ),0))</f>
        <v>253</v>
      </c>
      <c r="C90" s="74">
        <v>34</v>
      </c>
      <c r="D90" s="47">
        <v>22</v>
      </c>
      <c r="E90" s="75">
        <v>1</v>
      </c>
      <c r="G90">
        <v>124</v>
      </c>
      <c r="P90">
        <v>481</v>
      </c>
      <c r="Q90">
        <v>253</v>
      </c>
      <c r="R90">
        <v>124</v>
      </c>
    </row>
    <row r="91" spans="2:18" ht="15.75" thickBot="1" x14ac:dyDescent="0.3">
      <c r="B91" cm="1">
        <f t="array" ref="B91">INDEX($J$3:$J$1001,MATCH(1,( $K$3:$K$1001 = C91 ) * ( $L$3:$L$1001 = D91 ) * ( $M$3:$M$1001 = E91 ),0))</f>
        <v>254</v>
      </c>
      <c r="C91" s="74">
        <v>34</v>
      </c>
      <c r="D91" s="47">
        <v>23</v>
      </c>
      <c r="E91" s="75">
        <v>1</v>
      </c>
      <c r="G91">
        <v>28</v>
      </c>
      <c r="P91">
        <v>482</v>
      </c>
      <c r="Q91">
        <v>254</v>
      </c>
      <c r="R91">
        <v>28</v>
      </c>
    </row>
    <row r="92" spans="2:18" ht="15.75" thickBot="1" x14ac:dyDescent="0.3">
      <c r="B92" cm="1">
        <f t="array" ref="B92">INDEX($J$3:$J$1001,MATCH(1,( $K$3:$K$1001 = C92 ) * ( $L$3:$L$1001 = D92 ) * ( $M$3:$M$1001 = E92 ),0))</f>
        <v>254</v>
      </c>
      <c r="C92" s="82">
        <v>34</v>
      </c>
      <c r="D92" s="57">
        <v>23</v>
      </c>
      <c r="E92" s="83">
        <v>1</v>
      </c>
      <c r="G92">
        <v>161</v>
      </c>
      <c r="P92">
        <v>483</v>
      </c>
      <c r="Q92">
        <v>254</v>
      </c>
      <c r="R92">
        <v>161</v>
      </c>
    </row>
    <row r="93" spans="2:18" ht="16.5" thickTop="1" thickBot="1" x14ac:dyDescent="0.3">
      <c r="B93" cm="1">
        <f t="array" ref="B93">INDEX($J$3:$J$1001,MATCH(1,( $K$3:$K$1001 = C93 ) * ( $L$3:$L$1001 = D93 ) * ( $M$3:$M$1001 = E93 ),0))</f>
        <v>255</v>
      </c>
      <c r="C93" s="66">
        <v>35</v>
      </c>
      <c r="D93" s="67">
        <v>17</v>
      </c>
      <c r="E93" s="68">
        <v>0</v>
      </c>
      <c r="G93">
        <v>12</v>
      </c>
      <c r="P93">
        <v>484</v>
      </c>
      <c r="Q93">
        <v>255</v>
      </c>
      <c r="R93">
        <v>12</v>
      </c>
    </row>
    <row r="94" spans="2:18" ht="15.75" thickBot="1" x14ac:dyDescent="0.3">
      <c r="B94" cm="1">
        <f t="array" ref="B94">INDEX($J$3:$J$1001,MATCH(1,( $K$3:$K$1001 = C94 ) * ( $L$3:$L$1001 = D94 ) * ( $M$3:$M$1001 = E94 ),0))</f>
        <v>255</v>
      </c>
      <c r="C94" s="74">
        <v>35</v>
      </c>
      <c r="D94" s="47">
        <v>17</v>
      </c>
      <c r="E94" s="75">
        <v>0</v>
      </c>
      <c r="G94">
        <v>119</v>
      </c>
      <c r="P94">
        <v>485</v>
      </c>
      <c r="Q94">
        <v>255</v>
      </c>
      <c r="R94">
        <v>119</v>
      </c>
    </row>
    <row r="95" spans="2:18" ht="15.75" thickBot="1" x14ac:dyDescent="0.3">
      <c r="B95" cm="1">
        <f t="array" ref="B95">INDEX($J$3:$J$1001,MATCH(1,( $K$3:$K$1001 = C95 ) * ( $L$3:$L$1001 = D95 ) * ( $M$3:$M$1001 = E95 ),0))</f>
        <v>256</v>
      </c>
      <c r="C95" s="74">
        <v>35</v>
      </c>
      <c r="D95" s="47">
        <v>18</v>
      </c>
      <c r="E95" s="75">
        <v>0</v>
      </c>
      <c r="G95">
        <v>46</v>
      </c>
      <c r="P95">
        <v>486</v>
      </c>
      <c r="Q95">
        <v>256</v>
      </c>
      <c r="R95">
        <v>46</v>
      </c>
    </row>
    <row r="96" spans="2:18" ht="15.75" thickBot="1" x14ac:dyDescent="0.3">
      <c r="B96" cm="1">
        <f t="array" ref="B96">INDEX($J$3:$J$1001,MATCH(1,( $K$3:$K$1001 = C96 ) * ( $L$3:$L$1001 = D96 ) * ( $M$3:$M$1001 = E96 ),0))</f>
        <v>256</v>
      </c>
      <c r="C96" s="74">
        <v>35</v>
      </c>
      <c r="D96" s="47">
        <v>18</v>
      </c>
      <c r="E96" s="75">
        <v>0</v>
      </c>
      <c r="G96">
        <v>155</v>
      </c>
      <c r="P96">
        <v>487</v>
      </c>
      <c r="Q96">
        <v>256</v>
      </c>
      <c r="R96">
        <v>155</v>
      </c>
    </row>
    <row r="97" spans="2:18" ht="15.75" thickBot="1" x14ac:dyDescent="0.3">
      <c r="B97" cm="1">
        <f t="array" ref="B97">INDEX($J$3:$J$1001,MATCH(1,( $K$3:$K$1001 = C97 ) * ( $L$3:$L$1001 = D97 ) * ( $M$3:$M$1001 = E97 ),0))</f>
        <v>257</v>
      </c>
      <c r="C97" s="74">
        <v>35</v>
      </c>
      <c r="D97" s="47">
        <v>19</v>
      </c>
      <c r="E97" s="75">
        <v>2</v>
      </c>
      <c r="G97">
        <v>17</v>
      </c>
      <c r="P97">
        <v>488</v>
      </c>
      <c r="Q97">
        <v>257</v>
      </c>
      <c r="R97">
        <v>17</v>
      </c>
    </row>
    <row r="98" spans="2:18" ht="15.75" thickBot="1" x14ac:dyDescent="0.3">
      <c r="B98" cm="1">
        <f t="array" ref="B98">INDEX($J$3:$J$1001,MATCH(1,( $K$3:$K$1001 = C98 ) * ( $L$3:$L$1001 = D98 ) * ( $M$3:$M$1001 = E98 ),0))</f>
        <v>257</v>
      </c>
      <c r="C98" s="74">
        <v>35</v>
      </c>
      <c r="D98" s="47">
        <v>19</v>
      </c>
      <c r="E98" s="75">
        <v>2</v>
      </c>
      <c r="G98">
        <v>85</v>
      </c>
      <c r="P98">
        <v>489</v>
      </c>
      <c r="Q98">
        <v>257</v>
      </c>
      <c r="R98">
        <v>85</v>
      </c>
    </row>
    <row r="99" spans="2:18" ht="15.75" thickBot="1" x14ac:dyDescent="0.3">
      <c r="B99" cm="1">
        <f t="array" ref="B99">INDEX($J$3:$J$1001,MATCH(1,( $K$3:$K$1001 = C99 ) * ( $L$3:$L$1001 = D99 ) * ( $M$3:$M$1001 = E99 ),0))</f>
        <v>258</v>
      </c>
      <c r="C99" s="74">
        <v>35</v>
      </c>
      <c r="D99" s="47">
        <v>20</v>
      </c>
      <c r="E99" s="75">
        <v>0</v>
      </c>
      <c r="G99">
        <v>40</v>
      </c>
      <c r="P99">
        <v>490</v>
      </c>
      <c r="Q99">
        <v>258</v>
      </c>
      <c r="R99">
        <v>40</v>
      </c>
    </row>
    <row r="100" spans="2:18" ht="15.75" thickBot="1" x14ac:dyDescent="0.3">
      <c r="B100" cm="1">
        <f t="array" ref="B100">INDEX($J$3:$J$1001,MATCH(1,( $K$3:$K$1001 = C100 ) * ( $L$3:$L$1001 = D100 ) * ( $M$3:$M$1001 = E100 ),0))</f>
        <v>259</v>
      </c>
      <c r="C100" s="74">
        <v>35</v>
      </c>
      <c r="D100" s="47">
        <v>21</v>
      </c>
      <c r="E100" s="75">
        <v>1</v>
      </c>
      <c r="G100">
        <v>51</v>
      </c>
      <c r="P100">
        <v>491</v>
      </c>
      <c r="Q100">
        <v>259</v>
      </c>
      <c r="R100">
        <v>51</v>
      </c>
    </row>
    <row r="101" spans="2:18" ht="15.75" thickBot="1" x14ac:dyDescent="0.3">
      <c r="B101" cm="1">
        <f t="array" ref="B101">INDEX($J$3:$J$1001,MATCH(1,( $K$3:$K$1001 = C101 ) * ( $L$3:$L$1001 = D101 ) * ( $M$3:$M$1001 = E101 ),0))</f>
        <v>259</v>
      </c>
      <c r="C101" s="74">
        <v>35</v>
      </c>
      <c r="D101" s="47">
        <v>21</v>
      </c>
      <c r="E101" s="75">
        <v>1</v>
      </c>
      <c r="G101">
        <v>85</v>
      </c>
      <c r="P101">
        <v>492</v>
      </c>
      <c r="Q101">
        <v>259</v>
      </c>
      <c r="R101">
        <v>85</v>
      </c>
    </row>
    <row r="102" spans="2:18" ht="15.75" thickBot="1" x14ac:dyDescent="0.3">
      <c r="B102" cm="1">
        <f t="array" ref="B102">INDEX($J$3:$J$1001,MATCH(1,( $K$3:$K$1001 = C102 ) * ( $L$3:$L$1001 = D102 ) * ( $M$3:$M$1001 = E102 ),0))</f>
        <v>260</v>
      </c>
      <c r="C102" s="74">
        <v>35</v>
      </c>
      <c r="D102" s="47">
        <v>22</v>
      </c>
      <c r="E102" s="75">
        <v>1</v>
      </c>
      <c r="G102">
        <v>78</v>
      </c>
      <c r="P102">
        <v>493</v>
      </c>
      <c r="Q102">
        <v>260</v>
      </c>
      <c r="R102">
        <v>78</v>
      </c>
    </row>
    <row r="103" spans="2:18" ht="15.75" thickBot="1" x14ac:dyDescent="0.3">
      <c r="B103" cm="1">
        <f t="array" ref="B103">INDEX($J$3:$J$1001,MATCH(1,( $K$3:$K$1001 = C103 ) * ( $L$3:$L$1001 = D103 ) * ( $M$3:$M$1001 = E103 ),0))</f>
        <v>260</v>
      </c>
      <c r="C103" s="74">
        <v>35</v>
      </c>
      <c r="D103" s="47">
        <v>22</v>
      </c>
      <c r="E103" s="75">
        <v>1</v>
      </c>
      <c r="G103">
        <v>114</v>
      </c>
      <c r="P103">
        <v>494</v>
      </c>
      <c r="Q103">
        <v>260</v>
      </c>
      <c r="R103">
        <v>114</v>
      </c>
    </row>
    <row r="104" spans="2:18" ht="15.75" thickBot="1" x14ac:dyDescent="0.3">
      <c r="B104" cm="1">
        <f t="array" ref="B104">INDEX($J$3:$J$1001,MATCH(1,( $K$3:$K$1001 = C104 ) * ( $L$3:$L$1001 = D104 ) * ( $M$3:$M$1001 = E104 ),0))</f>
        <v>261</v>
      </c>
      <c r="C104" s="74">
        <v>35</v>
      </c>
      <c r="D104" s="47">
        <v>23</v>
      </c>
      <c r="E104" s="75">
        <v>1</v>
      </c>
      <c r="G104">
        <v>18</v>
      </c>
      <c r="P104">
        <v>495</v>
      </c>
      <c r="Q104">
        <v>261</v>
      </c>
      <c r="R104">
        <v>18</v>
      </c>
    </row>
    <row r="105" spans="2:18" ht="15.75" thickBot="1" x14ac:dyDescent="0.3">
      <c r="B105" cm="1">
        <f t="array" ref="B105">INDEX($J$3:$J$1001,MATCH(1,( $K$3:$K$1001 = C105 ) * ( $L$3:$L$1001 = D105 ) * ( $M$3:$M$1001 = E105 ),0))</f>
        <v>261</v>
      </c>
      <c r="C105" s="74">
        <v>35</v>
      </c>
      <c r="D105" s="47">
        <v>23</v>
      </c>
      <c r="E105" s="75">
        <v>1</v>
      </c>
      <c r="G105">
        <v>150</v>
      </c>
      <c r="P105">
        <v>496</v>
      </c>
      <c r="Q105">
        <v>261</v>
      </c>
      <c r="R105">
        <v>150</v>
      </c>
    </row>
    <row r="106" spans="2:18" ht="15.75" thickBot="1" x14ac:dyDescent="0.3">
      <c r="B106" cm="1">
        <f t="array" ref="B106">INDEX($J$3:$J$1001,MATCH(1,( $K$3:$K$1001 = C106 ) * ( $L$3:$L$1001 = D106 ) * ( $M$3:$M$1001 = E106 ),0))</f>
        <v>262</v>
      </c>
      <c r="C106" s="74">
        <v>35</v>
      </c>
      <c r="D106" s="47">
        <v>24</v>
      </c>
      <c r="E106" s="75">
        <v>2</v>
      </c>
      <c r="G106">
        <v>147</v>
      </c>
      <c r="P106">
        <v>497</v>
      </c>
      <c r="Q106">
        <v>262</v>
      </c>
      <c r="R106">
        <v>147</v>
      </c>
    </row>
    <row r="107" spans="2:18" ht="15.75" thickBot="1" x14ac:dyDescent="0.3">
      <c r="B107" cm="1">
        <f t="array" ref="B107">INDEX($J$3:$J$1001,MATCH(1,( $K$3:$K$1001 = C107 ) * ( $L$3:$L$1001 = D107 ) * ( $M$3:$M$1001 = E107 ),0))</f>
        <v>262</v>
      </c>
      <c r="C107" s="82">
        <v>35</v>
      </c>
      <c r="D107" s="57">
        <v>24</v>
      </c>
      <c r="E107" s="83">
        <v>2</v>
      </c>
      <c r="G107">
        <v>51</v>
      </c>
      <c r="P107">
        <v>498</v>
      </c>
      <c r="Q107">
        <v>262</v>
      </c>
      <c r="R107">
        <v>51</v>
      </c>
    </row>
    <row r="108" spans="2:18" ht="16.5" thickTop="1" thickBot="1" x14ac:dyDescent="0.3">
      <c r="B108" cm="1">
        <f t="array" ref="B108">INDEX($J$3:$J$1001,MATCH(1,( $K$3:$K$1001 = C108 ) * ( $L$3:$L$1001 = D108 ) * ( $M$3:$M$1001 = E108 ),0))</f>
        <v>263</v>
      </c>
      <c r="C108" s="66">
        <v>36</v>
      </c>
      <c r="D108" s="67">
        <v>24</v>
      </c>
      <c r="E108" s="68">
        <v>2</v>
      </c>
      <c r="G108">
        <v>27</v>
      </c>
      <c r="P108">
        <v>499</v>
      </c>
      <c r="Q108">
        <v>263</v>
      </c>
      <c r="R108">
        <v>27</v>
      </c>
    </row>
    <row r="109" spans="2:18" ht="15.75" thickBot="1" x14ac:dyDescent="0.3">
      <c r="B109" cm="1">
        <f t="array" ref="B109">INDEX($J$3:$J$1001,MATCH(1,( $K$3:$K$1001 = C109 ) * ( $L$3:$L$1001 = D109 ) * ( $M$3:$M$1001 = E109 ),0))</f>
        <v>263</v>
      </c>
      <c r="C109" s="82">
        <v>36</v>
      </c>
      <c r="D109" s="57">
        <v>24</v>
      </c>
      <c r="E109" s="83">
        <v>2</v>
      </c>
      <c r="G109">
        <v>130</v>
      </c>
      <c r="P109">
        <v>500</v>
      </c>
      <c r="Q109">
        <v>263</v>
      </c>
      <c r="R109">
        <v>130</v>
      </c>
    </row>
    <row r="110" spans="2:18" ht="15.75" thickTop="1" x14ac:dyDescent="0.25"/>
  </sheetData>
  <sortState xmlns:xlrd2="http://schemas.microsoft.com/office/spreadsheetml/2017/richdata2" ref="C3:G109">
    <sortCondition ref="C3:C109"/>
    <sortCondition ref="D3:D10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2CC3-96EE-4593-8D87-124259979C75}">
  <dimension ref="B1:AP178"/>
  <sheetViews>
    <sheetView topLeftCell="A107" zoomScale="70" zoomScaleNormal="70" workbookViewId="0">
      <selection activeCell="C2" sqref="C2:E108"/>
    </sheetView>
  </sheetViews>
  <sheetFormatPr baseColWidth="10" defaultRowHeight="15" x14ac:dyDescent="0.25"/>
  <sheetData>
    <row r="1" spans="2:35" ht="15" customHeight="1" thickBot="1" x14ac:dyDescent="0.3"/>
    <row r="2" spans="2:35" ht="15" customHeight="1" thickTop="1" thickBot="1" x14ac:dyDescent="0.3">
      <c r="B2" s="86" t="s">
        <v>172</v>
      </c>
      <c r="C2" s="87" t="s">
        <v>149</v>
      </c>
      <c r="D2" s="87" t="s">
        <v>24</v>
      </c>
      <c r="E2" s="87" t="s">
        <v>140</v>
      </c>
      <c r="F2" s="86" t="s">
        <v>246</v>
      </c>
      <c r="G2" s="86" t="s">
        <v>174</v>
      </c>
      <c r="H2" s="86" t="s">
        <v>175</v>
      </c>
      <c r="I2" s="86" t="s">
        <v>176</v>
      </c>
      <c r="J2" s="87" t="s">
        <v>153</v>
      </c>
      <c r="K2" s="88" t="s">
        <v>154</v>
      </c>
      <c r="L2" s="88" t="s">
        <v>177</v>
      </c>
      <c r="M2" s="88" t="s">
        <v>178</v>
      </c>
      <c r="N2" s="86" t="s">
        <v>247</v>
      </c>
      <c r="O2" s="86" t="s">
        <v>180</v>
      </c>
      <c r="P2" s="86" t="s">
        <v>181</v>
      </c>
      <c r="Q2" s="86" t="s">
        <v>182</v>
      </c>
      <c r="R2" s="86" t="s">
        <v>232</v>
      </c>
      <c r="V2" s="20" t="s">
        <v>153</v>
      </c>
      <c r="W2" s="20" t="s">
        <v>157</v>
      </c>
      <c r="X2" s="1" t="s">
        <v>155</v>
      </c>
      <c r="Y2" s="1" t="s">
        <v>156</v>
      </c>
      <c r="AA2" s="1" t="s">
        <v>24</v>
      </c>
      <c r="AB2" s="1" t="s">
        <v>27</v>
      </c>
      <c r="AC2" s="1" t="s">
        <v>1</v>
      </c>
      <c r="AD2" s="1" t="s">
        <v>136</v>
      </c>
      <c r="AE2" s="1" t="s">
        <v>137</v>
      </c>
      <c r="AG2" s="1" t="s">
        <v>25</v>
      </c>
      <c r="AH2" s="1" t="s">
        <v>20</v>
      </c>
      <c r="AI2" s="1" t="s">
        <v>21</v>
      </c>
    </row>
    <row r="3" spans="2:35" ht="15" customHeight="1" thickTop="1" thickBot="1" x14ac:dyDescent="0.3">
      <c r="B3" s="65" t="s">
        <v>263</v>
      </c>
      <c r="C3" s="66">
        <f t="shared" ref="C3:C22" si="0">IFERROR(INDEX($AG$3:$AG$49,MATCH(B3,$AH$3:$AH$49,0)),"")</f>
        <v>39</v>
      </c>
      <c r="D3" s="67">
        <f t="shared" ref="D3:D22" si="1">IFERROR(INDEX($AA$3:$AA$61,MATCH(F3,$AB$3:$AB$61,0)),"")</f>
        <v>26</v>
      </c>
      <c r="E3" s="68">
        <f t="shared" ref="E3:E22" si="2">IF(O3="ANUAL", 0,IF(O3="CUAT1", 1,IF(O3="CUAT2", 2,"")))</f>
        <v>0</v>
      </c>
      <c r="F3" s="89" t="s">
        <v>52</v>
      </c>
      <c r="G3" s="90" t="s">
        <v>52</v>
      </c>
      <c r="H3" s="90" t="s">
        <v>107</v>
      </c>
      <c r="I3" s="65" t="s">
        <v>185</v>
      </c>
      <c r="J3" s="66" cm="1">
        <f t="array" ref="J3">INDEX($V$3:$V$170,MATCH(1,($W$3:$W$170 = K3) * ($X$3:$X$170 = L3) * ($Y$3:$Y$170 = M3),0))</f>
        <v>1</v>
      </c>
      <c r="K3" s="67">
        <f>MATCH(I3,{"Lunes";"Martes";"Miércoles";"Jueves";"Viernes"},0)</f>
        <v>1</v>
      </c>
      <c r="L3" s="71">
        <v>0.33333333333333331</v>
      </c>
      <c r="M3" s="72">
        <v>0.43402777777777779</v>
      </c>
      <c r="N3" s="89" t="s">
        <v>145</v>
      </c>
      <c r="O3" s="90" t="s">
        <v>142</v>
      </c>
      <c r="P3" s="90" t="s">
        <v>186</v>
      </c>
      <c r="Q3" s="90" t="s">
        <v>2</v>
      </c>
      <c r="R3" s="91"/>
      <c r="V3">
        <v>1</v>
      </c>
      <c r="W3" s="11">
        <v>1</v>
      </c>
      <c r="X3" s="8">
        <v>0.33333333333333331</v>
      </c>
      <c r="Y3" s="8">
        <v>0.43402777777777779</v>
      </c>
      <c r="AA3">
        <v>1</v>
      </c>
      <c r="AB3" t="s">
        <v>28</v>
      </c>
      <c r="AC3" t="s">
        <v>82</v>
      </c>
      <c r="AD3">
        <v>1</v>
      </c>
      <c r="AE3" s="4" t="s">
        <v>138</v>
      </c>
      <c r="AG3">
        <v>1</v>
      </c>
      <c r="AH3" t="str" cm="1">
        <f t="array" ref="AH3:AH19">"1K"&amp;_xlfn.SEQUENCE(17, 1, 1, 1)</f>
        <v>1K1</v>
      </c>
      <c r="AI3" s="2">
        <v>1</v>
      </c>
    </row>
    <row r="4" spans="2:35" ht="15" customHeight="1" thickBot="1" x14ac:dyDescent="0.3">
      <c r="B4" s="70" t="s">
        <v>263</v>
      </c>
      <c r="C4" s="74">
        <f t="shared" si="0"/>
        <v>39</v>
      </c>
      <c r="D4" s="47">
        <f t="shared" si="1"/>
        <v>26</v>
      </c>
      <c r="E4" s="75">
        <f t="shared" si="2"/>
        <v>0</v>
      </c>
      <c r="F4" s="69" t="s">
        <v>52</v>
      </c>
      <c r="G4" s="54" t="s">
        <v>52</v>
      </c>
      <c r="H4" s="54" t="s">
        <v>107</v>
      </c>
      <c r="I4" s="70" t="s">
        <v>191</v>
      </c>
      <c r="J4" s="74" cm="1">
        <f t="array" ref="J4">INDEX($V$3:$V$170,MATCH(1,($W$3:$W$170 = K4) * ($X$3:$X$170 = L4) * ($Y$3:$Y$170 = M4),0))</f>
        <v>100</v>
      </c>
      <c r="K4" s="47">
        <f>MATCH(I4,{"Lunes";"Martes";"Miércoles";"Jueves";"Viernes"},0)</f>
        <v>4</v>
      </c>
      <c r="L4" s="54">
        <v>0.33333333333333331</v>
      </c>
      <c r="M4" s="76">
        <v>0.43402777777777779</v>
      </c>
      <c r="N4" s="69" t="s">
        <v>145</v>
      </c>
      <c r="O4" s="54" t="s">
        <v>142</v>
      </c>
      <c r="P4" s="54" t="s">
        <v>186</v>
      </c>
      <c r="Q4" s="54" t="s">
        <v>2</v>
      </c>
      <c r="R4" s="73"/>
      <c r="V4">
        <v>2</v>
      </c>
      <c r="W4" s="11">
        <v>1</v>
      </c>
      <c r="X4" s="8">
        <v>0.33333333333333331</v>
      </c>
      <c r="Y4" s="8">
        <v>0.46527777777777779</v>
      </c>
      <c r="AA4">
        <v>2</v>
      </c>
      <c r="AB4" t="s">
        <v>29</v>
      </c>
      <c r="AC4" t="s">
        <v>83</v>
      </c>
      <c r="AD4">
        <v>1</v>
      </c>
      <c r="AE4" s="4" t="s">
        <v>138</v>
      </c>
      <c r="AG4">
        <v>2</v>
      </c>
      <c r="AH4" s="2" t="str">
        <v>1K2</v>
      </c>
      <c r="AI4" s="2">
        <v>1</v>
      </c>
    </row>
    <row r="5" spans="2:35" ht="15" customHeight="1" thickBot="1" x14ac:dyDescent="0.3">
      <c r="B5" s="70" t="s">
        <v>263</v>
      </c>
      <c r="C5" s="74">
        <f t="shared" si="0"/>
        <v>39</v>
      </c>
      <c r="D5" s="47">
        <f t="shared" si="1"/>
        <v>34</v>
      </c>
      <c r="E5" s="75">
        <f t="shared" si="2"/>
        <v>2</v>
      </c>
      <c r="F5" s="69" t="s">
        <v>60</v>
      </c>
      <c r="G5" s="54" t="s">
        <v>60</v>
      </c>
      <c r="H5" s="54" t="s">
        <v>114</v>
      </c>
      <c r="I5" s="70" t="s">
        <v>194</v>
      </c>
      <c r="J5" s="74" cm="1">
        <f t="array" ref="J5">INDEX($V$3:$V$170,MATCH(1,($W$3:$W$170 = K5) * ($X$3:$X$170 = L5) * ($Y$3:$Y$170 = M5),0))</f>
        <v>142</v>
      </c>
      <c r="K5" s="47">
        <f>MATCH(I5,{"Lunes";"Martes";"Miércoles";"Jueves";"Viernes"},0)</f>
        <v>5</v>
      </c>
      <c r="L5" s="54">
        <v>0.43402777777777779</v>
      </c>
      <c r="M5" s="76">
        <v>0.58333333333333337</v>
      </c>
      <c r="N5" s="69" t="s">
        <v>192</v>
      </c>
      <c r="O5" s="54" t="s">
        <v>144</v>
      </c>
      <c r="P5" s="54" t="s">
        <v>186</v>
      </c>
      <c r="Q5" s="54" t="s">
        <v>2</v>
      </c>
      <c r="R5" s="73" t="s">
        <v>237</v>
      </c>
      <c r="V5">
        <v>3</v>
      </c>
      <c r="W5" s="11">
        <v>1</v>
      </c>
      <c r="X5" s="8">
        <v>0.33333333333333331</v>
      </c>
      <c r="Y5" s="8">
        <v>0.39583333333333331</v>
      </c>
      <c r="AA5">
        <v>3</v>
      </c>
      <c r="AB5" t="s">
        <v>30</v>
      </c>
      <c r="AC5" t="s">
        <v>84</v>
      </c>
      <c r="AD5">
        <v>1</v>
      </c>
      <c r="AE5" s="4" t="s">
        <v>138</v>
      </c>
      <c r="AG5">
        <v>3</v>
      </c>
      <c r="AH5" s="2" t="str">
        <v>1K3</v>
      </c>
      <c r="AI5" s="2">
        <v>1</v>
      </c>
    </row>
    <row r="6" spans="2:35" ht="15" customHeight="1" thickBot="1" x14ac:dyDescent="0.3">
      <c r="B6" s="70" t="s">
        <v>263</v>
      </c>
      <c r="C6" s="74">
        <f t="shared" si="0"/>
        <v>39</v>
      </c>
      <c r="D6" s="47">
        <f t="shared" si="1"/>
        <v>30</v>
      </c>
      <c r="E6" s="75">
        <f t="shared" si="2"/>
        <v>1</v>
      </c>
      <c r="F6" s="69" t="s">
        <v>56</v>
      </c>
      <c r="G6" s="54" t="s">
        <v>56</v>
      </c>
      <c r="H6" s="54" t="s">
        <v>110</v>
      </c>
      <c r="I6" s="70" t="s">
        <v>189</v>
      </c>
      <c r="J6" s="74" cm="1">
        <f t="array" ref="J6">INDEX($V$3:$V$170,MATCH(1,($W$3:$W$170 = K6) * ($X$3:$X$170 = L6) * ($Y$3:$Y$170 = M6),0))</f>
        <v>41</v>
      </c>
      <c r="K6" s="47">
        <f>MATCH(I6,{"Lunes";"Martes";"Miércoles";"Jueves";"Viernes"},0)</f>
        <v>2</v>
      </c>
      <c r="L6" s="54">
        <v>0.47222222222222221</v>
      </c>
      <c r="M6" s="76">
        <v>0.58333333333333337</v>
      </c>
      <c r="N6" s="69" t="s">
        <v>192</v>
      </c>
      <c r="O6" s="54" t="s">
        <v>143</v>
      </c>
      <c r="P6" s="54" t="s">
        <v>186</v>
      </c>
      <c r="Q6" s="54" t="s">
        <v>2</v>
      </c>
      <c r="R6" s="73" t="s">
        <v>237</v>
      </c>
      <c r="V6">
        <v>4</v>
      </c>
      <c r="W6" s="11">
        <v>1</v>
      </c>
      <c r="X6" s="8">
        <v>0.40277777777777779</v>
      </c>
      <c r="Y6" s="8">
        <v>0.46527777777777779</v>
      </c>
      <c r="AA6">
        <v>4</v>
      </c>
      <c r="AB6" t="s">
        <v>31</v>
      </c>
      <c r="AC6" t="s">
        <v>85</v>
      </c>
      <c r="AD6">
        <v>1</v>
      </c>
      <c r="AE6" s="4" t="s">
        <v>138</v>
      </c>
      <c r="AG6">
        <v>4</v>
      </c>
      <c r="AH6" s="2" t="str">
        <v>1K4</v>
      </c>
      <c r="AI6" s="2">
        <v>1</v>
      </c>
    </row>
    <row r="7" spans="2:35" ht="15" customHeight="1" thickBot="1" x14ac:dyDescent="0.3">
      <c r="B7" s="70" t="s">
        <v>263</v>
      </c>
      <c r="C7" s="74">
        <f t="shared" si="0"/>
        <v>39</v>
      </c>
      <c r="D7" s="47">
        <f t="shared" si="1"/>
        <v>30</v>
      </c>
      <c r="E7" s="75">
        <f t="shared" si="2"/>
        <v>1</v>
      </c>
      <c r="F7" s="69" t="s">
        <v>56</v>
      </c>
      <c r="G7" s="54" t="s">
        <v>56</v>
      </c>
      <c r="H7" s="54" t="s">
        <v>110</v>
      </c>
      <c r="I7" s="70" t="s">
        <v>194</v>
      </c>
      <c r="J7" s="74" cm="1">
        <f t="array" ref="J7">INDEX($V$3:$V$170,MATCH(1,($W$3:$W$170 = K7) * ($X$3:$X$170 = L7) * ($Y$3:$Y$170 = M7),0))</f>
        <v>134</v>
      </c>
      <c r="K7" s="47">
        <f>MATCH(I7,{"Lunes";"Martes";"Miércoles";"Jueves";"Viernes"},0)</f>
        <v>5</v>
      </c>
      <c r="L7" s="54">
        <v>0.33333333333333331</v>
      </c>
      <c r="M7" s="76">
        <v>0.43402777777777779</v>
      </c>
      <c r="N7" s="69" t="s">
        <v>192</v>
      </c>
      <c r="O7" s="54" t="s">
        <v>143</v>
      </c>
      <c r="P7" s="54" t="s">
        <v>186</v>
      </c>
      <c r="Q7" s="54" t="s">
        <v>2</v>
      </c>
      <c r="R7" s="73" t="s">
        <v>237</v>
      </c>
      <c r="V7">
        <v>5</v>
      </c>
      <c r="W7" s="11">
        <v>1</v>
      </c>
      <c r="X7" s="8">
        <v>0.43402777777777779</v>
      </c>
      <c r="Y7" s="8">
        <v>0.50347222222222221</v>
      </c>
      <c r="AA7">
        <v>5</v>
      </c>
      <c r="AB7" t="s">
        <v>32</v>
      </c>
      <c r="AC7" t="s">
        <v>86</v>
      </c>
      <c r="AD7">
        <v>1</v>
      </c>
      <c r="AE7" s="4" t="s">
        <v>138</v>
      </c>
      <c r="AG7">
        <v>5</v>
      </c>
      <c r="AH7" t="str">
        <v>1K5</v>
      </c>
      <c r="AI7" s="2">
        <v>1</v>
      </c>
    </row>
    <row r="8" spans="2:35" ht="15" customHeight="1" thickBot="1" x14ac:dyDescent="0.3">
      <c r="B8" s="70" t="s">
        <v>263</v>
      </c>
      <c r="C8" s="74">
        <f t="shared" si="0"/>
        <v>39</v>
      </c>
      <c r="D8" s="47">
        <f t="shared" si="1"/>
        <v>29</v>
      </c>
      <c r="E8" s="75">
        <f t="shared" si="2"/>
        <v>1</v>
      </c>
      <c r="F8" s="69" t="s">
        <v>55</v>
      </c>
      <c r="G8" s="54" t="s">
        <v>55</v>
      </c>
      <c r="H8" s="54" t="s">
        <v>109</v>
      </c>
      <c r="I8" s="70" t="s">
        <v>189</v>
      </c>
      <c r="J8" s="74" cm="1">
        <f t="array" ref="J8">INDEX($V$3:$V$170,MATCH(1,($W$3:$W$170 = K8) * ($X$3:$X$170 = L8) * ($Y$3:$Y$170 = M8),0))</f>
        <v>41</v>
      </c>
      <c r="K8" s="47">
        <f>MATCH(I8,{"Lunes";"Martes";"Miércoles";"Jueves";"Viernes"},0)</f>
        <v>2</v>
      </c>
      <c r="L8" s="54">
        <v>0.47222222222222221</v>
      </c>
      <c r="M8" s="76">
        <v>0.58333333333333337</v>
      </c>
      <c r="N8" s="69" t="s">
        <v>192</v>
      </c>
      <c r="O8" s="54" t="s">
        <v>143</v>
      </c>
      <c r="P8" s="54" t="s">
        <v>186</v>
      </c>
      <c r="Q8" s="54" t="s">
        <v>2</v>
      </c>
      <c r="R8" s="73" t="s">
        <v>237</v>
      </c>
      <c r="V8">
        <v>6</v>
      </c>
      <c r="W8" s="11">
        <v>1</v>
      </c>
      <c r="X8" s="8">
        <v>0.43402777777777779</v>
      </c>
      <c r="Y8" s="8">
        <v>0.53472222222222221</v>
      </c>
      <c r="AA8">
        <v>6</v>
      </c>
      <c r="AB8" t="s">
        <v>33</v>
      </c>
      <c r="AC8" t="s">
        <v>87</v>
      </c>
      <c r="AD8">
        <v>1</v>
      </c>
      <c r="AE8" s="4" t="s">
        <v>138</v>
      </c>
      <c r="AG8">
        <v>6</v>
      </c>
      <c r="AH8" t="str">
        <v>1K6</v>
      </c>
      <c r="AI8" s="2">
        <v>1</v>
      </c>
    </row>
    <row r="9" spans="2:35" ht="15" customHeight="1" thickBot="1" x14ac:dyDescent="0.3">
      <c r="B9" s="70" t="s">
        <v>263</v>
      </c>
      <c r="C9" s="74">
        <f t="shared" si="0"/>
        <v>39</v>
      </c>
      <c r="D9" s="47">
        <f t="shared" si="1"/>
        <v>29</v>
      </c>
      <c r="E9" s="75">
        <f t="shared" si="2"/>
        <v>1</v>
      </c>
      <c r="F9" s="69" t="s">
        <v>55</v>
      </c>
      <c r="G9" s="54" t="s">
        <v>55</v>
      </c>
      <c r="H9" s="54" t="s">
        <v>109</v>
      </c>
      <c r="I9" s="70" t="s">
        <v>194</v>
      </c>
      <c r="J9" s="74" cm="1">
        <f t="array" ref="J9">INDEX($V$3:$V$170,MATCH(1,($W$3:$W$170 = K9) * ($X$3:$X$170 = L9) * ($Y$3:$Y$170 = M9),0))</f>
        <v>134</v>
      </c>
      <c r="K9" s="47">
        <f>MATCH(I9,{"Lunes";"Martes";"Miércoles";"Jueves";"Viernes"},0)</f>
        <v>5</v>
      </c>
      <c r="L9" s="54">
        <v>0.33333333333333331</v>
      </c>
      <c r="M9" s="76">
        <v>0.43402777777777779</v>
      </c>
      <c r="N9" s="69" t="s">
        <v>192</v>
      </c>
      <c r="O9" s="54" t="s">
        <v>143</v>
      </c>
      <c r="P9" s="54" t="s">
        <v>186</v>
      </c>
      <c r="Q9" s="54" t="s">
        <v>2</v>
      </c>
      <c r="R9" s="73" t="s">
        <v>237</v>
      </c>
      <c r="V9">
        <v>7</v>
      </c>
      <c r="W9" s="11">
        <v>1</v>
      </c>
      <c r="X9" s="8">
        <v>0.43402777777777779</v>
      </c>
      <c r="Y9" s="8">
        <v>0.58333333333333337</v>
      </c>
      <c r="AA9">
        <v>7</v>
      </c>
      <c r="AB9" t="s">
        <v>34</v>
      </c>
      <c r="AC9" t="s">
        <v>88</v>
      </c>
      <c r="AD9">
        <v>1</v>
      </c>
      <c r="AE9" s="4" t="s">
        <v>138</v>
      </c>
      <c r="AG9">
        <v>7</v>
      </c>
      <c r="AH9" t="str">
        <v>1K7</v>
      </c>
      <c r="AI9" s="2">
        <v>1</v>
      </c>
    </row>
    <row r="10" spans="2:35" ht="15" customHeight="1" thickBot="1" x14ac:dyDescent="0.3">
      <c r="B10" s="70" t="s">
        <v>263</v>
      </c>
      <c r="C10" s="74">
        <f t="shared" si="0"/>
        <v>39</v>
      </c>
      <c r="D10" s="47">
        <f t="shared" si="1"/>
        <v>31</v>
      </c>
      <c r="E10" s="75">
        <f t="shared" si="2"/>
        <v>1</v>
      </c>
      <c r="F10" s="69" t="s">
        <v>57</v>
      </c>
      <c r="G10" s="54" t="s">
        <v>264</v>
      </c>
      <c r="H10" s="54" t="s">
        <v>111</v>
      </c>
      <c r="I10" s="70" t="s">
        <v>190</v>
      </c>
      <c r="J10" s="74" cm="1">
        <f t="array" ref="J10">INDEX($V$3:$V$170,MATCH(1,($W$3:$W$170 = K10) * ($X$3:$X$170 = L10) * ($Y$3:$Y$170 = M10),0))</f>
        <v>73</v>
      </c>
      <c r="K10" s="47">
        <f>MATCH(I10,{"Lunes";"Martes";"Miércoles";"Jueves";"Viernes"},0)</f>
        <v>3</v>
      </c>
      <c r="L10" s="54">
        <v>0.43402777777777779</v>
      </c>
      <c r="M10" s="76">
        <v>0.53472222222222221</v>
      </c>
      <c r="N10" s="69" t="s">
        <v>192</v>
      </c>
      <c r="O10" s="54" t="s">
        <v>143</v>
      </c>
      <c r="P10" s="54" t="s">
        <v>186</v>
      </c>
      <c r="Q10" s="54" t="s">
        <v>2</v>
      </c>
      <c r="R10" s="73" t="s">
        <v>237</v>
      </c>
      <c r="V10">
        <v>8</v>
      </c>
      <c r="W10" s="11">
        <v>1</v>
      </c>
      <c r="X10" s="8">
        <v>0.47222222222222221</v>
      </c>
      <c r="Y10" s="8">
        <v>0.53472222222222221</v>
      </c>
      <c r="AA10">
        <v>8</v>
      </c>
      <c r="AB10" t="s">
        <v>35</v>
      </c>
      <c r="AC10" t="s">
        <v>89</v>
      </c>
      <c r="AD10">
        <v>1</v>
      </c>
      <c r="AE10" s="4" t="s">
        <v>138</v>
      </c>
      <c r="AG10">
        <v>8</v>
      </c>
      <c r="AH10" t="str">
        <v>1K8</v>
      </c>
      <c r="AI10" s="2">
        <v>1</v>
      </c>
    </row>
    <row r="11" spans="2:35" ht="15" customHeight="1" thickBot="1" x14ac:dyDescent="0.3">
      <c r="B11" s="70" t="s">
        <v>263</v>
      </c>
      <c r="C11" s="74">
        <f t="shared" si="0"/>
        <v>39</v>
      </c>
      <c r="D11" s="47">
        <f t="shared" si="1"/>
        <v>31</v>
      </c>
      <c r="E11" s="75">
        <f t="shared" si="2"/>
        <v>1</v>
      </c>
      <c r="F11" s="69" t="s">
        <v>57</v>
      </c>
      <c r="G11" s="54" t="s">
        <v>264</v>
      </c>
      <c r="H11" s="54" t="s">
        <v>111</v>
      </c>
      <c r="I11" s="70" t="s">
        <v>194</v>
      </c>
      <c r="J11" s="74" cm="1">
        <f t="array" ref="J11">INDEX($V$3:$V$170,MATCH(1,($W$3:$W$170 = K11) * ($X$3:$X$170 = L11) * ($Y$3:$Y$170 = M11),0))</f>
        <v>141</v>
      </c>
      <c r="K11" s="47">
        <f>MATCH(I11,{"Lunes";"Martes";"Miércoles";"Jueves";"Viernes"},0)</f>
        <v>5</v>
      </c>
      <c r="L11" s="54">
        <v>0.43402777777777779</v>
      </c>
      <c r="M11" s="76">
        <v>0.53472222222222221</v>
      </c>
      <c r="N11" s="69" t="s">
        <v>192</v>
      </c>
      <c r="O11" s="54" t="s">
        <v>143</v>
      </c>
      <c r="P11" s="54" t="s">
        <v>186</v>
      </c>
      <c r="Q11" s="54" t="s">
        <v>2</v>
      </c>
      <c r="R11" s="73" t="s">
        <v>237</v>
      </c>
      <c r="V11">
        <v>9</v>
      </c>
      <c r="W11" s="11">
        <v>1</v>
      </c>
      <c r="X11" s="8">
        <v>0.47222222222222221</v>
      </c>
      <c r="Y11" s="8">
        <v>0.58333333333333337</v>
      </c>
      <c r="AA11">
        <v>9</v>
      </c>
      <c r="AB11" t="s">
        <v>36</v>
      </c>
      <c r="AC11" t="s">
        <v>90</v>
      </c>
      <c r="AD11">
        <v>1</v>
      </c>
      <c r="AE11" s="4" t="s">
        <v>138</v>
      </c>
      <c r="AG11">
        <v>9</v>
      </c>
      <c r="AH11" t="str">
        <v>1K9</v>
      </c>
      <c r="AI11" s="2">
        <v>1</v>
      </c>
    </row>
    <row r="12" spans="2:35" ht="15" customHeight="1" thickBot="1" x14ac:dyDescent="0.3">
      <c r="B12" s="70" t="s">
        <v>263</v>
      </c>
      <c r="C12" s="74">
        <f t="shared" si="0"/>
        <v>39</v>
      </c>
      <c r="D12" s="47">
        <f t="shared" si="1"/>
        <v>35</v>
      </c>
      <c r="E12" s="75">
        <f t="shared" si="2"/>
        <v>2</v>
      </c>
      <c r="F12" s="69" t="s">
        <v>262</v>
      </c>
      <c r="G12" s="54" t="s">
        <v>32</v>
      </c>
      <c r="H12" s="54" t="s">
        <v>115</v>
      </c>
      <c r="I12" s="70" t="s">
        <v>189</v>
      </c>
      <c r="J12" s="74" cm="1">
        <f t="array" ref="J12">INDEX($V$3:$V$170,MATCH(1,($W$3:$W$170 = K12) * ($X$3:$X$170 = L12) * ($Y$3:$Y$170 = M12),0))</f>
        <v>41</v>
      </c>
      <c r="K12" s="47">
        <f>MATCH(I12,{"Lunes";"Martes";"Miércoles";"Jueves";"Viernes"},0)</f>
        <v>2</v>
      </c>
      <c r="L12" s="54">
        <v>0.47222222222222221</v>
      </c>
      <c r="M12" s="76">
        <v>0.58333333333333337</v>
      </c>
      <c r="N12" s="69" t="s">
        <v>192</v>
      </c>
      <c r="O12" s="54" t="s">
        <v>144</v>
      </c>
      <c r="P12" s="54" t="s">
        <v>186</v>
      </c>
      <c r="Q12" s="54" t="s">
        <v>2</v>
      </c>
      <c r="R12" s="73"/>
      <c r="V12">
        <v>10</v>
      </c>
      <c r="W12" s="11">
        <v>1</v>
      </c>
      <c r="X12" s="8">
        <v>0.50347222222222221</v>
      </c>
      <c r="Y12" s="8">
        <v>0.58333333333333337</v>
      </c>
      <c r="AG12">
        <v>10</v>
      </c>
      <c r="AH12" t="str">
        <v>1K10</v>
      </c>
      <c r="AI12" s="2">
        <v>1</v>
      </c>
    </row>
    <row r="13" spans="2:35" ht="15" customHeight="1" thickBot="1" x14ac:dyDescent="0.3">
      <c r="B13" s="70" t="s">
        <v>263</v>
      </c>
      <c r="C13" s="74">
        <f t="shared" si="0"/>
        <v>39</v>
      </c>
      <c r="D13" s="47">
        <f t="shared" si="1"/>
        <v>35</v>
      </c>
      <c r="E13" s="75">
        <f t="shared" si="2"/>
        <v>2</v>
      </c>
      <c r="F13" s="69" t="s">
        <v>262</v>
      </c>
      <c r="G13" s="54" t="s">
        <v>32</v>
      </c>
      <c r="H13" s="54" t="s">
        <v>115</v>
      </c>
      <c r="I13" s="70" t="s">
        <v>191</v>
      </c>
      <c r="J13" s="74" cm="1">
        <f t="array" ref="J13">INDEX($V$3:$V$170,MATCH(1,($W$3:$W$170 = K13) * ($X$3:$X$170 = L13) * ($Y$3:$Y$170 = M13),0))</f>
        <v>106</v>
      </c>
      <c r="K13" s="47">
        <f>MATCH(I13,{"Lunes";"Martes";"Miércoles";"Jueves";"Viernes"},0)</f>
        <v>4</v>
      </c>
      <c r="L13" s="54">
        <v>0.43402777777777779</v>
      </c>
      <c r="M13" s="76">
        <v>0.53472222222222221</v>
      </c>
      <c r="N13" s="69" t="s">
        <v>192</v>
      </c>
      <c r="O13" s="54" t="s">
        <v>144</v>
      </c>
      <c r="P13" s="54" t="s">
        <v>186</v>
      </c>
      <c r="Q13" s="54" t="s">
        <v>2</v>
      </c>
      <c r="R13" s="73"/>
      <c r="V13">
        <v>11</v>
      </c>
      <c r="W13" s="11">
        <v>1</v>
      </c>
      <c r="X13" s="8">
        <v>0.50347222222222221</v>
      </c>
      <c r="Y13" s="8">
        <v>0.65277777777777779</v>
      </c>
      <c r="AA13">
        <v>10</v>
      </c>
      <c r="AB13" t="s">
        <v>37</v>
      </c>
      <c r="AC13" t="s">
        <v>92</v>
      </c>
      <c r="AD13">
        <v>2</v>
      </c>
      <c r="AE13" s="4" t="s">
        <v>138</v>
      </c>
      <c r="AG13">
        <v>11</v>
      </c>
      <c r="AH13" t="str">
        <v>1K11</v>
      </c>
      <c r="AI13" s="2">
        <v>1</v>
      </c>
    </row>
    <row r="14" spans="2:35" ht="15" customHeight="1" thickBot="1" x14ac:dyDescent="0.3">
      <c r="B14" s="70" t="s">
        <v>263</v>
      </c>
      <c r="C14" s="74">
        <f t="shared" si="0"/>
        <v>39</v>
      </c>
      <c r="D14" s="47">
        <f t="shared" si="1"/>
        <v>28</v>
      </c>
      <c r="E14" s="75">
        <f t="shared" si="2"/>
        <v>0</v>
      </c>
      <c r="F14" s="69" t="s">
        <v>54</v>
      </c>
      <c r="G14" s="54" t="s">
        <v>54</v>
      </c>
      <c r="H14" s="54" t="s">
        <v>106</v>
      </c>
      <c r="I14" s="70" t="s">
        <v>185</v>
      </c>
      <c r="J14" s="74" cm="1">
        <f t="array" ref="J14">INDEX($V$3:$V$170,MATCH(1,($W$3:$W$170 = K14) * ($X$3:$X$170 = L14) * ($Y$3:$Y$170 = M14),0))</f>
        <v>5</v>
      </c>
      <c r="K14" s="47">
        <f>MATCH(I14,{"Lunes";"Martes";"Miércoles";"Jueves";"Viernes"},0)</f>
        <v>1</v>
      </c>
      <c r="L14" s="54">
        <v>0.43402777777777779</v>
      </c>
      <c r="M14" s="76">
        <v>0.50347222222222221</v>
      </c>
      <c r="N14" s="69" t="s">
        <v>145</v>
      </c>
      <c r="O14" s="54" t="s">
        <v>142</v>
      </c>
      <c r="P14" s="54" t="s">
        <v>186</v>
      </c>
      <c r="Q14" s="54" t="s">
        <v>2</v>
      </c>
      <c r="R14" s="73"/>
      <c r="V14">
        <v>12</v>
      </c>
      <c r="W14" s="11">
        <v>1</v>
      </c>
      <c r="X14" s="8">
        <v>0.50347222222222221</v>
      </c>
      <c r="Y14" s="8">
        <v>0.61458333333333337</v>
      </c>
      <c r="AA14">
        <v>11</v>
      </c>
      <c r="AB14" t="s">
        <v>38</v>
      </c>
      <c r="AC14" t="s">
        <v>152</v>
      </c>
      <c r="AD14">
        <v>2</v>
      </c>
      <c r="AE14" s="4" t="s">
        <v>138</v>
      </c>
      <c r="AG14">
        <v>12</v>
      </c>
      <c r="AH14" t="str">
        <v>1K12</v>
      </c>
      <c r="AI14" s="2">
        <v>1</v>
      </c>
    </row>
    <row r="15" spans="2:35" ht="15" customHeight="1" thickBot="1" x14ac:dyDescent="0.3">
      <c r="B15" s="70" t="s">
        <v>263</v>
      </c>
      <c r="C15" s="74">
        <f t="shared" si="0"/>
        <v>39</v>
      </c>
      <c r="D15" s="47">
        <f t="shared" si="1"/>
        <v>28</v>
      </c>
      <c r="E15" s="75">
        <f t="shared" si="2"/>
        <v>0</v>
      </c>
      <c r="F15" s="69" t="s">
        <v>54</v>
      </c>
      <c r="G15" s="54" t="s">
        <v>54</v>
      </c>
      <c r="H15" s="54" t="s">
        <v>106</v>
      </c>
      <c r="I15" s="70" t="s">
        <v>189</v>
      </c>
      <c r="J15" s="74" cm="1">
        <f t="array" ref="J15">INDEX($V$3:$V$170,MATCH(1,($W$3:$W$170 = K15) * ($X$3:$X$170 = L15) * ($Y$3:$Y$170 = M15),0))</f>
        <v>35</v>
      </c>
      <c r="K15" s="47">
        <f>MATCH(I15,{"Lunes";"Martes";"Miércoles";"Jueves";"Viernes"},0)</f>
        <v>2</v>
      </c>
      <c r="L15" s="54">
        <v>0.40277777777777779</v>
      </c>
      <c r="M15" s="76">
        <v>0.46527777777777779</v>
      </c>
      <c r="N15" s="69" t="s">
        <v>145</v>
      </c>
      <c r="O15" s="54" t="s">
        <v>142</v>
      </c>
      <c r="P15" s="54" t="s">
        <v>186</v>
      </c>
      <c r="Q15" s="54" t="s">
        <v>2</v>
      </c>
      <c r="R15" s="73"/>
      <c r="V15">
        <v>13</v>
      </c>
      <c r="W15" s="11">
        <v>1</v>
      </c>
      <c r="X15" s="8">
        <v>0.55208333333333337</v>
      </c>
      <c r="Y15" s="8">
        <v>0.61458333333333337</v>
      </c>
      <c r="AA15">
        <v>12</v>
      </c>
      <c r="AB15" t="s">
        <v>39</v>
      </c>
      <c r="AC15" t="s">
        <v>93</v>
      </c>
      <c r="AD15">
        <v>2</v>
      </c>
      <c r="AE15" s="4" t="s">
        <v>138</v>
      </c>
      <c r="AG15">
        <v>13</v>
      </c>
      <c r="AH15" t="str">
        <v>1K13</v>
      </c>
      <c r="AI15" s="2">
        <v>1</v>
      </c>
    </row>
    <row r="16" spans="2:35" ht="15" customHeight="1" thickBot="1" x14ac:dyDescent="0.3">
      <c r="B16" s="70" t="s">
        <v>263</v>
      </c>
      <c r="C16" s="74">
        <f t="shared" si="0"/>
        <v>39</v>
      </c>
      <c r="D16" s="47">
        <f t="shared" si="1"/>
        <v>36</v>
      </c>
      <c r="E16" s="75">
        <f t="shared" si="2"/>
        <v>2</v>
      </c>
      <c r="F16" s="69" t="s">
        <v>61</v>
      </c>
      <c r="G16" s="54" t="s">
        <v>61</v>
      </c>
      <c r="H16" s="54" t="s">
        <v>116</v>
      </c>
      <c r="I16" s="70" t="s">
        <v>190</v>
      </c>
      <c r="J16" s="74" cm="1">
        <f t="array" ref="J16">INDEX($V$3:$V$170,MATCH(1,($W$3:$W$170 = K16) * ($X$3:$X$170 = L16) * ($Y$3:$Y$170 = M16),0))</f>
        <v>67</v>
      </c>
      <c r="K16" s="47">
        <f>MATCH(I16,{"Lunes";"Martes";"Miércoles";"Jueves";"Viernes"},0)</f>
        <v>3</v>
      </c>
      <c r="L16" s="54">
        <v>0.33333333333333331</v>
      </c>
      <c r="M16" s="76">
        <v>0.46527777777777779</v>
      </c>
      <c r="N16" s="69" t="s">
        <v>192</v>
      </c>
      <c r="O16" s="54" t="s">
        <v>144</v>
      </c>
      <c r="P16" s="54" t="s">
        <v>186</v>
      </c>
      <c r="Q16" s="54" t="s">
        <v>2</v>
      </c>
      <c r="R16" s="73"/>
      <c r="V16">
        <v>14</v>
      </c>
      <c r="W16" s="11">
        <v>1</v>
      </c>
      <c r="X16" s="8">
        <v>0.55208333333333337</v>
      </c>
      <c r="Y16" s="8">
        <v>0.65277777777777779</v>
      </c>
      <c r="AA16">
        <v>13</v>
      </c>
      <c r="AB16" t="s">
        <v>40</v>
      </c>
      <c r="AC16" t="s">
        <v>91</v>
      </c>
      <c r="AD16">
        <v>2</v>
      </c>
      <c r="AE16" s="4" t="s">
        <v>138</v>
      </c>
      <c r="AG16">
        <v>14</v>
      </c>
      <c r="AH16" t="str">
        <v>1K14</v>
      </c>
      <c r="AI16" s="2">
        <v>1</v>
      </c>
    </row>
    <row r="17" spans="2:35" ht="15" customHeight="1" thickBot="1" x14ac:dyDescent="0.3">
      <c r="B17" s="70" t="s">
        <v>263</v>
      </c>
      <c r="C17" s="74">
        <f t="shared" si="0"/>
        <v>39</v>
      </c>
      <c r="D17" s="47">
        <f t="shared" si="1"/>
        <v>27</v>
      </c>
      <c r="E17" s="75">
        <f t="shared" si="2"/>
        <v>0</v>
      </c>
      <c r="F17" s="69" t="s">
        <v>53</v>
      </c>
      <c r="G17" s="54" t="s">
        <v>53</v>
      </c>
      <c r="H17" s="54" t="s">
        <v>108</v>
      </c>
      <c r="I17" s="70" t="s">
        <v>185</v>
      </c>
      <c r="J17" s="74" cm="1">
        <f t="array" ref="J17">INDEX($V$3:$V$170,MATCH(1,($W$3:$W$170 = K17) * ($X$3:$X$170 = L17) * ($Y$3:$Y$170 = M17),0))</f>
        <v>10</v>
      </c>
      <c r="K17" s="47">
        <f>MATCH(I17,{"Lunes";"Martes";"Miércoles";"Jueves";"Viernes"},0)</f>
        <v>1</v>
      </c>
      <c r="L17" s="54">
        <v>0.50347222222222221</v>
      </c>
      <c r="M17" s="76">
        <v>0.58333333333333337</v>
      </c>
      <c r="N17" s="69" t="s">
        <v>145</v>
      </c>
      <c r="O17" s="54" t="s">
        <v>142</v>
      </c>
      <c r="P17" s="54" t="s">
        <v>186</v>
      </c>
      <c r="Q17" s="54" t="s">
        <v>2</v>
      </c>
      <c r="R17" s="73"/>
      <c r="V17">
        <v>15</v>
      </c>
      <c r="W17" s="11">
        <v>1</v>
      </c>
      <c r="X17" s="8">
        <v>0.58333333333333337</v>
      </c>
      <c r="Y17" s="8">
        <v>0.65277777777777779</v>
      </c>
      <c r="AA17">
        <v>14</v>
      </c>
      <c r="AB17" t="s">
        <v>41</v>
      </c>
      <c r="AC17" t="s">
        <v>95</v>
      </c>
      <c r="AD17">
        <v>2</v>
      </c>
      <c r="AE17" s="4" t="s">
        <v>138</v>
      </c>
      <c r="AG17">
        <v>15</v>
      </c>
      <c r="AH17" t="str">
        <v>1K15</v>
      </c>
      <c r="AI17" s="2">
        <v>1</v>
      </c>
    </row>
    <row r="18" spans="2:35" ht="15" customHeight="1" thickBot="1" x14ac:dyDescent="0.3">
      <c r="B18" s="70" t="s">
        <v>263</v>
      </c>
      <c r="C18" s="74">
        <f t="shared" si="0"/>
        <v>39</v>
      </c>
      <c r="D18" s="47">
        <f t="shared" si="1"/>
        <v>27</v>
      </c>
      <c r="E18" s="75">
        <f t="shared" si="2"/>
        <v>0</v>
      </c>
      <c r="F18" s="69" t="s">
        <v>53</v>
      </c>
      <c r="G18" s="54" t="s">
        <v>53</v>
      </c>
      <c r="H18" s="54" t="s">
        <v>108</v>
      </c>
      <c r="I18" s="70" t="s">
        <v>189</v>
      </c>
      <c r="J18" s="74" cm="1">
        <f t="array" ref="J18">INDEX($V$3:$V$170,MATCH(1,($W$3:$W$170 = K18) * ($X$3:$X$170 = L18) * ($Y$3:$Y$170 = M18),0))</f>
        <v>31</v>
      </c>
      <c r="K18" s="47">
        <f>MATCH(I18,{"Lunes";"Martes";"Miércoles";"Jueves";"Viernes"},0)</f>
        <v>2</v>
      </c>
      <c r="L18" s="54">
        <v>0.33333333333333331</v>
      </c>
      <c r="M18" s="76">
        <v>0.39583333333333331</v>
      </c>
      <c r="N18" s="69" t="s">
        <v>145</v>
      </c>
      <c r="O18" s="54" t="s">
        <v>142</v>
      </c>
      <c r="P18" s="54" t="s">
        <v>186</v>
      </c>
      <c r="Q18" s="54" t="s">
        <v>2</v>
      </c>
      <c r="R18" s="73"/>
      <c r="V18">
        <v>16</v>
      </c>
      <c r="W18" s="11">
        <v>1</v>
      </c>
      <c r="X18" s="8">
        <v>0.62152777777777779</v>
      </c>
      <c r="Y18" s="8">
        <v>0.68402777777777779</v>
      </c>
      <c r="AA18">
        <v>15</v>
      </c>
      <c r="AB18" t="s">
        <v>42</v>
      </c>
      <c r="AC18" t="s">
        <v>96</v>
      </c>
      <c r="AD18">
        <v>2</v>
      </c>
      <c r="AE18" s="4" t="s">
        <v>138</v>
      </c>
      <c r="AG18">
        <v>16</v>
      </c>
      <c r="AH18" t="str">
        <v>1K16</v>
      </c>
      <c r="AI18" s="2">
        <v>1</v>
      </c>
    </row>
    <row r="19" spans="2:35" ht="15" customHeight="1" thickBot="1" x14ac:dyDescent="0.3">
      <c r="B19" s="65" t="s">
        <v>263</v>
      </c>
      <c r="C19" s="74">
        <f t="shared" si="0"/>
        <v>39</v>
      </c>
      <c r="D19" s="47">
        <f t="shared" si="1"/>
        <v>32</v>
      </c>
      <c r="E19" s="75">
        <f t="shared" si="2"/>
        <v>1</v>
      </c>
      <c r="F19" s="69" t="s">
        <v>58</v>
      </c>
      <c r="G19" s="54" t="s">
        <v>58</v>
      </c>
      <c r="H19" s="54" t="s">
        <v>112</v>
      </c>
      <c r="I19" s="70" t="s">
        <v>190</v>
      </c>
      <c r="J19" s="74" cm="1">
        <f t="array" ref="J19">INDEX($V$3:$V$170,MATCH(1,($W$3:$W$170 = K19) * ($X$3:$X$170 = L19) * ($Y$3:$Y$170 = M19),0))</f>
        <v>66</v>
      </c>
      <c r="K19" s="47">
        <f>MATCH(I19,{"Lunes";"Martes";"Miércoles";"Jueves";"Viernes"},0)</f>
        <v>3</v>
      </c>
      <c r="L19" s="54">
        <v>0.33333333333333331</v>
      </c>
      <c r="M19" s="76">
        <v>0.43402777777777779</v>
      </c>
      <c r="N19" s="69" t="s">
        <v>192</v>
      </c>
      <c r="O19" s="54" t="s">
        <v>143</v>
      </c>
      <c r="P19" s="54" t="s">
        <v>186</v>
      </c>
      <c r="Q19" s="54" t="s">
        <v>2</v>
      </c>
      <c r="R19" s="73"/>
      <c r="V19">
        <v>17</v>
      </c>
      <c r="W19" s="11">
        <v>1</v>
      </c>
      <c r="X19" s="8">
        <v>0.62152777777777779</v>
      </c>
      <c r="Y19" s="8">
        <v>0.75347222222222221</v>
      </c>
      <c r="AA19">
        <v>16</v>
      </c>
      <c r="AB19" t="s">
        <v>43</v>
      </c>
      <c r="AC19" t="s">
        <v>94</v>
      </c>
      <c r="AD19">
        <v>2</v>
      </c>
      <c r="AE19" s="4" t="s">
        <v>138</v>
      </c>
      <c r="AG19">
        <v>17</v>
      </c>
      <c r="AH19" t="str">
        <v>1K17</v>
      </c>
      <c r="AI19" s="2">
        <v>1</v>
      </c>
    </row>
    <row r="20" spans="2:35" ht="15" customHeight="1" thickBot="1" x14ac:dyDescent="0.3">
      <c r="B20" s="70" t="s">
        <v>263</v>
      </c>
      <c r="C20" s="74">
        <f t="shared" si="0"/>
        <v>39</v>
      </c>
      <c r="D20" s="47">
        <f t="shared" si="1"/>
        <v>32</v>
      </c>
      <c r="E20" s="75">
        <f t="shared" si="2"/>
        <v>1</v>
      </c>
      <c r="F20" s="69" t="s">
        <v>58</v>
      </c>
      <c r="G20" s="54" t="s">
        <v>58</v>
      </c>
      <c r="H20" s="54" t="s">
        <v>112</v>
      </c>
      <c r="I20" s="70" t="s">
        <v>191</v>
      </c>
      <c r="J20" s="74" cm="1">
        <f t="array" ref="J20">INDEX($V$3:$V$170,MATCH(1,($W$3:$W$170 = K20) * ($X$3:$X$170 = L20) * ($Y$3:$Y$170 = M20),0))</f>
        <v>106</v>
      </c>
      <c r="K20" s="47">
        <f>MATCH(I20,{"Lunes";"Martes";"Miércoles";"Jueves";"Viernes"},0)</f>
        <v>4</v>
      </c>
      <c r="L20" s="54">
        <v>0.43402777777777779</v>
      </c>
      <c r="M20" s="76">
        <v>0.53472222222222221</v>
      </c>
      <c r="N20" s="69" t="s">
        <v>192</v>
      </c>
      <c r="O20" s="54" t="s">
        <v>143</v>
      </c>
      <c r="P20" s="54" t="s">
        <v>186</v>
      </c>
      <c r="Q20" s="54" t="s">
        <v>2</v>
      </c>
      <c r="R20" s="73"/>
      <c r="V20">
        <v>18</v>
      </c>
      <c r="W20" s="11">
        <v>1</v>
      </c>
      <c r="X20" s="8">
        <v>0.62152777777777779</v>
      </c>
      <c r="Y20" s="8">
        <v>0.72222222222222221</v>
      </c>
      <c r="AG20">
        <v>18</v>
      </c>
      <c r="AH20" t="str" cm="1">
        <f t="array" ref="AH20:AH30">"2K"&amp;_xlfn.SEQUENCE(11, 1, 1, 1)</f>
        <v>2K1</v>
      </c>
      <c r="AI20" s="2">
        <v>1</v>
      </c>
    </row>
    <row r="21" spans="2:35" ht="15" customHeight="1" thickBot="1" x14ac:dyDescent="0.3">
      <c r="B21" s="70" t="s">
        <v>263</v>
      </c>
      <c r="C21" s="74">
        <f t="shared" si="0"/>
        <v>39</v>
      </c>
      <c r="D21" s="47">
        <f t="shared" si="1"/>
        <v>33</v>
      </c>
      <c r="E21" s="75">
        <f t="shared" si="2"/>
        <v>2</v>
      </c>
      <c r="F21" s="69" t="s">
        <v>59</v>
      </c>
      <c r="G21" s="54" t="s">
        <v>59</v>
      </c>
      <c r="H21" s="54" t="s">
        <v>265</v>
      </c>
      <c r="I21" s="70" t="s">
        <v>190</v>
      </c>
      <c r="J21" s="74" cm="1">
        <f t="array" ref="J21">INDEX($V$3:$V$170,MATCH(1,($W$3:$W$170 = K21) * ($X$3:$X$170 = L21) * ($Y$3:$Y$170 = M21),0))</f>
        <v>76</v>
      </c>
      <c r="K21" s="47">
        <f>MATCH(I21,{"Lunes";"Martes";"Miércoles";"Jueves";"Viernes"},0)</f>
        <v>3</v>
      </c>
      <c r="L21" s="54">
        <v>0.47222222222222221</v>
      </c>
      <c r="M21" s="76">
        <v>0.58333333333333337</v>
      </c>
      <c r="N21" s="69" t="s">
        <v>192</v>
      </c>
      <c r="O21" s="54" t="s">
        <v>144</v>
      </c>
      <c r="P21" s="54" t="s">
        <v>186</v>
      </c>
      <c r="Q21" s="54" t="s">
        <v>2</v>
      </c>
      <c r="R21" s="73"/>
      <c r="V21">
        <v>19</v>
      </c>
      <c r="W21" s="11">
        <v>1</v>
      </c>
      <c r="X21" s="8">
        <v>0.65277777777777779</v>
      </c>
      <c r="Y21" s="8">
        <v>0.75347222222222221</v>
      </c>
      <c r="AA21">
        <v>17</v>
      </c>
      <c r="AB21" t="s">
        <v>44</v>
      </c>
      <c r="AC21" t="s">
        <v>97</v>
      </c>
      <c r="AD21">
        <v>3</v>
      </c>
      <c r="AE21" s="4" t="s">
        <v>138</v>
      </c>
      <c r="AG21">
        <v>19</v>
      </c>
      <c r="AH21" t="str">
        <v>2K2</v>
      </c>
      <c r="AI21" s="2">
        <v>1</v>
      </c>
    </row>
    <row r="22" spans="2:35" ht="15" customHeight="1" thickBot="1" x14ac:dyDescent="0.3">
      <c r="B22" s="70" t="s">
        <v>263</v>
      </c>
      <c r="C22" s="77">
        <f t="shared" si="0"/>
        <v>39</v>
      </c>
      <c r="D22" s="78">
        <f t="shared" si="1"/>
        <v>33</v>
      </c>
      <c r="E22" s="79">
        <f t="shared" si="2"/>
        <v>2</v>
      </c>
      <c r="F22" s="69" t="s">
        <v>59</v>
      </c>
      <c r="G22" s="54" t="s">
        <v>59</v>
      </c>
      <c r="H22" s="54" t="s">
        <v>265</v>
      </c>
      <c r="I22" s="70" t="s">
        <v>194</v>
      </c>
      <c r="J22" s="77" cm="1">
        <f t="array" ref="J22">INDEX($V$3:$V$170,MATCH(1,($W$3:$W$170 = K22) * ($X$3:$X$170 = L22) * ($Y$3:$Y$170 = M22),0))</f>
        <v>134</v>
      </c>
      <c r="K22" s="78">
        <f>MATCH(I22,{"Lunes";"Martes";"Miércoles";"Jueves";"Viernes"},0)</f>
        <v>5</v>
      </c>
      <c r="L22" s="80">
        <v>0.33333333333333331</v>
      </c>
      <c r="M22" s="81">
        <v>0.43402777777777779</v>
      </c>
      <c r="N22" s="69" t="s">
        <v>192</v>
      </c>
      <c r="O22" s="54" t="s">
        <v>144</v>
      </c>
      <c r="P22" s="54" t="s">
        <v>186</v>
      </c>
      <c r="Q22" s="54" t="s">
        <v>2</v>
      </c>
      <c r="R22" s="73"/>
      <c r="V22">
        <v>20</v>
      </c>
      <c r="W22" s="11">
        <v>1</v>
      </c>
      <c r="X22" s="8">
        <v>0.69097222222222221</v>
      </c>
      <c r="Y22" s="8">
        <v>0.75347222222222221</v>
      </c>
      <c r="AA22">
        <v>18</v>
      </c>
      <c r="AB22" t="s">
        <v>45</v>
      </c>
      <c r="AC22" t="s">
        <v>98</v>
      </c>
      <c r="AD22">
        <v>3</v>
      </c>
      <c r="AE22" s="4" t="s">
        <v>138</v>
      </c>
      <c r="AG22">
        <v>20</v>
      </c>
      <c r="AH22" t="str">
        <v>2K3</v>
      </c>
      <c r="AI22" s="2">
        <v>1</v>
      </c>
    </row>
    <row r="23" spans="2:35" ht="15" customHeight="1" thickBot="1" x14ac:dyDescent="0.3">
      <c r="V23">
        <v>21</v>
      </c>
      <c r="W23" s="11">
        <v>1</v>
      </c>
      <c r="X23" s="8">
        <v>0.72222222222222221</v>
      </c>
      <c r="Y23" s="8">
        <v>0.79166666666666663</v>
      </c>
      <c r="AA23">
        <v>19</v>
      </c>
      <c r="AB23" t="s">
        <v>46</v>
      </c>
      <c r="AC23" t="s">
        <v>99</v>
      </c>
      <c r="AD23">
        <v>3</v>
      </c>
      <c r="AE23" s="4" t="s">
        <v>138</v>
      </c>
      <c r="AG23">
        <v>21</v>
      </c>
      <c r="AH23" t="str">
        <v>2K4</v>
      </c>
      <c r="AI23" s="2">
        <v>1</v>
      </c>
    </row>
    <row r="24" spans="2:35" ht="15" customHeight="1" thickBot="1" x14ac:dyDescent="0.3">
      <c r="V24">
        <v>22</v>
      </c>
      <c r="W24" s="11">
        <v>1</v>
      </c>
      <c r="X24" s="8">
        <v>0.72222222222222221</v>
      </c>
      <c r="Y24" s="8">
        <v>0.82291666666666663</v>
      </c>
      <c r="AA24">
        <v>20</v>
      </c>
      <c r="AB24" t="s">
        <v>47</v>
      </c>
      <c r="AC24" t="s">
        <v>102</v>
      </c>
      <c r="AD24">
        <v>3</v>
      </c>
      <c r="AE24" s="4" t="s">
        <v>138</v>
      </c>
      <c r="AG24">
        <v>22</v>
      </c>
      <c r="AH24" t="str">
        <v>2K5</v>
      </c>
      <c r="AI24" s="2">
        <v>1</v>
      </c>
    </row>
    <row r="25" spans="2:35" ht="15" customHeight="1" thickBot="1" x14ac:dyDescent="0.3">
      <c r="V25">
        <v>23</v>
      </c>
      <c r="W25" s="11">
        <v>1</v>
      </c>
      <c r="X25" s="8">
        <v>0.76041666666666663</v>
      </c>
      <c r="Y25" s="8">
        <v>0.86111111111111116</v>
      </c>
      <c r="AA25">
        <v>21</v>
      </c>
      <c r="AB25" t="s">
        <v>48</v>
      </c>
      <c r="AC25" t="s">
        <v>100</v>
      </c>
      <c r="AD25">
        <v>3</v>
      </c>
      <c r="AE25" s="4" t="s">
        <v>138</v>
      </c>
      <c r="AG25">
        <v>23</v>
      </c>
      <c r="AH25" t="str">
        <v>2K6</v>
      </c>
      <c r="AI25" s="2">
        <v>1</v>
      </c>
    </row>
    <row r="26" spans="2:35" ht="15" customHeight="1" thickTop="1" thickBot="1" x14ac:dyDescent="0.3">
      <c r="B26" s="86" t="s">
        <v>172</v>
      </c>
      <c r="C26" s="87" t="s">
        <v>149</v>
      </c>
      <c r="D26" s="87" t="s">
        <v>24</v>
      </c>
      <c r="E26" s="87" t="s">
        <v>140</v>
      </c>
      <c r="F26" s="86" t="s">
        <v>246</v>
      </c>
      <c r="G26" s="86" t="s">
        <v>174</v>
      </c>
      <c r="H26" s="86" t="s">
        <v>175</v>
      </c>
      <c r="I26" s="86" t="s">
        <v>176</v>
      </c>
      <c r="J26" s="87" t="s">
        <v>153</v>
      </c>
      <c r="K26" s="88" t="s">
        <v>154</v>
      </c>
      <c r="L26" s="88" t="s">
        <v>177</v>
      </c>
      <c r="M26" s="88" t="s">
        <v>178</v>
      </c>
      <c r="N26" s="86" t="s">
        <v>247</v>
      </c>
      <c r="O26" s="86" t="s">
        <v>180</v>
      </c>
      <c r="P26" s="86" t="s">
        <v>181</v>
      </c>
      <c r="Q26" s="86" t="s">
        <v>182</v>
      </c>
      <c r="R26" s="86" t="s">
        <v>232</v>
      </c>
      <c r="V26">
        <v>24</v>
      </c>
      <c r="W26" s="11">
        <v>1</v>
      </c>
      <c r="X26" s="8">
        <v>0.76041666666666663</v>
      </c>
      <c r="Y26" s="8">
        <v>0.89236111111111116</v>
      </c>
      <c r="AA26">
        <v>22</v>
      </c>
      <c r="AB26" t="s">
        <v>49</v>
      </c>
      <c r="AC26" t="s">
        <v>101</v>
      </c>
      <c r="AD26">
        <v>3</v>
      </c>
      <c r="AE26" s="4" t="s">
        <v>138</v>
      </c>
      <c r="AG26">
        <v>24</v>
      </c>
      <c r="AH26" t="str">
        <v>2K7</v>
      </c>
      <c r="AI26" s="2">
        <v>1</v>
      </c>
    </row>
    <row r="27" spans="2:35" ht="15" customHeight="1" thickTop="1" thickBot="1" x14ac:dyDescent="0.3">
      <c r="B27" s="65" t="s">
        <v>266</v>
      </c>
      <c r="C27" s="66">
        <f t="shared" ref="C27:C47" si="3">IFERROR(INDEX($AG$3:$AG$49,MATCH(B27,$AH$3:$AH$49,0)),"")</f>
        <v>40</v>
      </c>
      <c r="D27" s="67">
        <f t="shared" ref="D27:D47" si="4">IFERROR(INDEX($AA$3:$AA$61,MATCH(F27,$AB$3:$AB$61,0)),"")</f>
        <v>26</v>
      </c>
      <c r="E27" s="68">
        <f t="shared" ref="E27:E47" si="5">IF(O27="ANUAL", 0,IF(O27="CUAT1", 1,IF(O27="CUAT2", 2,"")))</f>
        <v>0</v>
      </c>
      <c r="F27" s="89" t="s">
        <v>52</v>
      </c>
      <c r="G27" s="90" t="s">
        <v>52</v>
      </c>
      <c r="H27" s="90" t="s">
        <v>107</v>
      </c>
      <c r="I27" s="65" t="s">
        <v>185</v>
      </c>
      <c r="J27" s="66" cm="1">
        <f t="array" ref="J27">INDEX($V$3:$V$170,MATCH(1,($W$3:$W$170 = K27) * ($X$3:$X$170 = L27) * ($Y$3:$Y$170 = M27),0))</f>
        <v>19</v>
      </c>
      <c r="K27" s="67">
        <f>MATCH(I27,{"Lunes";"Martes";"Miércoles";"Jueves";"Viernes"},0)</f>
        <v>1</v>
      </c>
      <c r="L27" s="71">
        <v>0.65277777777777779</v>
      </c>
      <c r="M27" s="72">
        <v>0.75347222222222221</v>
      </c>
      <c r="N27" s="89" t="s">
        <v>145</v>
      </c>
      <c r="O27" s="90" t="s">
        <v>142</v>
      </c>
      <c r="P27" s="90" t="s">
        <v>186</v>
      </c>
      <c r="Q27" s="90" t="s">
        <v>2</v>
      </c>
      <c r="R27" s="91"/>
      <c r="V27">
        <v>25</v>
      </c>
      <c r="W27" s="11">
        <v>1</v>
      </c>
      <c r="X27" s="8">
        <v>0.79166666666666663</v>
      </c>
      <c r="Y27" s="8">
        <v>0.86111111111111116</v>
      </c>
      <c r="AA27">
        <v>23</v>
      </c>
      <c r="AB27" t="s">
        <v>50</v>
      </c>
      <c r="AC27" t="s">
        <v>103</v>
      </c>
      <c r="AD27">
        <v>3</v>
      </c>
      <c r="AE27" s="4" t="s">
        <v>138</v>
      </c>
      <c r="AG27">
        <v>25</v>
      </c>
      <c r="AH27" t="str">
        <v>2K8</v>
      </c>
      <c r="AI27" s="2">
        <v>1</v>
      </c>
    </row>
    <row r="28" spans="2:35" ht="15" customHeight="1" thickBot="1" x14ac:dyDescent="0.3">
      <c r="B28" s="70" t="s">
        <v>266</v>
      </c>
      <c r="C28" s="74">
        <f t="shared" si="3"/>
        <v>40</v>
      </c>
      <c r="D28" s="47">
        <f t="shared" si="4"/>
        <v>26</v>
      </c>
      <c r="E28" s="75">
        <f t="shared" si="5"/>
        <v>0</v>
      </c>
      <c r="F28" s="69" t="s">
        <v>52</v>
      </c>
      <c r="G28" s="54" t="s">
        <v>52</v>
      </c>
      <c r="H28" s="54" t="s">
        <v>107</v>
      </c>
      <c r="I28" s="70" t="s">
        <v>190</v>
      </c>
      <c r="J28" s="74" cm="1">
        <f t="array" ref="J28">INDEX($V$3:$V$170,MATCH(1,($W$3:$W$170 = K28) * ($X$3:$X$170 = L28) * ($Y$3:$Y$170 = M28),0))</f>
        <v>81</v>
      </c>
      <c r="K28" s="47">
        <f>MATCH(I28,{"Lunes";"Martes";"Miércoles";"Jueves";"Viernes"},0)</f>
        <v>3</v>
      </c>
      <c r="L28" s="54">
        <v>0.55208333333333337</v>
      </c>
      <c r="M28" s="76">
        <v>0.65277777777777779</v>
      </c>
      <c r="N28" s="69" t="s">
        <v>145</v>
      </c>
      <c r="O28" s="54" t="s">
        <v>142</v>
      </c>
      <c r="P28" s="54" t="s">
        <v>186</v>
      </c>
      <c r="Q28" s="54" t="s">
        <v>2</v>
      </c>
      <c r="R28" s="73"/>
      <c r="V28">
        <v>26</v>
      </c>
      <c r="W28" s="11">
        <v>1</v>
      </c>
      <c r="X28" s="8">
        <v>0.82986111111111116</v>
      </c>
      <c r="Y28" s="8">
        <v>0.89236111111111116</v>
      </c>
      <c r="AA28">
        <v>24</v>
      </c>
      <c r="AB28" t="s">
        <v>51</v>
      </c>
      <c r="AC28" t="s">
        <v>104</v>
      </c>
      <c r="AD28">
        <v>3</v>
      </c>
      <c r="AE28" s="4" t="s">
        <v>139</v>
      </c>
      <c r="AG28">
        <v>26</v>
      </c>
      <c r="AH28" t="str">
        <v>2K9</v>
      </c>
      <c r="AI28" s="2">
        <v>1</v>
      </c>
    </row>
    <row r="29" spans="2:35" ht="15" customHeight="1" thickBot="1" x14ac:dyDescent="0.3">
      <c r="B29" s="70" t="s">
        <v>266</v>
      </c>
      <c r="C29" s="74">
        <f t="shared" si="3"/>
        <v>40</v>
      </c>
      <c r="D29" s="47">
        <f t="shared" si="4"/>
        <v>34</v>
      </c>
      <c r="E29" s="75">
        <f t="shared" si="5"/>
        <v>2</v>
      </c>
      <c r="F29" s="69" t="s">
        <v>60</v>
      </c>
      <c r="G29" s="54" t="s">
        <v>60</v>
      </c>
      <c r="H29" s="54" t="s">
        <v>114</v>
      </c>
      <c r="I29" s="70" t="s">
        <v>190</v>
      </c>
      <c r="J29" s="74" cm="1">
        <f t="array" ref="J29">INDEX($V$3:$V$170,MATCH(1,($W$3:$W$170 = K29) * ($X$3:$X$170 = L29) * ($Y$3:$Y$170 = M29),0))</f>
        <v>92</v>
      </c>
      <c r="K29" s="47">
        <f>MATCH(I29,{"Lunes";"Martes";"Miércoles";"Jueves";"Viernes"},0)</f>
        <v>3</v>
      </c>
      <c r="L29" s="54">
        <v>0.76041666666666663</v>
      </c>
      <c r="M29" s="76">
        <v>0.82291666666666663</v>
      </c>
      <c r="N29" s="69" t="s">
        <v>192</v>
      </c>
      <c r="O29" s="54" t="s">
        <v>144</v>
      </c>
      <c r="P29" s="54" t="s">
        <v>186</v>
      </c>
      <c r="Q29" s="54" t="s">
        <v>2</v>
      </c>
      <c r="R29" s="73" t="s">
        <v>237</v>
      </c>
      <c r="V29">
        <v>27</v>
      </c>
      <c r="W29" s="11">
        <v>1</v>
      </c>
      <c r="X29" s="8">
        <v>0.82986111111111116</v>
      </c>
      <c r="Y29" s="8">
        <v>0.96180555555555558</v>
      </c>
      <c r="AA29">
        <v>25</v>
      </c>
      <c r="AB29" t="s">
        <v>81</v>
      </c>
      <c r="AC29" t="s">
        <v>105</v>
      </c>
      <c r="AD29">
        <v>3</v>
      </c>
      <c r="AE29" s="4" t="s">
        <v>139</v>
      </c>
      <c r="AG29">
        <v>27</v>
      </c>
      <c r="AH29" t="str">
        <v>2K10</v>
      </c>
      <c r="AI29" s="2">
        <v>1</v>
      </c>
    </row>
    <row r="30" spans="2:35" ht="15" customHeight="1" thickBot="1" x14ac:dyDescent="0.3">
      <c r="B30" s="70" t="s">
        <v>266</v>
      </c>
      <c r="C30" s="74">
        <f t="shared" si="3"/>
        <v>40</v>
      </c>
      <c r="D30" s="47">
        <f t="shared" si="4"/>
        <v>34</v>
      </c>
      <c r="E30" s="75">
        <f t="shared" si="5"/>
        <v>2</v>
      </c>
      <c r="F30" s="69" t="s">
        <v>60</v>
      </c>
      <c r="G30" s="54" t="s">
        <v>60</v>
      </c>
      <c r="H30" s="54" t="s">
        <v>114</v>
      </c>
      <c r="I30" s="70" t="s">
        <v>191</v>
      </c>
      <c r="J30" s="74" cm="1">
        <f t="array" ref="J30">INDEX($V$3:$V$170,MATCH(1,($W$3:$W$170 = K30) * ($X$3:$X$170 = L30) * ($Y$3:$Y$170 = M30),0))</f>
        <v>126</v>
      </c>
      <c r="K30" s="47">
        <f>MATCH(I30,{"Lunes";"Martes";"Miércoles";"Jueves";"Viernes"},0)</f>
        <v>4</v>
      </c>
      <c r="L30" s="54">
        <v>0.76041666666666663</v>
      </c>
      <c r="M30" s="76">
        <v>0.82291666666666663</v>
      </c>
      <c r="N30" s="69" t="s">
        <v>192</v>
      </c>
      <c r="O30" s="54" t="s">
        <v>144</v>
      </c>
      <c r="P30" s="54" t="s">
        <v>186</v>
      </c>
      <c r="Q30" s="54" t="s">
        <v>2</v>
      </c>
      <c r="R30" s="73" t="s">
        <v>237</v>
      </c>
      <c r="V30">
        <v>28</v>
      </c>
      <c r="W30" s="11">
        <v>1</v>
      </c>
      <c r="X30" s="8">
        <v>0.82986111111111116</v>
      </c>
      <c r="Y30" s="8">
        <v>0.93055555555555558</v>
      </c>
      <c r="AG30">
        <v>28</v>
      </c>
      <c r="AH30" t="str">
        <v>2K11</v>
      </c>
      <c r="AI30" s="2">
        <v>1</v>
      </c>
    </row>
    <row r="31" spans="2:35" ht="15" customHeight="1" thickBot="1" x14ac:dyDescent="0.3">
      <c r="B31" s="70" t="s">
        <v>266</v>
      </c>
      <c r="C31" s="74">
        <f t="shared" si="3"/>
        <v>40</v>
      </c>
      <c r="D31" s="47">
        <f t="shared" si="4"/>
        <v>30</v>
      </c>
      <c r="E31" s="75">
        <f t="shared" si="5"/>
        <v>1</v>
      </c>
      <c r="F31" s="69" t="s">
        <v>56</v>
      </c>
      <c r="G31" s="54" t="s">
        <v>56</v>
      </c>
      <c r="H31" s="54" t="s">
        <v>110</v>
      </c>
      <c r="I31" s="70" t="s">
        <v>191</v>
      </c>
      <c r="J31" s="74" cm="1">
        <f t="array" ref="J31">INDEX($V$3:$V$170,MATCH(1,($W$3:$W$170 = K31) * ($X$3:$X$170 = L31) * ($Y$3:$Y$170 = M31),0))</f>
        <v>114</v>
      </c>
      <c r="K31" s="47">
        <f>MATCH(I31,{"Lunes";"Martes";"Miércoles";"Jueves";"Viernes"},0)</f>
        <v>4</v>
      </c>
      <c r="L31" s="54">
        <v>0.55208333333333337</v>
      </c>
      <c r="M31" s="76">
        <v>0.65277777777777779</v>
      </c>
      <c r="N31" s="69" t="s">
        <v>192</v>
      </c>
      <c r="O31" s="54" t="s">
        <v>143</v>
      </c>
      <c r="P31" s="54" t="s">
        <v>186</v>
      </c>
      <c r="Q31" s="54" t="s">
        <v>2</v>
      </c>
      <c r="R31" s="73" t="s">
        <v>237</v>
      </c>
      <c r="V31">
        <v>29</v>
      </c>
      <c r="W31" s="11">
        <v>1</v>
      </c>
      <c r="X31" s="8">
        <v>0.86111111111111116</v>
      </c>
      <c r="Y31" s="8">
        <v>0.96180555555555558</v>
      </c>
      <c r="AA31">
        <v>26</v>
      </c>
      <c r="AB31" t="s">
        <v>52</v>
      </c>
      <c r="AC31" t="s">
        <v>107</v>
      </c>
      <c r="AD31">
        <v>4</v>
      </c>
      <c r="AE31" s="4" t="s">
        <v>138</v>
      </c>
      <c r="AG31">
        <v>29</v>
      </c>
      <c r="AH31" t="str" cm="1">
        <f t="array" ref="AH31:AH38">"3K"&amp;_xlfn.SEQUENCE(8, 1, 1, 1)</f>
        <v>3K1</v>
      </c>
      <c r="AI31" s="2">
        <v>1</v>
      </c>
    </row>
    <row r="32" spans="2:35" ht="15" customHeight="1" thickBot="1" x14ac:dyDescent="0.3">
      <c r="B32" s="70" t="s">
        <v>266</v>
      </c>
      <c r="C32" s="74">
        <f t="shared" si="3"/>
        <v>40</v>
      </c>
      <c r="D32" s="47">
        <f t="shared" si="4"/>
        <v>30</v>
      </c>
      <c r="E32" s="75">
        <f t="shared" si="5"/>
        <v>1</v>
      </c>
      <c r="F32" s="69" t="s">
        <v>56</v>
      </c>
      <c r="G32" s="54" t="s">
        <v>56</v>
      </c>
      <c r="H32" s="54" t="s">
        <v>110</v>
      </c>
      <c r="I32" s="70" t="s">
        <v>194</v>
      </c>
      <c r="J32" s="74" cm="1">
        <f t="array" ref="J32">INDEX($V$3:$V$170,MATCH(1,($W$3:$W$170 = K32) * ($X$3:$X$170 = L32) * ($Y$3:$Y$170 = M32),0))</f>
        <v>148</v>
      </c>
      <c r="K32" s="47">
        <f>MATCH(I32,{"Lunes";"Martes";"Miércoles";"Jueves";"Viernes"},0)</f>
        <v>5</v>
      </c>
      <c r="L32" s="54">
        <v>0.55208333333333337</v>
      </c>
      <c r="M32" s="76">
        <v>0.65277777777777779</v>
      </c>
      <c r="N32" s="69" t="s">
        <v>192</v>
      </c>
      <c r="O32" s="54" t="s">
        <v>143</v>
      </c>
      <c r="P32" s="54" t="s">
        <v>186</v>
      </c>
      <c r="Q32" s="54" t="s">
        <v>2</v>
      </c>
      <c r="R32" s="73" t="s">
        <v>237</v>
      </c>
      <c r="V32">
        <v>30</v>
      </c>
      <c r="W32" s="11">
        <v>1</v>
      </c>
      <c r="X32" s="8">
        <v>0.89930555555555558</v>
      </c>
      <c r="Y32" s="8">
        <v>0.96180555555555558</v>
      </c>
      <c r="AA32">
        <v>27</v>
      </c>
      <c r="AB32" t="s">
        <v>53</v>
      </c>
      <c r="AC32" t="s">
        <v>108</v>
      </c>
      <c r="AD32">
        <v>4</v>
      </c>
      <c r="AE32" s="4" t="s">
        <v>138</v>
      </c>
      <c r="AG32">
        <v>30</v>
      </c>
      <c r="AH32" t="str">
        <v>3K2</v>
      </c>
      <c r="AI32" s="2">
        <v>1</v>
      </c>
    </row>
    <row r="33" spans="2:35" ht="15" customHeight="1" thickBot="1" x14ac:dyDescent="0.3">
      <c r="B33" s="70" t="s">
        <v>266</v>
      </c>
      <c r="C33" s="74">
        <f t="shared" si="3"/>
        <v>40</v>
      </c>
      <c r="D33" s="47">
        <f t="shared" si="4"/>
        <v>29</v>
      </c>
      <c r="E33" s="75">
        <f t="shared" si="5"/>
        <v>1</v>
      </c>
      <c r="F33" s="69" t="s">
        <v>55</v>
      </c>
      <c r="G33" s="54" t="s">
        <v>55</v>
      </c>
      <c r="H33" s="54" t="s">
        <v>109</v>
      </c>
      <c r="I33" s="70" t="s">
        <v>190</v>
      </c>
      <c r="J33" s="74" cm="1">
        <f t="array" ref="J33">INDEX($V$3:$V$170,MATCH(1,($W$3:$W$170 = K33) * ($X$3:$X$170 = L33) * ($Y$3:$Y$170 = M33),0))</f>
        <v>87</v>
      </c>
      <c r="K33" s="47">
        <f>MATCH(I33,{"Lunes";"Martes";"Miércoles";"Jueves";"Viernes"},0)</f>
        <v>3</v>
      </c>
      <c r="L33" s="54">
        <v>0.65277777777777779</v>
      </c>
      <c r="M33" s="76">
        <v>0.75347222222222221</v>
      </c>
      <c r="N33" s="69" t="s">
        <v>192</v>
      </c>
      <c r="O33" s="54" t="s">
        <v>143</v>
      </c>
      <c r="P33" s="54" t="s">
        <v>186</v>
      </c>
      <c r="Q33" s="54" t="s">
        <v>2</v>
      </c>
      <c r="R33" s="73" t="s">
        <v>237</v>
      </c>
      <c r="V33">
        <v>31</v>
      </c>
      <c r="W33" s="11">
        <v>2</v>
      </c>
      <c r="X33" s="8">
        <v>0.33333333333333331</v>
      </c>
      <c r="Y33" s="8">
        <v>0.39583333333333331</v>
      </c>
      <c r="AA33">
        <v>28</v>
      </c>
      <c r="AB33" t="s">
        <v>54</v>
      </c>
      <c r="AC33" t="s">
        <v>106</v>
      </c>
      <c r="AD33">
        <v>4</v>
      </c>
      <c r="AE33" s="4" t="s">
        <v>138</v>
      </c>
      <c r="AG33">
        <v>31</v>
      </c>
      <c r="AH33" t="str">
        <v>3K3</v>
      </c>
      <c r="AI33" s="2">
        <v>1</v>
      </c>
    </row>
    <row r="34" spans="2:35" ht="15" customHeight="1" thickBot="1" x14ac:dyDescent="0.3">
      <c r="B34" s="70" t="s">
        <v>266</v>
      </c>
      <c r="C34" s="74">
        <f t="shared" si="3"/>
        <v>40</v>
      </c>
      <c r="D34" s="47">
        <f t="shared" si="4"/>
        <v>29</v>
      </c>
      <c r="E34" s="75">
        <f t="shared" si="5"/>
        <v>1</v>
      </c>
      <c r="F34" s="69" t="s">
        <v>55</v>
      </c>
      <c r="G34" s="54" t="s">
        <v>55</v>
      </c>
      <c r="H34" s="54" t="s">
        <v>109</v>
      </c>
      <c r="I34" s="70" t="s">
        <v>191</v>
      </c>
      <c r="J34" s="74" cm="1">
        <f t="array" ref="J34">INDEX($V$3:$V$170,MATCH(1,($W$3:$W$170 = K34) * ($X$3:$X$170 = L34) * ($Y$3:$Y$170 = M34),0))</f>
        <v>119</v>
      </c>
      <c r="K34" s="47">
        <f>MATCH(I34,{"Lunes";"Martes";"Miércoles";"Jueves";"Viernes"},0)</f>
        <v>4</v>
      </c>
      <c r="L34" s="54">
        <v>0.65277777777777779</v>
      </c>
      <c r="M34" s="76">
        <v>0.75347222222222221</v>
      </c>
      <c r="N34" s="69" t="s">
        <v>192</v>
      </c>
      <c r="O34" s="54" t="s">
        <v>143</v>
      </c>
      <c r="P34" s="54" t="s">
        <v>186</v>
      </c>
      <c r="Q34" s="54" t="s">
        <v>2</v>
      </c>
      <c r="R34" s="73" t="s">
        <v>237</v>
      </c>
      <c r="V34">
        <v>32</v>
      </c>
      <c r="W34" s="11">
        <v>2</v>
      </c>
      <c r="X34" s="8">
        <v>0.33333333333333331</v>
      </c>
      <c r="Y34" s="8">
        <v>0.43402777777777779</v>
      </c>
      <c r="AA34">
        <v>29</v>
      </c>
      <c r="AB34" t="s">
        <v>55</v>
      </c>
      <c r="AC34" t="s">
        <v>109</v>
      </c>
      <c r="AD34">
        <v>4</v>
      </c>
      <c r="AE34" s="4" t="s">
        <v>139</v>
      </c>
      <c r="AG34">
        <v>32</v>
      </c>
      <c r="AH34" t="str">
        <v>3K4</v>
      </c>
      <c r="AI34" s="2">
        <v>1</v>
      </c>
    </row>
    <row r="35" spans="2:35" ht="15" customHeight="1" thickBot="1" x14ac:dyDescent="0.3">
      <c r="B35" s="70" t="s">
        <v>266</v>
      </c>
      <c r="C35" s="74">
        <f t="shared" si="3"/>
        <v>40</v>
      </c>
      <c r="D35" s="47">
        <f t="shared" si="4"/>
        <v>31</v>
      </c>
      <c r="E35" s="75">
        <f t="shared" si="5"/>
        <v>1</v>
      </c>
      <c r="F35" s="69" t="s">
        <v>57</v>
      </c>
      <c r="G35" s="54" t="s">
        <v>264</v>
      </c>
      <c r="H35" s="54" t="s">
        <v>111</v>
      </c>
      <c r="I35" s="70" t="s">
        <v>190</v>
      </c>
      <c r="J35" s="74" cm="1">
        <f t="array" ref="J35">INDEX($V$3:$V$170,MATCH(1,($W$3:$W$170 = K35) * ($X$3:$X$170 = L35) * ($Y$3:$Y$170 = M35),0))</f>
        <v>87</v>
      </c>
      <c r="K35" s="47">
        <f>MATCH(I35,{"Lunes";"Martes";"Miércoles";"Jueves";"Viernes"},0)</f>
        <v>3</v>
      </c>
      <c r="L35" s="54">
        <v>0.65277777777777779</v>
      </c>
      <c r="M35" s="76">
        <v>0.75347222222222221</v>
      </c>
      <c r="N35" s="69" t="s">
        <v>192</v>
      </c>
      <c r="O35" s="54" t="s">
        <v>143</v>
      </c>
      <c r="P35" s="54" t="s">
        <v>186</v>
      </c>
      <c r="Q35" s="54" t="s">
        <v>2</v>
      </c>
      <c r="R35" s="73" t="s">
        <v>237</v>
      </c>
      <c r="V35">
        <v>33</v>
      </c>
      <c r="W35" s="11">
        <v>2</v>
      </c>
      <c r="X35" s="8">
        <v>0.33333333333333331</v>
      </c>
      <c r="Y35" s="8">
        <v>0.46527777777777779</v>
      </c>
      <c r="AA35">
        <v>30</v>
      </c>
      <c r="AB35" t="s">
        <v>56</v>
      </c>
      <c r="AC35" t="s">
        <v>110</v>
      </c>
      <c r="AD35">
        <v>4</v>
      </c>
      <c r="AE35" s="4" t="s">
        <v>139</v>
      </c>
      <c r="AG35">
        <v>33</v>
      </c>
      <c r="AH35" t="str">
        <v>3K5</v>
      </c>
      <c r="AI35" s="2">
        <v>1</v>
      </c>
    </row>
    <row r="36" spans="2:35" ht="15" customHeight="1" thickBot="1" x14ac:dyDescent="0.3">
      <c r="B36" s="70" t="s">
        <v>266</v>
      </c>
      <c r="C36" s="74">
        <f t="shared" si="3"/>
        <v>40</v>
      </c>
      <c r="D36" s="47">
        <f t="shared" si="4"/>
        <v>31</v>
      </c>
      <c r="E36" s="75">
        <f t="shared" si="5"/>
        <v>1</v>
      </c>
      <c r="F36" s="69" t="s">
        <v>57</v>
      </c>
      <c r="G36" s="54" t="s">
        <v>264</v>
      </c>
      <c r="H36" s="54" t="s">
        <v>111</v>
      </c>
      <c r="I36" s="70" t="s">
        <v>191</v>
      </c>
      <c r="J36" s="74" cm="1">
        <f t="array" ref="J36">INDEX($V$3:$V$170,MATCH(1,($W$3:$W$170 = K36) * ($X$3:$X$170 = L36) * ($Y$3:$Y$170 = M36),0))</f>
        <v>119</v>
      </c>
      <c r="K36" s="47">
        <f>MATCH(I36,{"Lunes";"Martes";"Miércoles";"Jueves";"Viernes"},0)</f>
        <v>4</v>
      </c>
      <c r="L36" s="54">
        <v>0.65277777777777779</v>
      </c>
      <c r="M36" s="76">
        <v>0.75347222222222221</v>
      </c>
      <c r="N36" s="69" t="s">
        <v>192</v>
      </c>
      <c r="O36" s="54" t="s">
        <v>143</v>
      </c>
      <c r="P36" s="54" t="s">
        <v>186</v>
      </c>
      <c r="Q36" s="54" t="s">
        <v>2</v>
      </c>
      <c r="R36" s="73" t="s">
        <v>237</v>
      </c>
      <c r="V36">
        <v>34</v>
      </c>
      <c r="W36" s="11">
        <v>2</v>
      </c>
      <c r="X36" s="8">
        <v>0.33333333333333331</v>
      </c>
      <c r="Y36" s="8">
        <v>0.53472222222222221</v>
      </c>
      <c r="AA36">
        <v>31</v>
      </c>
      <c r="AB36" t="s">
        <v>57</v>
      </c>
      <c r="AC36" t="s">
        <v>111</v>
      </c>
      <c r="AD36">
        <v>4</v>
      </c>
      <c r="AE36" s="4" t="s">
        <v>139</v>
      </c>
      <c r="AG36">
        <v>34</v>
      </c>
      <c r="AH36" t="str">
        <v>3K6</v>
      </c>
      <c r="AI36" s="2">
        <v>1</v>
      </c>
    </row>
    <row r="37" spans="2:35" ht="15" customHeight="1" thickBot="1" x14ac:dyDescent="0.3">
      <c r="B37" s="70" t="s">
        <v>266</v>
      </c>
      <c r="C37" s="74">
        <f t="shared" si="3"/>
        <v>40</v>
      </c>
      <c r="D37" s="47">
        <f t="shared" si="4"/>
        <v>35</v>
      </c>
      <c r="E37" s="75">
        <f t="shared" si="5"/>
        <v>2</v>
      </c>
      <c r="F37" s="69" t="s">
        <v>262</v>
      </c>
      <c r="G37" s="54" t="s">
        <v>32</v>
      </c>
      <c r="H37" s="54" t="s">
        <v>115</v>
      </c>
      <c r="I37" s="70" t="s">
        <v>189</v>
      </c>
      <c r="J37" s="74" cm="1">
        <f t="array" ref="J37">INDEX($V$3:$V$170,MATCH(1,($W$3:$W$170 = K37) * ($X$3:$X$170 = L37) * ($Y$3:$Y$170 = M37),0))</f>
        <v>43</v>
      </c>
      <c r="K37" s="47">
        <f>MATCH(I37,{"Lunes";"Martes";"Miércoles";"Jueves";"Viernes"},0)</f>
        <v>2</v>
      </c>
      <c r="L37" s="54">
        <v>0.50347222222222221</v>
      </c>
      <c r="M37" s="76">
        <v>0.61458333333333337</v>
      </c>
      <c r="N37" s="69" t="s">
        <v>192</v>
      </c>
      <c r="O37" s="54" t="s">
        <v>144</v>
      </c>
      <c r="P37" s="54" t="s">
        <v>186</v>
      </c>
      <c r="Q37" s="54" t="s">
        <v>2</v>
      </c>
      <c r="R37" s="73"/>
      <c r="V37">
        <v>35</v>
      </c>
      <c r="W37" s="11">
        <v>2</v>
      </c>
      <c r="X37" s="8">
        <v>0.40277777777777779</v>
      </c>
      <c r="Y37" s="8">
        <v>0.46527777777777779</v>
      </c>
      <c r="AA37">
        <v>32</v>
      </c>
      <c r="AB37" t="s">
        <v>58</v>
      </c>
      <c r="AC37" t="s">
        <v>112</v>
      </c>
      <c r="AD37">
        <v>4</v>
      </c>
      <c r="AE37" s="4" t="s">
        <v>138</v>
      </c>
      <c r="AG37">
        <v>35</v>
      </c>
      <c r="AH37" t="str">
        <v>3K7</v>
      </c>
      <c r="AI37" s="2">
        <v>1</v>
      </c>
    </row>
    <row r="38" spans="2:35" ht="15" customHeight="1" thickBot="1" x14ac:dyDescent="0.3">
      <c r="B38" s="70" t="s">
        <v>266</v>
      </c>
      <c r="C38" s="74">
        <f t="shared" si="3"/>
        <v>40</v>
      </c>
      <c r="D38" s="47">
        <f t="shared" si="4"/>
        <v>35</v>
      </c>
      <c r="E38" s="75">
        <f t="shared" si="5"/>
        <v>2</v>
      </c>
      <c r="F38" s="69" t="s">
        <v>262</v>
      </c>
      <c r="G38" s="54" t="s">
        <v>32</v>
      </c>
      <c r="H38" s="54" t="s">
        <v>115</v>
      </c>
      <c r="I38" s="70" t="s">
        <v>194</v>
      </c>
      <c r="J38" s="74" cm="1">
        <f t="array" ref="J38">INDEX($V$3:$V$170,MATCH(1,($W$3:$W$170 = K38) * ($X$3:$X$170 = L38) * ($Y$3:$Y$170 = M38),0))</f>
        <v>153</v>
      </c>
      <c r="K38" s="47">
        <f>MATCH(I38,{"Lunes";"Martes";"Miércoles";"Jueves";"Viernes"},0)</f>
        <v>5</v>
      </c>
      <c r="L38" s="54">
        <v>0.65277777777777779</v>
      </c>
      <c r="M38" s="76">
        <v>0.75347222222222221</v>
      </c>
      <c r="N38" s="69" t="s">
        <v>192</v>
      </c>
      <c r="O38" s="54" t="s">
        <v>144</v>
      </c>
      <c r="P38" s="54" t="s">
        <v>186</v>
      </c>
      <c r="Q38" s="54" t="s">
        <v>2</v>
      </c>
      <c r="R38" s="73"/>
      <c r="V38">
        <v>36</v>
      </c>
      <c r="W38" s="11">
        <v>2</v>
      </c>
      <c r="X38" s="8">
        <v>0.40277777777777779</v>
      </c>
      <c r="Y38" s="8">
        <v>0.53472222222222221</v>
      </c>
      <c r="AA38">
        <v>33</v>
      </c>
      <c r="AB38" t="s">
        <v>59</v>
      </c>
      <c r="AC38" t="s">
        <v>113</v>
      </c>
      <c r="AD38">
        <v>4</v>
      </c>
      <c r="AE38" s="4" t="s">
        <v>138</v>
      </c>
      <c r="AG38">
        <v>36</v>
      </c>
      <c r="AH38" t="str">
        <v>3K8</v>
      </c>
      <c r="AI38" s="2">
        <v>1</v>
      </c>
    </row>
    <row r="39" spans="2:35" ht="15" customHeight="1" thickBot="1" x14ac:dyDescent="0.3">
      <c r="B39" s="70" t="s">
        <v>266</v>
      </c>
      <c r="C39" s="74">
        <f t="shared" si="3"/>
        <v>40</v>
      </c>
      <c r="D39" s="47">
        <f t="shared" si="4"/>
        <v>28</v>
      </c>
      <c r="E39" s="75">
        <f t="shared" si="5"/>
        <v>0</v>
      </c>
      <c r="F39" s="69" t="s">
        <v>54</v>
      </c>
      <c r="G39" s="54" t="s">
        <v>54</v>
      </c>
      <c r="H39" s="54" t="s">
        <v>106</v>
      </c>
      <c r="I39" s="70" t="s">
        <v>185</v>
      </c>
      <c r="J39" s="74" cm="1">
        <f t="array" ref="J39">INDEX($V$3:$V$170,MATCH(1,($W$3:$W$170 = K39) * ($X$3:$X$170 = L39) * ($Y$3:$Y$170 = M39),0))</f>
        <v>10</v>
      </c>
      <c r="K39" s="47">
        <f>MATCH(I39,{"Lunes";"Martes";"Miércoles";"Jueves";"Viernes"},0)</f>
        <v>1</v>
      </c>
      <c r="L39" s="54">
        <v>0.50347222222222221</v>
      </c>
      <c r="M39" s="76">
        <v>0.58333333333333337</v>
      </c>
      <c r="N39" s="69" t="s">
        <v>145</v>
      </c>
      <c r="O39" s="54" t="s">
        <v>142</v>
      </c>
      <c r="P39" s="54" t="s">
        <v>186</v>
      </c>
      <c r="Q39" s="54" t="s">
        <v>2</v>
      </c>
      <c r="R39" s="73"/>
      <c r="V39">
        <v>37</v>
      </c>
      <c r="W39" s="11">
        <v>2</v>
      </c>
      <c r="X39" s="8">
        <v>0.43402777777777779</v>
      </c>
      <c r="Y39" s="8">
        <v>0.50347222222222221</v>
      </c>
      <c r="AA39">
        <v>34</v>
      </c>
      <c r="AB39" t="s">
        <v>60</v>
      </c>
      <c r="AC39" t="s">
        <v>114</v>
      </c>
      <c r="AD39">
        <v>4</v>
      </c>
      <c r="AE39" s="4" t="s">
        <v>139</v>
      </c>
      <c r="AG39">
        <v>37</v>
      </c>
      <c r="AH39" t="s">
        <v>23</v>
      </c>
      <c r="AI39" s="2">
        <v>1</v>
      </c>
    </row>
    <row r="40" spans="2:35" ht="15" customHeight="1" thickBot="1" x14ac:dyDescent="0.3">
      <c r="B40" s="70" t="s">
        <v>266</v>
      </c>
      <c r="C40" s="74">
        <f t="shared" si="3"/>
        <v>40</v>
      </c>
      <c r="D40" s="47">
        <f t="shared" si="4"/>
        <v>28</v>
      </c>
      <c r="E40" s="75">
        <f t="shared" si="5"/>
        <v>0</v>
      </c>
      <c r="F40" s="69" t="s">
        <v>54</v>
      </c>
      <c r="G40" s="54" t="s">
        <v>54</v>
      </c>
      <c r="H40" s="54" t="s">
        <v>106</v>
      </c>
      <c r="I40" s="70" t="s">
        <v>189</v>
      </c>
      <c r="J40" s="74" cm="1">
        <f t="array" ref="J40">INDEX($V$3:$V$170,MATCH(1,($W$3:$W$170 = K40) * ($X$3:$X$170 = L40) * ($Y$3:$Y$170 = M40),0))</f>
        <v>54</v>
      </c>
      <c r="K40" s="47">
        <f>MATCH(I40,{"Lunes";"Martes";"Miércoles";"Jueves";"Viernes"},0)</f>
        <v>2</v>
      </c>
      <c r="L40" s="54">
        <v>0.69097222222222221</v>
      </c>
      <c r="M40" s="76">
        <v>0.75347222222222221</v>
      </c>
      <c r="N40" s="69" t="s">
        <v>145</v>
      </c>
      <c r="O40" s="54" t="s">
        <v>142</v>
      </c>
      <c r="P40" s="54" t="s">
        <v>186</v>
      </c>
      <c r="Q40" s="54" t="s">
        <v>2</v>
      </c>
      <c r="R40" s="73"/>
      <c r="V40">
        <v>38</v>
      </c>
      <c r="W40" s="11">
        <v>2</v>
      </c>
      <c r="X40" s="8">
        <v>0.43402777777777779</v>
      </c>
      <c r="Y40" s="8">
        <v>0.53472222222222221</v>
      </c>
      <c r="AA40">
        <v>35</v>
      </c>
      <c r="AB40" t="s">
        <v>262</v>
      </c>
      <c r="AC40" t="s">
        <v>115</v>
      </c>
      <c r="AD40">
        <v>4</v>
      </c>
      <c r="AE40" s="4" t="s">
        <v>138</v>
      </c>
      <c r="AG40">
        <v>38</v>
      </c>
      <c r="AH40" t="s">
        <v>22</v>
      </c>
      <c r="AI40" s="2">
        <v>1</v>
      </c>
    </row>
    <row r="41" spans="2:35" ht="15" customHeight="1" thickBot="1" x14ac:dyDescent="0.3">
      <c r="B41" s="70" t="s">
        <v>266</v>
      </c>
      <c r="C41" s="74">
        <f t="shared" si="3"/>
        <v>40</v>
      </c>
      <c r="D41" s="47">
        <f t="shared" si="4"/>
        <v>36</v>
      </c>
      <c r="E41" s="75">
        <f t="shared" si="5"/>
        <v>2</v>
      </c>
      <c r="F41" s="69" t="s">
        <v>61</v>
      </c>
      <c r="G41" s="54" t="s">
        <v>61</v>
      </c>
      <c r="H41" s="54" t="s">
        <v>116</v>
      </c>
      <c r="I41" s="70" t="s">
        <v>191</v>
      </c>
      <c r="J41" s="74" cm="1">
        <f t="array" ref="J41">INDEX($V$3:$V$170,MATCH(1,($W$3:$W$170 = K41) * ($X$3:$X$170 = L41) * ($Y$3:$Y$170 = M41),0))</f>
        <v>118</v>
      </c>
      <c r="K41" s="47">
        <f>MATCH(I41,{"Lunes";"Martes";"Miércoles";"Jueves";"Viernes"},0)</f>
        <v>4</v>
      </c>
      <c r="L41" s="54">
        <v>0.62152777777777779</v>
      </c>
      <c r="M41" s="76">
        <v>0.75347222222222221</v>
      </c>
      <c r="N41" s="69" t="s">
        <v>192</v>
      </c>
      <c r="O41" s="54" t="s">
        <v>144</v>
      </c>
      <c r="P41" s="54" t="s">
        <v>186</v>
      </c>
      <c r="Q41" s="54" t="s">
        <v>2</v>
      </c>
      <c r="R41" s="73"/>
      <c r="V41">
        <v>39</v>
      </c>
      <c r="W41" s="11">
        <v>2</v>
      </c>
      <c r="X41" s="8">
        <v>0.43402777777777779</v>
      </c>
      <c r="Y41" s="8">
        <v>0.58333333333333337</v>
      </c>
      <c r="AA41">
        <v>36</v>
      </c>
      <c r="AB41" t="s">
        <v>61</v>
      </c>
      <c r="AC41" t="s">
        <v>116</v>
      </c>
      <c r="AD41">
        <v>4</v>
      </c>
      <c r="AE41" s="4" t="s">
        <v>138</v>
      </c>
      <c r="AG41">
        <v>39</v>
      </c>
      <c r="AH41" t="str" cm="1">
        <f t="array" ref="AH41:AH44">"4K"&amp;_xlfn.SEQUENCE(4, 1, 1, 1)</f>
        <v>4K1</v>
      </c>
      <c r="AI41" s="2">
        <v>1</v>
      </c>
    </row>
    <row r="42" spans="2:35" ht="15" customHeight="1" thickBot="1" x14ac:dyDescent="0.3">
      <c r="B42" s="70" t="s">
        <v>266</v>
      </c>
      <c r="C42" s="74">
        <f t="shared" si="3"/>
        <v>40</v>
      </c>
      <c r="D42" s="47">
        <f t="shared" si="4"/>
        <v>27</v>
      </c>
      <c r="E42" s="75">
        <f t="shared" si="5"/>
        <v>0</v>
      </c>
      <c r="F42" s="69" t="s">
        <v>53</v>
      </c>
      <c r="G42" s="54" t="s">
        <v>53</v>
      </c>
      <c r="H42" s="54" t="s">
        <v>108</v>
      </c>
      <c r="I42" s="70" t="s">
        <v>185</v>
      </c>
      <c r="J42" s="74" cm="1">
        <f t="array" ref="J42">INDEX($V$3:$V$170,MATCH(1,($W$3:$W$170 = K42) * ($X$3:$X$170 = L42) * ($Y$3:$Y$170 = M42),0))</f>
        <v>15</v>
      </c>
      <c r="K42" s="47">
        <f>MATCH(I42,{"Lunes";"Martes";"Miércoles";"Jueves";"Viernes"},0)</f>
        <v>1</v>
      </c>
      <c r="L42" s="54">
        <v>0.58333333333333337</v>
      </c>
      <c r="M42" s="76">
        <v>0.65277777777777779</v>
      </c>
      <c r="N42" s="69" t="s">
        <v>145</v>
      </c>
      <c r="O42" s="54" t="s">
        <v>142</v>
      </c>
      <c r="P42" s="54" t="s">
        <v>186</v>
      </c>
      <c r="Q42" s="54" t="s">
        <v>2</v>
      </c>
      <c r="R42" s="73"/>
      <c r="V42">
        <v>40</v>
      </c>
      <c r="W42" s="11">
        <v>2</v>
      </c>
      <c r="X42" s="8">
        <v>0.47222222222222221</v>
      </c>
      <c r="Y42" s="8">
        <v>0.53472222222222221</v>
      </c>
      <c r="AA42">
        <v>37</v>
      </c>
      <c r="AB42" t="s">
        <v>62</v>
      </c>
      <c r="AC42" t="s">
        <v>117</v>
      </c>
      <c r="AD42">
        <v>4</v>
      </c>
      <c r="AE42" s="4" t="s">
        <v>139</v>
      </c>
      <c r="AG42">
        <v>40</v>
      </c>
      <c r="AH42" t="str">
        <v>4K2</v>
      </c>
      <c r="AI42" s="2">
        <v>1</v>
      </c>
    </row>
    <row r="43" spans="2:35" ht="15" customHeight="1" thickBot="1" x14ac:dyDescent="0.3">
      <c r="B43" s="65" t="s">
        <v>266</v>
      </c>
      <c r="C43" s="74">
        <f t="shared" si="3"/>
        <v>40</v>
      </c>
      <c r="D43" s="47">
        <f t="shared" si="4"/>
        <v>27</v>
      </c>
      <c r="E43" s="75">
        <f t="shared" si="5"/>
        <v>0</v>
      </c>
      <c r="F43" s="69" t="s">
        <v>53</v>
      </c>
      <c r="G43" s="54" t="s">
        <v>53</v>
      </c>
      <c r="H43" s="54" t="s">
        <v>108</v>
      </c>
      <c r="I43" s="70" t="s">
        <v>189</v>
      </c>
      <c r="J43" s="74" cm="1">
        <f t="array" ref="J43">INDEX($V$3:$V$170,MATCH(1,($W$3:$W$170 = K43) * ($X$3:$X$170 = L43) * ($Y$3:$Y$170 = M43),0))</f>
        <v>50</v>
      </c>
      <c r="K43" s="47">
        <f>MATCH(I43,{"Lunes";"Martes";"Miércoles";"Jueves";"Viernes"},0)</f>
        <v>2</v>
      </c>
      <c r="L43" s="54">
        <v>0.62152777777777779</v>
      </c>
      <c r="M43" s="76">
        <v>0.68402777777777779</v>
      </c>
      <c r="N43" s="69" t="s">
        <v>145</v>
      </c>
      <c r="O43" s="54" t="s">
        <v>142</v>
      </c>
      <c r="P43" s="54" t="s">
        <v>186</v>
      </c>
      <c r="Q43" s="54" t="s">
        <v>2</v>
      </c>
      <c r="R43" s="73"/>
      <c r="V43">
        <v>41</v>
      </c>
      <c r="W43" s="11">
        <v>2</v>
      </c>
      <c r="X43" s="8">
        <v>0.47222222222222221</v>
      </c>
      <c r="Y43" s="8">
        <v>0.58333333333333337</v>
      </c>
      <c r="AA43">
        <v>38</v>
      </c>
      <c r="AB43" t="s">
        <v>63</v>
      </c>
      <c r="AC43" t="s">
        <v>118</v>
      </c>
      <c r="AD43">
        <v>4</v>
      </c>
      <c r="AE43" s="4" t="s">
        <v>139</v>
      </c>
      <c r="AG43">
        <v>41</v>
      </c>
      <c r="AH43" t="str">
        <v>4K3</v>
      </c>
      <c r="AI43" s="2">
        <v>1</v>
      </c>
    </row>
    <row r="44" spans="2:35" ht="15" customHeight="1" thickBot="1" x14ac:dyDescent="0.3">
      <c r="B44" s="70" t="s">
        <v>266</v>
      </c>
      <c r="C44" s="74">
        <f t="shared" si="3"/>
        <v>40</v>
      </c>
      <c r="D44" s="47">
        <f t="shared" si="4"/>
        <v>32</v>
      </c>
      <c r="E44" s="75">
        <f t="shared" si="5"/>
        <v>1</v>
      </c>
      <c r="F44" s="69" t="s">
        <v>58</v>
      </c>
      <c r="G44" s="54" t="s">
        <v>58</v>
      </c>
      <c r="H44" s="54" t="s">
        <v>112</v>
      </c>
      <c r="I44" s="70" t="s">
        <v>189</v>
      </c>
      <c r="J44" s="74" cm="1">
        <f t="array" ref="J44">INDEX($V$3:$V$170,MATCH(1,($W$3:$W$170 = K44) * ($X$3:$X$170 = L44) * ($Y$3:$Y$170 = M44),0))</f>
        <v>43</v>
      </c>
      <c r="K44" s="47">
        <f>MATCH(I44,{"Lunes";"Martes";"Miércoles";"Jueves";"Viernes"},0)</f>
        <v>2</v>
      </c>
      <c r="L44" s="54">
        <v>0.50347222222222221</v>
      </c>
      <c r="M44" s="76">
        <v>0.61458333333333337</v>
      </c>
      <c r="N44" s="69" t="s">
        <v>192</v>
      </c>
      <c r="O44" s="54" t="s">
        <v>143</v>
      </c>
      <c r="P44" s="54" t="s">
        <v>186</v>
      </c>
      <c r="Q44" s="54" t="s">
        <v>2</v>
      </c>
      <c r="R44" s="73"/>
      <c r="V44">
        <v>42</v>
      </c>
      <c r="W44" s="11">
        <v>2</v>
      </c>
      <c r="X44" s="8">
        <v>0.50347222222222221</v>
      </c>
      <c r="Y44" s="8">
        <v>0.58333333333333337</v>
      </c>
      <c r="AG44">
        <v>42</v>
      </c>
      <c r="AH44" t="str">
        <v>4K4</v>
      </c>
      <c r="AI44" s="2">
        <v>1</v>
      </c>
    </row>
    <row r="45" spans="2:35" ht="15" customHeight="1" thickBot="1" x14ac:dyDescent="0.3">
      <c r="B45" s="70" t="s">
        <v>266</v>
      </c>
      <c r="C45" s="74">
        <f t="shared" si="3"/>
        <v>40</v>
      </c>
      <c r="D45" s="47">
        <f t="shared" si="4"/>
        <v>32</v>
      </c>
      <c r="E45" s="75">
        <f t="shared" si="5"/>
        <v>1</v>
      </c>
      <c r="F45" s="69" t="s">
        <v>58</v>
      </c>
      <c r="G45" s="54" t="s">
        <v>58</v>
      </c>
      <c r="H45" s="54" t="s">
        <v>112</v>
      </c>
      <c r="I45" s="70" t="s">
        <v>194</v>
      </c>
      <c r="J45" s="74" cm="1">
        <f t="array" ref="J45">INDEX($V$3:$V$170,MATCH(1,($W$3:$W$170 = K45) * ($X$3:$X$170 = L45) * ($Y$3:$Y$170 = M45),0))</f>
        <v>153</v>
      </c>
      <c r="K45" s="47">
        <f>MATCH(I45,{"Lunes";"Martes";"Miércoles";"Jueves";"Viernes"},0)</f>
        <v>5</v>
      </c>
      <c r="L45" s="54">
        <v>0.65277777777777779</v>
      </c>
      <c r="M45" s="76">
        <v>0.75347222222222221</v>
      </c>
      <c r="N45" s="69" t="s">
        <v>192</v>
      </c>
      <c r="O45" s="54" t="s">
        <v>143</v>
      </c>
      <c r="P45" s="54" t="s">
        <v>186</v>
      </c>
      <c r="Q45" s="54" t="s">
        <v>2</v>
      </c>
      <c r="R45" s="73"/>
      <c r="V45">
        <v>43</v>
      </c>
      <c r="W45" s="11">
        <v>2</v>
      </c>
      <c r="X45" s="8">
        <v>0.50347222222222221</v>
      </c>
      <c r="Y45" s="8">
        <v>0.61458333333333337</v>
      </c>
      <c r="AA45">
        <v>39</v>
      </c>
      <c r="AB45" t="s">
        <v>64</v>
      </c>
      <c r="AC45" t="s">
        <v>119</v>
      </c>
      <c r="AD45">
        <v>5</v>
      </c>
      <c r="AE45" s="4" t="s">
        <v>138</v>
      </c>
      <c r="AG45">
        <v>43</v>
      </c>
      <c r="AH45" t="str" cm="1">
        <f t="array" ref="AH45:AH49">"5K"&amp;_xlfn.SEQUENCE(5, 1, 1, 1)</f>
        <v>5K1</v>
      </c>
      <c r="AI45" s="2">
        <v>1</v>
      </c>
    </row>
    <row r="46" spans="2:35" ht="15" customHeight="1" thickBot="1" x14ac:dyDescent="0.3">
      <c r="B46" s="70" t="s">
        <v>266</v>
      </c>
      <c r="C46" s="74">
        <f t="shared" si="3"/>
        <v>40</v>
      </c>
      <c r="D46" s="47">
        <f t="shared" si="4"/>
        <v>33</v>
      </c>
      <c r="E46" s="75">
        <f t="shared" si="5"/>
        <v>2</v>
      </c>
      <c r="F46" s="69" t="s">
        <v>59</v>
      </c>
      <c r="G46" s="54" t="s">
        <v>59</v>
      </c>
      <c r="H46" s="54" t="s">
        <v>113</v>
      </c>
      <c r="I46" s="70" t="s">
        <v>190</v>
      </c>
      <c r="J46" s="74" cm="1">
        <f t="array" ref="J46">INDEX($V$3:$V$170,MATCH(1,($W$3:$W$170 = K46) * ($X$3:$X$170 = L46) * ($Y$3:$Y$170 = M46),0))</f>
        <v>87</v>
      </c>
      <c r="K46" s="47">
        <f>MATCH(I46,{"Lunes";"Martes";"Miércoles";"Jueves";"Viernes"},0)</f>
        <v>3</v>
      </c>
      <c r="L46" s="54">
        <v>0.65277777777777779</v>
      </c>
      <c r="M46" s="76">
        <v>0.75347222222222221</v>
      </c>
      <c r="N46" s="69" t="s">
        <v>192</v>
      </c>
      <c r="O46" s="54" t="s">
        <v>144</v>
      </c>
      <c r="P46" s="54" t="s">
        <v>186</v>
      </c>
      <c r="Q46" s="54" t="s">
        <v>2</v>
      </c>
      <c r="R46" s="73"/>
      <c r="V46">
        <v>44</v>
      </c>
      <c r="W46" s="11">
        <v>2</v>
      </c>
      <c r="X46" s="8">
        <v>0.50347222222222221</v>
      </c>
      <c r="Y46" s="8">
        <v>0.65277777777777779</v>
      </c>
      <c r="AA46">
        <v>40</v>
      </c>
      <c r="AB46" t="s">
        <v>65</v>
      </c>
      <c r="AC46" t="s">
        <v>120</v>
      </c>
      <c r="AD46">
        <v>5</v>
      </c>
      <c r="AE46" s="4" t="s">
        <v>138</v>
      </c>
      <c r="AG46">
        <v>44</v>
      </c>
      <c r="AH46" t="str">
        <v>5K2</v>
      </c>
      <c r="AI46" s="2">
        <v>1</v>
      </c>
    </row>
    <row r="47" spans="2:35" ht="15" customHeight="1" thickBot="1" x14ac:dyDescent="0.3">
      <c r="B47" s="70" t="s">
        <v>266</v>
      </c>
      <c r="C47" s="77">
        <f t="shared" si="3"/>
        <v>40</v>
      </c>
      <c r="D47" s="78">
        <f t="shared" si="4"/>
        <v>33</v>
      </c>
      <c r="E47" s="79">
        <f t="shared" si="5"/>
        <v>2</v>
      </c>
      <c r="F47" s="69" t="s">
        <v>59</v>
      </c>
      <c r="G47" s="54" t="s">
        <v>59</v>
      </c>
      <c r="H47" s="54" t="s">
        <v>113</v>
      </c>
      <c r="I47" s="70" t="s">
        <v>194</v>
      </c>
      <c r="J47" s="77" cm="1">
        <f t="array" ref="J47">INDEX($V$3:$V$170,MATCH(1,($W$3:$W$170 = K47) * ($X$3:$X$170 = L47) * ($Y$3:$Y$170 = M47),0))</f>
        <v>148</v>
      </c>
      <c r="K47" s="78">
        <f>MATCH(I47,{"Lunes";"Martes";"Miércoles";"Jueves";"Viernes"},0)</f>
        <v>5</v>
      </c>
      <c r="L47" s="80">
        <v>0.55208333333333337</v>
      </c>
      <c r="M47" s="81">
        <v>0.65277777777777779</v>
      </c>
      <c r="N47" s="69" t="s">
        <v>192</v>
      </c>
      <c r="O47" s="54" t="s">
        <v>144</v>
      </c>
      <c r="P47" s="54" t="s">
        <v>186</v>
      </c>
      <c r="Q47" s="54" t="s">
        <v>2</v>
      </c>
      <c r="R47" s="73"/>
      <c r="V47">
        <v>45</v>
      </c>
      <c r="W47" s="11">
        <v>2</v>
      </c>
      <c r="X47" s="8">
        <v>0.50347222222222221</v>
      </c>
      <c r="Y47" s="8">
        <v>0.68402777777777779</v>
      </c>
      <c r="AA47">
        <v>41</v>
      </c>
      <c r="AB47" t="s">
        <v>66</v>
      </c>
      <c r="AC47" t="s">
        <v>121</v>
      </c>
      <c r="AD47">
        <v>5</v>
      </c>
      <c r="AE47" s="4" t="s">
        <v>138</v>
      </c>
      <c r="AG47">
        <v>45</v>
      </c>
      <c r="AH47" t="str">
        <v>5K3</v>
      </c>
      <c r="AI47" s="2">
        <v>1</v>
      </c>
    </row>
    <row r="48" spans="2:35" ht="15" customHeight="1" thickBot="1" x14ac:dyDescent="0.3">
      <c r="V48">
        <v>46</v>
      </c>
      <c r="W48" s="11">
        <v>2</v>
      </c>
      <c r="X48" s="8">
        <v>0.55208333333333337</v>
      </c>
      <c r="Y48" s="8">
        <v>0.61458333333333337</v>
      </c>
      <c r="AA48">
        <v>42</v>
      </c>
      <c r="AB48" t="s">
        <v>67</v>
      </c>
      <c r="AC48" t="s">
        <v>123</v>
      </c>
      <c r="AD48">
        <v>5</v>
      </c>
      <c r="AE48" s="4" t="s">
        <v>139</v>
      </c>
      <c r="AG48">
        <v>46</v>
      </c>
      <c r="AH48" t="str">
        <v>5K4</v>
      </c>
      <c r="AI48" s="2">
        <v>1</v>
      </c>
    </row>
    <row r="49" spans="2:35" ht="15" customHeight="1" thickBot="1" x14ac:dyDescent="0.3">
      <c r="V49">
        <v>47</v>
      </c>
      <c r="W49" s="11">
        <v>2</v>
      </c>
      <c r="X49" s="8">
        <v>0.55208333333333337</v>
      </c>
      <c r="Y49" s="8">
        <v>0.75347222222222221</v>
      </c>
      <c r="AA49">
        <v>43</v>
      </c>
      <c r="AB49" t="s">
        <v>68</v>
      </c>
      <c r="AC49" t="s">
        <v>122</v>
      </c>
      <c r="AD49">
        <v>5</v>
      </c>
      <c r="AE49" s="4" t="s">
        <v>139</v>
      </c>
      <c r="AG49">
        <v>47</v>
      </c>
      <c r="AH49" t="str">
        <v>5K5</v>
      </c>
      <c r="AI49" s="2">
        <v>1</v>
      </c>
    </row>
    <row r="50" spans="2:35" ht="15" customHeight="1" thickTop="1" thickBot="1" x14ac:dyDescent="0.3">
      <c r="B50" s="86" t="s">
        <v>172</v>
      </c>
      <c r="C50" s="87" t="s">
        <v>149</v>
      </c>
      <c r="D50" s="87" t="s">
        <v>24</v>
      </c>
      <c r="E50" s="87" t="s">
        <v>140</v>
      </c>
      <c r="F50" s="86" t="s">
        <v>246</v>
      </c>
      <c r="G50" s="86" t="s">
        <v>174</v>
      </c>
      <c r="H50" s="86" t="s">
        <v>175</v>
      </c>
      <c r="I50" s="86" t="s">
        <v>176</v>
      </c>
      <c r="J50" s="87" t="s">
        <v>153</v>
      </c>
      <c r="K50" s="88" t="s">
        <v>154</v>
      </c>
      <c r="L50" s="88" t="s">
        <v>177</v>
      </c>
      <c r="M50" s="88" t="s">
        <v>178</v>
      </c>
      <c r="N50" s="86" t="s">
        <v>247</v>
      </c>
      <c r="O50" s="86" t="s">
        <v>180</v>
      </c>
      <c r="P50" s="86" t="s">
        <v>181</v>
      </c>
      <c r="Q50" s="86" t="s">
        <v>182</v>
      </c>
      <c r="R50" s="86" t="s">
        <v>232</v>
      </c>
      <c r="V50">
        <v>48</v>
      </c>
      <c r="W50" s="11">
        <v>2</v>
      </c>
      <c r="X50" s="8">
        <v>0.58333333333333337</v>
      </c>
      <c r="Y50" s="8">
        <v>0.65277777777777779</v>
      </c>
      <c r="AA50">
        <v>44</v>
      </c>
      <c r="AB50" t="s">
        <v>69</v>
      </c>
      <c r="AC50" t="s">
        <v>124</v>
      </c>
      <c r="AD50">
        <v>5</v>
      </c>
      <c r="AE50" s="4" t="s">
        <v>139</v>
      </c>
    </row>
    <row r="51" spans="2:35" ht="15" customHeight="1" thickTop="1" thickBot="1" x14ac:dyDescent="0.3">
      <c r="B51" s="65" t="s">
        <v>267</v>
      </c>
      <c r="C51" s="66">
        <f t="shared" ref="C51:C68" si="6">IFERROR(INDEX($AG$3:$AG$49,MATCH(B51,$AH$3:$AH$49,0)),"")</f>
        <v>41</v>
      </c>
      <c r="D51" s="67">
        <f t="shared" ref="D51:D68" si="7">IFERROR(INDEX($AA$3:$AA$61,MATCH(F51,$AB$3:$AB$61,0)),"")</f>
        <v>26</v>
      </c>
      <c r="E51" s="68">
        <f t="shared" ref="E51:E68" si="8">IF(O51="ANUAL", 0,IF(O51="CUAT1", 1,IF(O51="CUAT2", 2,"")))</f>
        <v>0</v>
      </c>
      <c r="F51" s="89" t="s">
        <v>52</v>
      </c>
      <c r="G51" s="90" t="s">
        <v>52</v>
      </c>
      <c r="H51" s="90" t="s">
        <v>107</v>
      </c>
      <c r="I51" s="65" t="s">
        <v>185</v>
      </c>
      <c r="J51" s="66" cm="1">
        <f t="array" ref="J51">INDEX($V$3:$V$170,MATCH(1,($W$3:$W$170 = K51) * ($X$3:$X$170 = L51) * ($Y$3:$Y$170 = M51),0))</f>
        <v>22</v>
      </c>
      <c r="K51" s="67">
        <f>MATCH(I51,{"Lunes";"Martes";"Miércoles";"Jueves";"Viernes"},0)</f>
        <v>1</v>
      </c>
      <c r="L51" s="71">
        <v>0.72222222222222221</v>
      </c>
      <c r="M51" s="72">
        <v>0.82291666666666663</v>
      </c>
      <c r="N51" s="89" t="s">
        <v>145</v>
      </c>
      <c r="O51" s="90" t="s">
        <v>142</v>
      </c>
      <c r="P51" s="90" t="s">
        <v>186</v>
      </c>
      <c r="Q51" s="90" t="s">
        <v>2</v>
      </c>
      <c r="R51" s="91"/>
      <c r="V51">
        <v>49</v>
      </c>
      <c r="W51" s="11">
        <v>2</v>
      </c>
      <c r="X51" s="8">
        <v>0.58333333333333337</v>
      </c>
      <c r="Y51" s="8">
        <v>0.66666666666666663</v>
      </c>
      <c r="AA51">
        <v>45</v>
      </c>
      <c r="AB51" t="s">
        <v>70</v>
      </c>
      <c r="AC51" t="s">
        <v>125</v>
      </c>
      <c r="AD51">
        <v>5</v>
      </c>
      <c r="AE51" s="4" t="s">
        <v>139</v>
      </c>
    </row>
    <row r="52" spans="2:35" ht="15" customHeight="1" thickBot="1" x14ac:dyDescent="0.3">
      <c r="B52" s="70" t="s">
        <v>267</v>
      </c>
      <c r="C52" s="74">
        <f t="shared" si="6"/>
        <v>41</v>
      </c>
      <c r="D52" s="47">
        <f t="shared" si="7"/>
        <v>26</v>
      </c>
      <c r="E52" s="75">
        <f t="shared" si="8"/>
        <v>0</v>
      </c>
      <c r="F52" s="69" t="s">
        <v>52</v>
      </c>
      <c r="G52" s="54" t="s">
        <v>52</v>
      </c>
      <c r="H52" s="54" t="s">
        <v>107</v>
      </c>
      <c r="I52" s="70" t="s">
        <v>191</v>
      </c>
      <c r="J52" s="74" cm="1">
        <f t="array" ref="J52">INDEX($V$3:$V$170,MATCH(1,($W$3:$W$170 = K52) * ($X$3:$X$170 = L52) * ($Y$3:$Y$170 = M52),0))</f>
        <v>124</v>
      </c>
      <c r="K52" s="47">
        <f>MATCH(I52,{"Lunes";"Martes";"Miércoles";"Jueves";"Viernes"},0)</f>
        <v>4</v>
      </c>
      <c r="L52" s="54">
        <v>0.76041666666666663</v>
      </c>
      <c r="M52" s="76">
        <v>0.86111111111111116</v>
      </c>
      <c r="N52" s="69" t="s">
        <v>145</v>
      </c>
      <c r="O52" s="54" t="s">
        <v>142</v>
      </c>
      <c r="P52" s="54" t="s">
        <v>186</v>
      </c>
      <c r="Q52" s="54" t="s">
        <v>2</v>
      </c>
      <c r="R52" s="73"/>
      <c r="V52">
        <v>50</v>
      </c>
      <c r="W52" s="11">
        <v>2</v>
      </c>
      <c r="X52" s="8">
        <v>0.62152777777777779</v>
      </c>
      <c r="Y52" s="8">
        <v>0.68402777777777779</v>
      </c>
      <c r="AA52">
        <v>46</v>
      </c>
      <c r="AB52" t="s">
        <v>71</v>
      </c>
      <c r="AC52" t="s">
        <v>126</v>
      </c>
      <c r="AD52">
        <v>5</v>
      </c>
      <c r="AE52" s="4" t="s">
        <v>139</v>
      </c>
    </row>
    <row r="53" spans="2:35" ht="15" customHeight="1" thickBot="1" x14ac:dyDescent="0.3">
      <c r="B53" s="70" t="s">
        <v>267</v>
      </c>
      <c r="C53" s="74">
        <f t="shared" si="6"/>
        <v>41</v>
      </c>
      <c r="D53" s="47">
        <f t="shared" si="7"/>
        <v>34</v>
      </c>
      <c r="E53" s="75">
        <f t="shared" si="8"/>
        <v>2</v>
      </c>
      <c r="F53" s="69" t="s">
        <v>60</v>
      </c>
      <c r="G53" s="54" t="s">
        <v>60</v>
      </c>
      <c r="H53" s="54" t="s">
        <v>114</v>
      </c>
      <c r="I53" s="70" t="s">
        <v>189</v>
      </c>
      <c r="J53" s="74" cm="1">
        <f t="array" ref="J53">INDEX($V$3:$V$170,MATCH(1,($W$3:$W$170 = K53) * ($X$3:$X$170 = L53) * ($Y$3:$Y$170 = M53),0))</f>
        <v>55</v>
      </c>
      <c r="K53" s="47">
        <f>MATCH(I53,{"Lunes";"Martes";"Miércoles";"Jueves";"Viernes"},0)</f>
        <v>2</v>
      </c>
      <c r="L53" s="54">
        <v>0.72222222222222221</v>
      </c>
      <c r="M53" s="76">
        <v>0.86111111111111116</v>
      </c>
      <c r="N53" s="69" t="s">
        <v>192</v>
      </c>
      <c r="O53" s="54" t="s">
        <v>144</v>
      </c>
      <c r="P53" s="54" t="s">
        <v>186</v>
      </c>
      <c r="Q53" s="54" t="s">
        <v>2</v>
      </c>
      <c r="R53" s="73" t="s">
        <v>237</v>
      </c>
      <c r="V53">
        <v>51</v>
      </c>
      <c r="W53" s="11">
        <v>2</v>
      </c>
      <c r="X53" s="8">
        <v>0.62152777777777779</v>
      </c>
      <c r="Y53" s="8">
        <v>0.75347222222222221</v>
      </c>
      <c r="AA53">
        <v>47</v>
      </c>
      <c r="AB53" t="s">
        <v>72</v>
      </c>
      <c r="AC53" t="s">
        <v>127</v>
      </c>
      <c r="AD53">
        <v>5</v>
      </c>
      <c r="AE53" s="4" t="s">
        <v>139</v>
      </c>
    </row>
    <row r="54" spans="2:35" ht="15" customHeight="1" thickBot="1" x14ac:dyDescent="0.3">
      <c r="B54" s="70" t="s">
        <v>267</v>
      </c>
      <c r="C54" s="74">
        <f t="shared" si="6"/>
        <v>41</v>
      </c>
      <c r="D54" s="47">
        <f t="shared" si="7"/>
        <v>30</v>
      </c>
      <c r="E54" s="75">
        <f t="shared" si="8"/>
        <v>1</v>
      </c>
      <c r="F54" s="69" t="s">
        <v>56</v>
      </c>
      <c r="G54" s="54" t="s">
        <v>56</v>
      </c>
      <c r="H54" s="54" t="s">
        <v>110</v>
      </c>
      <c r="I54" s="70" t="s">
        <v>189</v>
      </c>
      <c r="J54" s="74" cm="1">
        <f t="array" ref="J54">INDEX($V$3:$V$170,MATCH(1,($W$3:$W$170 = K54) * ($X$3:$X$170 = L54) * ($Y$3:$Y$170 = M54),0))</f>
        <v>58</v>
      </c>
      <c r="K54" s="47">
        <f>MATCH(I54,{"Lunes";"Martes";"Miércoles";"Jueves";"Viernes"},0)</f>
        <v>2</v>
      </c>
      <c r="L54" s="54">
        <v>0.76041666666666663</v>
      </c>
      <c r="M54" s="76">
        <v>0.86111111111111116</v>
      </c>
      <c r="N54" s="69" t="s">
        <v>192</v>
      </c>
      <c r="O54" s="54" t="s">
        <v>143</v>
      </c>
      <c r="P54" s="54" t="s">
        <v>186</v>
      </c>
      <c r="Q54" s="54" t="s">
        <v>2</v>
      </c>
      <c r="R54" s="73" t="s">
        <v>237</v>
      </c>
      <c r="V54">
        <v>52</v>
      </c>
      <c r="W54" s="11">
        <v>2</v>
      </c>
      <c r="X54" s="8">
        <v>0.65277777777777779</v>
      </c>
      <c r="Y54" s="8">
        <v>0.75347222222222221</v>
      </c>
      <c r="AA54">
        <v>48</v>
      </c>
      <c r="AB54" t="s">
        <v>73</v>
      </c>
      <c r="AC54" t="s">
        <v>128</v>
      </c>
      <c r="AD54">
        <v>5</v>
      </c>
      <c r="AE54" s="4" t="s">
        <v>138</v>
      </c>
    </row>
    <row r="55" spans="2:35" ht="15" customHeight="1" thickBot="1" x14ac:dyDescent="0.3">
      <c r="B55" s="70" t="s">
        <v>267</v>
      </c>
      <c r="C55" s="74">
        <f t="shared" si="6"/>
        <v>41</v>
      </c>
      <c r="D55" s="47">
        <f t="shared" si="7"/>
        <v>30</v>
      </c>
      <c r="E55" s="75">
        <f t="shared" si="8"/>
        <v>1</v>
      </c>
      <c r="F55" s="69" t="s">
        <v>56</v>
      </c>
      <c r="G55" s="54" t="s">
        <v>56</v>
      </c>
      <c r="H55" s="54" t="s">
        <v>110</v>
      </c>
      <c r="I55" s="70" t="s">
        <v>191</v>
      </c>
      <c r="J55" s="74" cm="1">
        <f t="array" ref="J55">INDEX($V$3:$V$170,MATCH(1,($W$3:$W$170 = K55) * ($X$3:$X$170 = L55) * ($Y$3:$Y$170 = M55),0))</f>
        <v>131</v>
      </c>
      <c r="K55" s="47">
        <f>MATCH(I55,{"Lunes";"Martes";"Miércoles";"Jueves";"Viernes"},0)</f>
        <v>4</v>
      </c>
      <c r="L55" s="54">
        <v>0.86111111111111116</v>
      </c>
      <c r="M55" s="76">
        <v>0.96180555555555558</v>
      </c>
      <c r="N55" s="69" t="s">
        <v>192</v>
      </c>
      <c r="O55" s="54" t="s">
        <v>143</v>
      </c>
      <c r="P55" s="54" t="s">
        <v>186</v>
      </c>
      <c r="Q55" s="54" t="s">
        <v>2</v>
      </c>
      <c r="R55" s="73" t="s">
        <v>237</v>
      </c>
      <c r="V55">
        <v>53</v>
      </c>
      <c r="W55" s="11">
        <v>2</v>
      </c>
      <c r="X55" s="8">
        <v>0.66666666666666663</v>
      </c>
      <c r="Y55" s="8">
        <v>0.75</v>
      </c>
      <c r="AA55">
        <v>49</v>
      </c>
      <c r="AB55" t="s">
        <v>74</v>
      </c>
      <c r="AC55" t="s">
        <v>129</v>
      </c>
      <c r="AD55">
        <v>5</v>
      </c>
      <c r="AE55" s="4" t="s">
        <v>138</v>
      </c>
    </row>
    <row r="56" spans="2:35" ht="15" customHeight="1" thickBot="1" x14ac:dyDescent="0.3">
      <c r="B56" s="70" t="s">
        <v>267</v>
      </c>
      <c r="C56" s="74">
        <f t="shared" si="6"/>
        <v>41</v>
      </c>
      <c r="D56" s="47">
        <f t="shared" si="7"/>
        <v>29</v>
      </c>
      <c r="E56" s="75">
        <f t="shared" si="8"/>
        <v>1</v>
      </c>
      <c r="F56" s="69" t="s">
        <v>55</v>
      </c>
      <c r="G56" s="54" t="s">
        <v>55</v>
      </c>
      <c r="H56" s="54" t="s">
        <v>109</v>
      </c>
      <c r="I56" s="70" t="s">
        <v>189</v>
      </c>
      <c r="J56" s="74" cm="1">
        <f t="array" ref="J56">INDEX($V$3:$V$170,MATCH(1,($W$3:$W$170 = K56) * ($X$3:$X$170 = L56) * ($Y$3:$Y$170 = M56),0))</f>
        <v>58</v>
      </c>
      <c r="K56" s="47">
        <f>MATCH(I56,{"Lunes";"Martes";"Miércoles";"Jueves";"Viernes"},0)</f>
        <v>2</v>
      </c>
      <c r="L56" s="54">
        <v>0.76041666666666663</v>
      </c>
      <c r="M56" s="76">
        <v>0.86111111111111116</v>
      </c>
      <c r="N56" s="69" t="s">
        <v>192</v>
      </c>
      <c r="O56" s="54" t="s">
        <v>143</v>
      </c>
      <c r="P56" s="54" t="s">
        <v>186</v>
      </c>
      <c r="Q56" s="54" t="s">
        <v>2</v>
      </c>
      <c r="R56" s="73" t="s">
        <v>237</v>
      </c>
      <c r="V56">
        <v>54</v>
      </c>
      <c r="W56" s="11">
        <v>2</v>
      </c>
      <c r="X56" s="8">
        <v>0.69097222222222221</v>
      </c>
      <c r="Y56" s="8">
        <v>0.75347222222222221</v>
      </c>
      <c r="AA56">
        <v>50</v>
      </c>
      <c r="AB56" t="s">
        <v>75</v>
      </c>
      <c r="AC56" t="s">
        <v>130</v>
      </c>
      <c r="AD56">
        <v>5</v>
      </c>
      <c r="AE56" s="4" t="s">
        <v>139</v>
      </c>
    </row>
    <row r="57" spans="2:35" ht="15" customHeight="1" thickBot="1" x14ac:dyDescent="0.3">
      <c r="B57" s="70" t="s">
        <v>267</v>
      </c>
      <c r="C57" s="74">
        <f t="shared" si="6"/>
        <v>41</v>
      </c>
      <c r="D57" s="47">
        <f t="shared" si="7"/>
        <v>29</v>
      </c>
      <c r="E57" s="75">
        <f t="shared" si="8"/>
        <v>1</v>
      </c>
      <c r="F57" s="69" t="s">
        <v>55</v>
      </c>
      <c r="G57" s="54" t="s">
        <v>55</v>
      </c>
      <c r="H57" s="54" t="s">
        <v>109</v>
      </c>
      <c r="I57" s="70" t="s">
        <v>191</v>
      </c>
      <c r="J57" s="74" cm="1">
        <f t="array" ref="J57">INDEX($V$3:$V$170,MATCH(1,($W$3:$W$170 = K57) * ($X$3:$X$170 = L57) * ($Y$3:$Y$170 = M57),0))</f>
        <v>131</v>
      </c>
      <c r="K57" s="47">
        <f>MATCH(I57,{"Lunes";"Martes";"Miércoles";"Jueves";"Viernes"},0)</f>
        <v>4</v>
      </c>
      <c r="L57" s="54">
        <v>0.86111111111111116</v>
      </c>
      <c r="M57" s="76">
        <v>0.96180555555555558</v>
      </c>
      <c r="N57" s="69" t="s">
        <v>192</v>
      </c>
      <c r="O57" s="54" t="s">
        <v>143</v>
      </c>
      <c r="P57" s="54" t="s">
        <v>186</v>
      </c>
      <c r="Q57" s="54" t="s">
        <v>2</v>
      </c>
      <c r="R57" s="73" t="s">
        <v>237</v>
      </c>
      <c r="V57">
        <v>55</v>
      </c>
      <c r="W57" s="11">
        <v>2</v>
      </c>
      <c r="X57" s="8">
        <v>0.72222222222222221</v>
      </c>
      <c r="Y57" s="8">
        <v>0.86111111111111116</v>
      </c>
      <c r="AA57">
        <v>51</v>
      </c>
      <c r="AB57" t="s">
        <v>76</v>
      </c>
      <c r="AC57" t="s">
        <v>131</v>
      </c>
      <c r="AD57">
        <v>5</v>
      </c>
      <c r="AE57" s="4" t="s">
        <v>138</v>
      </c>
    </row>
    <row r="58" spans="2:35" ht="15" customHeight="1" thickBot="1" x14ac:dyDescent="0.3">
      <c r="B58" s="70" t="s">
        <v>267</v>
      </c>
      <c r="C58" s="74">
        <f t="shared" si="6"/>
        <v>41</v>
      </c>
      <c r="D58" s="47">
        <f t="shared" si="7"/>
        <v>35</v>
      </c>
      <c r="E58" s="75">
        <f t="shared" si="8"/>
        <v>2</v>
      </c>
      <c r="F58" s="69" t="s">
        <v>262</v>
      </c>
      <c r="G58" s="54" t="s">
        <v>32</v>
      </c>
      <c r="H58" s="54" t="s">
        <v>115</v>
      </c>
      <c r="I58" s="70" t="s">
        <v>190</v>
      </c>
      <c r="J58" s="74" cm="1">
        <f t="array" ref="J58">INDEX($V$3:$V$170,MATCH(1,($W$3:$W$170 = K58) * ($X$3:$X$170 = L58) * ($Y$3:$Y$170 = M58),0))</f>
        <v>97</v>
      </c>
      <c r="K58" s="47">
        <f>MATCH(I58,{"Lunes";"Martes";"Miércoles";"Jueves";"Viernes"},0)</f>
        <v>3</v>
      </c>
      <c r="L58" s="54">
        <v>0.86111111111111116</v>
      </c>
      <c r="M58" s="76">
        <v>0.96180555555555558</v>
      </c>
      <c r="N58" s="69" t="s">
        <v>192</v>
      </c>
      <c r="O58" s="54" t="s">
        <v>144</v>
      </c>
      <c r="P58" s="54" t="s">
        <v>186</v>
      </c>
      <c r="Q58" s="54" t="s">
        <v>2</v>
      </c>
      <c r="R58" s="73"/>
      <c r="V58">
        <v>56</v>
      </c>
      <c r="W58" s="11">
        <v>2</v>
      </c>
      <c r="X58" s="8">
        <v>0.72222222222222221</v>
      </c>
      <c r="Y58" s="8">
        <v>0.82291666666666663</v>
      </c>
      <c r="AA58">
        <v>52</v>
      </c>
      <c r="AB58" t="s">
        <v>77</v>
      </c>
      <c r="AC58" t="s">
        <v>132</v>
      </c>
      <c r="AD58">
        <v>5</v>
      </c>
      <c r="AE58" s="4" t="s">
        <v>139</v>
      </c>
    </row>
    <row r="59" spans="2:35" ht="15" customHeight="1" thickBot="1" x14ac:dyDescent="0.3">
      <c r="B59" s="70" t="s">
        <v>267</v>
      </c>
      <c r="C59" s="74">
        <f t="shared" si="6"/>
        <v>41</v>
      </c>
      <c r="D59" s="47">
        <f t="shared" si="7"/>
        <v>35</v>
      </c>
      <c r="E59" s="75">
        <f t="shared" si="8"/>
        <v>2</v>
      </c>
      <c r="F59" s="69" t="s">
        <v>262</v>
      </c>
      <c r="G59" s="54" t="s">
        <v>32</v>
      </c>
      <c r="H59" s="54" t="s">
        <v>115</v>
      </c>
      <c r="I59" s="70" t="s">
        <v>194</v>
      </c>
      <c r="J59" s="74" cm="1">
        <f t="array" ref="J59">INDEX($V$3:$V$170,MATCH(1,($W$3:$W$170 = K59) * ($X$3:$X$170 = L59) * ($Y$3:$Y$170 = M59),0))</f>
        <v>164</v>
      </c>
      <c r="K59" s="47">
        <f>MATCH(I59,{"Lunes";"Martes";"Miércoles";"Jueves";"Viernes"},0)</f>
        <v>5</v>
      </c>
      <c r="L59" s="54">
        <v>0.86111111111111116</v>
      </c>
      <c r="M59" s="76">
        <v>0.96180555555555558</v>
      </c>
      <c r="N59" s="69" t="s">
        <v>192</v>
      </c>
      <c r="O59" s="54" t="s">
        <v>144</v>
      </c>
      <c r="P59" s="54" t="s">
        <v>186</v>
      </c>
      <c r="Q59" s="54" t="s">
        <v>2</v>
      </c>
      <c r="R59" s="73"/>
      <c r="V59">
        <v>57</v>
      </c>
      <c r="W59" s="11">
        <v>2</v>
      </c>
      <c r="X59" s="8">
        <v>0.75347222222222221</v>
      </c>
      <c r="Y59" s="8">
        <v>0.86111111111111116</v>
      </c>
      <c r="AA59">
        <v>53</v>
      </c>
      <c r="AB59" t="s">
        <v>78</v>
      </c>
      <c r="AC59" t="s">
        <v>133</v>
      </c>
      <c r="AD59">
        <v>5</v>
      </c>
      <c r="AE59" s="4" t="s">
        <v>139</v>
      </c>
    </row>
    <row r="60" spans="2:35" ht="15" customHeight="1" thickBot="1" x14ac:dyDescent="0.3">
      <c r="B60" s="70" t="s">
        <v>267</v>
      </c>
      <c r="C60" s="74">
        <f t="shared" si="6"/>
        <v>41</v>
      </c>
      <c r="D60" s="47">
        <f t="shared" si="7"/>
        <v>28</v>
      </c>
      <c r="E60" s="75">
        <f t="shared" si="8"/>
        <v>0</v>
      </c>
      <c r="F60" s="69" t="s">
        <v>54</v>
      </c>
      <c r="G60" s="54" t="s">
        <v>54</v>
      </c>
      <c r="H60" s="54" t="s">
        <v>106</v>
      </c>
      <c r="I60" s="70" t="s">
        <v>190</v>
      </c>
      <c r="J60" s="74" cm="1">
        <f t="array" ref="J60">INDEX($V$3:$V$170,MATCH(1,($W$3:$W$170 = K60) * ($X$3:$X$170 = L60) * ($Y$3:$Y$170 = M60),0))</f>
        <v>89</v>
      </c>
      <c r="K60" s="47">
        <f>MATCH(I60,{"Lunes";"Martes";"Miércoles";"Jueves";"Viernes"},0)</f>
        <v>3</v>
      </c>
      <c r="L60" s="54">
        <v>0.72222222222222221</v>
      </c>
      <c r="M60" s="76">
        <v>0.79166666666666663</v>
      </c>
      <c r="N60" s="69" t="s">
        <v>145</v>
      </c>
      <c r="O60" s="54" t="s">
        <v>142</v>
      </c>
      <c r="P60" s="54" t="s">
        <v>186</v>
      </c>
      <c r="Q60" s="54" t="s">
        <v>2</v>
      </c>
      <c r="R60" s="73"/>
      <c r="V60">
        <v>58</v>
      </c>
      <c r="W60" s="11">
        <v>2</v>
      </c>
      <c r="X60" s="8">
        <v>0.76041666666666663</v>
      </c>
      <c r="Y60" s="8">
        <v>0.86111111111111116</v>
      </c>
      <c r="AA60">
        <v>54</v>
      </c>
      <c r="AB60" t="s">
        <v>79</v>
      </c>
      <c r="AC60" t="s">
        <v>134</v>
      </c>
      <c r="AD60">
        <v>5</v>
      </c>
      <c r="AE60" s="4" t="s">
        <v>139</v>
      </c>
    </row>
    <row r="61" spans="2:35" ht="15" customHeight="1" thickBot="1" x14ac:dyDescent="0.3">
      <c r="B61" s="70" t="s">
        <v>267</v>
      </c>
      <c r="C61" s="74">
        <f t="shared" si="6"/>
        <v>41</v>
      </c>
      <c r="D61" s="47">
        <f t="shared" si="7"/>
        <v>28</v>
      </c>
      <c r="E61" s="75">
        <f t="shared" si="8"/>
        <v>0</v>
      </c>
      <c r="F61" s="69" t="s">
        <v>54</v>
      </c>
      <c r="G61" s="54" t="s">
        <v>54</v>
      </c>
      <c r="H61" s="54" t="s">
        <v>106</v>
      </c>
      <c r="I61" s="70" t="s">
        <v>194</v>
      </c>
      <c r="J61" s="74" cm="1">
        <f t="array" ref="J61">INDEX($V$3:$V$170,MATCH(1,($W$3:$W$170 = K61) * ($X$3:$X$170 = L61) * ($Y$3:$Y$170 = M61),0))</f>
        <v>160</v>
      </c>
      <c r="K61" s="47">
        <f>MATCH(I61,{"Lunes";"Martes";"Miércoles";"Jueves";"Viernes"},0)</f>
        <v>5</v>
      </c>
      <c r="L61" s="54">
        <v>0.79166666666666663</v>
      </c>
      <c r="M61" s="76">
        <v>0.86111111111111116</v>
      </c>
      <c r="N61" s="69" t="s">
        <v>145</v>
      </c>
      <c r="O61" s="54" t="s">
        <v>142</v>
      </c>
      <c r="P61" s="54" t="s">
        <v>186</v>
      </c>
      <c r="Q61" s="54" t="s">
        <v>2</v>
      </c>
      <c r="R61" s="73"/>
      <c r="V61">
        <v>59</v>
      </c>
      <c r="W61" s="11">
        <v>2</v>
      </c>
      <c r="X61" s="8">
        <v>0.76041666666666663</v>
      </c>
      <c r="Y61" s="8">
        <v>0.89236111111111116</v>
      </c>
      <c r="AA61">
        <v>55</v>
      </c>
      <c r="AB61" t="s">
        <v>80</v>
      </c>
      <c r="AC61" t="s">
        <v>135</v>
      </c>
      <c r="AD61">
        <v>5</v>
      </c>
      <c r="AE61" s="4" t="s">
        <v>139</v>
      </c>
    </row>
    <row r="62" spans="2:35" ht="15" customHeight="1" thickBot="1" x14ac:dyDescent="0.3">
      <c r="B62" s="70" t="s">
        <v>267</v>
      </c>
      <c r="C62" s="74">
        <f t="shared" si="6"/>
        <v>41</v>
      </c>
      <c r="D62" s="47">
        <f t="shared" si="7"/>
        <v>36</v>
      </c>
      <c r="E62" s="75">
        <f t="shared" si="8"/>
        <v>2</v>
      </c>
      <c r="F62" s="69" t="s">
        <v>61</v>
      </c>
      <c r="G62" s="54" t="s">
        <v>61</v>
      </c>
      <c r="H62" s="54" t="s">
        <v>116</v>
      </c>
      <c r="I62" s="70" t="s">
        <v>185</v>
      </c>
      <c r="J62" s="74" cm="1">
        <f t="array" ref="J62">INDEX($V$3:$V$170,MATCH(1,($W$3:$W$170 = K62) * ($X$3:$X$170 = L62) * ($Y$3:$Y$170 = M62),0))</f>
        <v>27</v>
      </c>
      <c r="K62" s="47">
        <f>MATCH(I62,{"Lunes";"Martes";"Miércoles";"Jueves";"Viernes"},0)</f>
        <v>1</v>
      </c>
      <c r="L62" s="54">
        <v>0.82986111111111116</v>
      </c>
      <c r="M62" s="76">
        <v>0.96180555555555558</v>
      </c>
      <c r="N62" s="69" t="s">
        <v>192</v>
      </c>
      <c r="O62" s="54" t="s">
        <v>144</v>
      </c>
      <c r="P62" s="54" t="s">
        <v>186</v>
      </c>
      <c r="Q62" s="54" t="s">
        <v>2</v>
      </c>
      <c r="R62" s="73"/>
      <c r="V62">
        <v>60</v>
      </c>
      <c r="W62" s="11">
        <v>2</v>
      </c>
      <c r="X62" s="8">
        <v>0.76041666666666663</v>
      </c>
      <c r="Y62" s="8">
        <v>0.96180555555555558</v>
      </c>
    </row>
    <row r="63" spans="2:35" ht="15" customHeight="1" thickBot="1" x14ac:dyDescent="0.3">
      <c r="B63" s="70" t="s">
        <v>267</v>
      </c>
      <c r="C63" s="74">
        <f t="shared" si="6"/>
        <v>41</v>
      </c>
      <c r="D63" s="47">
        <f t="shared" si="7"/>
        <v>27</v>
      </c>
      <c r="E63" s="75">
        <f t="shared" si="8"/>
        <v>0</v>
      </c>
      <c r="F63" s="69" t="s">
        <v>53</v>
      </c>
      <c r="G63" s="54" t="s">
        <v>53</v>
      </c>
      <c r="H63" s="54" t="s">
        <v>108</v>
      </c>
      <c r="I63" s="70" t="s">
        <v>190</v>
      </c>
      <c r="J63" s="74" cm="1">
        <f t="array" ref="J63">INDEX($V$3:$V$170,MATCH(1,($W$3:$W$170 = K63) * ($X$3:$X$170 = L63) * ($Y$3:$Y$170 = M63),0))</f>
        <v>93</v>
      </c>
      <c r="K63" s="47">
        <f>MATCH(I63,{"Lunes";"Martes";"Miércoles";"Jueves";"Viernes"},0)</f>
        <v>3</v>
      </c>
      <c r="L63" s="54">
        <v>0.79166666666666663</v>
      </c>
      <c r="M63" s="76">
        <v>0.86111111111111116</v>
      </c>
      <c r="N63" s="69" t="s">
        <v>145</v>
      </c>
      <c r="O63" s="54" t="s">
        <v>142</v>
      </c>
      <c r="P63" s="54" t="s">
        <v>186</v>
      </c>
      <c r="Q63" s="54" t="s">
        <v>2</v>
      </c>
      <c r="R63" s="73"/>
      <c r="V63">
        <v>61</v>
      </c>
      <c r="W63" s="11">
        <v>2</v>
      </c>
      <c r="X63" s="8">
        <v>0.82986111111111116</v>
      </c>
      <c r="Y63" s="8">
        <v>0.93055555555555558</v>
      </c>
    </row>
    <row r="64" spans="2:35" ht="15" customHeight="1" thickBot="1" x14ac:dyDescent="0.3">
      <c r="B64" s="70" t="s">
        <v>267</v>
      </c>
      <c r="C64" s="74">
        <f t="shared" si="6"/>
        <v>41</v>
      </c>
      <c r="D64" s="47">
        <f t="shared" si="7"/>
        <v>27</v>
      </c>
      <c r="E64" s="75">
        <f t="shared" si="8"/>
        <v>0</v>
      </c>
      <c r="F64" s="69" t="s">
        <v>53</v>
      </c>
      <c r="G64" s="54" t="s">
        <v>53</v>
      </c>
      <c r="H64" s="54" t="s">
        <v>108</v>
      </c>
      <c r="I64" s="70" t="s">
        <v>194</v>
      </c>
      <c r="J64" s="74" cm="1">
        <f t="array" ref="J64">INDEX($V$3:$V$170,MATCH(1,($W$3:$W$170 = K64) * ($X$3:$X$170 = L64) * ($Y$3:$Y$170 = M64),0))</f>
        <v>157</v>
      </c>
      <c r="K64" s="47">
        <f>MATCH(I64,{"Lunes";"Martes";"Miércoles";"Jueves";"Viernes"},0)</f>
        <v>5</v>
      </c>
      <c r="L64" s="54">
        <v>0.72222222222222221</v>
      </c>
      <c r="M64" s="76">
        <v>0.79166666666666663</v>
      </c>
      <c r="N64" s="69" t="s">
        <v>145</v>
      </c>
      <c r="O64" s="54" t="s">
        <v>142</v>
      </c>
      <c r="P64" s="54" t="s">
        <v>186</v>
      </c>
      <c r="Q64" s="54" t="s">
        <v>2</v>
      </c>
      <c r="R64" s="73"/>
      <c r="V64">
        <v>62</v>
      </c>
      <c r="W64" s="11">
        <v>2</v>
      </c>
      <c r="X64" s="8">
        <v>0.82986111111111116</v>
      </c>
      <c r="Y64" s="8">
        <v>0.96180555555555558</v>
      </c>
    </row>
    <row r="65" spans="2:42" ht="15" customHeight="1" thickBot="1" x14ac:dyDescent="0.3">
      <c r="B65" s="70" t="s">
        <v>267</v>
      </c>
      <c r="C65" s="74">
        <f t="shared" si="6"/>
        <v>41</v>
      </c>
      <c r="D65" s="47">
        <f t="shared" si="7"/>
        <v>32</v>
      </c>
      <c r="E65" s="75">
        <f t="shared" si="8"/>
        <v>1</v>
      </c>
      <c r="F65" s="69" t="s">
        <v>58</v>
      </c>
      <c r="G65" s="54" t="s">
        <v>58</v>
      </c>
      <c r="H65" s="54" t="s">
        <v>112</v>
      </c>
      <c r="I65" s="70" t="s">
        <v>189</v>
      </c>
      <c r="J65" s="74" cm="1">
        <f t="array" ref="J65">INDEX($V$3:$V$170,MATCH(1,($W$3:$W$170 = K65) * ($X$3:$X$170 = L65) * ($Y$3:$Y$170 = M65),0))</f>
        <v>63</v>
      </c>
      <c r="K65" s="47">
        <f>MATCH(I65,{"Lunes";"Martes";"Miércoles";"Jueves";"Viernes"},0)</f>
        <v>2</v>
      </c>
      <c r="L65" s="54">
        <v>0.86111111111111116</v>
      </c>
      <c r="M65" s="76">
        <v>0.96180555555555558</v>
      </c>
      <c r="N65" s="69" t="s">
        <v>192</v>
      </c>
      <c r="O65" s="54" t="s">
        <v>143</v>
      </c>
      <c r="P65" s="54" t="s">
        <v>186</v>
      </c>
      <c r="Q65" s="54" t="s">
        <v>2</v>
      </c>
      <c r="R65" s="73"/>
      <c r="V65">
        <v>63</v>
      </c>
      <c r="W65" s="11">
        <v>2</v>
      </c>
      <c r="X65" s="8">
        <v>0.86111111111111116</v>
      </c>
      <c r="Y65" s="8">
        <v>0.96180555555555558</v>
      </c>
      <c r="AA65" s="21" t="s">
        <v>172</v>
      </c>
      <c r="AB65" s="22" t="s">
        <v>149</v>
      </c>
      <c r="AC65" s="22" t="s">
        <v>24</v>
      </c>
      <c r="AD65" s="22" t="s">
        <v>140</v>
      </c>
      <c r="AE65" s="23" t="s">
        <v>173</v>
      </c>
      <c r="AF65" s="23" t="s">
        <v>174</v>
      </c>
      <c r="AG65" s="23" t="s">
        <v>175</v>
      </c>
      <c r="AH65" s="23" t="s">
        <v>176</v>
      </c>
      <c r="AI65" s="22" t="s">
        <v>153</v>
      </c>
      <c r="AJ65" s="22" t="s">
        <v>154</v>
      </c>
      <c r="AK65" s="22" t="s">
        <v>177</v>
      </c>
      <c r="AL65" s="22" t="s">
        <v>178</v>
      </c>
      <c r="AM65" s="23" t="s">
        <v>179</v>
      </c>
      <c r="AN65" s="23" t="s">
        <v>180</v>
      </c>
      <c r="AO65" s="23" t="s">
        <v>181</v>
      </c>
      <c r="AP65" s="23" t="s">
        <v>182</v>
      </c>
    </row>
    <row r="66" spans="2:42" ht="15" customHeight="1" thickTop="1" thickBot="1" x14ac:dyDescent="0.3">
      <c r="B66" s="70" t="s">
        <v>267</v>
      </c>
      <c r="C66" s="74">
        <f t="shared" si="6"/>
        <v>41</v>
      </c>
      <c r="D66" s="47">
        <f t="shared" si="7"/>
        <v>32</v>
      </c>
      <c r="E66" s="75">
        <f t="shared" si="8"/>
        <v>1</v>
      </c>
      <c r="F66" s="69" t="s">
        <v>58</v>
      </c>
      <c r="G66" s="54" t="s">
        <v>58</v>
      </c>
      <c r="H66" s="54" t="s">
        <v>112</v>
      </c>
      <c r="I66" s="70" t="s">
        <v>194</v>
      </c>
      <c r="J66" s="74" cm="1">
        <f t="array" ref="J66">INDEX($V$3:$V$170,MATCH(1,($W$3:$W$170 = K66) * ($X$3:$X$170 = L66) * ($Y$3:$Y$170 = M66),0))</f>
        <v>164</v>
      </c>
      <c r="K66" s="47">
        <f>MATCH(I66,{"Lunes";"Martes";"Miércoles";"Jueves";"Viernes"},0)</f>
        <v>5</v>
      </c>
      <c r="L66" s="54">
        <v>0.86111111111111116</v>
      </c>
      <c r="M66" s="76">
        <v>0.96180555555555558</v>
      </c>
      <c r="N66" s="69" t="s">
        <v>192</v>
      </c>
      <c r="O66" s="54" t="s">
        <v>143</v>
      </c>
      <c r="P66" s="54" t="s">
        <v>186</v>
      </c>
      <c r="Q66" s="54" t="s">
        <v>2</v>
      </c>
      <c r="R66" s="73"/>
      <c r="V66">
        <v>64</v>
      </c>
      <c r="W66" s="11">
        <v>2</v>
      </c>
      <c r="X66" s="8">
        <v>0.89930555555555558</v>
      </c>
      <c r="Y66" s="8">
        <v>0.96180555555555558</v>
      </c>
      <c r="AA66" s="24" t="s">
        <v>211</v>
      </c>
      <c r="AB66" s="25"/>
      <c r="AC66" s="26" t="str">
        <f t="shared" ref="AC66:AC82" si="9">IFERROR(INDEX($V$175:$V$233,MATCH(AE66,$W$175:$W$233,0)),"")</f>
        <v/>
      </c>
      <c r="AD66" s="27">
        <v>2</v>
      </c>
      <c r="AE66" s="28" t="s">
        <v>30</v>
      </c>
      <c r="AF66" s="29" t="s">
        <v>30</v>
      </c>
      <c r="AG66" s="29" t="s">
        <v>84</v>
      </c>
      <c r="AH66" s="24" t="s">
        <v>191</v>
      </c>
      <c r="AI66" s="25" t="e" cm="1">
        <f t="array" ref="AI66">INDEX(#REF!,
  MATCH(
    1,
    (#REF! = AJ66)
    * (#REF! = AK66)
    * (#REF! = AL66),
    0
  )
)</f>
        <v>#REF!</v>
      </c>
      <c r="AJ66" s="30">
        <v>4</v>
      </c>
      <c r="AK66" s="31">
        <v>0.40277777777777779</v>
      </c>
      <c r="AL66" s="32">
        <v>0.53472222222222221</v>
      </c>
      <c r="AM66" s="28" t="s">
        <v>192</v>
      </c>
      <c r="AN66" s="29" t="s">
        <v>144</v>
      </c>
      <c r="AO66" s="29" t="s">
        <v>186</v>
      </c>
      <c r="AP66" s="29" t="s">
        <v>2</v>
      </c>
    </row>
    <row r="67" spans="2:42" ht="15" customHeight="1" thickBot="1" x14ac:dyDescent="0.3">
      <c r="B67" s="65" t="s">
        <v>267</v>
      </c>
      <c r="C67" s="74">
        <f t="shared" si="6"/>
        <v>41</v>
      </c>
      <c r="D67" s="47">
        <f t="shared" si="7"/>
        <v>33</v>
      </c>
      <c r="E67" s="75">
        <f t="shared" si="8"/>
        <v>2</v>
      </c>
      <c r="F67" s="69" t="s">
        <v>59</v>
      </c>
      <c r="G67" s="54" t="s">
        <v>59</v>
      </c>
      <c r="H67" s="54" t="s">
        <v>265</v>
      </c>
      <c r="I67" s="70" t="s">
        <v>189</v>
      </c>
      <c r="J67" s="74" cm="1">
        <f t="array" ref="J67">INDEX($V$3:$V$170,MATCH(1,($W$3:$W$170 = K67) * ($X$3:$X$170 = L67) * ($Y$3:$Y$170 = M67),0))</f>
        <v>63</v>
      </c>
      <c r="K67" s="47">
        <f>MATCH(I67,{"Lunes";"Martes";"Miércoles";"Jueves";"Viernes"},0)</f>
        <v>2</v>
      </c>
      <c r="L67" s="54">
        <v>0.86111111111111116</v>
      </c>
      <c r="M67" s="76">
        <v>0.96180555555555558</v>
      </c>
      <c r="N67" s="69" t="s">
        <v>192</v>
      </c>
      <c r="O67" s="54" t="s">
        <v>144</v>
      </c>
      <c r="P67" s="54" t="s">
        <v>186</v>
      </c>
      <c r="Q67" s="54" t="s">
        <v>2</v>
      </c>
      <c r="R67" s="73"/>
      <c r="V67">
        <v>65</v>
      </c>
      <c r="W67" s="11">
        <v>3</v>
      </c>
      <c r="X67" s="8">
        <v>0.33333333333333331</v>
      </c>
      <c r="Y67" s="8">
        <v>0.39583333333333331</v>
      </c>
      <c r="AA67" s="24" t="s">
        <v>211</v>
      </c>
      <c r="AB67" s="33"/>
      <c r="AC67" s="29" t="str">
        <f t="shared" si="9"/>
        <v/>
      </c>
      <c r="AD67" s="34">
        <v>2</v>
      </c>
      <c r="AE67" s="28" t="s">
        <v>30</v>
      </c>
      <c r="AF67" s="29" t="s">
        <v>30</v>
      </c>
      <c r="AG67" s="29" t="s">
        <v>84</v>
      </c>
      <c r="AH67" s="24" t="s">
        <v>194</v>
      </c>
      <c r="AI67" s="33" t="e" cm="1">
        <f t="array" ref="AI67">INDEX(#REF!,
  MATCH(
    1,
    (#REF! = AJ67)
    * (#REF! = AK67)
    * (#REF! = AL67),
    0
  )
)</f>
        <v>#REF!</v>
      </c>
      <c r="AJ67" s="11">
        <v>5</v>
      </c>
      <c r="AK67" s="8">
        <v>0.33333333333333331</v>
      </c>
      <c r="AL67" s="35">
        <v>0.46527777777777779</v>
      </c>
      <c r="AM67" s="28" t="s">
        <v>192</v>
      </c>
      <c r="AN67" s="29" t="s">
        <v>144</v>
      </c>
      <c r="AO67" s="29" t="s">
        <v>186</v>
      </c>
      <c r="AP67" s="29" t="s">
        <v>2</v>
      </c>
    </row>
    <row r="68" spans="2:42" ht="15" customHeight="1" thickBot="1" x14ac:dyDescent="0.3">
      <c r="B68" s="70" t="s">
        <v>267</v>
      </c>
      <c r="C68" s="77">
        <f t="shared" si="6"/>
        <v>41</v>
      </c>
      <c r="D68" s="78">
        <f t="shared" si="7"/>
        <v>33</v>
      </c>
      <c r="E68" s="79">
        <f t="shared" si="8"/>
        <v>2</v>
      </c>
      <c r="F68" s="69" t="s">
        <v>59</v>
      </c>
      <c r="G68" s="54" t="s">
        <v>59</v>
      </c>
      <c r="H68" s="54" t="s">
        <v>265</v>
      </c>
      <c r="I68" s="70" t="s">
        <v>191</v>
      </c>
      <c r="J68" s="77" cm="1">
        <f t="array" ref="J68">INDEX($V$3:$V$170,MATCH(1,($W$3:$W$170 = K68) * ($X$3:$X$170 = L68) * ($Y$3:$Y$170 = M68),0))</f>
        <v>131</v>
      </c>
      <c r="K68" s="78">
        <f>MATCH(I68,{"Lunes";"Martes";"Miércoles";"Jueves";"Viernes"},0)</f>
        <v>4</v>
      </c>
      <c r="L68" s="80">
        <v>0.86111111111111116</v>
      </c>
      <c r="M68" s="81">
        <v>0.96180555555555558</v>
      </c>
      <c r="N68" s="69" t="s">
        <v>192</v>
      </c>
      <c r="O68" s="54" t="s">
        <v>144</v>
      </c>
      <c r="P68" s="54" t="s">
        <v>186</v>
      </c>
      <c r="Q68" s="54" t="s">
        <v>2</v>
      </c>
      <c r="R68" s="73"/>
      <c r="V68">
        <v>66</v>
      </c>
      <c r="W68" s="11">
        <v>3</v>
      </c>
      <c r="X68" s="8">
        <v>0.33333333333333331</v>
      </c>
      <c r="Y68" s="8">
        <v>0.43402777777777779</v>
      </c>
      <c r="AA68" s="24" t="s">
        <v>211</v>
      </c>
      <c r="AB68" s="33"/>
      <c r="AC68" s="29" t="str">
        <f t="shared" si="9"/>
        <v/>
      </c>
      <c r="AD68" s="34">
        <v>0</v>
      </c>
      <c r="AE68" s="28" t="s">
        <v>28</v>
      </c>
      <c r="AF68" s="29" t="s">
        <v>28</v>
      </c>
      <c r="AG68" s="29" t="s">
        <v>82</v>
      </c>
      <c r="AH68" s="24" t="s">
        <v>189</v>
      </c>
      <c r="AI68" s="33" t="e" cm="1">
        <f t="array" ref="AI68">INDEX(#REF!,
  MATCH(
    1,
    (#REF! = AJ68)
    * (#REF! = AK68)
    * (#REF! = AL68),
    0
  )
)</f>
        <v>#REF!</v>
      </c>
      <c r="AJ68" s="11">
        <v>2</v>
      </c>
      <c r="AK68" s="8">
        <v>0.47222222222222221</v>
      </c>
      <c r="AL68" s="35">
        <v>0.58333333333333337</v>
      </c>
      <c r="AM68" s="28" t="s">
        <v>145</v>
      </c>
      <c r="AN68" s="29" t="s">
        <v>142</v>
      </c>
      <c r="AO68" s="29" t="s">
        <v>186</v>
      </c>
      <c r="AP68" s="29" t="s">
        <v>2</v>
      </c>
    </row>
    <row r="69" spans="2:42" ht="15" customHeight="1" thickBot="1" x14ac:dyDescent="0.3">
      <c r="V69">
        <v>67</v>
      </c>
      <c r="W69" s="11">
        <v>3</v>
      </c>
      <c r="X69" s="8">
        <v>0.33333333333333331</v>
      </c>
      <c r="Y69" s="8">
        <v>0.46527777777777779</v>
      </c>
      <c r="AA69" s="24" t="s">
        <v>211</v>
      </c>
      <c r="AB69" s="33"/>
      <c r="AC69" s="29" t="str">
        <f t="shared" si="9"/>
        <v/>
      </c>
      <c r="AD69" s="34">
        <v>0</v>
      </c>
      <c r="AE69" s="28" t="s">
        <v>28</v>
      </c>
      <c r="AF69" s="29" t="s">
        <v>28</v>
      </c>
      <c r="AG69" s="29" t="s">
        <v>82</v>
      </c>
      <c r="AH69" s="24" t="s">
        <v>190</v>
      </c>
      <c r="AI69" s="33" t="e" cm="1">
        <f t="array" ref="AI69">INDEX(#REF!,
  MATCH(
    1,
    (#REF! = AJ69)
    * (#REF! = AK69)
    * (#REF! = AL69),
    0
  )
)</f>
        <v>#REF!</v>
      </c>
      <c r="AJ69" s="11">
        <v>3</v>
      </c>
      <c r="AK69" s="8">
        <v>0.33333333333333331</v>
      </c>
      <c r="AL69" s="35">
        <v>0.39583333333333331</v>
      </c>
      <c r="AM69" s="28" t="s">
        <v>145</v>
      </c>
      <c r="AN69" s="29" t="s">
        <v>142</v>
      </c>
      <c r="AO69" s="29" t="s">
        <v>186</v>
      </c>
      <c r="AP69" s="29" t="s">
        <v>2</v>
      </c>
    </row>
    <row r="70" spans="2:42" ht="15" customHeight="1" thickBot="1" x14ac:dyDescent="0.3">
      <c r="V70">
        <v>68</v>
      </c>
      <c r="W70" s="11">
        <v>3</v>
      </c>
      <c r="X70" s="8">
        <v>0.33333333333333331</v>
      </c>
      <c r="Y70" s="8">
        <v>0.36458333333333331</v>
      </c>
      <c r="AA70" s="24" t="s">
        <v>211</v>
      </c>
      <c r="AB70" s="33"/>
      <c r="AC70" s="29" t="str">
        <f t="shared" si="9"/>
        <v/>
      </c>
      <c r="AD70" s="34">
        <v>0</v>
      </c>
      <c r="AE70" s="28" t="s">
        <v>29</v>
      </c>
      <c r="AF70" s="29" t="s">
        <v>184</v>
      </c>
      <c r="AG70" s="29" t="s">
        <v>83</v>
      </c>
      <c r="AH70" s="24" t="s">
        <v>185</v>
      </c>
      <c r="AI70" s="33" t="e" cm="1">
        <f t="array" ref="AI70">INDEX(#REF!,
  MATCH(
    1,
    (#REF! = AJ70)
    * (#REF! = AK70)
    * (#REF! = AL70),
    0
  )
)</f>
        <v>#REF!</v>
      </c>
      <c r="AJ70" s="11">
        <v>1</v>
      </c>
      <c r="AK70" s="8">
        <v>0.33333333333333331</v>
      </c>
      <c r="AL70" s="35">
        <v>0.43402777777777779</v>
      </c>
      <c r="AM70" s="28" t="s">
        <v>145</v>
      </c>
      <c r="AN70" s="29" t="s">
        <v>142</v>
      </c>
      <c r="AO70" s="29" t="s">
        <v>186</v>
      </c>
      <c r="AP70" s="29" t="s">
        <v>2</v>
      </c>
    </row>
    <row r="71" spans="2:42" ht="15" customHeight="1" thickTop="1" thickBot="1" x14ac:dyDescent="0.3">
      <c r="B71" s="86" t="s">
        <v>172</v>
      </c>
      <c r="C71" s="87" t="s">
        <v>149</v>
      </c>
      <c r="D71" s="87" t="s">
        <v>24</v>
      </c>
      <c r="E71" s="87" t="s">
        <v>140</v>
      </c>
      <c r="F71" s="86" t="s">
        <v>246</v>
      </c>
      <c r="G71" s="86" t="s">
        <v>174</v>
      </c>
      <c r="H71" s="86" t="s">
        <v>175</v>
      </c>
      <c r="I71" s="86" t="s">
        <v>176</v>
      </c>
      <c r="J71" s="87" t="s">
        <v>153</v>
      </c>
      <c r="K71" s="88" t="s">
        <v>154</v>
      </c>
      <c r="L71" s="88" t="s">
        <v>177</v>
      </c>
      <c r="M71" s="88" t="s">
        <v>178</v>
      </c>
      <c r="N71" s="86" t="s">
        <v>247</v>
      </c>
      <c r="O71" s="86" t="s">
        <v>180</v>
      </c>
      <c r="P71" s="86" t="s">
        <v>181</v>
      </c>
      <c r="Q71" s="86" t="s">
        <v>182</v>
      </c>
      <c r="R71" s="86" t="s">
        <v>232</v>
      </c>
      <c r="V71">
        <v>69</v>
      </c>
      <c r="W71" s="11">
        <v>3</v>
      </c>
      <c r="X71" s="8">
        <v>0.40277777777777779</v>
      </c>
      <c r="Y71" s="8">
        <v>0.46527777777777779</v>
      </c>
      <c r="AA71" s="24" t="s">
        <v>211</v>
      </c>
      <c r="AB71" s="33"/>
      <c r="AC71" s="29" t="str">
        <f t="shared" si="9"/>
        <v/>
      </c>
      <c r="AD71" s="34">
        <v>0</v>
      </c>
      <c r="AE71" s="28" t="s">
        <v>29</v>
      </c>
      <c r="AF71" s="29" t="s">
        <v>184</v>
      </c>
      <c r="AG71" s="29" t="s">
        <v>83</v>
      </c>
      <c r="AH71" s="24" t="s">
        <v>189</v>
      </c>
      <c r="AI71" s="33" t="e" cm="1">
        <f t="array" ref="AI71">INDEX(#REF!,
  MATCH(
    1,
    (#REF! = AJ71)
    * (#REF! = AK71)
    * (#REF! = AL71),
    0
  )
)</f>
        <v>#REF!</v>
      </c>
      <c r="AJ71" s="11">
        <v>2</v>
      </c>
      <c r="AK71" s="8">
        <v>0.33333333333333331</v>
      </c>
      <c r="AL71" s="35">
        <v>0.39583333333333331</v>
      </c>
      <c r="AM71" s="28" t="s">
        <v>145</v>
      </c>
      <c r="AN71" s="29" t="s">
        <v>142</v>
      </c>
      <c r="AO71" s="29" t="s">
        <v>186</v>
      </c>
      <c r="AP71" s="29" t="s">
        <v>2</v>
      </c>
    </row>
    <row r="72" spans="2:42" ht="15" customHeight="1" thickTop="1" thickBot="1" x14ac:dyDescent="0.3">
      <c r="B72" s="65" t="s">
        <v>268</v>
      </c>
      <c r="C72" s="66">
        <f t="shared" ref="C72:C92" si="10">IFERROR(INDEX($AG$3:$AG$49,MATCH(B72,$AH$3:$AH$49,0)),"")</f>
        <v>42</v>
      </c>
      <c r="D72" s="67">
        <f t="shared" ref="D72:D92" si="11">IFERROR(INDEX($AA$3:$AA$61,MATCH(F72,$AB$3:$AB$61,0)),"")</f>
        <v>26</v>
      </c>
      <c r="E72" s="68">
        <f t="shared" ref="E72:E92" si="12">IF(O72="ANUAL", 0,IF(O72="CUAT1", 1,IF(O72="CUAT2", 2,"")))</f>
        <v>0</v>
      </c>
      <c r="F72" s="89" t="s">
        <v>52</v>
      </c>
      <c r="G72" s="90" t="s">
        <v>52</v>
      </c>
      <c r="H72" s="90" t="s">
        <v>107</v>
      </c>
      <c r="I72" s="65" t="s">
        <v>185</v>
      </c>
      <c r="J72" s="66" cm="1">
        <f t="array" ref="J72">INDEX($V$3:$V$170,MATCH(1,($W$3:$W$170 = K72) * ($X$3:$X$170 = L72) * ($Y$3:$Y$170 = M72),0))</f>
        <v>29</v>
      </c>
      <c r="K72" s="67">
        <f>MATCH(I72,{"Lunes";"Martes";"Miércoles";"Jueves";"Viernes"},0)</f>
        <v>1</v>
      </c>
      <c r="L72" s="71">
        <v>0.86111111111111116</v>
      </c>
      <c r="M72" s="72">
        <v>0.96180555555555558</v>
      </c>
      <c r="N72" s="89" t="s">
        <v>145</v>
      </c>
      <c r="O72" s="90" t="s">
        <v>142</v>
      </c>
      <c r="P72" s="90" t="s">
        <v>186</v>
      </c>
      <c r="Q72" s="90" t="s">
        <v>2</v>
      </c>
      <c r="R72" s="91"/>
      <c r="V72">
        <v>70</v>
      </c>
      <c r="W72" s="11">
        <v>3</v>
      </c>
      <c r="X72" s="8">
        <v>0.40277777777777779</v>
      </c>
      <c r="Y72" s="8">
        <v>0.50347222222222221</v>
      </c>
      <c r="AA72" s="24" t="s">
        <v>211</v>
      </c>
      <c r="AB72" s="33"/>
      <c r="AC72" s="29" t="str">
        <f t="shared" si="9"/>
        <v/>
      </c>
      <c r="AD72" s="34">
        <v>0</v>
      </c>
      <c r="AE72" s="28" t="s">
        <v>36</v>
      </c>
      <c r="AF72" s="29" t="s">
        <v>197</v>
      </c>
      <c r="AG72" s="29" t="s">
        <v>90</v>
      </c>
      <c r="AH72" s="24" t="s">
        <v>185</v>
      </c>
      <c r="AI72" s="33" t="e" cm="1">
        <f t="array" ref="AI72">INDEX(#REF!,
  MATCH(
    1,
    (#REF! = AJ72)
    * (#REF! = AK72)
    * (#REF! = AL72),
    0
  )
)</f>
        <v>#REF!</v>
      </c>
      <c r="AJ72" s="11">
        <v>1</v>
      </c>
      <c r="AK72" s="8">
        <v>0.43402777777777779</v>
      </c>
      <c r="AL72" s="35">
        <v>0.53472222222222221</v>
      </c>
      <c r="AM72" s="28" t="s">
        <v>145</v>
      </c>
      <c r="AN72" s="29" t="s">
        <v>142</v>
      </c>
      <c r="AO72" s="29" t="s">
        <v>186</v>
      </c>
      <c r="AP72" s="29" t="s">
        <v>2</v>
      </c>
    </row>
    <row r="73" spans="2:42" ht="15" customHeight="1" thickBot="1" x14ac:dyDescent="0.3">
      <c r="B73" s="70" t="s">
        <v>268</v>
      </c>
      <c r="C73" s="74">
        <f t="shared" si="10"/>
        <v>42</v>
      </c>
      <c r="D73" s="47">
        <f t="shared" si="11"/>
        <v>26</v>
      </c>
      <c r="E73" s="75">
        <f t="shared" si="12"/>
        <v>0</v>
      </c>
      <c r="F73" s="69" t="s">
        <v>52</v>
      </c>
      <c r="G73" s="54" t="s">
        <v>52</v>
      </c>
      <c r="H73" s="54" t="s">
        <v>107</v>
      </c>
      <c r="I73" s="70" t="s">
        <v>190</v>
      </c>
      <c r="J73" s="74" cm="1">
        <f t="array" ref="J73">INDEX($V$3:$V$170,MATCH(1,($W$3:$W$170 = K73) * ($X$3:$X$170 = L73) * ($Y$3:$Y$170 = M73),0))</f>
        <v>90</v>
      </c>
      <c r="K73" s="47">
        <f>MATCH(I73,{"Lunes";"Martes";"Miércoles";"Jueves";"Viernes"},0)</f>
        <v>3</v>
      </c>
      <c r="L73" s="54">
        <v>0.72222222222222221</v>
      </c>
      <c r="M73" s="76">
        <v>0.82291666666666663</v>
      </c>
      <c r="N73" s="69" t="s">
        <v>145</v>
      </c>
      <c r="O73" s="54" t="s">
        <v>142</v>
      </c>
      <c r="P73" s="54" t="s">
        <v>186</v>
      </c>
      <c r="Q73" s="54" t="s">
        <v>2</v>
      </c>
      <c r="R73" s="73"/>
      <c r="V73">
        <v>71</v>
      </c>
      <c r="W73" s="11">
        <v>3</v>
      </c>
      <c r="X73" s="8">
        <v>0.40277777777777779</v>
      </c>
      <c r="Y73" s="8">
        <v>0.53472222222222221</v>
      </c>
      <c r="AA73" s="24" t="s">
        <v>211</v>
      </c>
      <c r="AB73" s="33"/>
      <c r="AC73" s="29" t="str">
        <f t="shared" si="9"/>
        <v/>
      </c>
      <c r="AD73" s="34">
        <v>0</v>
      </c>
      <c r="AE73" s="28" t="s">
        <v>36</v>
      </c>
      <c r="AF73" s="29" t="s">
        <v>197</v>
      </c>
      <c r="AG73" s="29" t="s">
        <v>90</v>
      </c>
      <c r="AH73" s="24" t="s">
        <v>190</v>
      </c>
      <c r="AI73" s="33" t="e" cm="1">
        <f t="array" ref="AI73">INDEX(#REF!,
  MATCH(
    1,
    (#REF! = AJ73)
    * (#REF! = AK73)
    * (#REF! = AL73),
    0
  )
)</f>
        <v>#REF!</v>
      </c>
      <c r="AJ73" s="11">
        <v>3</v>
      </c>
      <c r="AK73" s="8">
        <v>0.50347222222222221</v>
      </c>
      <c r="AL73" s="35">
        <v>0.58333333333333337</v>
      </c>
      <c r="AM73" s="28" t="s">
        <v>145</v>
      </c>
      <c r="AN73" s="29" t="s">
        <v>142</v>
      </c>
      <c r="AO73" s="29" t="s">
        <v>186</v>
      </c>
      <c r="AP73" s="29" t="s">
        <v>2</v>
      </c>
    </row>
    <row r="74" spans="2:42" ht="15" customHeight="1" thickBot="1" x14ac:dyDescent="0.3">
      <c r="B74" s="70" t="s">
        <v>269</v>
      </c>
      <c r="C74" s="74">
        <f t="shared" si="10"/>
        <v>42</v>
      </c>
      <c r="D74" s="47">
        <f t="shared" si="11"/>
        <v>38</v>
      </c>
      <c r="E74" s="75">
        <f t="shared" si="12"/>
        <v>2</v>
      </c>
      <c r="F74" s="69" t="s">
        <v>63</v>
      </c>
      <c r="G74" s="54" t="s">
        <v>270</v>
      </c>
      <c r="H74" s="54" t="s">
        <v>271</v>
      </c>
      <c r="I74" s="70" t="s">
        <v>189</v>
      </c>
      <c r="J74" s="74" cm="1">
        <f t="array" ref="J74">INDEX($V$3:$V$170,MATCH(1,($W$3:$W$170 = K74) * ($X$3:$X$170 = L74) * ($Y$3:$Y$170 = M74),0))</f>
        <v>58</v>
      </c>
      <c r="K74" s="47">
        <f>MATCH(I74,{"Lunes";"Martes";"Miércoles";"Jueves";"Viernes"},0)</f>
        <v>2</v>
      </c>
      <c r="L74" s="54">
        <v>0.76041666666666663</v>
      </c>
      <c r="M74" s="76">
        <v>0.86111111111111116</v>
      </c>
      <c r="N74" s="69" t="s">
        <v>192</v>
      </c>
      <c r="O74" s="54" t="s">
        <v>144</v>
      </c>
      <c r="P74" s="54" t="s">
        <v>186</v>
      </c>
      <c r="Q74" s="54" t="s">
        <v>2</v>
      </c>
      <c r="R74" s="73" t="s">
        <v>237</v>
      </c>
      <c r="V74">
        <v>72</v>
      </c>
      <c r="W74" s="11">
        <v>3</v>
      </c>
      <c r="X74" s="8">
        <v>0.43402777777777779</v>
      </c>
      <c r="Y74" s="8">
        <v>0.50347222222222221</v>
      </c>
      <c r="AA74" s="24" t="s">
        <v>211</v>
      </c>
      <c r="AB74" s="33"/>
      <c r="AC74" s="29" t="str">
        <f t="shared" si="9"/>
        <v/>
      </c>
      <c r="AD74" s="34">
        <v>0</v>
      </c>
      <c r="AE74" s="28" t="s">
        <v>31</v>
      </c>
      <c r="AF74" s="29" t="s">
        <v>198</v>
      </c>
      <c r="AG74" s="29" t="s">
        <v>85</v>
      </c>
      <c r="AH74" s="24" t="s">
        <v>189</v>
      </c>
      <c r="AI74" s="33" t="e" cm="1">
        <f t="array" ref="AI74">INDEX(#REF!,
  MATCH(
    1,
    (#REF! = AJ74)
    * (#REF! = AK74)
    * (#REF! = AL74),
    0
  )
)</f>
        <v>#REF!</v>
      </c>
      <c r="AJ74" s="11">
        <v>2</v>
      </c>
      <c r="AK74" s="8">
        <v>0.40277777777777779</v>
      </c>
      <c r="AL74" s="35">
        <v>0.46527777777777779</v>
      </c>
      <c r="AM74" s="28" t="s">
        <v>145</v>
      </c>
      <c r="AN74" s="29" t="s">
        <v>142</v>
      </c>
      <c r="AO74" s="29" t="s">
        <v>186</v>
      </c>
      <c r="AP74" s="29" t="s">
        <v>2</v>
      </c>
    </row>
    <row r="75" spans="2:42" ht="15" customHeight="1" thickBot="1" x14ac:dyDescent="0.3">
      <c r="B75" s="70" t="s">
        <v>269</v>
      </c>
      <c r="C75" s="74">
        <f t="shared" si="10"/>
        <v>42</v>
      </c>
      <c r="D75" s="47">
        <f t="shared" si="11"/>
        <v>38</v>
      </c>
      <c r="E75" s="75">
        <f t="shared" si="12"/>
        <v>2</v>
      </c>
      <c r="F75" s="69" t="s">
        <v>63</v>
      </c>
      <c r="G75" s="54" t="s">
        <v>270</v>
      </c>
      <c r="H75" s="54" t="s">
        <v>271</v>
      </c>
      <c r="I75" s="70" t="s">
        <v>194</v>
      </c>
      <c r="J75" s="74" cm="1">
        <f t="array" ref="J75">INDEX($V$3:$V$170,MATCH(1,($W$3:$W$170 = K75) * ($X$3:$X$170 = L75) * ($Y$3:$Y$170 = M75),0))</f>
        <v>158</v>
      </c>
      <c r="K75" s="47">
        <f>MATCH(I75,{"Lunes";"Martes";"Miércoles";"Jueves";"Viernes"},0)</f>
        <v>5</v>
      </c>
      <c r="L75" s="54">
        <v>0.76041666666666663</v>
      </c>
      <c r="M75" s="76">
        <v>0.86111111111111116</v>
      </c>
      <c r="N75" s="69" t="s">
        <v>192</v>
      </c>
      <c r="O75" s="54" t="s">
        <v>144</v>
      </c>
      <c r="P75" s="54" t="s">
        <v>186</v>
      </c>
      <c r="Q75" s="54" t="s">
        <v>2</v>
      </c>
      <c r="R75" s="73" t="s">
        <v>237</v>
      </c>
      <c r="V75">
        <v>73</v>
      </c>
      <c r="W75" s="11">
        <v>3</v>
      </c>
      <c r="X75" s="8">
        <v>0.43402777777777779</v>
      </c>
      <c r="Y75" s="8">
        <v>0.53472222222222221</v>
      </c>
      <c r="AA75" s="24" t="s">
        <v>211</v>
      </c>
      <c r="AB75" s="33"/>
      <c r="AC75" s="29" t="str">
        <f t="shared" si="9"/>
        <v/>
      </c>
      <c r="AD75" s="34">
        <v>0</v>
      </c>
      <c r="AE75" s="28" t="s">
        <v>31</v>
      </c>
      <c r="AF75" s="29" t="s">
        <v>198</v>
      </c>
      <c r="AG75" s="29" t="s">
        <v>85</v>
      </c>
      <c r="AH75" s="24" t="s">
        <v>190</v>
      </c>
      <c r="AI75" s="33" t="e" cm="1">
        <f t="array" ref="AI75">INDEX(#REF!,
  MATCH(
    1,
    (#REF! = AJ75)
    * (#REF! = AK75)
    * (#REF! = AL75),
    0
  )
)</f>
        <v>#REF!</v>
      </c>
      <c r="AJ75" s="11">
        <v>3</v>
      </c>
      <c r="AK75" s="8">
        <v>0.40277777777777779</v>
      </c>
      <c r="AL75" s="35">
        <v>0.50347222222222221</v>
      </c>
      <c r="AM75" s="28" t="s">
        <v>145</v>
      </c>
      <c r="AN75" s="29" t="s">
        <v>142</v>
      </c>
      <c r="AO75" s="29" t="s">
        <v>186</v>
      </c>
      <c r="AP75" s="29" t="s">
        <v>2</v>
      </c>
    </row>
    <row r="76" spans="2:42" ht="15" customHeight="1" thickBot="1" x14ac:dyDescent="0.3">
      <c r="B76" s="70" t="s">
        <v>269</v>
      </c>
      <c r="C76" s="74">
        <f t="shared" si="10"/>
        <v>42</v>
      </c>
      <c r="D76" s="47">
        <f t="shared" si="11"/>
        <v>37</v>
      </c>
      <c r="E76" s="75">
        <f t="shared" si="12"/>
        <v>2</v>
      </c>
      <c r="F76" s="69" t="s">
        <v>62</v>
      </c>
      <c r="G76" s="54" t="s">
        <v>272</v>
      </c>
      <c r="H76" s="54" t="s">
        <v>117</v>
      </c>
      <c r="I76" s="70" t="s">
        <v>191</v>
      </c>
      <c r="J76" s="74" cm="1">
        <f t="array" ref="J76">INDEX($V$3:$V$170,MATCH(1,($W$3:$W$170 = K76) * ($X$3:$X$170 = L76) * ($Y$3:$Y$170 = M76),0))</f>
        <v>131</v>
      </c>
      <c r="K76" s="47">
        <f>MATCH(I76,{"Lunes";"Martes";"Miércoles";"Jueves";"Viernes"},0)</f>
        <v>4</v>
      </c>
      <c r="L76" s="54">
        <v>0.86111111111111116</v>
      </c>
      <c r="M76" s="76">
        <v>0.96180555555555558</v>
      </c>
      <c r="N76" s="69" t="s">
        <v>192</v>
      </c>
      <c r="O76" s="54" t="s">
        <v>144</v>
      </c>
      <c r="P76" s="54" t="s">
        <v>186</v>
      </c>
      <c r="Q76" s="54" t="s">
        <v>2</v>
      </c>
      <c r="R76" s="73" t="s">
        <v>237</v>
      </c>
      <c r="V76">
        <v>74</v>
      </c>
      <c r="W76" s="11">
        <v>3</v>
      </c>
      <c r="X76" s="8">
        <v>0.43402777777777779</v>
      </c>
      <c r="Y76" s="8">
        <v>0.58333333333333337</v>
      </c>
      <c r="AA76" s="24" t="s">
        <v>211</v>
      </c>
      <c r="AB76" s="33"/>
      <c r="AC76" s="29" t="str">
        <f t="shared" si="9"/>
        <v/>
      </c>
      <c r="AD76" s="34">
        <v>2</v>
      </c>
      <c r="AE76" s="28" t="s">
        <v>32</v>
      </c>
      <c r="AF76" s="29" t="s">
        <v>193</v>
      </c>
      <c r="AG76" s="29" t="s">
        <v>86</v>
      </c>
      <c r="AH76" s="24" t="s">
        <v>191</v>
      </c>
      <c r="AI76" s="33" t="e" cm="1">
        <f t="array" ref="AI76">INDEX(#REF!,
  MATCH(
    1,
    (#REF! = AJ76)
    * (#REF! = AK76)
    * (#REF! = AL76),
    0
  )
)</f>
        <v>#REF!</v>
      </c>
      <c r="AJ76" s="11">
        <v>4</v>
      </c>
      <c r="AK76" s="8">
        <v>0.33333333333333331</v>
      </c>
      <c r="AL76" s="35">
        <v>0.39583333333333331</v>
      </c>
      <c r="AM76" s="28" t="s">
        <v>192</v>
      </c>
      <c r="AN76" s="29" t="s">
        <v>144</v>
      </c>
      <c r="AO76" s="29" t="s">
        <v>186</v>
      </c>
      <c r="AP76" s="29" t="s">
        <v>2</v>
      </c>
    </row>
    <row r="77" spans="2:42" ht="15" customHeight="1" thickBot="1" x14ac:dyDescent="0.3">
      <c r="B77" s="70" t="s">
        <v>269</v>
      </c>
      <c r="C77" s="74">
        <f t="shared" si="10"/>
        <v>42</v>
      </c>
      <c r="D77" s="47">
        <f t="shared" si="11"/>
        <v>37</v>
      </c>
      <c r="E77" s="75">
        <f t="shared" si="12"/>
        <v>2</v>
      </c>
      <c r="F77" s="69" t="s">
        <v>62</v>
      </c>
      <c r="G77" s="54" t="s">
        <v>272</v>
      </c>
      <c r="H77" s="54" t="s">
        <v>117</v>
      </c>
      <c r="I77" s="70" t="s">
        <v>194</v>
      </c>
      <c r="J77" s="74" cm="1">
        <f t="array" ref="J77">INDEX($V$3:$V$170,MATCH(1,($W$3:$W$170 = K77) * ($X$3:$X$170 = L77) * ($Y$3:$Y$170 = M77),0))</f>
        <v>164</v>
      </c>
      <c r="K77" s="47">
        <f>MATCH(I77,{"Lunes";"Martes";"Miércoles";"Jueves";"Viernes"},0)</f>
        <v>5</v>
      </c>
      <c r="L77" s="54">
        <v>0.86111111111111116</v>
      </c>
      <c r="M77" s="76">
        <v>0.96180555555555558</v>
      </c>
      <c r="N77" s="69" t="s">
        <v>192</v>
      </c>
      <c r="O77" s="54" t="s">
        <v>144</v>
      </c>
      <c r="P77" s="54" t="s">
        <v>186</v>
      </c>
      <c r="Q77" s="54" t="s">
        <v>2</v>
      </c>
      <c r="R77" s="73" t="s">
        <v>237</v>
      </c>
      <c r="V77">
        <v>75</v>
      </c>
      <c r="W77" s="11">
        <v>3</v>
      </c>
      <c r="X77" s="8">
        <v>0.47222222222222221</v>
      </c>
      <c r="Y77" s="8">
        <v>0.53472222222222221</v>
      </c>
      <c r="AA77" s="24" t="s">
        <v>211</v>
      </c>
      <c r="AB77" s="33"/>
      <c r="AC77" s="29" t="str">
        <f t="shared" si="9"/>
        <v/>
      </c>
      <c r="AD77" s="34">
        <v>2</v>
      </c>
      <c r="AE77" s="28" t="s">
        <v>32</v>
      </c>
      <c r="AF77" s="29" t="s">
        <v>193</v>
      </c>
      <c r="AG77" s="29" t="s">
        <v>86</v>
      </c>
      <c r="AH77" s="24" t="s">
        <v>194</v>
      </c>
      <c r="AI77" s="33" t="e" cm="1">
        <f t="array" ref="AI77">INDEX(#REF!,
  MATCH(
    1,
    (#REF! = AJ77)
    * (#REF! = AK77)
    * (#REF! = AL77),
    0
  )
)</f>
        <v>#REF!</v>
      </c>
      <c r="AJ77" s="11">
        <v>5</v>
      </c>
      <c r="AK77" s="8">
        <v>0.47222222222222221</v>
      </c>
      <c r="AL77" s="35">
        <v>0.53472222222222221</v>
      </c>
      <c r="AM77" s="28" t="s">
        <v>192</v>
      </c>
      <c r="AN77" s="29" t="s">
        <v>144</v>
      </c>
      <c r="AO77" s="29" t="s">
        <v>186</v>
      </c>
      <c r="AP77" s="29" t="s">
        <v>2</v>
      </c>
    </row>
    <row r="78" spans="2:42" ht="15" customHeight="1" thickBot="1" x14ac:dyDescent="0.3">
      <c r="B78" s="70" t="s">
        <v>269</v>
      </c>
      <c r="C78" s="74">
        <f t="shared" si="10"/>
        <v>42</v>
      </c>
      <c r="D78" s="47">
        <f t="shared" si="11"/>
        <v>29</v>
      </c>
      <c r="E78" s="75">
        <f t="shared" si="12"/>
        <v>2</v>
      </c>
      <c r="F78" s="69" t="s">
        <v>55</v>
      </c>
      <c r="G78" s="54" t="s">
        <v>55</v>
      </c>
      <c r="H78" s="54" t="s">
        <v>109</v>
      </c>
      <c r="I78" s="70" t="s">
        <v>191</v>
      </c>
      <c r="J78" s="74" cm="1">
        <f t="array" ref="J78">INDEX($V$3:$V$170,MATCH(1,($W$3:$W$170 = K78) * ($X$3:$X$170 = L78) * ($Y$3:$Y$170 = M78),0))</f>
        <v>131</v>
      </c>
      <c r="K78" s="47">
        <f>MATCH(I78,{"Lunes";"Martes";"Miércoles";"Jueves";"Viernes"},0)</f>
        <v>4</v>
      </c>
      <c r="L78" s="54">
        <v>0.86111111111111116</v>
      </c>
      <c r="M78" s="76">
        <v>0.96180555555555558</v>
      </c>
      <c r="N78" s="69" t="s">
        <v>192</v>
      </c>
      <c r="O78" s="54" t="s">
        <v>144</v>
      </c>
      <c r="P78" s="54" t="s">
        <v>186</v>
      </c>
      <c r="Q78" s="54" t="s">
        <v>2</v>
      </c>
      <c r="R78" s="73" t="s">
        <v>237</v>
      </c>
      <c r="V78">
        <v>76</v>
      </c>
      <c r="W78" s="11">
        <v>3</v>
      </c>
      <c r="X78" s="8">
        <v>0.47222222222222221</v>
      </c>
      <c r="Y78" s="8">
        <v>0.58333333333333337</v>
      </c>
      <c r="AA78" s="24" t="s">
        <v>211</v>
      </c>
      <c r="AB78" s="33"/>
      <c r="AC78" s="29" t="str">
        <f t="shared" si="9"/>
        <v/>
      </c>
      <c r="AD78" s="34">
        <v>0</v>
      </c>
      <c r="AE78" s="28" t="s">
        <v>33</v>
      </c>
      <c r="AF78" s="29" t="s">
        <v>199</v>
      </c>
      <c r="AG78" s="29" t="s">
        <v>87</v>
      </c>
      <c r="AH78" s="24" t="s">
        <v>185</v>
      </c>
      <c r="AI78" s="33" t="e" cm="1">
        <f t="array" ref="AI78">INDEX(#REF!,
  MATCH(
    1,
    (#REF! = AJ78)
    * (#REF! = AK78)
    * (#REF! = AL78),
    0
  )
)</f>
        <v>#REF!</v>
      </c>
      <c r="AJ78" s="11">
        <v>1</v>
      </c>
      <c r="AK78" s="8">
        <v>0.55208333333333337</v>
      </c>
      <c r="AL78" s="35">
        <v>0.61458333333333337</v>
      </c>
      <c r="AM78" s="28" t="s">
        <v>145</v>
      </c>
      <c r="AN78" s="29" t="s">
        <v>142</v>
      </c>
      <c r="AO78" s="29" t="s">
        <v>186</v>
      </c>
      <c r="AP78" s="29" t="s">
        <v>2</v>
      </c>
    </row>
    <row r="79" spans="2:42" ht="15" customHeight="1" thickBot="1" x14ac:dyDescent="0.3">
      <c r="B79" s="70" t="s">
        <v>269</v>
      </c>
      <c r="C79" s="74">
        <f t="shared" si="10"/>
        <v>42</v>
      </c>
      <c r="D79" s="47">
        <f t="shared" si="11"/>
        <v>29</v>
      </c>
      <c r="E79" s="75">
        <f t="shared" si="12"/>
        <v>2</v>
      </c>
      <c r="F79" s="69" t="s">
        <v>55</v>
      </c>
      <c r="G79" s="54" t="s">
        <v>55</v>
      </c>
      <c r="H79" s="54" t="s">
        <v>109</v>
      </c>
      <c r="I79" s="70" t="s">
        <v>194</v>
      </c>
      <c r="J79" s="74" cm="1">
        <f t="array" ref="J79">INDEX($V$3:$V$170,MATCH(1,($W$3:$W$170 = K79) * ($X$3:$X$170 = L79) * ($Y$3:$Y$170 = M79),0))</f>
        <v>164</v>
      </c>
      <c r="K79" s="47">
        <f>MATCH(I79,{"Lunes";"Martes";"Miércoles";"Jueves";"Viernes"},0)</f>
        <v>5</v>
      </c>
      <c r="L79" s="54">
        <v>0.86111111111111116</v>
      </c>
      <c r="M79" s="76">
        <v>0.96180555555555558</v>
      </c>
      <c r="N79" s="69" t="s">
        <v>192</v>
      </c>
      <c r="O79" s="54" t="s">
        <v>144</v>
      </c>
      <c r="P79" s="54" t="s">
        <v>186</v>
      </c>
      <c r="Q79" s="54" t="s">
        <v>2</v>
      </c>
      <c r="R79" s="73" t="s">
        <v>237</v>
      </c>
      <c r="V79">
        <v>77</v>
      </c>
      <c r="W79" s="11">
        <v>3</v>
      </c>
      <c r="X79" s="8">
        <v>0.50347222222222221</v>
      </c>
      <c r="Y79" s="8">
        <v>0.58333333333333337</v>
      </c>
      <c r="AA79" s="24" t="s">
        <v>211</v>
      </c>
      <c r="AB79" s="33"/>
      <c r="AC79" s="29" t="str">
        <f t="shared" si="9"/>
        <v/>
      </c>
      <c r="AD79" s="34">
        <v>1</v>
      </c>
      <c r="AE79" s="28" t="s">
        <v>34</v>
      </c>
      <c r="AF79" s="29" t="s">
        <v>34</v>
      </c>
      <c r="AG79" s="29" t="s">
        <v>88</v>
      </c>
      <c r="AH79" s="24" t="s">
        <v>191</v>
      </c>
      <c r="AI79" s="33" t="e" cm="1">
        <f t="array" ref="AI79">INDEX(#REF!,
  MATCH(
    1,
    (#REF! = AJ79)
    * (#REF! = AK79)
    * (#REF! = AL79),
    0
  )
)</f>
        <v>#REF!</v>
      </c>
      <c r="AJ79" s="11">
        <v>4</v>
      </c>
      <c r="AK79" s="8">
        <v>0.33333333333333331</v>
      </c>
      <c r="AL79" s="35">
        <v>0.43402777777777779</v>
      </c>
      <c r="AM79" s="28" t="s">
        <v>192</v>
      </c>
      <c r="AN79" s="29" t="s">
        <v>143</v>
      </c>
      <c r="AO79" s="29" t="s">
        <v>186</v>
      </c>
      <c r="AP79" s="29" t="s">
        <v>2</v>
      </c>
    </row>
    <row r="80" spans="2:42" ht="15" customHeight="1" thickBot="1" x14ac:dyDescent="0.3">
      <c r="B80" s="70" t="s">
        <v>269</v>
      </c>
      <c r="C80" s="74">
        <f t="shared" si="10"/>
        <v>42</v>
      </c>
      <c r="D80" s="47">
        <f t="shared" si="11"/>
        <v>31</v>
      </c>
      <c r="E80" s="75">
        <f t="shared" si="12"/>
        <v>2</v>
      </c>
      <c r="F80" s="69" t="s">
        <v>57</v>
      </c>
      <c r="G80" s="54" t="s">
        <v>264</v>
      </c>
      <c r="H80" s="54" t="s">
        <v>111</v>
      </c>
      <c r="I80" s="70" t="s">
        <v>189</v>
      </c>
      <c r="J80" s="74" cm="1">
        <f t="array" ref="J80">INDEX($V$3:$V$170,MATCH(1,($W$3:$W$170 = K80) * ($X$3:$X$170 = L80) * ($Y$3:$Y$170 = M80),0))</f>
        <v>58</v>
      </c>
      <c r="K80" s="47">
        <f>MATCH(I80,{"Lunes";"Martes";"Miércoles";"Jueves";"Viernes"},0)</f>
        <v>2</v>
      </c>
      <c r="L80" s="54">
        <v>0.76041666666666663</v>
      </c>
      <c r="M80" s="76">
        <v>0.86111111111111116</v>
      </c>
      <c r="N80" s="69" t="s">
        <v>192</v>
      </c>
      <c r="O80" s="54" t="s">
        <v>144</v>
      </c>
      <c r="P80" s="54" t="s">
        <v>186</v>
      </c>
      <c r="Q80" s="54" t="s">
        <v>2</v>
      </c>
      <c r="R80" s="73" t="s">
        <v>237</v>
      </c>
      <c r="V80">
        <v>78</v>
      </c>
      <c r="W80" s="11">
        <v>3</v>
      </c>
      <c r="X80" s="8">
        <v>0.50347222222222221</v>
      </c>
      <c r="Y80" s="8">
        <v>0.61458333333333337</v>
      </c>
      <c r="AA80" s="24" t="s">
        <v>211</v>
      </c>
      <c r="AB80" s="33"/>
      <c r="AC80" s="29" t="str">
        <f t="shared" si="9"/>
        <v/>
      </c>
      <c r="AD80" s="34">
        <v>1</v>
      </c>
      <c r="AE80" s="28" t="s">
        <v>34</v>
      </c>
      <c r="AF80" s="29" t="s">
        <v>34</v>
      </c>
      <c r="AG80" s="29" t="s">
        <v>88</v>
      </c>
      <c r="AH80" s="24" t="s">
        <v>194</v>
      </c>
      <c r="AI80" s="33" t="e" cm="1">
        <f t="array" ref="AI80">INDEX(#REF!,
  MATCH(
    1,
    (#REF! = AJ80)
    * (#REF! = AK80)
    * (#REF! = AL80),
    0
  )
)</f>
        <v>#REF!</v>
      </c>
      <c r="AJ80" s="11">
        <v>5</v>
      </c>
      <c r="AK80" s="8">
        <v>0.43402777777777779</v>
      </c>
      <c r="AL80" s="35">
        <v>0.53472222222222221</v>
      </c>
      <c r="AM80" s="28" t="s">
        <v>192</v>
      </c>
      <c r="AN80" s="29" t="s">
        <v>143</v>
      </c>
      <c r="AO80" s="29" t="s">
        <v>186</v>
      </c>
      <c r="AP80" s="29" t="s">
        <v>2</v>
      </c>
    </row>
    <row r="81" spans="2:42" ht="15" customHeight="1" thickBot="1" x14ac:dyDescent="0.3">
      <c r="B81" s="70" t="s">
        <v>269</v>
      </c>
      <c r="C81" s="74">
        <f t="shared" si="10"/>
        <v>42</v>
      </c>
      <c r="D81" s="47">
        <f t="shared" si="11"/>
        <v>31</v>
      </c>
      <c r="E81" s="75">
        <f t="shared" si="12"/>
        <v>2</v>
      </c>
      <c r="F81" s="69" t="s">
        <v>57</v>
      </c>
      <c r="G81" s="54" t="s">
        <v>264</v>
      </c>
      <c r="H81" s="54" t="s">
        <v>111</v>
      </c>
      <c r="I81" s="70" t="s">
        <v>194</v>
      </c>
      <c r="J81" s="74" cm="1">
        <f t="array" ref="J81">INDEX($V$3:$V$170,MATCH(1,($W$3:$W$170 = K81) * ($X$3:$X$170 = L81) * ($Y$3:$Y$170 = M81),0))</f>
        <v>158</v>
      </c>
      <c r="K81" s="47">
        <f>MATCH(I81,{"Lunes";"Martes";"Miércoles";"Jueves";"Viernes"},0)</f>
        <v>5</v>
      </c>
      <c r="L81" s="54">
        <v>0.76041666666666663</v>
      </c>
      <c r="M81" s="76">
        <v>0.86111111111111116</v>
      </c>
      <c r="N81" s="69" t="s">
        <v>192</v>
      </c>
      <c r="O81" s="54" t="s">
        <v>144</v>
      </c>
      <c r="P81" s="54" t="s">
        <v>186</v>
      </c>
      <c r="Q81" s="54" t="s">
        <v>2</v>
      </c>
      <c r="R81" s="73" t="s">
        <v>237</v>
      </c>
      <c r="V81">
        <v>79</v>
      </c>
      <c r="W81" s="11">
        <v>3</v>
      </c>
      <c r="X81" s="8">
        <v>0.50347222222222221</v>
      </c>
      <c r="Y81" s="8">
        <v>0.65277777777777779</v>
      </c>
      <c r="AA81" s="24" t="s">
        <v>211</v>
      </c>
      <c r="AB81" s="33"/>
      <c r="AC81" s="29" t="str">
        <f t="shared" si="9"/>
        <v/>
      </c>
      <c r="AD81" s="34">
        <v>1</v>
      </c>
      <c r="AE81" s="28" t="s">
        <v>35</v>
      </c>
      <c r="AF81" s="29" t="s">
        <v>35</v>
      </c>
      <c r="AG81" s="29" t="s">
        <v>89</v>
      </c>
      <c r="AH81" s="24" t="s">
        <v>191</v>
      </c>
      <c r="AI81" s="33" t="e" cm="1">
        <f t="array" ref="AI81">INDEX(#REF!,
  MATCH(
    1,
    (#REF! = AJ81)
    * (#REF! = AK81)
    * (#REF! = AL81),
    0
  )
)</f>
        <v>#REF!</v>
      </c>
      <c r="AJ81" s="11">
        <v>4</v>
      </c>
      <c r="AK81" s="8">
        <v>0.43402777777777779</v>
      </c>
      <c r="AL81" s="35">
        <v>0.53472222222222221</v>
      </c>
      <c r="AM81" s="28" t="s">
        <v>192</v>
      </c>
      <c r="AN81" s="29" t="s">
        <v>143</v>
      </c>
      <c r="AO81" s="29" t="s">
        <v>186</v>
      </c>
      <c r="AP81" s="29" t="s">
        <v>2</v>
      </c>
    </row>
    <row r="82" spans="2:42" ht="15" customHeight="1" thickBot="1" x14ac:dyDescent="0.3">
      <c r="B82" s="70" t="s">
        <v>268</v>
      </c>
      <c r="C82" s="74">
        <f t="shared" si="10"/>
        <v>42</v>
      </c>
      <c r="D82" s="47">
        <f t="shared" si="11"/>
        <v>35</v>
      </c>
      <c r="E82" s="75">
        <f t="shared" si="12"/>
        <v>1</v>
      </c>
      <c r="F82" s="69" t="s">
        <v>262</v>
      </c>
      <c r="G82" s="54" t="s">
        <v>32</v>
      </c>
      <c r="H82" s="54" t="s">
        <v>115</v>
      </c>
      <c r="I82" s="70" t="s">
        <v>189</v>
      </c>
      <c r="J82" s="74" cm="1">
        <f t="array" ref="J82">INDEX($V$3:$V$170,MATCH(1,($W$3:$W$170 = K82) * ($X$3:$X$170 = L82) * ($Y$3:$Y$170 = M82),0))</f>
        <v>63</v>
      </c>
      <c r="K82" s="47">
        <f>MATCH(I82,{"Lunes";"Martes";"Miércoles";"Jueves";"Viernes"},0)</f>
        <v>2</v>
      </c>
      <c r="L82" s="54">
        <v>0.86111111111111116</v>
      </c>
      <c r="M82" s="76">
        <v>0.96180555555555558</v>
      </c>
      <c r="N82" s="69" t="s">
        <v>192</v>
      </c>
      <c r="O82" s="54" t="s">
        <v>143</v>
      </c>
      <c r="P82" s="54" t="s">
        <v>186</v>
      </c>
      <c r="Q82" s="54" t="s">
        <v>2</v>
      </c>
      <c r="R82" s="73"/>
      <c r="V82">
        <v>80</v>
      </c>
      <c r="W82" s="11">
        <v>3</v>
      </c>
      <c r="X82" s="8">
        <v>0.55208333333333337</v>
      </c>
      <c r="Y82" s="8">
        <v>0.61458333333333337</v>
      </c>
      <c r="AA82" s="24" t="s">
        <v>211</v>
      </c>
      <c r="AB82" s="36"/>
      <c r="AC82" s="37" t="str">
        <f t="shared" si="9"/>
        <v/>
      </c>
      <c r="AD82" s="38">
        <v>1</v>
      </c>
      <c r="AE82" s="28" t="s">
        <v>35</v>
      </c>
      <c r="AF82" s="29" t="s">
        <v>35</v>
      </c>
      <c r="AG82" s="29" t="s">
        <v>89</v>
      </c>
      <c r="AH82" s="24" t="s">
        <v>194</v>
      </c>
      <c r="AI82" s="36" t="e" cm="1">
        <f t="array" ref="AI82">INDEX(#REF!,
  MATCH(
    1,
    (#REF! = AJ82)
    * (#REF! = AK82)
    * (#REF! = AL82),
    0
  )
)</f>
        <v>#REF!</v>
      </c>
      <c r="AJ82" s="39">
        <v>5</v>
      </c>
      <c r="AK82" s="40">
        <v>0.33333333333333331</v>
      </c>
      <c r="AL82" s="41">
        <v>0.43402777777777779</v>
      </c>
      <c r="AM82" s="28" t="s">
        <v>192</v>
      </c>
      <c r="AN82" s="29" t="s">
        <v>143</v>
      </c>
      <c r="AO82" s="29" t="s">
        <v>186</v>
      </c>
      <c r="AP82" s="29" t="s">
        <v>2</v>
      </c>
    </row>
    <row r="83" spans="2:42" ht="15" customHeight="1" thickBot="1" x14ac:dyDescent="0.3">
      <c r="B83" s="70" t="s">
        <v>268</v>
      </c>
      <c r="C83" s="74">
        <f t="shared" si="10"/>
        <v>42</v>
      </c>
      <c r="D83" s="47">
        <f t="shared" si="11"/>
        <v>35</v>
      </c>
      <c r="E83" s="75">
        <f t="shared" si="12"/>
        <v>1</v>
      </c>
      <c r="F83" s="69" t="s">
        <v>262</v>
      </c>
      <c r="G83" s="54" t="s">
        <v>32</v>
      </c>
      <c r="H83" s="54" t="s">
        <v>115</v>
      </c>
      <c r="I83" s="70" t="s">
        <v>194</v>
      </c>
      <c r="J83" s="74" cm="1">
        <f t="array" ref="J83">INDEX($V$3:$V$170,MATCH(1,($W$3:$W$170 = K83) * ($X$3:$X$170 = L83) * ($Y$3:$Y$170 = M83),0))</f>
        <v>158</v>
      </c>
      <c r="K83" s="47">
        <f>MATCH(I83,{"Lunes";"Martes";"Miércoles";"Jueves";"Viernes"},0)</f>
        <v>5</v>
      </c>
      <c r="L83" s="54">
        <v>0.76041666666666663</v>
      </c>
      <c r="M83" s="76">
        <v>0.86111111111111116</v>
      </c>
      <c r="N83" s="69" t="s">
        <v>192</v>
      </c>
      <c r="O83" s="54" t="s">
        <v>143</v>
      </c>
      <c r="P83" s="54" t="s">
        <v>186</v>
      </c>
      <c r="Q83" s="54" t="s">
        <v>2</v>
      </c>
      <c r="R83" s="73"/>
      <c r="V83">
        <v>81</v>
      </c>
      <c r="W83" s="11">
        <v>3</v>
      </c>
      <c r="X83" s="8">
        <v>0.55208333333333337</v>
      </c>
      <c r="Y83" s="8">
        <v>0.65277777777777779</v>
      </c>
    </row>
    <row r="84" spans="2:42" ht="15" customHeight="1" thickBot="1" x14ac:dyDescent="0.3">
      <c r="B84" s="70" t="s">
        <v>268</v>
      </c>
      <c r="C84" s="74">
        <f t="shared" si="10"/>
        <v>42</v>
      </c>
      <c r="D84" s="47">
        <f t="shared" si="11"/>
        <v>28</v>
      </c>
      <c r="E84" s="75">
        <f t="shared" si="12"/>
        <v>0</v>
      </c>
      <c r="F84" s="69" t="s">
        <v>54</v>
      </c>
      <c r="G84" s="54" t="s">
        <v>54</v>
      </c>
      <c r="H84" s="54" t="s">
        <v>106</v>
      </c>
      <c r="I84" s="70" t="s">
        <v>185</v>
      </c>
      <c r="J84" s="74" cm="1">
        <f t="array" ref="J84">INDEX($V$3:$V$170,MATCH(1,($W$3:$W$170 = K84) * ($X$3:$X$170 = L84) * ($Y$3:$Y$170 = M84),0))</f>
        <v>25</v>
      </c>
      <c r="K84" s="47">
        <f>MATCH(I84,{"Lunes";"Martes";"Miércoles";"Jueves";"Viernes"},0)</f>
        <v>1</v>
      </c>
      <c r="L84" s="54">
        <v>0.79166666666666663</v>
      </c>
      <c r="M84" s="76">
        <v>0.86111111111111116</v>
      </c>
      <c r="N84" s="69" t="s">
        <v>145</v>
      </c>
      <c r="O84" s="54" t="s">
        <v>142</v>
      </c>
      <c r="P84" s="54" t="s">
        <v>186</v>
      </c>
      <c r="Q84" s="54" t="s">
        <v>2</v>
      </c>
      <c r="R84" s="73"/>
      <c r="V84">
        <v>82</v>
      </c>
      <c r="W84" s="11">
        <v>3</v>
      </c>
      <c r="X84" s="8">
        <v>0.55208333333333337</v>
      </c>
      <c r="Y84" s="8">
        <v>0.68402777777777779</v>
      </c>
    </row>
    <row r="85" spans="2:42" ht="15" customHeight="1" thickBot="1" x14ac:dyDescent="0.3">
      <c r="B85" s="70" t="s">
        <v>268</v>
      </c>
      <c r="C85" s="74">
        <f t="shared" si="10"/>
        <v>42</v>
      </c>
      <c r="D85" s="47">
        <f t="shared" si="11"/>
        <v>28</v>
      </c>
      <c r="E85" s="75">
        <f t="shared" si="12"/>
        <v>0</v>
      </c>
      <c r="F85" s="69" t="s">
        <v>54</v>
      </c>
      <c r="G85" s="54" t="s">
        <v>54</v>
      </c>
      <c r="H85" s="54" t="s">
        <v>106</v>
      </c>
      <c r="I85" s="70" t="s">
        <v>191</v>
      </c>
      <c r="J85" s="74" cm="1">
        <f t="array" ref="J85">INDEX($V$3:$V$170,MATCH(1,($W$3:$W$170 = K85) * ($X$3:$X$170 = L85) * ($Y$3:$Y$170 = M85),0))</f>
        <v>127</v>
      </c>
      <c r="K85" s="47">
        <f>MATCH(I85,{"Lunes";"Martes";"Miércoles";"Jueves";"Viernes"},0)</f>
        <v>4</v>
      </c>
      <c r="L85" s="54">
        <v>0.79166666666666663</v>
      </c>
      <c r="M85" s="76">
        <v>0.86111111111111116</v>
      </c>
      <c r="N85" s="69" t="s">
        <v>145</v>
      </c>
      <c r="O85" s="54" t="s">
        <v>142</v>
      </c>
      <c r="P85" s="54" t="s">
        <v>186</v>
      </c>
      <c r="Q85" s="54" t="s">
        <v>2</v>
      </c>
      <c r="R85" s="73"/>
      <c r="V85">
        <v>83</v>
      </c>
      <c r="W85" s="11">
        <v>3</v>
      </c>
      <c r="X85" s="8">
        <v>0.58333333333333337</v>
      </c>
      <c r="Y85" s="8">
        <v>0.68402777777777779</v>
      </c>
    </row>
    <row r="86" spans="2:42" ht="15" customHeight="1" thickBot="1" x14ac:dyDescent="0.3">
      <c r="B86" s="70" t="s">
        <v>268</v>
      </c>
      <c r="C86" s="74">
        <f t="shared" si="10"/>
        <v>42</v>
      </c>
      <c r="D86" s="47">
        <f t="shared" si="11"/>
        <v>36</v>
      </c>
      <c r="E86" s="75">
        <f t="shared" si="12"/>
        <v>1</v>
      </c>
      <c r="F86" s="69" t="s">
        <v>61</v>
      </c>
      <c r="G86" s="54" t="s">
        <v>61</v>
      </c>
      <c r="H86" s="54" t="s">
        <v>116</v>
      </c>
      <c r="I86" s="70" t="s">
        <v>190</v>
      </c>
      <c r="J86" s="74" cm="1">
        <f t="array" ref="J86">INDEX($V$3:$V$170,MATCH(1,($W$3:$W$170 = K86) * ($X$3:$X$170 = L86) * ($Y$3:$Y$170 = M86),0))</f>
        <v>95</v>
      </c>
      <c r="K86" s="47">
        <f>MATCH(I86,{"Lunes";"Martes";"Miércoles";"Jueves";"Viernes"},0)</f>
        <v>3</v>
      </c>
      <c r="L86" s="54">
        <v>0.82986111111111116</v>
      </c>
      <c r="M86" s="76">
        <v>0.96180555555555558</v>
      </c>
      <c r="N86" s="69" t="s">
        <v>192</v>
      </c>
      <c r="O86" s="54" t="s">
        <v>143</v>
      </c>
      <c r="P86" s="54" t="s">
        <v>186</v>
      </c>
      <c r="Q86" s="54" t="s">
        <v>2</v>
      </c>
      <c r="R86" s="73"/>
      <c r="V86">
        <v>84</v>
      </c>
      <c r="W86" s="11">
        <v>3</v>
      </c>
      <c r="X86" s="8">
        <v>0.62152777777777779</v>
      </c>
      <c r="Y86" s="8">
        <v>0.68402777777777779</v>
      </c>
    </row>
    <row r="87" spans="2:42" ht="15" customHeight="1" thickBot="1" x14ac:dyDescent="0.3">
      <c r="B87" s="70" t="s">
        <v>268</v>
      </c>
      <c r="C87" s="74">
        <f t="shared" si="10"/>
        <v>42</v>
      </c>
      <c r="D87" s="47">
        <f t="shared" si="11"/>
        <v>27</v>
      </c>
      <c r="E87" s="75">
        <f t="shared" si="12"/>
        <v>0</v>
      </c>
      <c r="F87" s="69" t="s">
        <v>53</v>
      </c>
      <c r="G87" s="54" t="s">
        <v>53</v>
      </c>
      <c r="H87" s="54" t="s">
        <v>108</v>
      </c>
      <c r="I87" s="70" t="s">
        <v>185</v>
      </c>
      <c r="J87" s="74" cm="1">
        <f t="array" ref="J87">INDEX($V$3:$V$170,MATCH(1,($W$3:$W$170 = K87) * ($X$3:$X$170 = L87) * ($Y$3:$Y$170 = M87),0))</f>
        <v>21</v>
      </c>
      <c r="K87" s="47">
        <f>MATCH(I87,{"Lunes";"Martes";"Miércoles";"Jueves";"Viernes"},0)</f>
        <v>1</v>
      </c>
      <c r="L87" s="54">
        <v>0.72222222222222221</v>
      </c>
      <c r="M87" s="76">
        <v>0.79166666666666663</v>
      </c>
      <c r="N87" s="69" t="s">
        <v>145</v>
      </c>
      <c r="O87" s="54" t="s">
        <v>142</v>
      </c>
      <c r="P87" s="54" t="s">
        <v>186</v>
      </c>
      <c r="Q87" s="54" t="s">
        <v>2</v>
      </c>
      <c r="R87" s="73"/>
      <c r="V87">
        <v>85</v>
      </c>
      <c r="W87" s="11">
        <v>3</v>
      </c>
      <c r="X87" s="8">
        <v>0.62152777777777779</v>
      </c>
      <c r="Y87" s="8">
        <v>0.75347222222222221</v>
      </c>
    </row>
    <row r="88" spans="2:42" ht="15" customHeight="1" thickBot="1" x14ac:dyDescent="0.3">
      <c r="B88" s="65" t="s">
        <v>268</v>
      </c>
      <c r="C88" s="74">
        <f t="shared" si="10"/>
        <v>42</v>
      </c>
      <c r="D88" s="47">
        <f t="shared" si="11"/>
        <v>27</v>
      </c>
      <c r="E88" s="75">
        <f t="shared" si="12"/>
        <v>0</v>
      </c>
      <c r="F88" s="69" t="s">
        <v>53</v>
      </c>
      <c r="G88" s="54" t="s">
        <v>53</v>
      </c>
      <c r="H88" s="54" t="s">
        <v>108</v>
      </c>
      <c r="I88" s="70" t="s">
        <v>191</v>
      </c>
      <c r="J88" s="74" cm="1">
        <f t="array" ref="J88">INDEX($V$3:$V$170,MATCH(1,($W$3:$W$170 = K88) * ($X$3:$X$170 = L88) * ($Y$3:$Y$170 = M88),0))</f>
        <v>123</v>
      </c>
      <c r="K88" s="47">
        <f>MATCH(I88,{"Lunes";"Martes";"Miércoles";"Jueves";"Viernes"},0)</f>
        <v>4</v>
      </c>
      <c r="L88" s="54">
        <v>0.72222222222222221</v>
      </c>
      <c r="M88" s="76">
        <v>0.79166666666666663</v>
      </c>
      <c r="N88" s="69" t="s">
        <v>145</v>
      </c>
      <c r="O88" s="54" t="s">
        <v>142</v>
      </c>
      <c r="P88" s="54" t="s">
        <v>186</v>
      </c>
      <c r="Q88" s="54" t="s">
        <v>2</v>
      </c>
      <c r="R88" s="73"/>
      <c r="V88">
        <v>86</v>
      </c>
      <c r="W88" s="11">
        <v>3</v>
      </c>
      <c r="X88" s="8">
        <v>0.65277777777777779</v>
      </c>
      <c r="Y88" s="8">
        <v>0.72222222222222221</v>
      </c>
    </row>
    <row r="89" spans="2:42" ht="15" customHeight="1" thickBot="1" x14ac:dyDescent="0.3">
      <c r="B89" s="70" t="s">
        <v>269</v>
      </c>
      <c r="C89" s="74">
        <f t="shared" si="10"/>
        <v>42</v>
      </c>
      <c r="D89" s="47">
        <f t="shared" si="11"/>
        <v>32</v>
      </c>
      <c r="E89" s="75">
        <f t="shared" si="12"/>
        <v>2</v>
      </c>
      <c r="F89" s="69" t="s">
        <v>58</v>
      </c>
      <c r="G89" s="54" t="s">
        <v>58</v>
      </c>
      <c r="H89" s="54" t="s">
        <v>112</v>
      </c>
      <c r="I89" s="70" t="s">
        <v>189</v>
      </c>
      <c r="J89" s="74" cm="1">
        <f t="array" ref="J89">INDEX($V$3:$V$170,MATCH(1,($W$3:$W$170 = K89) * ($X$3:$X$170 = L89) * ($Y$3:$Y$170 = M89),0))</f>
        <v>63</v>
      </c>
      <c r="K89" s="47">
        <f>MATCH(I89,{"Lunes";"Martes";"Miércoles";"Jueves";"Viernes"},0)</f>
        <v>2</v>
      </c>
      <c r="L89" s="54">
        <v>0.86111111111111116</v>
      </c>
      <c r="M89" s="76">
        <v>0.96180555555555558</v>
      </c>
      <c r="N89" s="69" t="s">
        <v>192</v>
      </c>
      <c r="O89" s="54" t="s">
        <v>144</v>
      </c>
      <c r="P89" s="54" t="s">
        <v>186</v>
      </c>
      <c r="Q89" s="54" t="s">
        <v>2</v>
      </c>
      <c r="R89" s="73"/>
      <c r="V89">
        <v>87</v>
      </c>
      <c r="W89" s="11">
        <v>3</v>
      </c>
      <c r="X89" s="8">
        <v>0.65277777777777779</v>
      </c>
      <c r="Y89" s="8">
        <v>0.75347222222222221</v>
      </c>
    </row>
    <row r="90" spans="2:42" ht="15" customHeight="1" thickBot="1" x14ac:dyDescent="0.3">
      <c r="B90" s="70" t="s">
        <v>269</v>
      </c>
      <c r="C90" s="74">
        <f t="shared" si="10"/>
        <v>42</v>
      </c>
      <c r="D90" s="47">
        <f t="shared" si="11"/>
        <v>32</v>
      </c>
      <c r="E90" s="75">
        <f t="shared" si="12"/>
        <v>2</v>
      </c>
      <c r="F90" s="69" t="s">
        <v>58</v>
      </c>
      <c r="G90" s="54" t="s">
        <v>58</v>
      </c>
      <c r="H90" s="54" t="s">
        <v>112</v>
      </c>
      <c r="I90" s="70" t="s">
        <v>190</v>
      </c>
      <c r="J90" s="74" cm="1">
        <f t="array" ref="J90">INDEX($V$3:$V$170,MATCH(1,($W$3:$W$170 = K90) * ($X$3:$X$170 = L90) * ($Y$3:$Y$170 = M90),0))</f>
        <v>96</v>
      </c>
      <c r="K90" s="47">
        <f>MATCH(I90,{"Lunes";"Martes";"Miércoles";"Jueves";"Viernes"},0)</f>
        <v>3</v>
      </c>
      <c r="L90" s="54">
        <v>0.82986111111111116</v>
      </c>
      <c r="M90" s="76">
        <v>0.93055555555555558</v>
      </c>
      <c r="N90" s="69" t="s">
        <v>192</v>
      </c>
      <c r="O90" s="54" t="s">
        <v>144</v>
      </c>
      <c r="P90" s="54" t="s">
        <v>186</v>
      </c>
      <c r="Q90" s="54" t="s">
        <v>2</v>
      </c>
      <c r="R90" s="73"/>
      <c r="V90">
        <v>88</v>
      </c>
      <c r="W90" s="11">
        <v>3</v>
      </c>
      <c r="X90" s="8">
        <v>0.69097222222222221</v>
      </c>
      <c r="Y90" s="8">
        <v>0.75347222222222221</v>
      </c>
    </row>
    <row r="91" spans="2:42" ht="15" customHeight="1" thickBot="1" x14ac:dyDescent="0.3">
      <c r="B91" s="70" t="s">
        <v>268</v>
      </c>
      <c r="C91" s="74">
        <f t="shared" si="10"/>
        <v>42</v>
      </c>
      <c r="D91" s="47">
        <f t="shared" si="11"/>
        <v>33</v>
      </c>
      <c r="E91" s="75">
        <f t="shared" si="12"/>
        <v>1</v>
      </c>
      <c r="F91" s="69" t="s">
        <v>59</v>
      </c>
      <c r="G91" s="54" t="s">
        <v>59</v>
      </c>
      <c r="H91" s="54" t="s">
        <v>265</v>
      </c>
      <c r="I91" s="70" t="s">
        <v>191</v>
      </c>
      <c r="J91" s="74" cm="1">
        <f t="array" ref="J91">INDEX($V$3:$V$170,MATCH(1,($W$3:$W$170 = K91) * ($X$3:$X$170 = L91) * ($Y$3:$Y$170 = M91),0))</f>
        <v>131</v>
      </c>
      <c r="K91" s="47">
        <f>MATCH(I91,{"Lunes";"Martes";"Miércoles";"Jueves";"Viernes"},0)</f>
        <v>4</v>
      </c>
      <c r="L91" s="54">
        <v>0.86111111111111116</v>
      </c>
      <c r="M91" s="76">
        <v>0.96180555555555558</v>
      </c>
      <c r="N91" s="69" t="s">
        <v>192</v>
      </c>
      <c r="O91" s="54" t="s">
        <v>143</v>
      </c>
      <c r="P91" s="54" t="s">
        <v>186</v>
      </c>
      <c r="Q91" s="54" t="s">
        <v>2</v>
      </c>
      <c r="R91" s="73"/>
      <c r="V91">
        <v>89</v>
      </c>
      <c r="W91" s="11">
        <v>3</v>
      </c>
      <c r="X91" s="8">
        <v>0.72222222222222221</v>
      </c>
      <c r="Y91" s="8">
        <v>0.79166666666666663</v>
      </c>
    </row>
    <row r="92" spans="2:42" ht="15" customHeight="1" thickBot="1" x14ac:dyDescent="0.3">
      <c r="B92" s="70" t="s">
        <v>268</v>
      </c>
      <c r="C92" s="77">
        <f t="shared" si="10"/>
        <v>42</v>
      </c>
      <c r="D92" s="78">
        <f t="shared" si="11"/>
        <v>33</v>
      </c>
      <c r="E92" s="79">
        <f t="shared" si="12"/>
        <v>1</v>
      </c>
      <c r="F92" s="69" t="s">
        <v>59</v>
      </c>
      <c r="G92" s="54" t="s">
        <v>59</v>
      </c>
      <c r="H92" s="54" t="s">
        <v>265</v>
      </c>
      <c r="I92" s="70" t="s">
        <v>194</v>
      </c>
      <c r="J92" s="77" cm="1">
        <f t="array" ref="J92">INDEX($V$3:$V$170,MATCH(1,($W$3:$W$170 = K92) * ($X$3:$X$170 = L92) * ($Y$3:$Y$170 = M92),0))</f>
        <v>164</v>
      </c>
      <c r="K92" s="78">
        <f>MATCH(I92,{"Lunes";"Martes";"Miércoles";"Jueves";"Viernes"},0)</f>
        <v>5</v>
      </c>
      <c r="L92" s="80">
        <v>0.86111111111111116</v>
      </c>
      <c r="M92" s="81">
        <v>0.96180555555555558</v>
      </c>
      <c r="N92" s="69" t="s">
        <v>192</v>
      </c>
      <c r="O92" s="54" t="s">
        <v>143</v>
      </c>
      <c r="P92" s="54" t="s">
        <v>186</v>
      </c>
      <c r="Q92" s="54" t="s">
        <v>2</v>
      </c>
      <c r="R92" s="73"/>
      <c r="V92">
        <v>90</v>
      </c>
      <c r="W92" s="11">
        <v>3</v>
      </c>
      <c r="X92" s="8">
        <v>0.72222222222222221</v>
      </c>
      <c r="Y92" s="8">
        <v>0.82291666666666663</v>
      </c>
    </row>
    <row r="93" spans="2:42" ht="15" customHeight="1" thickBot="1" x14ac:dyDescent="0.3">
      <c r="V93">
        <v>91</v>
      </c>
      <c r="W93" s="11">
        <v>3</v>
      </c>
      <c r="X93" s="8">
        <v>0.76041666666666663</v>
      </c>
      <c r="Y93" s="8">
        <v>0.86111111111111116</v>
      </c>
    </row>
    <row r="94" spans="2:42" ht="15" customHeight="1" thickBot="1" x14ac:dyDescent="0.3">
      <c r="V94">
        <v>92</v>
      </c>
      <c r="W94" s="11">
        <v>3</v>
      </c>
      <c r="X94" s="8">
        <v>0.76041666666666663</v>
      </c>
      <c r="Y94" s="8">
        <v>0.82291666666666663</v>
      </c>
    </row>
    <row r="95" spans="2:42" ht="15" customHeight="1" thickBot="1" x14ac:dyDescent="0.3">
      <c r="V95">
        <v>93</v>
      </c>
      <c r="W95" s="11">
        <v>3</v>
      </c>
      <c r="X95" s="8">
        <v>0.79166666666666663</v>
      </c>
      <c r="Y95" s="8">
        <v>0.86111111111111116</v>
      </c>
    </row>
    <row r="96" spans="2:42" ht="15" customHeight="1" thickBot="1" x14ac:dyDescent="0.3">
      <c r="V96">
        <v>94</v>
      </c>
      <c r="W96" s="11">
        <v>3</v>
      </c>
      <c r="X96" s="8">
        <v>0.82986111111111116</v>
      </c>
      <c r="Y96" s="8">
        <v>0.89236111111111116</v>
      </c>
    </row>
    <row r="97" spans="22:25" ht="15" customHeight="1" thickBot="1" x14ac:dyDescent="0.3">
      <c r="V97">
        <v>95</v>
      </c>
      <c r="W97" s="11">
        <v>3</v>
      </c>
      <c r="X97" s="8">
        <v>0.82986111111111116</v>
      </c>
      <c r="Y97" s="8">
        <v>0.96180555555555558</v>
      </c>
    </row>
    <row r="98" spans="22:25" ht="15" customHeight="1" thickBot="1" x14ac:dyDescent="0.3">
      <c r="V98">
        <v>96</v>
      </c>
      <c r="W98" s="11">
        <v>3</v>
      </c>
      <c r="X98" s="8">
        <v>0.82986111111111116</v>
      </c>
      <c r="Y98" s="8">
        <v>0.93055555555555558</v>
      </c>
    </row>
    <row r="99" spans="22:25" ht="15" customHeight="1" thickBot="1" x14ac:dyDescent="0.3">
      <c r="V99">
        <v>97</v>
      </c>
      <c r="W99" s="11">
        <v>3</v>
      </c>
      <c r="X99" s="8">
        <v>0.86111111111111116</v>
      </c>
      <c r="Y99" s="8">
        <v>0.96180555555555558</v>
      </c>
    </row>
    <row r="100" spans="22:25" ht="15" customHeight="1" thickBot="1" x14ac:dyDescent="0.3">
      <c r="V100">
        <v>98</v>
      </c>
      <c r="W100" s="11">
        <v>3</v>
      </c>
      <c r="X100" s="8">
        <v>0.89930555555555558</v>
      </c>
      <c r="Y100" s="8">
        <v>0.96180555555555558</v>
      </c>
    </row>
    <row r="101" spans="22:25" ht="15" customHeight="1" thickBot="1" x14ac:dyDescent="0.3">
      <c r="V101">
        <v>99</v>
      </c>
      <c r="W101" s="11">
        <v>4</v>
      </c>
      <c r="X101" s="8">
        <v>0.33333333333333331</v>
      </c>
      <c r="Y101" s="8">
        <v>0.39583333333333331</v>
      </c>
    </row>
    <row r="102" spans="22:25" ht="15" customHeight="1" thickBot="1" x14ac:dyDescent="0.3">
      <c r="V102">
        <v>100</v>
      </c>
      <c r="W102" s="11">
        <v>4</v>
      </c>
      <c r="X102" s="8">
        <v>0.33333333333333331</v>
      </c>
      <c r="Y102" s="8">
        <v>0.43402777777777779</v>
      </c>
    </row>
    <row r="103" spans="22:25" ht="15" customHeight="1" thickBot="1" x14ac:dyDescent="0.3">
      <c r="V103">
        <v>101</v>
      </c>
      <c r="W103" s="11">
        <v>4</v>
      </c>
      <c r="X103" s="8">
        <v>0.33333333333333331</v>
      </c>
      <c r="Y103" s="8">
        <v>0.46527777777777779</v>
      </c>
    </row>
    <row r="104" spans="22:25" ht="15" customHeight="1" thickBot="1" x14ac:dyDescent="0.3">
      <c r="V104">
        <v>102</v>
      </c>
      <c r="W104" s="11">
        <v>4</v>
      </c>
      <c r="X104" s="8">
        <v>0.33333333333333331</v>
      </c>
      <c r="Y104" s="8">
        <v>0.53472222222222221</v>
      </c>
    </row>
    <row r="105" spans="22:25" ht="15" customHeight="1" thickBot="1" x14ac:dyDescent="0.3">
      <c r="V105">
        <v>103</v>
      </c>
      <c r="W105" s="11">
        <v>4</v>
      </c>
      <c r="X105" s="8">
        <v>0.40277777777777779</v>
      </c>
      <c r="Y105" s="8">
        <v>0.46527777777777779</v>
      </c>
    </row>
    <row r="106" spans="22:25" ht="15" customHeight="1" thickBot="1" x14ac:dyDescent="0.3">
      <c r="V106">
        <v>104</v>
      </c>
      <c r="W106" s="11">
        <v>4</v>
      </c>
      <c r="X106" s="8">
        <v>0.40277777777777779</v>
      </c>
      <c r="Y106" s="8">
        <v>0.53472222222222221</v>
      </c>
    </row>
    <row r="107" spans="22:25" ht="15" customHeight="1" thickBot="1" x14ac:dyDescent="0.3">
      <c r="V107">
        <v>105</v>
      </c>
      <c r="W107" s="11">
        <v>4</v>
      </c>
      <c r="X107" s="8">
        <v>0.43402777777777779</v>
      </c>
      <c r="Y107" s="8">
        <v>0.50347222222222221</v>
      </c>
    </row>
    <row r="108" spans="22:25" ht="15" customHeight="1" thickBot="1" x14ac:dyDescent="0.3">
      <c r="V108">
        <v>106</v>
      </c>
      <c r="W108" s="11">
        <v>4</v>
      </c>
      <c r="X108" s="8">
        <v>0.43402777777777779</v>
      </c>
      <c r="Y108" s="8">
        <v>0.53472222222222221</v>
      </c>
    </row>
    <row r="109" spans="22:25" ht="15" customHeight="1" thickBot="1" x14ac:dyDescent="0.3">
      <c r="V109">
        <v>107</v>
      </c>
      <c r="W109" s="18">
        <v>4</v>
      </c>
      <c r="X109" s="19">
        <v>0.43402777777777779</v>
      </c>
      <c r="Y109" s="19">
        <v>0.58333333333333337</v>
      </c>
    </row>
    <row r="110" spans="22:25" ht="15" customHeight="1" thickBot="1" x14ac:dyDescent="0.3">
      <c r="V110">
        <v>108</v>
      </c>
      <c r="W110" s="11">
        <v>4</v>
      </c>
      <c r="X110" s="8">
        <v>0.47222222222222221</v>
      </c>
      <c r="Y110" s="8">
        <v>0.53472222222222221</v>
      </c>
    </row>
    <row r="111" spans="22:25" ht="15" customHeight="1" thickBot="1" x14ac:dyDescent="0.3">
      <c r="V111">
        <v>109</v>
      </c>
      <c r="W111" s="11">
        <v>4</v>
      </c>
      <c r="X111" s="8">
        <v>0.47222222222222221</v>
      </c>
      <c r="Y111" s="8">
        <v>0.58333333333333337</v>
      </c>
    </row>
    <row r="112" spans="22:25" ht="15" customHeight="1" thickBot="1" x14ac:dyDescent="0.3">
      <c r="V112">
        <v>110</v>
      </c>
      <c r="W112" s="11">
        <v>4</v>
      </c>
      <c r="X112" s="8">
        <v>0.50347222222222221</v>
      </c>
      <c r="Y112" s="8">
        <v>0.58333333333333337</v>
      </c>
    </row>
    <row r="113" spans="22:25" ht="15" customHeight="1" thickBot="1" x14ac:dyDescent="0.3">
      <c r="V113">
        <v>111</v>
      </c>
      <c r="W113" s="11">
        <v>4</v>
      </c>
      <c r="X113" s="8">
        <v>0.50347222222222221</v>
      </c>
      <c r="Y113" s="8">
        <v>0.61458333333333337</v>
      </c>
    </row>
    <row r="114" spans="22:25" ht="15" customHeight="1" thickBot="1" x14ac:dyDescent="0.3">
      <c r="V114">
        <v>112</v>
      </c>
      <c r="W114" s="11">
        <v>4</v>
      </c>
      <c r="X114" s="8">
        <v>0.50347222222222221</v>
      </c>
      <c r="Y114" s="8">
        <v>0.65277777777777779</v>
      </c>
    </row>
    <row r="115" spans="22:25" ht="15" customHeight="1" thickBot="1" x14ac:dyDescent="0.3">
      <c r="V115">
        <v>113</v>
      </c>
      <c r="W115" s="11">
        <v>4</v>
      </c>
      <c r="X115" s="8">
        <v>0.55208333333333337</v>
      </c>
      <c r="Y115" s="8">
        <v>0.61458333333333337</v>
      </c>
    </row>
    <row r="116" spans="22:25" ht="15" customHeight="1" thickBot="1" x14ac:dyDescent="0.3">
      <c r="V116">
        <v>114</v>
      </c>
      <c r="W116" s="11">
        <v>4</v>
      </c>
      <c r="X116" s="8">
        <v>0.55208333333333337</v>
      </c>
      <c r="Y116" s="8">
        <v>0.65277777777777779</v>
      </c>
    </row>
    <row r="117" spans="22:25" ht="15" customHeight="1" thickBot="1" x14ac:dyDescent="0.3">
      <c r="V117">
        <v>115</v>
      </c>
      <c r="W117" s="11">
        <v>4</v>
      </c>
      <c r="X117" s="8">
        <v>0.55208333333333337</v>
      </c>
      <c r="Y117" s="8">
        <v>0.68402777777777779</v>
      </c>
    </row>
    <row r="118" spans="22:25" ht="15" customHeight="1" thickBot="1" x14ac:dyDescent="0.3">
      <c r="V118">
        <v>116</v>
      </c>
      <c r="W118" s="11">
        <v>4</v>
      </c>
      <c r="X118" s="8">
        <v>0.58333333333333337</v>
      </c>
      <c r="Y118" s="8">
        <v>0.65277777777777779</v>
      </c>
    </row>
    <row r="119" spans="22:25" ht="15" customHeight="1" thickBot="1" x14ac:dyDescent="0.3">
      <c r="V119">
        <v>117</v>
      </c>
      <c r="W119" s="11">
        <v>4</v>
      </c>
      <c r="X119" s="8">
        <v>0.62152777777777779</v>
      </c>
      <c r="Y119" s="8">
        <v>0.68402777777777779</v>
      </c>
    </row>
    <row r="120" spans="22:25" ht="15" customHeight="1" thickBot="1" x14ac:dyDescent="0.3">
      <c r="V120">
        <v>118</v>
      </c>
      <c r="W120" s="11">
        <v>4</v>
      </c>
      <c r="X120" s="8">
        <v>0.62152777777777779</v>
      </c>
      <c r="Y120" s="8">
        <v>0.75347222222222221</v>
      </c>
    </row>
    <row r="121" spans="22:25" ht="15" customHeight="1" thickBot="1" x14ac:dyDescent="0.3">
      <c r="V121">
        <v>119</v>
      </c>
      <c r="W121" s="11">
        <v>4</v>
      </c>
      <c r="X121" s="8">
        <v>0.65277777777777779</v>
      </c>
      <c r="Y121" s="8">
        <v>0.75347222222222221</v>
      </c>
    </row>
    <row r="122" spans="22:25" ht="15" customHeight="1" thickBot="1" x14ac:dyDescent="0.3">
      <c r="V122">
        <v>120</v>
      </c>
      <c r="W122" s="11">
        <v>4</v>
      </c>
      <c r="X122" s="8">
        <v>0.69097222222222221</v>
      </c>
      <c r="Y122" s="8">
        <v>0.75347222222222221</v>
      </c>
    </row>
    <row r="123" spans="22:25" ht="15" customHeight="1" thickBot="1" x14ac:dyDescent="0.3">
      <c r="V123">
        <v>121</v>
      </c>
      <c r="W123" s="11">
        <v>4</v>
      </c>
      <c r="X123" s="8">
        <v>0.72222222222222221</v>
      </c>
      <c r="Y123" s="8">
        <v>0.82291666666666663</v>
      </c>
    </row>
    <row r="124" spans="22:25" ht="15" customHeight="1" thickBot="1" x14ac:dyDescent="0.3">
      <c r="V124">
        <v>122</v>
      </c>
      <c r="W124" s="11">
        <v>4</v>
      </c>
      <c r="X124" s="8">
        <v>0.72222222222222221</v>
      </c>
      <c r="Y124" s="8">
        <v>0.86111111111111116</v>
      </c>
    </row>
    <row r="125" spans="22:25" ht="15" customHeight="1" thickBot="1" x14ac:dyDescent="0.3">
      <c r="V125">
        <v>123</v>
      </c>
      <c r="W125" s="11">
        <v>4</v>
      </c>
      <c r="X125" s="8">
        <v>0.72222222222222221</v>
      </c>
      <c r="Y125" s="8">
        <v>0.79166666666666663</v>
      </c>
    </row>
    <row r="126" spans="22:25" ht="15" customHeight="1" thickBot="1" x14ac:dyDescent="0.3">
      <c r="V126">
        <v>124</v>
      </c>
      <c r="W126" s="11">
        <v>4</v>
      </c>
      <c r="X126" s="8">
        <v>0.76041666666666663</v>
      </c>
      <c r="Y126" s="8">
        <v>0.86111111111111116</v>
      </c>
    </row>
    <row r="127" spans="22:25" ht="15" customHeight="1" thickBot="1" x14ac:dyDescent="0.3">
      <c r="V127">
        <v>125</v>
      </c>
      <c r="W127" s="11">
        <v>4</v>
      </c>
      <c r="X127" s="8">
        <v>0.76041666666666663</v>
      </c>
      <c r="Y127" s="8">
        <v>0.89236111111111116</v>
      </c>
    </row>
    <row r="128" spans="22:25" ht="15" customHeight="1" thickBot="1" x14ac:dyDescent="0.3">
      <c r="V128">
        <v>126</v>
      </c>
      <c r="W128" s="11">
        <v>4</v>
      </c>
      <c r="X128" s="8">
        <v>0.76041666666666663</v>
      </c>
      <c r="Y128" s="8">
        <v>0.82291666666666663</v>
      </c>
    </row>
    <row r="129" spans="22:25" ht="15" customHeight="1" thickBot="1" x14ac:dyDescent="0.3">
      <c r="V129">
        <v>127</v>
      </c>
      <c r="W129" s="11">
        <v>4</v>
      </c>
      <c r="X129" s="8">
        <v>0.79166666666666663</v>
      </c>
      <c r="Y129" s="8">
        <v>0.86111111111111116</v>
      </c>
    </row>
    <row r="130" spans="22:25" ht="15" customHeight="1" thickBot="1" x14ac:dyDescent="0.3">
      <c r="V130">
        <v>128</v>
      </c>
      <c r="W130" s="11">
        <v>4</v>
      </c>
      <c r="X130" s="8">
        <v>0.82986111111111116</v>
      </c>
      <c r="Y130" s="8">
        <v>0.89236111111111116</v>
      </c>
    </row>
    <row r="131" spans="22:25" ht="15" customHeight="1" thickBot="1" x14ac:dyDescent="0.3">
      <c r="V131">
        <v>129</v>
      </c>
      <c r="W131" s="11">
        <v>4</v>
      </c>
      <c r="X131" s="8">
        <v>0.82986111111111116</v>
      </c>
      <c r="Y131" s="8">
        <v>0.93055555555555558</v>
      </c>
    </row>
    <row r="132" spans="22:25" ht="15" customHeight="1" thickBot="1" x14ac:dyDescent="0.3">
      <c r="V132">
        <v>130</v>
      </c>
      <c r="W132" s="11">
        <v>4</v>
      </c>
      <c r="X132" s="8">
        <v>0.82986111111111116</v>
      </c>
      <c r="Y132" s="8">
        <v>0.96180555555555558</v>
      </c>
    </row>
    <row r="133" spans="22:25" ht="15" customHeight="1" thickBot="1" x14ac:dyDescent="0.3">
      <c r="V133">
        <v>131</v>
      </c>
      <c r="W133" s="11">
        <v>4</v>
      </c>
      <c r="X133" s="8">
        <v>0.86111111111111116</v>
      </c>
      <c r="Y133" s="8">
        <v>0.96180555555555558</v>
      </c>
    </row>
    <row r="134" spans="22:25" ht="15" customHeight="1" thickBot="1" x14ac:dyDescent="0.3">
      <c r="V134">
        <v>132</v>
      </c>
      <c r="W134" s="11">
        <v>4</v>
      </c>
      <c r="X134" s="8">
        <v>0.89930555555555558</v>
      </c>
      <c r="Y134" s="8">
        <v>0.96180555555555558</v>
      </c>
    </row>
    <row r="135" spans="22:25" ht="15" customHeight="1" thickBot="1" x14ac:dyDescent="0.3">
      <c r="V135">
        <v>133</v>
      </c>
      <c r="W135" s="11">
        <v>5</v>
      </c>
      <c r="X135" s="8">
        <v>0.33333333333333331</v>
      </c>
      <c r="Y135" s="8">
        <v>0.39583333333333331</v>
      </c>
    </row>
    <row r="136" spans="22:25" ht="15" customHeight="1" thickBot="1" x14ac:dyDescent="0.3">
      <c r="V136">
        <v>134</v>
      </c>
      <c r="W136" s="11">
        <v>5</v>
      </c>
      <c r="X136" s="8">
        <v>0.33333333333333331</v>
      </c>
      <c r="Y136" s="8">
        <v>0.43402777777777779</v>
      </c>
    </row>
    <row r="137" spans="22:25" ht="15" customHeight="1" thickBot="1" x14ac:dyDescent="0.3">
      <c r="V137">
        <v>135</v>
      </c>
      <c r="W137" s="11">
        <v>5</v>
      </c>
      <c r="X137" s="8">
        <v>0.33333333333333331</v>
      </c>
      <c r="Y137" s="8">
        <v>0.46527777777777779</v>
      </c>
    </row>
    <row r="138" spans="22:25" ht="15" customHeight="1" thickBot="1" x14ac:dyDescent="0.3">
      <c r="V138">
        <v>136</v>
      </c>
      <c r="W138" s="11">
        <v>5</v>
      </c>
      <c r="X138" s="8">
        <v>0.40277777777777779</v>
      </c>
      <c r="Y138" s="8">
        <v>0.46527777777777779</v>
      </c>
    </row>
    <row r="139" spans="22:25" ht="15" customHeight="1" thickBot="1" x14ac:dyDescent="0.3">
      <c r="V139">
        <v>137</v>
      </c>
      <c r="W139" s="11">
        <v>5</v>
      </c>
      <c r="X139" s="8">
        <v>0.40277777777777779</v>
      </c>
      <c r="Y139" s="8">
        <v>0.53472222222222221</v>
      </c>
    </row>
    <row r="140" spans="22:25" ht="15" customHeight="1" thickBot="1" x14ac:dyDescent="0.3">
      <c r="V140">
        <v>138</v>
      </c>
      <c r="W140" s="11">
        <v>5</v>
      </c>
      <c r="X140" s="8">
        <v>0.40277777777777779</v>
      </c>
      <c r="Y140" s="8">
        <v>0.50347222222222221</v>
      </c>
    </row>
    <row r="141" spans="22:25" ht="15" customHeight="1" thickBot="1" x14ac:dyDescent="0.3">
      <c r="V141">
        <v>139</v>
      </c>
      <c r="W141" s="11">
        <v>5</v>
      </c>
      <c r="X141" s="8">
        <v>0.40277777777777779</v>
      </c>
      <c r="Y141" s="8">
        <v>0.43402777777777779</v>
      </c>
    </row>
    <row r="142" spans="22:25" ht="15" customHeight="1" thickBot="1" x14ac:dyDescent="0.3">
      <c r="V142">
        <v>140</v>
      </c>
      <c r="W142" s="11">
        <v>5</v>
      </c>
      <c r="X142" s="8">
        <v>0.43402777777777779</v>
      </c>
      <c r="Y142" s="8">
        <v>0.50347222222222221</v>
      </c>
    </row>
    <row r="143" spans="22:25" ht="15" customHeight="1" thickBot="1" x14ac:dyDescent="0.3">
      <c r="V143">
        <v>141</v>
      </c>
      <c r="W143" s="11">
        <v>5</v>
      </c>
      <c r="X143" s="8">
        <v>0.43402777777777779</v>
      </c>
      <c r="Y143" s="8">
        <v>0.53472222222222221</v>
      </c>
    </row>
    <row r="144" spans="22:25" ht="15" customHeight="1" thickBot="1" x14ac:dyDescent="0.3">
      <c r="V144">
        <v>142</v>
      </c>
      <c r="W144" s="11">
        <v>5</v>
      </c>
      <c r="X144" s="8">
        <v>0.43402777777777779</v>
      </c>
      <c r="Y144" s="8">
        <v>0.58333333333333337</v>
      </c>
    </row>
    <row r="145" spans="22:25" ht="15" customHeight="1" thickBot="1" x14ac:dyDescent="0.3">
      <c r="V145">
        <v>143</v>
      </c>
      <c r="W145" s="11">
        <v>5</v>
      </c>
      <c r="X145" s="8">
        <v>0.47222222222222221</v>
      </c>
      <c r="Y145" s="8">
        <v>0.53472222222222221</v>
      </c>
    </row>
    <row r="146" spans="22:25" ht="15" customHeight="1" thickBot="1" x14ac:dyDescent="0.3">
      <c r="V146">
        <v>144</v>
      </c>
      <c r="W146" s="11">
        <v>5</v>
      </c>
      <c r="X146" s="8">
        <v>0.47222222222222221</v>
      </c>
      <c r="Y146" s="8">
        <v>0.58333333333333337</v>
      </c>
    </row>
    <row r="147" spans="22:25" ht="15" customHeight="1" thickBot="1" x14ac:dyDescent="0.3">
      <c r="V147">
        <v>145</v>
      </c>
      <c r="W147" s="11">
        <v>5</v>
      </c>
      <c r="X147" s="8">
        <v>0.50347222222222221</v>
      </c>
      <c r="Y147" s="8">
        <v>0.58333333333333337</v>
      </c>
    </row>
    <row r="148" spans="22:25" ht="15" customHeight="1" thickBot="1" x14ac:dyDescent="0.3">
      <c r="V148">
        <v>146</v>
      </c>
      <c r="W148" s="11">
        <v>5</v>
      </c>
      <c r="X148" s="8">
        <v>0.50347222222222221</v>
      </c>
      <c r="Y148" s="8">
        <v>0.61458333333333337</v>
      </c>
    </row>
    <row r="149" spans="22:25" ht="15" customHeight="1" thickBot="1" x14ac:dyDescent="0.3">
      <c r="V149">
        <v>147</v>
      </c>
      <c r="W149" s="11">
        <v>5</v>
      </c>
      <c r="X149" s="8">
        <v>0.55208333333333337</v>
      </c>
      <c r="Y149" s="8">
        <v>0.68402777777777779</v>
      </c>
    </row>
    <row r="150" spans="22:25" ht="15" customHeight="1" thickBot="1" x14ac:dyDescent="0.3">
      <c r="V150">
        <v>148</v>
      </c>
      <c r="W150" s="11">
        <v>5</v>
      </c>
      <c r="X150" s="8">
        <v>0.55208333333333337</v>
      </c>
      <c r="Y150" s="8">
        <v>0.65277777777777779</v>
      </c>
    </row>
    <row r="151" spans="22:25" ht="15" customHeight="1" thickBot="1" x14ac:dyDescent="0.3">
      <c r="V151">
        <v>149</v>
      </c>
      <c r="W151" s="11">
        <v>5</v>
      </c>
      <c r="X151" s="8">
        <v>0.58333333333333337</v>
      </c>
      <c r="Y151" s="8">
        <v>0.66666666666666663</v>
      </c>
    </row>
    <row r="152" spans="22:25" ht="15" customHeight="1" thickBot="1" x14ac:dyDescent="0.3">
      <c r="V152">
        <v>150</v>
      </c>
      <c r="W152" s="11">
        <v>5</v>
      </c>
      <c r="X152" s="8">
        <v>0.58333333333333337</v>
      </c>
      <c r="Y152" s="8">
        <v>0.68402777777777779</v>
      </c>
    </row>
    <row r="153" spans="22:25" ht="15" customHeight="1" thickBot="1" x14ac:dyDescent="0.3">
      <c r="V153">
        <v>151</v>
      </c>
      <c r="W153" s="11">
        <v>5</v>
      </c>
      <c r="X153" s="8">
        <v>0.62152777777777779</v>
      </c>
      <c r="Y153" s="8">
        <v>0.68402777777777779</v>
      </c>
    </row>
    <row r="154" spans="22:25" ht="15" customHeight="1" thickBot="1" x14ac:dyDescent="0.3">
      <c r="V154">
        <v>152</v>
      </c>
      <c r="W154" s="11">
        <v>5</v>
      </c>
      <c r="X154" s="8">
        <v>0.62152777777777779</v>
      </c>
      <c r="Y154" s="8">
        <v>0.75347222222222221</v>
      </c>
    </row>
    <row r="155" spans="22:25" ht="15" customHeight="1" thickBot="1" x14ac:dyDescent="0.3">
      <c r="V155">
        <v>153</v>
      </c>
      <c r="W155" s="11">
        <v>5</v>
      </c>
      <c r="X155" s="8">
        <v>0.65277777777777779</v>
      </c>
      <c r="Y155" s="8">
        <v>0.75347222222222221</v>
      </c>
    </row>
    <row r="156" spans="22:25" ht="15" customHeight="1" thickBot="1" x14ac:dyDescent="0.3">
      <c r="V156">
        <v>154</v>
      </c>
      <c r="W156" s="11">
        <v>5</v>
      </c>
      <c r="X156" s="8">
        <v>0.66666666666666663</v>
      </c>
      <c r="Y156" s="8">
        <v>0.75</v>
      </c>
    </row>
    <row r="157" spans="22:25" ht="15" customHeight="1" thickBot="1" x14ac:dyDescent="0.3">
      <c r="V157">
        <v>155</v>
      </c>
      <c r="W157" s="11">
        <v>5</v>
      </c>
      <c r="X157" s="8">
        <v>0.69097222222222221</v>
      </c>
      <c r="Y157" s="8">
        <v>0.75347222222222221</v>
      </c>
    </row>
    <row r="158" spans="22:25" ht="15" customHeight="1" thickBot="1" x14ac:dyDescent="0.3">
      <c r="V158">
        <v>156</v>
      </c>
      <c r="W158" s="11">
        <v>5</v>
      </c>
      <c r="X158" s="8">
        <v>0.72222222222222221</v>
      </c>
      <c r="Y158" s="8">
        <v>0.82291666666666663</v>
      </c>
    </row>
    <row r="159" spans="22:25" ht="15" customHeight="1" thickBot="1" x14ac:dyDescent="0.3">
      <c r="V159">
        <v>157</v>
      </c>
      <c r="W159" s="11">
        <v>5</v>
      </c>
      <c r="X159" s="8">
        <v>0.72222222222222221</v>
      </c>
      <c r="Y159" s="8">
        <v>0.79166666666666663</v>
      </c>
    </row>
    <row r="160" spans="22:25" ht="15" customHeight="1" thickBot="1" x14ac:dyDescent="0.3">
      <c r="V160">
        <v>158</v>
      </c>
      <c r="W160" s="11">
        <v>5</v>
      </c>
      <c r="X160" s="8">
        <v>0.76041666666666663</v>
      </c>
      <c r="Y160" s="8">
        <v>0.86111111111111116</v>
      </c>
    </row>
    <row r="161" spans="22:25" ht="15" customHeight="1" thickBot="1" x14ac:dyDescent="0.3">
      <c r="V161">
        <v>159</v>
      </c>
      <c r="W161" s="11">
        <v>5</v>
      </c>
      <c r="X161" s="8">
        <v>0.76041666666666663</v>
      </c>
      <c r="Y161" s="8">
        <v>0.89236111111111116</v>
      </c>
    </row>
    <row r="162" spans="22:25" ht="15" customHeight="1" thickBot="1" x14ac:dyDescent="0.3">
      <c r="V162">
        <v>160</v>
      </c>
      <c r="W162" s="11">
        <v>5</v>
      </c>
      <c r="X162" s="8">
        <v>0.79166666666666663</v>
      </c>
      <c r="Y162" s="8">
        <v>0.86111111111111116</v>
      </c>
    </row>
    <row r="163" spans="22:25" ht="15" customHeight="1" thickBot="1" x14ac:dyDescent="0.3">
      <c r="V163">
        <v>161</v>
      </c>
      <c r="W163" s="11">
        <v>5</v>
      </c>
      <c r="X163" s="8">
        <v>0.79166666666666663</v>
      </c>
      <c r="Y163" s="8">
        <v>0.89236111111111116</v>
      </c>
    </row>
    <row r="164" spans="22:25" ht="15" customHeight="1" thickBot="1" x14ac:dyDescent="0.3">
      <c r="V164">
        <v>162</v>
      </c>
      <c r="W164" s="11">
        <v>5</v>
      </c>
      <c r="X164" s="8">
        <v>0.82986111111111116</v>
      </c>
      <c r="Y164" s="8">
        <v>0.96180555555555558</v>
      </c>
    </row>
    <row r="165" spans="22:25" ht="15" customHeight="1" thickBot="1" x14ac:dyDescent="0.3">
      <c r="V165">
        <v>163</v>
      </c>
      <c r="W165" s="11">
        <v>5</v>
      </c>
      <c r="X165" s="8">
        <v>0.82986111111111116</v>
      </c>
      <c r="Y165" s="8">
        <v>0.93055555555555558</v>
      </c>
    </row>
    <row r="166" spans="22:25" ht="15" customHeight="1" thickBot="1" x14ac:dyDescent="0.3">
      <c r="V166">
        <v>164</v>
      </c>
      <c r="W166" s="11">
        <v>5</v>
      </c>
      <c r="X166" s="8">
        <v>0.86111111111111116</v>
      </c>
      <c r="Y166" s="8">
        <v>0.96180555555555558</v>
      </c>
    </row>
    <row r="167" spans="22:25" ht="15" customHeight="1" thickBot="1" x14ac:dyDescent="0.3">
      <c r="V167">
        <v>165</v>
      </c>
      <c r="W167" s="11">
        <v>5</v>
      </c>
      <c r="X167" s="8">
        <v>0.89930555555555558</v>
      </c>
      <c r="Y167" s="8">
        <v>0.96180555555555558</v>
      </c>
    </row>
    <row r="168" spans="22:25" ht="15" customHeight="1" thickBot="1" x14ac:dyDescent="0.3">
      <c r="V168">
        <v>166</v>
      </c>
      <c r="W168" s="11">
        <v>6</v>
      </c>
      <c r="X168" s="8">
        <v>0.33333333333333331</v>
      </c>
      <c r="Y168" s="8">
        <v>0.53472222222222221</v>
      </c>
    </row>
    <row r="169" spans="22:25" ht="15" customHeight="1" thickBot="1" x14ac:dyDescent="0.3">
      <c r="V169">
        <v>167</v>
      </c>
      <c r="W169" s="11">
        <v>6</v>
      </c>
      <c r="X169" s="8">
        <v>0.33333333333333331</v>
      </c>
      <c r="Y169" s="8">
        <v>0.43402777777777779</v>
      </c>
    </row>
    <row r="170" spans="22:25" ht="15" customHeight="1" thickBot="1" x14ac:dyDescent="0.3">
      <c r="V170">
        <v>168</v>
      </c>
      <c r="W170" s="11">
        <v>6</v>
      </c>
      <c r="X170" s="8">
        <v>0.36458333333333331</v>
      </c>
      <c r="Y170" s="8">
        <v>0.53472222222222221</v>
      </c>
    </row>
    <row r="171" spans="22:25" ht="15" customHeight="1" x14ac:dyDescent="0.25"/>
    <row r="172" spans="22:25" ht="15" customHeight="1" x14ac:dyDescent="0.25"/>
    <row r="173" spans="22:25" ht="15" customHeight="1" x14ac:dyDescent="0.25"/>
    <row r="174" spans="22:25" ht="15" customHeight="1" x14ac:dyDescent="0.25"/>
    <row r="175" spans="22:25" ht="15" customHeight="1" x14ac:dyDescent="0.25"/>
    <row r="176" spans="22:25" ht="15" customHeight="1" x14ac:dyDescent="0.25"/>
    <row r="177" ht="15" customHeight="1" x14ac:dyDescent="0.25"/>
    <row r="178" ht="1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3C8-0249-441E-92BD-2AF82DABE30F}">
  <dimension ref="B2:R82"/>
  <sheetViews>
    <sheetView topLeftCell="A25" zoomScale="55" zoomScaleNormal="55" workbookViewId="0">
      <selection activeCell="G2" sqref="G2:R86"/>
    </sheetView>
  </sheetViews>
  <sheetFormatPr baseColWidth="10" defaultRowHeight="15" x14ac:dyDescent="0.25"/>
  <sheetData>
    <row r="2" spans="2:18" x14ac:dyDescent="0.25">
      <c r="B2" t="s">
        <v>148</v>
      </c>
      <c r="C2" t="s">
        <v>149</v>
      </c>
      <c r="D2" t="s">
        <v>24</v>
      </c>
      <c r="E2" t="s">
        <v>140</v>
      </c>
      <c r="G2" t="s">
        <v>153</v>
      </c>
      <c r="J2" t="s">
        <v>148</v>
      </c>
      <c r="K2" t="s">
        <v>149</v>
      </c>
      <c r="L2" t="s">
        <v>24</v>
      </c>
      <c r="M2" t="s">
        <v>140</v>
      </c>
      <c r="P2" t="s">
        <v>165</v>
      </c>
      <c r="Q2" t="s">
        <v>148</v>
      </c>
      <c r="R2" t="s">
        <v>153</v>
      </c>
    </row>
    <row r="3" spans="2:18" x14ac:dyDescent="0.25">
      <c r="B3" cm="1">
        <f t="array" ref="B3">INDEX($J$3:$J$1001,MATCH(1,( $K$3:$K$1001 = C3 ) * ( $L$3:$L$1001 = D3 ) * ( $M$3:$M$1001 = E3 ),0))</f>
        <v>264</v>
      </c>
      <c r="C3">
        <v>39</v>
      </c>
      <c r="D3">
        <v>26</v>
      </c>
      <c r="E3">
        <v>0</v>
      </c>
      <c r="G3">
        <v>1</v>
      </c>
      <c r="J3">
        <v>264</v>
      </c>
      <c r="K3">
        <v>39</v>
      </c>
      <c r="L3">
        <v>26</v>
      </c>
      <c r="M3">
        <v>0</v>
      </c>
      <c r="P3">
        <v>501</v>
      </c>
      <c r="Q3">
        <v>264</v>
      </c>
      <c r="R3">
        <v>1</v>
      </c>
    </row>
    <row r="4" spans="2:18" x14ac:dyDescent="0.25">
      <c r="B4" cm="1">
        <f t="array" ref="B4">INDEX($J$3:$J$1001,MATCH(1,( $K$3:$K$1001 = C4 ) * ( $L$3:$L$1001 = D4 ) * ( $M$3:$M$1001 = E4 ),0))</f>
        <v>264</v>
      </c>
      <c r="C4">
        <v>39</v>
      </c>
      <c r="D4">
        <v>26</v>
      </c>
      <c r="E4">
        <v>0</v>
      </c>
      <c r="G4">
        <v>100</v>
      </c>
      <c r="J4">
        <v>265</v>
      </c>
      <c r="K4">
        <v>39</v>
      </c>
      <c r="L4">
        <v>27</v>
      </c>
      <c r="M4">
        <v>0</v>
      </c>
      <c r="P4">
        <v>502</v>
      </c>
      <c r="Q4">
        <v>264</v>
      </c>
      <c r="R4">
        <v>100</v>
      </c>
    </row>
    <row r="5" spans="2:18" x14ac:dyDescent="0.25">
      <c r="B5" cm="1">
        <f t="array" ref="B5">INDEX($J$3:$J$1001,MATCH(1,( $K$3:$K$1001 = C5 ) * ( $L$3:$L$1001 = D5 ) * ( $M$3:$M$1001 = E5 ),0))</f>
        <v>265</v>
      </c>
      <c r="C5">
        <v>39</v>
      </c>
      <c r="D5">
        <v>27</v>
      </c>
      <c r="E5">
        <v>0</v>
      </c>
      <c r="G5">
        <v>10</v>
      </c>
      <c r="J5">
        <v>266</v>
      </c>
      <c r="K5">
        <v>39</v>
      </c>
      <c r="L5">
        <v>28</v>
      </c>
      <c r="M5">
        <v>0</v>
      </c>
      <c r="P5">
        <v>503</v>
      </c>
      <c r="Q5">
        <v>265</v>
      </c>
      <c r="R5">
        <v>10</v>
      </c>
    </row>
    <row r="6" spans="2:18" x14ac:dyDescent="0.25">
      <c r="B6" cm="1">
        <f t="array" ref="B6">INDEX($J$3:$J$1001,MATCH(1,( $K$3:$K$1001 = C6 ) * ( $L$3:$L$1001 = D6 ) * ( $M$3:$M$1001 = E6 ),0))</f>
        <v>265</v>
      </c>
      <c r="C6">
        <v>39</v>
      </c>
      <c r="D6">
        <v>27</v>
      </c>
      <c r="E6">
        <v>0</v>
      </c>
      <c r="G6">
        <v>31</v>
      </c>
      <c r="J6">
        <v>267</v>
      </c>
      <c r="K6">
        <v>39</v>
      </c>
      <c r="L6">
        <v>29</v>
      </c>
      <c r="M6">
        <v>1</v>
      </c>
      <c r="P6">
        <v>504</v>
      </c>
      <c r="Q6">
        <v>265</v>
      </c>
      <c r="R6">
        <v>31</v>
      </c>
    </row>
    <row r="7" spans="2:18" x14ac:dyDescent="0.25">
      <c r="B7" cm="1">
        <f t="array" ref="B7">INDEX($J$3:$J$1001,MATCH(1,( $K$3:$K$1001 = C7 ) * ( $L$3:$L$1001 = D7 ) * ( $M$3:$M$1001 = E7 ),0))</f>
        <v>266</v>
      </c>
      <c r="C7">
        <v>39</v>
      </c>
      <c r="D7">
        <v>28</v>
      </c>
      <c r="E7">
        <v>0</v>
      </c>
      <c r="G7">
        <v>5</v>
      </c>
      <c r="J7">
        <v>268</v>
      </c>
      <c r="K7">
        <v>39</v>
      </c>
      <c r="L7">
        <v>30</v>
      </c>
      <c r="M7">
        <v>1</v>
      </c>
      <c r="P7">
        <v>505</v>
      </c>
      <c r="Q7">
        <v>266</v>
      </c>
      <c r="R7">
        <v>5</v>
      </c>
    </row>
    <row r="8" spans="2:18" x14ac:dyDescent="0.25">
      <c r="B8" cm="1">
        <f t="array" ref="B8">INDEX($J$3:$J$1001,MATCH(1,( $K$3:$K$1001 = C8 ) * ( $L$3:$L$1001 = D8 ) * ( $M$3:$M$1001 = E8 ),0))</f>
        <v>266</v>
      </c>
      <c r="C8">
        <v>39</v>
      </c>
      <c r="D8">
        <v>28</v>
      </c>
      <c r="E8">
        <v>0</v>
      </c>
      <c r="G8">
        <v>35</v>
      </c>
      <c r="J8">
        <v>269</v>
      </c>
      <c r="K8">
        <v>39</v>
      </c>
      <c r="L8">
        <v>31</v>
      </c>
      <c r="M8">
        <v>1</v>
      </c>
      <c r="P8">
        <v>506</v>
      </c>
      <c r="Q8">
        <v>266</v>
      </c>
      <c r="R8">
        <v>35</v>
      </c>
    </row>
    <row r="9" spans="2:18" x14ac:dyDescent="0.25">
      <c r="B9" cm="1">
        <f t="array" ref="B9">INDEX($J$3:$J$1001,MATCH(1,( $K$3:$K$1001 = C9 ) * ( $L$3:$L$1001 = D9 ) * ( $M$3:$M$1001 = E9 ),0))</f>
        <v>267</v>
      </c>
      <c r="C9">
        <v>39</v>
      </c>
      <c r="D9">
        <v>29</v>
      </c>
      <c r="E9">
        <v>1</v>
      </c>
      <c r="G9">
        <v>41</v>
      </c>
      <c r="J9">
        <v>270</v>
      </c>
      <c r="K9">
        <v>39</v>
      </c>
      <c r="L9">
        <v>32</v>
      </c>
      <c r="M9">
        <v>1</v>
      </c>
      <c r="P9">
        <v>507</v>
      </c>
      <c r="Q9">
        <v>267</v>
      </c>
      <c r="R9">
        <v>41</v>
      </c>
    </row>
    <row r="10" spans="2:18" x14ac:dyDescent="0.25">
      <c r="B10" cm="1">
        <f t="array" ref="B10">INDEX($J$3:$J$1001,MATCH(1,( $K$3:$K$1001 = C10 ) * ( $L$3:$L$1001 = D10 ) * ( $M$3:$M$1001 = E10 ),0))</f>
        <v>267</v>
      </c>
      <c r="C10">
        <v>39</v>
      </c>
      <c r="D10">
        <v>29</v>
      </c>
      <c r="E10">
        <v>1</v>
      </c>
      <c r="G10">
        <v>134</v>
      </c>
      <c r="J10">
        <v>271</v>
      </c>
      <c r="K10">
        <v>39</v>
      </c>
      <c r="L10">
        <v>33</v>
      </c>
      <c r="M10">
        <v>2</v>
      </c>
      <c r="P10">
        <v>508</v>
      </c>
      <c r="Q10">
        <v>267</v>
      </c>
      <c r="R10">
        <v>134</v>
      </c>
    </row>
    <row r="11" spans="2:18" x14ac:dyDescent="0.25">
      <c r="B11" cm="1">
        <f t="array" ref="B11">INDEX($J$3:$J$1001,MATCH(1,( $K$3:$K$1001 = C11 ) * ( $L$3:$L$1001 = D11 ) * ( $M$3:$M$1001 = E11 ),0))</f>
        <v>268</v>
      </c>
      <c r="C11">
        <v>39</v>
      </c>
      <c r="D11">
        <v>30</v>
      </c>
      <c r="E11">
        <v>1</v>
      </c>
      <c r="G11">
        <v>41</v>
      </c>
      <c r="J11">
        <v>272</v>
      </c>
      <c r="K11">
        <v>39</v>
      </c>
      <c r="L11">
        <v>34</v>
      </c>
      <c r="M11">
        <v>2</v>
      </c>
      <c r="P11">
        <v>509</v>
      </c>
      <c r="Q11">
        <v>268</v>
      </c>
      <c r="R11">
        <v>41</v>
      </c>
    </row>
    <row r="12" spans="2:18" x14ac:dyDescent="0.25">
      <c r="B12" cm="1">
        <f t="array" ref="B12">INDEX($J$3:$J$1001,MATCH(1,( $K$3:$K$1001 = C12 ) * ( $L$3:$L$1001 = D12 ) * ( $M$3:$M$1001 = E12 ),0))</f>
        <v>268</v>
      </c>
      <c r="C12">
        <v>39</v>
      </c>
      <c r="D12">
        <v>30</v>
      </c>
      <c r="E12">
        <v>1</v>
      </c>
      <c r="G12">
        <v>134</v>
      </c>
      <c r="J12">
        <v>273</v>
      </c>
      <c r="K12">
        <v>39</v>
      </c>
      <c r="L12">
        <v>35</v>
      </c>
      <c r="M12">
        <v>2</v>
      </c>
      <c r="P12">
        <v>510</v>
      </c>
      <c r="Q12">
        <v>268</v>
      </c>
      <c r="R12">
        <v>134</v>
      </c>
    </row>
    <row r="13" spans="2:18" x14ac:dyDescent="0.25">
      <c r="B13" cm="1">
        <f t="array" ref="B13">INDEX($J$3:$J$1001,MATCH(1,( $K$3:$K$1001 = C13 ) * ( $L$3:$L$1001 = D13 ) * ( $M$3:$M$1001 = E13 ),0))</f>
        <v>269</v>
      </c>
      <c r="C13">
        <v>39</v>
      </c>
      <c r="D13">
        <v>31</v>
      </c>
      <c r="E13">
        <v>1</v>
      </c>
      <c r="G13">
        <v>73</v>
      </c>
      <c r="J13">
        <v>274</v>
      </c>
      <c r="K13">
        <v>39</v>
      </c>
      <c r="L13">
        <v>36</v>
      </c>
      <c r="M13">
        <v>2</v>
      </c>
      <c r="P13">
        <v>511</v>
      </c>
      <c r="Q13">
        <v>269</v>
      </c>
      <c r="R13">
        <v>73</v>
      </c>
    </row>
    <row r="14" spans="2:18" x14ac:dyDescent="0.25">
      <c r="B14" cm="1">
        <f t="array" ref="B14">INDEX($J$3:$J$1001,MATCH(1,( $K$3:$K$1001 = C14 ) * ( $L$3:$L$1001 = D14 ) * ( $M$3:$M$1001 = E14 ),0))</f>
        <v>269</v>
      </c>
      <c r="C14">
        <v>39</v>
      </c>
      <c r="D14">
        <v>31</v>
      </c>
      <c r="E14">
        <v>1</v>
      </c>
      <c r="G14">
        <v>141</v>
      </c>
      <c r="J14">
        <v>275</v>
      </c>
      <c r="K14">
        <v>40</v>
      </c>
      <c r="L14">
        <v>26</v>
      </c>
      <c r="M14">
        <v>0</v>
      </c>
      <c r="P14">
        <v>512</v>
      </c>
      <c r="Q14">
        <v>269</v>
      </c>
      <c r="R14">
        <v>141</v>
      </c>
    </row>
    <row r="15" spans="2:18" x14ac:dyDescent="0.25">
      <c r="B15" cm="1">
        <f t="array" ref="B15">INDEX($J$3:$J$1001,MATCH(1,( $K$3:$K$1001 = C15 ) * ( $L$3:$L$1001 = D15 ) * ( $M$3:$M$1001 = E15 ),0))</f>
        <v>270</v>
      </c>
      <c r="C15">
        <v>39</v>
      </c>
      <c r="D15">
        <v>32</v>
      </c>
      <c r="E15">
        <v>1</v>
      </c>
      <c r="G15">
        <v>66</v>
      </c>
      <c r="J15">
        <v>276</v>
      </c>
      <c r="K15">
        <v>40</v>
      </c>
      <c r="L15">
        <v>27</v>
      </c>
      <c r="M15">
        <v>0</v>
      </c>
      <c r="P15">
        <v>513</v>
      </c>
      <c r="Q15">
        <v>270</v>
      </c>
      <c r="R15">
        <v>66</v>
      </c>
    </row>
    <row r="16" spans="2:18" x14ac:dyDescent="0.25">
      <c r="B16" cm="1">
        <f t="array" ref="B16">INDEX($J$3:$J$1001,MATCH(1,( $K$3:$K$1001 = C16 ) * ( $L$3:$L$1001 = D16 ) * ( $M$3:$M$1001 = E16 ),0))</f>
        <v>270</v>
      </c>
      <c r="C16">
        <v>39</v>
      </c>
      <c r="D16">
        <v>32</v>
      </c>
      <c r="E16">
        <v>1</v>
      </c>
      <c r="G16">
        <v>106</v>
      </c>
      <c r="J16">
        <v>277</v>
      </c>
      <c r="K16">
        <v>40</v>
      </c>
      <c r="L16">
        <v>28</v>
      </c>
      <c r="M16">
        <v>0</v>
      </c>
      <c r="P16">
        <v>514</v>
      </c>
      <c r="Q16">
        <v>270</v>
      </c>
      <c r="R16">
        <v>106</v>
      </c>
    </row>
    <row r="17" spans="2:18" x14ac:dyDescent="0.25">
      <c r="B17" cm="1">
        <f t="array" ref="B17">INDEX($J$3:$J$1001,MATCH(1,( $K$3:$K$1001 = C17 ) * ( $L$3:$L$1001 = D17 ) * ( $M$3:$M$1001 = E17 ),0))</f>
        <v>271</v>
      </c>
      <c r="C17">
        <v>39</v>
      </c>
      <c r="D17">
        <v>33</v>
      </c>
      <c r="E17">
        <v>2</v>
      </c>
      <c r="G17">
        <v>76</v>
      </c>
      <c r="J17">
        <v>278</v>
      </c>
      <c r="K17">
        <v>40</v>
      </c>
      <c r="L17">
        <v>29</v>
      </c>
      <c r="M17">
        <v>1</v>
      </c>
      <c r="P17">
        <v>515</v>
      </c>
      <c r="Q17">
        <v>271</v>
      </c>
      <c r="R17">
        <v>76</v>
      </c>
    </row>
    <row r="18" spans="2:18" x14ac:dyDescent="0.25">
      <c r="B18" cm="1">
        <f t="array" ref="B18">INDEX($J$3:$J$1001,MATCH(1,( $K$3:$K$1001 = C18 ) * ( $L$3:$L$1001 = D18 ) * ( $M$3:$M$1001 = E18 ),0))</f>
        <v>271</v>
      </c>
      <c r="C18">
        <v>39</v>
      </c>
      <c r="D18">
        <v>33</v>
      </c>
      <c r="E18">
        <v>2</v>
      </c>
      <c r="G18">
        <v>134</v>
      </c>
      <c r="J18">
        <v>279</v>
      </c>
      <c r="K18">
        <v>40</v>
      </c>
      <c r="L18">
        <v>30</v>
      </c>
      <c r="M18">
        <v>1</v>
      </c>
      <c r="P18">
        <v>516</v>
      </c>
      <c r="Q18">
        <v>271</v>
      </c>
      <c r="R18">
        <v>134</v>
      </c>
    </row>
    <row r="19" spans="2:18" x14ac:dyDescent="0.25">
      <c r="B19" cm="1">
        <f t="array" ref="B19">INDEX($J$3:$J$1001,MATCH(1,( $K$3:$K$1001 = C19 ) * ( $L$3:$L$1001 = D19 ) * ( $M$3:$M$1001 = E19 ),0))</f>
        <v>272</v>
      </c>
      <c r="C19">
        <v>39</v>
      </c>
      <c r="D19">
        <v>34</v>
      </c>
      <c r="E19">
        <v>2</v>
      </c>
      <c r="G19">
        <v>142</v>
      </c>
      <c r="J19">
        <v>280</v>
      </c>
      <c r="K19">
        <v>40</v>
      </c>
      <c r="L19">
        <v>31</v>
      </c>
      <c r="M19">
        <v>1</v>
      </c>
      <c r="P19">
        <v>517</v>
      </c>
      <c r="Q19">
        <v>272</v>
      </c>
      <c r="R19">
        <v>142</v>
      </c>
    </row>
    <row r="20" spans="2:18" x14ac:dyDescent="0.25">
      <c r="B20" cm="1">
        <f t="array" ref="B20">INDEX($J$3:$J$1001,MATCH(1,( $K$3:$K$1001 = C20 ) * ( $L$3:$L$1001 = D20 ) * ( $M$3:$M$1001 = E20 ),0))</f>
        <v>273</v>
      </c>
      <c r="C20">
        <v>39</v>
      </c>
      <c r="D20">
        <v>35</v>
      </c>
      <c r="E20">
        <v>2</v>
      </c>
      <c r="G20">
        <v>41</v>
      </c>
      <c r="J20">
        <v>281</v>
      </c>
      <c r="K20">
        <v>40</v>
      </c>
      <c r="L20">
        <v>32</v>
      </c>
      <c r="M20">
        <v>1</v>
      </c>
      <c r="P20">
        <v>518</v>
      </c>
      <c r="Q20">
        <v>273</v>
      </c>
      <c r="R20">
        <v>41</v>
      </c>
    </row>
    <row r="21" spans="2:18" x14ac:dyDescent="0.25">
      <c r="B21" cm="1">
        <f t="array" ref="B21">INDEX($J$3:$J$1001,MATCH(1,( $K$3:$K$1001 = C21 ) * ( $L$3:$L$1001 = D21 ) * ( $M$3:$M$1001 = E21 ),0))</f>
        <v>273</v>
      </c>
      <c r="C21">
        <v>39</v>
      </c>
      <c r="D21">
        <v>35</v>
      </c>
      <c r="E21">
        <v>2</v>
      </c>
      <c r="G21">
        <v>106</v>
      </c>
      <c r="J21">
        <v>282</v>
      </c>
      <c r="K21">
        <v>40</v>
      </c>
      <c r="L21">
        <v>33</v>
      </c>
      <c r="M21">
        <v>2</v>
      </c>
      <c r="P21">
        <v>519</v>
      </c>
      <c r="Q21">
        <v>273</v>
      </c>
      <c r="R21">
        <v>106</v>
      </c>
    </row>
    <row r="22" spans="2:18" x14ac:dyDescent="0.25">
      <c r="B22" cm="1">
        <f t="array" ref="B22">INDEX($J$3:$J$1001,MATCH(1,( $K$3:$K$1001 = C22 ) * ( $L$3:$L$1001 = D22 ) * ( $M$3:$M$1001 = E22 ),0))</f>
        <v>274</v>
      </c>
      <c r="C22">
        <v>39</v>
      </c>
      <c r="D22">
        <v>36</v>
      </c>
      <c r="E22">
        <v>2</v>
      </c>
      <c r="G22">
        <v>67</v>
      </c>
      <c r="J22">
        <v>283</v>
      </c>
      <c r="K22">
        <v>40</v>
      </c>
      <c r="L22">
        <v>34</v>
      </c>
      <c r="M22">
        <v>2</v>
      </c>
      <c r="P22">
        <v>520</v>
      </c>
      <c r="Q22">
        <v>274</v>
      </c>
      <c r="R22">
        <v>67</v>
      </c>
    </row>
    <row r="23" spans="2:18" x14ac:dyDescent="0.25">
      <c r="B23" cm="1">
        <f t="array" ref="B23">INDEX($J$3:$J$1001,MATCH(1,( $K$3:$K$1001 = C23 ) * ( $L$3:$L$1001 = D23 ) * ( $M$3:$M$1001 = E23 ),0))</f>
        <v>275</v>
      </c>
      <c r="C23">
        <v>40</v>
      </c>
      <c r="D23">
        <v>26</v>
      </c>
      <c r="E23">
        <v>0</v>
      </c>
      <c r="G23">
        <v>19</v>
      </c>
      <c r="J23">
        <v>284</v>
      </c>
      <c r="K23">
        <v>40</v>
      </c>
      <c r="L23">
        <v>35</v>
      </c>
      <c r="M23">
        <v>2</v>
      </c>
      <c r="P23">
        <v>521</v>
      </c>
      <c r="Q23">
        <v>275</v>
      </c>
      <c r="R23">
        <v>19</v>
      </c>
    </row>
    <row r="24" spans="2:18" x14ac:dyDescent="0.25">
      <c r="B24" cm="1">
        <f t="array" ref="B24">INDEX($J$3:$J$1001,MATCH(1,( $K$3:$K$1001 = C24 ) * ( $L$3:$L$1001 = D24 ) * ( $M$3:$M$1001 = E24 ),0))</f>
        <v>275</v>
      </c>
      <c r="C24">
        <v>40</v>
      </c>
      <c r="D24">
        <v>26</v>
      </c>
      <c r="E24">
        <v>0</v>
      </c>
      <c r="G24">
        <v>81</v>
      </c>
      <c r="J24">
        <v>285</v>
      </c>
      <c r="K24">
        <v>40</v>
      </c>
      <c r="L24">
        <v>36</v>
      </c>
      <c r="M24">
        <v>2</v>
      </c>
      <c r="P24">
        <v>522</v>
      </c>
      <c r="Q24">
        <v>275</v>
      </c>
      <c r="R24">
        <v>81</v>
      </c>
    </row>
    <row r="25" spans="2:18" x14ac:dyDescent="0.25">
      <c r="B25" cm="1">
        <f t="array" ref="B25">INDEX($J$3:$J$1001,MATCH(1,( $K$3:$K$1001 = C25 ) * ( $L$3:$L$1001 = D25 ) * ( $M$3:$M$1001 = E25 ),0))</f>
        <v>276</v>
      </c>
      <c r="C25">
        <v>40</v>
      </c>
      <c r="D25">
        <v>27</v>
      </c>
      <c r="E25">
        <v>0</v>
      </c>
      <c r="G25">
        <v>15</v>
      </c>
      <c r="J25">
        <v>286</v>
      </c>
      <c r="K25">
        <v>41</v>
      </c>
      <c r="L25">
        <v>26</v>
      </c>
      <c r="M25">
        <v>0</v>
      </c>
      <c r="P25">
        <v>523</v>
      </c>
      <c r="Q25">
        <v>276</v>
      </c>
      <c r="R25">
        <v>15</v>
      </c>
    </row>
    <row r="26" spans="2:18" x14ac:dyDescent="0.25">
      <c r="B26" cm="1">
        <f t="array" ref="B26">INDEX($J$3:$J$1001,MATCH(1,( $K$3:$K$1001 = C26 ) * ( $L$3:$L$1001 = D26 ) * ( $M$3:$M$1001 = E26 ),0))</f>
        <v>276</v>
      </c>
      <c r="C26">
        <v>40</v>
      </c>
      <c r="D26">
        <v>27</v>
      </c>
      <c r="E26">
        <v>0</v>
      </c>
      <c r="G26">
        <v>50</v>
      </c>
      <c r="J26">
        <v>287</v>
      </c>
      <c r="K26">
        <v>41</v>
      </c>
      <c r="L26">
        <v>27</v>
      </c>
      <c r="M26">
        <v>0</v>
      </c>
      <c r="P26">
        <v>524</v>
      </c>
      <c r="Q26">
        <v>276</v>
      </c>
      <c r="R26">
        <v>50</v>
      </c>
    </row>
    <row r="27" spans="2:18" x14ac:dyDescent="0.25">
      <c r="B27" cm="1">
        <f t="array" ref="B27">INDEX($J$3:$J$1001,MATCH(1,( $K$3:$K$1001 = C27 ) * ( $L$3:$L$1001 = D27 ) * ( $M$3:$M$1001 = E27 ),0))</f>
        <v>277</v>
      </c>
      <c r="C27">
        <v>40</v>
      </c>
      <c r="D27">
        <v>28</v>
      </c>
      <c r="E27">
        <v>0</v>
      </c>
      <c r="G27">
        <v>10</v>
      </c>
      <c r="J27">
        <v>288</v>
      </c>
      <c r="K27">
        <v>41</v>
      </c>
      <c r="L27">
        <v>28</v>
      </c>
      <c r="M27">
        <v>0</v>
      </c>
      <c r="P27">
        <v>525</v>
      </c>
      <c r="Q27">
        <v>277</v>
      </c>
      <c r="R27">
        <v>10</v>
      </c>
    </row>
    <row r="28" spans="2:18" x14ac:dyDescent="0.25">
      <c r="B28" cm="1">
        <f t="array" ref="B28">INDEX($J$3:$J$1001,MATCH(1,( $K$3:$K$1001 = C28 ) * ( $L$3:$L$1001 = D28 ) * ( $M$3:$M$1001 = E28 ),0))</f>
        <v>277</v>
      </c>
      <c r="C28">
        <v>40</v>
      </c>
      <c r="D28">
        <v>28</v>
      </c>
      <c r="E28">
        <v>0</v>
      </c>
      <c r="G28">
        <v>54</v>
      </c>
      <c r="J28">
        <v>289</v>
      </c>
      <c r="K28">
        <v>41</v>
      </c>
      <c r="L28">
        <v>29</v>
      </c>
      <c r="M28">
        <v>1</v>
      </c>
      <c r="P28">
        <v>526</v>
      </c>
      <c r="Q28">
        <v>277</v>
      </c>
      <c r="R28">
        <v>54</v>
      </c>
    </row>
    <row r="29" spans="2:18" x14ac:dyDescent="0.25">
      <c r="B29" cm="1">
        <f t="array" ref="B29">INDEX($J$3:$J$1001,MATCH(1,( $K$3:$K$1001 = C29 ) * ( $L$3:$L$1001 = D29 ) * ( $M$3:$M$1001 = E29 ),0))</f>
        <v>278</v>
      </c>
      <c r="C29">
        <v>40</v>
      </c>
      <c r="D29">
        <v>29</v>
      </c>
      <c r="E29">
        <v>1</v>
      </c>
      <c r="G29">
        <v>87</v>
      </c>
      <c r="J29">
        <v>290</v>
      </c>
      <c r="K29">
        <v>41</v>
      </c>
      <c r="L29">
        <v>30</v>
      </c>
      <c r="M29">
        <v>1</v>
      </c>
      <c r="P29">
        <v>527</v>
      </c>
      <c r="Q29">
        <v>278</v>
      </c>
      <c r="R29">
        <v>87</v>
      </c>
    </row>
    <row r="30" spans="2:18" x14ac:dyDescent="0.25">
      <c r="B30" cm="1">
        <f t="array" ref="B30">INDEX($J$3:$J$1001,MATCH(1,( $K$3:$K$1001 = C30 ) * ( $L$3:$L$1001 = D30 ) * ( $M$3:$M$1001 = E30 ),0))</f>
        <v>278</v>
      </c>
      <c r="C30">
        <v>40</v>
      </c>
      <c r="D30">
        <v>29</v>
      </c>
      <c r="E30">
        <v>1</v>
      </c>
      <c r="G30">
        <v>119</v>
      </c>
      <c r="J30">
        <v>291</v>
      </c>
      <c r="K30">
        <v>41</v>
      </c>
      <c r="L30">
        <v>32</v>
      </c>
      <c r="M30">
        <v>1</v>
      </c>
      <c r="P30">
        <v>528</v>
      </c>
      <c r="Q30">
        <v>278</v>
      </c>
      <c r="R30">
        <v>119</v>
      </c>
    </row>
    <row r="31" spans="2:18" x14ac:dyDescent="0.25">
      <c r="B31" cm="1">
        <f t="array" ref="B31">INDEX($J$3:$J$1001,MATCH(1,( $K$3:$K$1001 = C31 ) * ( $L$3:$L$1001 = D31 ) * ( $M$3:$M$1001 = E31 ),0))</f>
        <v>279</v>
      </c>
      <c r="C31">
        <v>40</v>
      </c>
      <c r="D31">
        <v>30</v>
      </c>
      <c r="E31">
        <v>1</v>
      </c>
      <c r="G31">
        <v>114</v>
      </c>
      <c r="J31">
        <v>292</v>
      </c>
      <c r="K31">
        <v>41</v>
      </c>
      <c r="L31">
        <v>33</v>
      </c>
      <c r="M31">
        <v>2</v>
      </c>
      <c r="P31">
        <v>529</v>
      </c>
      <c r="Q31">
        <v>279</v>
      </c>
      <c r="R31">
        <v>114</v>
      </c>
    </row>
    <row r="32" spans="2:18" x14ac:dyDescent="0.25">
      <c r="B32" cm="1">
        <f t="array" ref="B32">INDEX($J$3:$J$1001,MATCH(1,( $K$3:$K$1001 = C32 ) * ( $L$3:$L$1001 = D32 ) * ( $M$3:$M$1001 = E32 ),0))</f>
        <v>279</v>
      </c>
      <c r="C32">
        <v>40</v>
      </c>
      <c r="D32">
        <v>30</v>
      </c>
      <c r="E32">
        <v>1</v>
      </c>
      <c r="G32">
        <v>148</v>
      </c>
      <c r="J32">
        <v>293</v>
      </c>
      <c r="K32">
        <v>41</v>
      </c>
      <c r="L32">
        <v>34</v>
      </c>
      <c r="M32">
        <v>2</v>
      </c>
      <c r="P32">
        <v>530</v>
      </c>
      <c r="Q32">
        <v>279</v>
      </c>
      <c r="R32">
        <v>148</v>
      </c>
    </row>
    <row r="33" spans="2:18" x14ac:dyDescent="0.25">
      <c r="B33" cm="1">
        <f t="array" ref="B33">INDEX($J$3:$J$1001,MATCH(1,( $K$3:$K$1001 = C33 ) * ( $L$3:$L$1001 = D33 ) * ( $M$3:$M$1001 = E33 ),0))</f>
        <v>280</v>
      </c>
      <c r="C33">
        <v>40</v>
      </c>
      <c r="D33">
        <v>31</v>
      </c>
      <c r="E33">
        <v>1</v>
      </c>
      <c r="G33">
        <v>87</v>
      </c>
      <c r="J33">
        <v>294</v>
      </c>
      <c r="K33">
        <v>41</v>
      </c>
      <c r="L33">
        <v>35</v>
      </c>
      <c r="M33">
        <v>2</v>
      </c>
      <c r="P33">
        <v>531</v>
      </c>
      <c r="Q33">
        <v>280</v>
      </c>
      <c r="R33">
        <v>87</v>
      </c>
    </row>
    <row r="34" spans="2:18" x14ac:dyDescent="0.25">
      <c r="B34" cm="1">
        <f t="array" ref="B34">INDEX($J$3:$J$1001,MATCH(1,( $K$3:$K$1001 = C34 ) * ( $L$3:$L$1001 = D34 ) * ( $M$3:$M$1001 = E34 ),0))</f>
        <v>280</v>
      </c>
      <c r="C34">
        <v>40</v>
      </c>
      <c r="D34">
        <v>31</v>
      </c>
      <c r="E34">
        <v>1</v>
      </c>
      <c r="G34">
        <v>119</v>
      </c>
      <c r="J34">
        <v>295</v>
      </c>
      <c r="K34">
        <v>41</v>
      </c>
      <c r="L34">
        <v>36</v>
      </c>
      <c r="M34">
        <v>2</v>
      </c>
      <c r="P34">
        <v>532</v>
      </c>
      <c r="Q34">
        <v>280</v>
      </c>
      <c r="R34">
        <v>119</v>
      </c>
    </row>
    <row r="35" spans="2:18" x14ac:dyDescent="0.25">
      <c r="B35" cm="1">
        <f t="array" ref="B35">INDEX($J$3:$J$1001,MATCH(1,( $K$3:$K$1001 = C35 ) * ( $L$3:$L$1001 = D35 ) * ( $M$3:$M$1001 = E35 ),0))</f>
        <v>281</v>
      </c>
      <c r="C35">
        <v>40</v>
      </c>
      <c r="D35">
        <v>32</v>
      </c>
      <c r="E35">
        <v>1</v>
      </c>
      <c r="G35">
        <v>43</v>
      </c>
      <c r="J35">
        <v>296</v>
      </c>
      <c r="K35">
        <v>42</v>
      </c>
      <c r="L35">
        <v>26</v>
      </c>
      <c r="M35">
        <v>0</v>
      </c>
      <c r="P35">
        <v>533</v>
      </c>
      <c r="Q35">
        <v>281</v>
      </c>
      <c r="R35">
        <v>43</v>
      </c>
    </row>
    <row r="36" spans="2:18" x14ac:dyDescent="0.25">
      <c r="B36" cm="1">
        <f t="array" ref="B36">INDEX($J$3:$J$1001,MATCH(1,( $K$3:$K$1001 = C36 ) * ( $L$3:$L$1001 = D36 ) * ( $M$3:$M$1001 = E36 ),0))</f>
        <v>281</v>
      </c>
      <c r="C36">
        <v>40</v>
      </c>
      <c r="D36">
        <v>32</v>
      </c>
      <c r="E36">
        <v>1</v>
      </c>
      <c r="G36">
        <v>153</v>
      </c>
      <c r="J36">
        <v>297</v>
      </c>
      <c r="K36">
        <v>42</v>
      </c>
      <c r="L36">
        <v>27</v>
      </c>
      <c r="M36">
        <v>0</v>
      </c>
      <c r="P36">
        <v>534</v>
      </c>
      <c r="Q36">
        <v>281</v>
      </c>
      <c r="R36">
        <v>153</v>
      </c>
    </row>
    <row r="37" spans="2:18" x14ac:dyDescent="0.25">
      <c r="B37" cm="1">
        <f t="array" ref="B37">INDEX($J$3:$J$1001,MATCH(1,( $K$3:$K$1001 = C37 ) * ( $L$3:$L$1001 = D37 ) * ( $M$3:$M$1001 = E37 ),0))</f>
        <v>282</v>
      </c>
      <c r="C37">
        <v>40</v>
      </c>
      <c r="D37">
        <v>33</v>
      </c>
      <c r="E37">
        <v>2</v>
      </c>
      <c r="G37">
        <v>87</v>
      </c>
      <c r="J37">
        <v>298</v>
      </c>
      <c r="K37">
        <v>42</v>
      </c>
      <c r="L37">
        <v>28</v>
      </c>
      <c r="M37">
        <v>0</v>
      </c>
      <c r="P37">
        <v>535</v>
      </c>
      <c r="Q37">
        <v>282</v>
      </c>
      <c r="R37">
        <v>87</v>
      </c>
    </row>
    <row r="38" spans="2:18" x14ac:dyDescent="0.25">
      <c r="B38" cm="1">
        <f t="array" ref="B38">INDEX($J$3:$J$1001,MATCH(1,( $K$3:$K$1001 = C38 ) * ( $L$3:$L$1001 = D38 ) * ( $M$3:$M$1001 = E38 ),0))</f>
        <v>282</v>
      </c>
      <c r="C38">
        <v>40</v>
      </c>
      <c r="D38">
        <v>33</v>
      </c>
      <c r="E38">
        <v>2</v>
      </c>
      <c r="G38">
        <v>148</v>
      </c>
      <c r="J38">
        <v>299</v>
      </c>
      <c r="K38">
        <v>42</v>
      </c>
      <c r="L38">
        <v>29</v>
      </c>
      <c r="M38">
        <v>2</v>
      </c>
      <c r="P38">
        <v>536</v>
      </c>
      <c r="Q38">
        <v>282</v>
      </c>
      <c r="R38">
        <v>148</v>
      </c>
    </row>
    <row r="39" spans="2:18" x14ac:dyDescent="0.25">
      <c r="B39" cm="1">
        <f t="array" ref="B39">INDEX($J$3:$J$1001,MATCH(1,( $K$3:$K$1001 = C39 ) * ( $L$3:$L$1001 = D39 ) * ( $M$3:$M$1001 = E39 ),0))</f>
        <v>283</v>
      </c>
      <c r="C39">
        <v>40</v>
      </c>
      <c r="D39">
        <v>34</v>
      </c>
      <c r="E39">
        <v>2</v>
      </c>
      <c r="G39">
        <v>92</v>
      </c>
      <c r="J39">
        <v>300</v>
      </c>
      <c r="K39">
        <v>42</v>
      </c>
      <c r="L39">
        <v>31</v>
      </c>
      <c r="M39">
        <v>2</v>
      </c>
      <c r="P39">
        <v>537</v>
      </c>
      <c r="Q39">
        <v>283</v>
      </c>
      <c r="R39">
        <v>92</v>
      </c>
    </row>
    <row r="40" spans="2:18" x14ac:dyDescent="0.25">
      <c r="B40" cm="1">
        <f t="array" ref="B40">INDEX($J$3:$J$1001,MATCH(1,( $K$3:$K$1001 = C40 ) * ( $L$3:$L$1001 = D40 ) * ( $M$3:$M$1001 = E40 ),0))</f>
        <v>283</v>
      </c>
      <c r="C40">
        <v>40</v>
      </c>
      <c r="D40">
        <v>34</v>
      </c>
      <c r="E40">
        <v>2</v>
      </c>
      <c r="G40">
        <v>126</v>
      </c>
      <c r="J40">
        <v>301</v>
      </c>
      <c r="K40">
        <v>42</v>
      </c>
      <c r="L40">
        <v>32</v>
      </c>
      <c r="M40">
        <v>2</v>
      </c>
      <c r="P40">
        <v>538</v>
      </c>
      <c r="Q40">
        <v>283</v>
      </c>
      <c r="R40">
        <v>126</v>
      </c>
    </row>
    <row r="41" spans="2:18" x14ac:dyDescent="0.25">
      <c r="B41" cm="1">
        <f t="array" ref="B41">INDEX($J$3:$J$1001,MATCH(1,( $K$3:$K$1001 = C41 ) * ( $L$3:$L$1001 = D41 ) * ( $M$3:$M$1001 = E41 ),0))</f>
        <v>284</v>
      </c>
      <c r="C41">
        <v>40</v>
      </c>
      <c r="D41">
        <v>35</v>
      </c>
      <c r="E41">
        <v>2</v>
      </c>
      <c r="G41">
        <v>43</v>
      </c>
      <c r="J41">
        <v>302</v>
      </c>
      <c r="K41">
        <v>42</v>
      </c>
      <c r="L41">
        <v>33</v>
      </c>
      <c r="M41">
        <v>1</v>
      </c>
      <c r="P41">
        <v>539</v>
      </c>
      <c r="Q41">
        <v>284</v>
      </c>
      <c r="R41">
        <v>43</v>
      </c>
    </row>
    <row r="42" spans="2:18" x14ac:dyDescent="0.25">
      <c r="B42" cm="1">
        <f t="array" ref="B42">INDEX($J$3:$J$1001,MATCH(1,( $K$3:$K$1001 = C42 ) * ( $L$3:$L$1001 = D42 ) * ( $M$3:$M$1001 = E42 ),0))</f>
        <v>284</v>
      </c>
      <c r="C42">
        <v>40</v>
      </c>
      <c r="D42">
        <v>35</v>
      </c>
      <c r="E42">
        <v>2</v>
      </c>
      <c r="G42">
        <v>153</v>
      </c>
      <c r="J42">
        <v>303</v>
      </c>
      <c r="K42">
        <v>42</v>
      </c>
      <c r="L42">
        <v>35</v>
      </c>
      <c r="M42">
        <v>1</v>
      </c>
      <c r="P42">
        <v>540</v>
      </c>
      <c r="Q42">
        <v>284</v>
      </c>
      <c r="R42">
        <v>153</v>
      </c>
    </row>
    <row r="43" spans="2:18" x14ac:dyDescent="0.25">
      <c r="B43" cm="1">
        <f t="array" ref="B43">INDEX($J$3:$J$1001,MATCH(1,( $K$3:$K$1001 = C43 ) * ( $L$3:$L$1001 = D43 ) * ( $M$3:$M$1001 = E43 ),0))</f>
        <v>285</v>
      </c>
      <c r="C43">
        <v>40</v>
      </c>
      <c r="D43">
        <v>36</v>
      </c>
      <c r="E43">
        <v>2</v>
      </c>
      <c r="G43">
        <v>118</v>
      </c>
      <c r="J43">
        <v>304</v>
      </c>
      <c r="K43">
        <v>42</v>
      </c>
      <c r="L43">
        <v>36</v>
      </c>
      <c r="M43">
        <v>1</v>
      </c>
      <c r="P43">
        <v>541</v>
      </c>
      <c r="Q43">
        <v>285</v>
      </c>
      <c r="R43">
        <v>118</v>
      </c>
    </row>
    <row r="44" spans="2:18" x14ac:dyDescent="0.25">
      <c r="B44" cm="1">
        <f t="array" ref="B44">INDEX($J$3:$J$1001,MATCH(1,( $K$3:$K$1001 = C44 ) * ( $L$3:$L$1001 = D44 ) * ( $M$3:$M$1001 = E44 ),0))</f>
        <v>286</v>
      </c>
      <c r="C44">
        <v>41</v>
      </c>
      <c r="D44">
        <v>26</v>
      </c>
      <c r="E44">
        <v>0</v>
      </c>
      <c r="G44">
        <v>22</v>
      </c>
      <c r="J44">
        <v>305</v>
      </c>
      <c r="K44">
        <v>42</v>
      </c>
      <c r="L44">
        <v>37</v>
      </c>
      <c r="M44">
        <v>2</v>
      </c>
      <c r="P44">
        <v>542</v>
      </c>
      <c r="Q44">
        <v>286</v>
      </c>
      <c r="R44">
        <v>22</v>
      </c>
    </row>
    <row r="45" spans="2:18" x14ac:dyDescent="0.25">
      <c r="B45" cm="1">
        <f t="array" ref="B45">INDEX($J$3:$J$1001,MATCH(1,( $K$3:$K$1001 = C45 ) * ( $L$3:$L$1001 = D45 ) * ( $M$3:$M$1001 = E45 ),0))</f>
        <v>286</v>
      </c>
      <c r="C45">
        <v>41</v>
      </c>
      <c r="D45">
        <v>26</v>
      </c>
      <c r="E45">
        <v>0</v>
      </c>
      <c r="G45">
        <v>124</v>
      </c>
      <c r="J45">
        <v>306</v>
      </c>
      <c r="K45">
        <v>42</v>
      </c>
      <c r="L45">
        <v>38</v>
      </c>
      <c r="M45">
        <v>2</v>
      </c>
      <c r="P45">
        <v>543</v>
      </c>
      <c r="Q45">
        <v>286</v>
      </c>
      <c r="R45">
        <v>124</v>
      </c>
    </row>
    <row r="46" spans="2:18" x14ac:dyDescent="0.25">
      <c r="B46" cm="1">
        <f t="array" ref="B46">INDEX($J$3:$J$1001,MATCH(1,( $K$3:$K$1001 = C46 ) * ( $L$3:$L$1001 = D46 ) * ( $M$3:$M$1001 = E46 ),0))</f>
        <v>287</v>
      </c>
      <c r="C46">
        <v>41</v>
      </c>
      <c r="D46">
        <v>27</v>
      </c>
      <c r="E46">
        <v>0</v>
      </c>
      <c r="G46">
        <v>93</v>
      </c>
      <c r="P46">
        <v>544</v>
      </c>
      <c r="Q46">
        <v>287</v>
      </c>
      <c r="R46">
        <v>93</v>
      </c>
    </row>
    <row r="47" spans="2:18" x14ac:dyDescent="0.25">
      <c r="B47" cm="1">
        <f t="array" ref="B47">INDEX($J$3:$J$1001,MATCH(1,( $K$3:$K$1001 = C47 ) * ( $L$3:$L$1001 = D47 ) * ( $M$3:$M$1001 = E47 ),0))</f>
        <v>287</v>
      </c>
      <c r="C47">
        <v>41</v>
      </c>
      <c r="D47">
        <v>27</v>
      </c>
      <c r="E47">
        <v>0</v>
      </c>
      <c r="G47">
        <v>157</v>
      </c>
      <c r="P47">
        <v>545</v>
      </c>
      <c r="Q47">
        <v>287</v>
      </c>
      <c r="R47">
        <v>157</v>
      </c>
    </row>
    <row r="48" spans="2:18" x14ac:dyDescent="0.25">
      <c r="B48" cm="1">
        <f t="array" ref="B48">INDEX($J$3:$J$1001,MATCH(1,( $K$3:$K$1001 = C48 ) * ( $L$3:$L$1001 = D48 ) * ( $M$3:$M$1001 = E48 ),0))</f>
        <v>288</v>
      </c>
      <c r="C48">
        <v>41</v>
      </c>
      <c r="D48">
        <v>28</v>
      </c>
      <c r="E48">
        <v>0</v>
      </c>
      <c r="G48">
        <v>89</v>
      </c>
      <c r="P48">
        <v>546</v>
      </c>
      <c r="Q48">
        <v>288</v>
      </c>
      <c r="R48">
        <v>89</v>
      </c>
    </row>
    <row r="49" spans="2:18" x14ac:dyDescent="0.25">
      <c r="B49" cm="1">
        <f t="array" ref="B49">INDEX($J$3:$J$1001,MATCH(1,( $K$3:$K$1001 = C49 ) * ( $L$3:$L$1001 = D49 ) * ( $M$3:$M$1001 = E49 ),0))</f>
        <v>288</v>
      </c>
      <c r="C49">
        <v>41</v>
      </c>
      <c r="D49">
        <v>28</v>
      </c>
      <c r="E49">
        <v>0</v>
      </c>
      <c r="G49">
        <v>160</v>
      </c>
      <c r="P49">
        <v>547</v>
      </c>
      <c r="Q49">
        <v>288</v>
      </c>
      <c r="R49">
        <v>160</v>
      </c>
    </row>
    <row r="50" spans="2:18" x14ac:dyDescent="0.25">
      <c r="B50" cm="1">
        <f t="array" ref="B50">INDEX($J$3:$J$1001,MATCH(1,( $K$3:$K$1001 = C50 ) * ( $L$3:$L$1001 = D50 ) * ( $M$3:$M$1001 = E50 ),0))</f>
        <v>289</v>
      </c>
      <c r="C50">
        <v>41</v>
      </c>
      <c r="D50">
        <v>29</v>
      </c>
      <c r="E50">
        <v>1</v>
      </c>
      <c r="G50">
        <v>58</v>
      </c>
      <c r="P50">
        <v>548</v>
      </c>
      <c r="Q50">
        <v>289</v>
      </c>
      <c r="R50">
        <v>58</v>
      </c>
    </row>
    <row r="51" spans="2:18" x14ac:dyDescent="0.25">
      <c r="B51" cm="1">
        <f t="array" ref="B51">INDEX($J$3:$J$1001,MATCH(1,( $K$3:$K$1001 = C51 ) * ( $L$3:$L$1001 = D51 ) * ( $M$3:$M$1001 = E51 ),0))</f>
        <v>289</v>
      </c>
      <c r="C51">
        <v>41</v>
      </c>
      <c r="D51">
        <v>29</v>
      </c>
      <c r="E51">
        <v>1</v>
      </c>
      <c r="G51">
        <v>131</v>
      </c>
      <c r="P51">
        <v>549</v>
      </c>
      <c r="Q51">
        <v>289</v>
      </c>
      <c r="R51">
        <v>131</v>
      </c>
    </row>
    <row r="52" spans="2:18" x14ac:dyDescent="0.25">
      <c r="B52" cm="1">
        <f t="array" ref="B52">INDEX($J$3:$J$1001,MATCH(1,( $K$3:$K$1001 = C52 ) * ( $L$3:$L$1001 = D52 ) * ( $M$3:$M$1001 = E52 ),0))</f>
        <v>290</v>
      </c>
      <c r="C52">
        <v>41</v>
      </c>
      <c r="D52">
        <v>30</v>
      </c>
      <c r="E52">
        <v>1</v>
      </c>
      <c r="G52">
        <v>58</v>
      </c>
      <c r="P52">
        <v>550</v>
      </c>
      <c r="Q52">
        <v>290</v>
      </c>
      <c r="R52">
        <v>58</v>
      </c>
    </row>
    <row r="53" spans="2:18" x14ac:dyDescent="0.25">
      <c r="B53" cm="1">
        <f t="array" ref="B53">INDEX($J$3:$J$1001,MATCH(1,( $K$3:$K$1001 = C53 ) * ( $L$3:$L$1001 = D53 ) * ( $M$3:$M$1001 = E53 ),0))</f>
        <v>290</v>
      </c>
      <c r="C53">
        <v>41</v>
      </c>
      <c r="D53">
        <v>30</v>
      </c>
      <c r="E53">
        <v>1</v>
      </c>
      <c r="G53">
        <v>131</v>
      </c>
      <c r="P53">
        <v>551</v>
      </c>
      <c r="Q53">
        <v>290</v>
      </c>
      <c r="R53">
        <v>131</v>
      </c>
    </row>
    <row r="54" spans="2:18" x14ac:dyDescent="0.25">
      <c r="B54" cm="1">
        <f t="array" ref="B54">INDEX($J$3:$J$1001,MATCH(1,( $K$3:$K$1001 = C54 ) * ( $L$3:$L$1001 = D54 ) * ( $M$3:$M$1001 = E54 ),0))</f>
        <v>291</v>
      </c>
      <c r="C54">
        <v>41</v>
      </c>
      <c r="D54">
        <v>32</v>
      </c>
      <c r="E54">
        <v>1</v>
      </c>
      <c r="G54">
        <v>63</v>
      </c>
      <c r="P54">
        <v>552</v>
      </c>
      <c r="Q54">
        <v>291</v>
      </c>
      <c r="R54">
        <v>63</v>
      </c>
    </row>
    <row r="55" spans="2:18" x14ac:dyDescent="0.25">
      <c r="B55" cm="1">
        <f t="array" ref="B55">INDEX($J$3:$J$1001,MATCH(1,( $K$3:$K$1001 = C55 ) * ( $L$3:$L$1001 = D55 ) * ( $M$3:$M$1001 = E55 ),0))</f>
        <v>291</v>
      </c>
      <c r="C55">
        <v>41</v>
      </c>
      <c r="D55">
        <v>32</v>
      </c>
      <c r="E55">
        <v>1</v>
      </c>
      <c r="G55">
        <v>164</v>
      </c>
      <c r="P55">
        <v>553</v>
      </c>
      <c r="Q55">
        <v>291</v>
      </c>
      <c r="R55">
        <v>164</v>
      </c>
    </row>
    <row r="56" spans="2:18" x14ac:dyDescent="0.25">
      <c r="B56" cm="1">
        <f t="array" ref="B56">INDEX($J$3:$J$1001,MATCH(1,( $K$3:$K$1001 = C56 ) * ( $L$3:$L$1001 = D56 ) * ( $M$3:$M$1001 = E56 ),0))</f>
        <v>292</v>
      </c>
      <c r="C56">
        <v>41</v>
      </c>
      <c r="D56">
        <v>33</v>
      </c>
      <c r="E56">
        <v>2</v>
      </c>
      <c r="G56">
        <v>63</v>
      </c>
      <c r="P56">
        <v>554</v>
      </c>
      <c r="Q56">
        <v>292</v>
      </c>
      <c r="R56">
        <v>63</v>
      </c>
    </row>
    <row r="57" spans="2:18" x14ac:dyDescent="0.25">
      <c r="B57" cm="1">
        <f t="array" ref="B57">INDEX($J$3:$J$1001,MATCH(1,( $K$3:$K$1001 = C57 ) * ( $L$3:$L$1001 = D57 ) * ( $M$3:$M$1001 = E57 ),0))</f>
        <v>292</v>
      </c>
      <c r="C57">
        <v>41</v>
      </c>
      <c r="D57">
        <v>33</v>
      </c>
      <c r="E57">
        <v>2</v>
      </c>
      <c r="G57">
        <v>131</v>
      </c>
      <c r="P57">
        <v>555</v>
      </c>
      <c r="Q57">
        <v>292</v>
      </c>
      <c r="R57">
        <v>131</v>
      </c>
    </row>
    <row r="58" spans="2:18" x14ac:dyDescent="0.25">
      <c r="B58" cm="1">
        <f t="array" ref="B58">INDEX($J$3:$J$1001,MATCH(1,( $K$3:$K$1001 = C58 ) * ( $L$3:$L$1001 = D58 ) * ( $M$3:$M$1001 = E58 ),0))</f>
        <v>293</v>
      </c>
      <c r="C58">
        <v>41</v>
      </c>
      <c r="D58">
        <v>34</v>
      </c>
      <c r="E58">
        <v>2</v>
      </c>
      <c r="G58">
        <v>55</v>
      </c>
      <c r="P58">
        <v>556</v>
      </c>
      <c r="Q58">
        <v>293</v>
      </c>
      <c r="R58">
        <v>55</v>
      </c>
    </row>
    <row r="59" spans="2:18" x14ac:dyDescent="0.25">
      <c r="B59" cm="1">
        <f t="array" ref="B59">INDEX($J$3:$J$1001,MATCH(1,( $K$3:$K$1001 = C59 ) * ( $L$3:$L$1001 = D59 ) * ( $M$3:$M$1001 = E59 ),0))</f>
        <v>294</v>
      </c>
      <c r="C59">
        <v>41</v>
      </c>
      <c r="D59">
        <v>35</v>
      </c>
      <c r="E59">
        <v>2</v>
      </c>
      <c r="G59">
        <v>97</v>
      </c>
      <c r="P59">
        <v>557</v>
      </c>
      <c r="Q59">
        <v>294</v>
      </c>
      <c r="R59">
        <v>97</v>
      </c>
    </row>
    <row r="60" spans="2:18" x14ac:dyDescent="0.25">
      <c r="B60" cm="1">
        <f t="array" ref="B60">INDEX($J$3:$J$1001,MATCH(1,( $K$3:$K$1001 = C60 ) * ( $L$3:$L$1001 = D60 ) * ( $M$3:$M$1001 = E60 ),0))</f>
        <v>294</v>
      </c>
      <c r="C60">
        <v>41</v>
      </c>
      <c r="D60">
        <v>35</v>
      </c>
      <c r="E60">
        <v>2</v>
      </c>
      <c r="G60">
        <v>164</v>
      </c>
      <c r="P60">
        <v>558</v>
      </c>
      <c r="Q60">
        <v>294</v>
      </c>
      <c r="R60">
        <v>164</v>
      </c>
    </row>
    <row r="61" spans="2:18" x14ac:dyDescent="0.25">
      <c r="B61" cm="1">
        <f t="array" ref="B61">INDEX($J$3:$J$1001,MATCH(1,( $K$3:$K$1001 = C61 ) * ( $L$3:$L$1001 = D61 ) * ( $M$3:$M$1001 = E61 ),0))</f>
        <v>295</v>
      </c>
      <c r="C61">
        <v>41</v>
      </c>
      <c r="D61">
        <v>36</v>
      </c>
      <c r="E61">
        <v>2</v>
      </c>
      <c r="G61">
        <v>27</v>
      </c>
      <c r="P61">
        <v>559</v>
      </c>
      <c r="Q61">
        <v>295</v>
      </c>
      <c r="R61">
        <v>27</v>
      </c>
    </row>
    <row r="62" spans="2:18" x14ac:dyDescent="0.25">
      <c r="B62" cm="1">
        <f t="array" ref="B62">INDEX($J$3:$J$1001,MATCH(1,( $K$3:$K$1001 = C62 ) * ( $L$3:$L$1001 = D62 ) * ( $M$3:$M$1001 = E62 ),0))</f>
        <v>296</v>
      </c>
      <c r="C62">
        <v>42</v>
      </c>
      <c r="D62">
        <v>26</v>
      </c>
      <c r="E62">
        <v>0</v>
      </c>
      <c r="G62">
        <v>29</v>
      </c>
      <c r="P62">
        <v>560</v>
      </c>
      <c r="Q62">
        <v>296</v>
      </c>
      <c r="R62">
        <v>29</v>
      </c>
    </row>
    <row r="63" spans="2:18" x14ac:dyDescent="0.25">
      <c r="B63" cm="1">
        <f t="array" ref="B63">INDEX($J$3:$J$1001,MATCH(1,( $K$3:$K$1001 = C63 ) * ( $L$3:$L$1001 = D63 ) * ( $M$3:$M$1001 = E63 ),0))</f>
        <v>296</v>
      </c>
      <c r="C63">
        <v>42</v>
      </c>
      <c r="D63">
        <v>26</v>
      </c>
      <c r="E63">
        <v>0</v>
      </c>
      <c r="G63">
        <v>90</v>
      </c>
      <c r="P63">
        <v>561</v>
      </c>
      <c r="Q63">
        <v>296</v>
      </c>
      <c r="R63">
        <v>90</v>
      </c>
    </row>
    <row r="64" spans="2:18" x14ac:dyDescent="0.25">
      <c r="B64" cm="1">
        <f t="array" ref="B64">INDEX($J$3:$J$1001,MATCH(1,( $K$3:$K$1001 = C64 ) * ( $L$3:$L$1001 = D64 ) * ( $M$3:$M$1001 = E64 ),0))</f>
        <v>297</v>
      </c>
      <c r="C64">
        <v>42</v>
      </c>
      <c r="D64">
        <v>27</v>
      </c>
      <c r="E64">
        <v>0</v>
      </c>
      <c r="G64">
        <v>21</v>
      </c>
      <c r="P64">
        <v>562</v>
      </c>
      <c r="Q64">
        <v>297</v>
      </c>
      <c r="R64">
        <v>21</v>
      </c>
    </row>
    <row r="65" spans="2:18" x14ac:dyDescent="0.25">
      <c r="B65" cm="1">
        <f t="array" ref="B65">INDEX($J$3:$J$1001,MATCH(1,( $K$3:$K$1001 = C65 ) * ( $L$3:$L$1001 = D65 ) * ( $M$3:$M$1001 = E65 ),0))</f>
        <v>297</v>
      </c>
      <c r="C65">
        <v>42</v>
      </c>
      <c r="D65">
        <v>27</v>
      </c>
      <c r="E65">
        <v>0</v>
      </c>
      <c r="G65">
        <v>123</v>
      </c>
      <c r="P65">
        <v>563</v>
      </c>
      <c r="Q65">
        <v>297</v>
      </c>
      <c r="R65">
        <v>123</v>
      </c>
    </row>
    <row r="66" spans="2:18" x14ac:dyDescent="0.25">
      <c r="B66" cm="1">
        <f t="array" ref="B66">INDEX($J$3:$J$1001,MATCH(1,( $K$3:$K$1001 = C66 ) * ( $L$3:$L$1001 = D66 ) * ( $M$3:$M$1001 = E66 ),0))</f>
        <v>298</v>
      </c>
      <c r="C66">
        <v>42</v>
      </c>
      <c r="D66">
        <v>28</v>
      </c>
      <c r="E66">
        <v>0</v>
      </c>
      <c r="G66">
        <v>25</v>
      </c>
      <c r="P66">
        <v>564</v>
      </c>
      <c r="Q66">
        <v>298</v>
      </c>
      <c r="R66">
        <v>25</v>
      </c>
    </row>
    <row r="67" spans="2:18" x14ac:dyDescent="0.25">
      <c r="B67" cm="1">
        <f t="array" ref="B67">INDEX($J$3:$J$1001,MATCH(1,( $K$3:$K$1001 = C67 ) * ( $L$3:$L$1001 = D67 ) * ( $M$3:$M$1001 = E67 ),0))</f>
        <v>298</v>
      </c>
      <c r="C67">
        <v>42</v>
      </c>
      <c r="D67">
        <v>28</v>
      </c>
      <c r="E67">
        <v>0</v>
      </c>
      <c r="G67">
        <v>127</v>
      </c>
      <c r="P67">
        <v>565</v>
      </c>
      <c r="Q67">
        <v>298</v>
      </c>
      <c r="R67">
        <v>127</v>
      </c>
    </row>
    <row r="68" spans="2:18" x14ac:dyDescent="0.25">
      <c r="B68" cm="1">
        <f t="array" ref="B68">INDEX($J$3:$J$1001,MATCH(1,( $K$3:$K$1001 = C68 ) * ( $L$3:$L$1001 = D68 ) * ( $M$3:$M$1001 = E68 ),0))</f>
        <v>299</v>
      </c>
      <c r="C68">
        <v>42</v>
      </c>
      <c r="D68">
        <v>29</v>
      </c>
      <c r="E68">
        <v>2</v>
      </c>
      <c r="G68">
        <v>131</v>
      </c>
      <c r="P68">
        <v>566</v>
      </c>
      <c r="Q68">
        <v>299</v>
      </c>
      <c r="R68">
        <v>131</v>
      </c>
    </row>
    <row r="69" spans="2:18" x14ac:dyDescent="0.25">
      <c r="B69" cm="1">
        <f t="array" ref="B69">INDEX($J$3:$J$1001,MATCH(1,( $K$3:$K$1001 = C69 ) * ( $L$3:$L$1001 = D69 ) * ( $M$3:$M$1001 = E69 ),0))</f>
        <v>299</v>
      </c>
      <c r="C69">
        <v>42</v>
      </c>
      <c r="D69">
        <v>29</v>
      </c>
      <c r="E69">
        <v>2</v>
      </c>
      <c r="G69">
        <v>164</v>
      </c>
      <c r="P69">
        <v>567</v>
      </c>
      <c r="Q69">
        <v>299</v>
      </c>
      <c r="R69">
        <v>164</v>
      </c>
    </row>
    <row r="70" spans="2:18" x14ac:dyDescent="0.25">
      <c r="B70" cm="1">
        <f t="array" ref="B70">INDEX($J$3:$J$1001,MATCH(1,( $K$3:$K$1001 = C70 ) * ( $L$3:$L$1001 = D70 ) * ( $M$3:$M$1001 = E70 ),0))</f>
        <v>300</v>
      </c>
      <c r="C70">
        <v>42</v>
      </c>
      <c r="D70">
        <v>31</v>
      </c>
      <c r="E70">
        <v>2</v>
      </c>
      <c r="G70">
        <v>58</v>
      </c>
      <c r="P70">
        <v>568</v>
      </c>
      <c r="Q70">
        <v>300</v>
      </c>
      <c r="R70">
        <v>58</v>
      </c>
    </row>
    <row r="71" spans="2:18" x14ac:dyDescent="0.25">
      <c r="B71" cm="1">
        <f t="array" ref="B71">INDEX($J$3:$J$1001,MATCH(1,( $K$3:$K$1001 = C71 ) * ( $L$3:$L$1001 = D71 ) * ( $M$3:$M$1001 = E71 ),0))</f>
        <v>300</v>
      </c>
      <c r="C71">
        <v>42</v>
      </c>
      <c r="D71">
        <v>31</v>
      </c>
      <c r="E71">
        <v>2</v>
      </c>
      <c r="G71">
        <v>158</v>
      </c>
      <c r="P71">
        <v>569</v>
      </c>
      <c r="Q71">
        <v>300</v>
      </c>
      <c r="R71">
        <v>158</v>
      </c>
    </row>
    <row r="72" spans="2:18" x14ac:dyDescent="0.25">
      <c r="B72" cm="1">
        <f t="array" ref="B72">INDEX($J$3:$J$1001,MATCH(1,( $K$3:$K$1001 = C72 ) * ( $L$3:$L$1001 = D72 ) * ( $M$3:$M$1001 = E72 ),0))</f>
        <v>301</v>
      </c>
      <c r="C72">
        <v>42</v>
      </c>
      <c r="D72">
        <v>32</v>
      </c>
      <c r="E72">
        <v>2</v>
      </c>
      <c r="G72">
        <v>63</v>
      </c>
      <c r="P72">
        <v>570</v>
      </c>
      <c r="Q72">
        <v>301</v>
      </c>
      <c r="R72">
        <v>63</v>
      </c>
    </row>
    <row r="73" spans="2:18" x14ac:dyDescent="0.25">
      <c r="B73" cm="1">
        <f t="array" ref="B73">INDEX($J$3:$J$1001,MATCH(1,( $K$3:$K$1001 = C73 ) * ( $L$3:$L$1001 = D73 ) * ( $M$3:$M$1001 = E73 ),0))</f>
        <v>301</v>
      </c>
      <c r="C73">
        <v>42</v>
      </c>
      <c r="D73">
        <v>32</v>
      </c>
      <c r="E73">
        <v>2</v>
      </c>
      <c r="G73">
        <v>96</v>
      </c>
      <c r="P73">
        <v>571</v>
      </c>
      <c r="Q73">
        <v>301</v>
      </c>
      <c r="R73">
        <v>96</v>
      </c>
    </row>
    <row r="74" spans="2:18" x14ac:dyDescent="0.25">
      <c r="B74" cm="1">
        <f t="array" ref="B74">INDEX($J$3:$J$1001,MATCH(1,( $K$3:$K$1001 = C74 ) * ( $L$3:$L$1001 = D74 ) * ( $M$3:$M$1001 = E74 ),0))</f>
        <v>302</v>
      </c>
      <c r="C74">
        <v>42</v>
      </c>
      <c r="D74">
        <v>33</v>
      </c>
      <c r="E74">
        <v>1</v>
      </c>
      <c r="G74">
        <v>131</v>
      </c>
      <c r="P74">
        <v>572</v>
      </c>
      <c r="Q74">
        <v>302</v>
      </c>
      <c r="R74">
        <v>131</v>
      </c>
    </row>
    <row r="75" spans="2:18" x14ac:dyDescent="0.25">
      <c r="B75" cm="1">
        <f t="array" ref="B75">INDEX($J$3:$J$1001,MATCH(1,( $K$3:$K$1001 = C75 ) * ( $L$3:$L$1001 = D75 ) * ( $M$3:$M$1001 = E75 ),0))</f>
        <v>302</v>
      </c>
      <c r="C75">
        <v>42</v>
      </c>
      <c r="D75">
        <v>33</v>
      </c>
      <c r="E75">
        <v>1</v>
      </c>
      <c r="G75">
        <v>164</v>
      </c>
      <c r="P75">
        <v>573</v>
      </c>
      <c r="Q75">
        <v>302</v>
      </c>
      <c r="R75">
        <v>164</v>
      </c>
    </row>
    <row r="76" spans="2:18" x14ac:dyDescent="0.25">
      <c r="B76" cm="1">
        <f t="array" ref="B76">INDEX($J$3:$J$1001,MATCH(1,( $K$3:$K$1001 = C76 ) * ( $L$3:$L$1001 = D76 ) * ( $M$3:$M$1001 = E76 ),0))</f>
        <v>303</v>
      </c>
      <c r="C76">
        <v>42</v>
      </c>
      <c r="D76">
        <v>35</v>
      </c>
      <c r="E76">
        <v>1</v>
      </c>
      <c r="G76">
        <v>63</v>
      </c>
      <c r="P76">
        <v>574</v>
      </c>
      <c r="Q76">
        <v>303</v>
      </c>
      <c r="R76">
        <v>63</v>
      </c>
    </row>
    <row r="77" spans="2:18" x14ac:dyDescent="0.25">
      <c r="B77" cm="1">
        <f t="array" ref="B77">INDEX($J$3:$J$1001,MATCH(1,( $K$3:$K$1001 = C77 ) * ( $L$3:$L$1001 = D77 ) * ( $M$3:$M$1001 = E77 ),0))</f>
        <v>303</v>
      </c>
      <c r="C77">
        <v>42</v>
      </c>
      <c r="D77">
        <v>35</v>
      </c>
      <c r="E77">
        <v>1</v>
      </c>
      <c r="G77">
        <v>158</v>
      </c>
      <c r="P77">
        <v>575</v>
      </c>
      <c r="Q77">
        <v>303</v>
      </c>
      <c r="R77">
        <v>158</v>
      </c>
    </row>
    <row r="78" spans="2:18" x14ac:dyDescent="0.25">
      <c r="B78" cm="1">
        <f t="array" ref="B78">INDEX($J$3:$J$1001,MATCH(1,( $K$3:$K$1001 = C78 ) * ( $L$3:$L$1001 = D78 ) * ( $M$3:$M$1001 = E78 ),0))</f>
        <v>304</v>
      </c>
      <c r="C78">
        <v>42</v>
      </c>
      <c r="D78">
        <v>36</v>
      </c>
      <c r="E78">
        <v>1</v>
      </c>
      <c r="G78">
        <v>95</v>
      </c>
      <c r="P78">
        <v>576</v>
      </c>
      <c r="Q78">
        <v>304</v>
      </c>
      <c r="R78">
        <v>95</v>
      </c>
    </row>
    <row r="79" spans="2:18" x14ac:dyDescent="0.25">
      <c r="B79" cm="1">
        <f t="array" ref="B79">INDEX($J$3:$J$1001,MATCH(1,( $K$3:$K$1001 = C79 ) * ( $L$3:$L$1001 = D79 ) * ( $M$3:$M$1001 = E79 ),0))</f>
        <v>305</v>
      </c>
      <c r="C79">
        <v>42</v>
      </c>
      <c r="D79">
        <v>37</v>
      </c>
      <c r="E79">
        <v>2</v>
      </c>
      <c r="G79">
        <v>131</v>
      </c>
      <c r="P79">
        <v>577</v>
      </c>
      <c r="Q79">
        <v>305</v>
      </c>
      <c r="R79">
        <v>131</v>
      </c>
    </row>
    <row r="80" spans="2:18" x14ac:dyDescent="0.25">
      <c r="B80" cm="1">
        <f t="array" ref="B80">INDEX($J$3:$J$1001,MATCH(1,( $K$3:$K$1001 = C80 ) * ( $L$3:$L$1001 = D80 ) * ( $M$3:$M$1001 = E80 ),0))</f>
        <v>305</v>
      </c>
      <c r="C80">
        <v>42</v>
      </c>
      <c r="D80">
        <v>37</v>
      </c>
      <c r="E80">
        <v>2</v>
      </c>
      <c r="G80">
        <v>164</v>
      </c>
      <c r="P80">
        <v>578</v>
      </c>
      <c r="Q80">
        <v>305</v>
      </c>
      <c r="R80">
        <v>164</v>
      </c>
    </row>
    <row r="81" spans="2:18" x14ac:dyDescent="0.25">
      <c r="B81" cm="1">
        <f t="array" ref="B81">INDEX($J$3:$J$1001,MATCH(1,( $K$3:$K$1001 = C81 ) * ( $L$3:$L$1001 = D81 ) * ( $M$3:$M$1001 = E81 ),0))</f>
        <v>306</v>
      </c>
      <c r="C81">
        <v>42</v>
      </c>
      <c r="D81">
        <v>38</v>
      </c>
      <c r="E81">
        <v>2</v>
      </c>
      <c r="G81">
        <v>58</v>
      </c>
      <c r="P81">
        <v>579</v>
      </c>
      <c r="Q81">
        <v>306</v>
      </c>
      <c r="R81">
        <v>58</v>
      </c>
    </row>
    <row r="82" spans="2:18" x14ac:dyDescent="0.25">
      <c r="B82" cm="1">
        <f t="array" ref="B82">INDEX($J$3:$J$1001,MATCH(1,( $K$3:$K$1001 = C82 ) * ( $L$3:$L$1001 = D82 ) * ( $M$3:$M$1001 = E82 ),0))</f>
        <v>306</v>
      </c>
      <c r="C82">
        <v>42</v>
      </c>
      <c r="D82">
        <v>38</v>
      </c>
      <c r="E82">
        <v>2</v>
      </c>
      <c r="G82">
        <v>158</v>
      </c>
      <c r="P82">
        <v>580</v>
      </c>
      <c r="Q82">
        <v>306</v>
      </c>
      <c r="R82">
        <v>158</v>
      </c>
    </row>
  </sheetData>
  <sortState xmlns:xlrd2="http://schemas.microsoft.com/office/spreadsheetml/2017/richdata2" ref="C3:G82">
    <sortCondition ref="C3:C82"/>
    <sortCondition ref="D3:D8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16D3-FA8E-485E-A296-066BA6C73931}">
  <dimension ref="B1:AQ170"/>
  <sheetViews>
    <sheetView topLeftCell="B81" zoomScale="55" zoomScaleNormal="55" workbookViewId="0">
      <selection activeCell="J2" sqref="J2:J105"/>
    </sheetView>
  </sheetViews>
  <sheetFormatPr baseColWidth="10" defaultRowHeight="15" x14ac:dyDescent="0.25"/>
  <sheetData>
    <row r="1" spans="2:34" ht="15" customHeight="1" thickBot="1" x14ac:dyDescent="0.3"/>
    <row r="2" spans="2:34" ht="15" customHeight="1" thickTop="1" thickBot="1" x14ac:dyDescent="0.3">
      <c r="B2" s="86" t="s">
        <v>172</v>
      </c>
      <c r="C2" s="87" t="s">
        <v>149</v>
      </c>
      <c r="D2" s="87" t="s">
        <v>24</v>
      </c>
      <c r="E2" s="87" t="s">
        <v>140</v>
      </c>
      <c r="F2" s="86" t="s">
        <v>246</v>
      </c>
      <c r="G2" s="86" t="s">
        <v>174</v>
      </c>
      <c r="H2" s="86" t="s">
        <v>175</v>
      </c>
      <c r="I2" s="86" t="s">
        <v>176</v>
      </c>
      <c r="J2" s="87" t="s">
        <v>153</v>
      </c>
      <c r="K2" s="88" t="s">
        <v>154</v>
      </c>
      <c r="L2" s="88" t="s">
        <v>177</v>
      </c>
      <c r="M2" s="88" t="s">
        <v>178</v>
      </c>
      <c r="N2" s="86" t="s">
        <v>247</v>
      </c>
      <c r="O2" s="86" t="s">
        <v>180</v>
      </c>
      <c r="P2" s="86" t="s">
        <v>181</v>
      </c>
      <c r="Q2" s="86" t="s">
        <v>182</v>
      </c>
      <c r="R2" s="86" t="s">
        <v>232</v>
      </c>
      <c r="U2" s="20" t="s">
        <v>153</v>
      </c>
      <c r="V2" s="20" t="s">
        <v>157</v>
      </c>
      <c r="W2" s="1" t="s">
        <v>155</v>
      </c>
      <c r="X2" s="1" t="s">
        <v>156</v>
      </c>
      <c r="Z2" s="1" t="s">
        <v>24</v>
      </c>
      <c r="AA2" s="1" t="s">
        <v>27</v>
      </c>
      <c r="AB2" s="1" t="s">
        <v>1</v>
      </c>
      <c r="AC2" s="1" t="s">
        <v>136</v>
      </c>
      <c r="AD2" s="1" t="s">
        <v>137</v>
      </c>
      <c r="AF2" s="1" t="s">
        <v>25</v>
      </c>
      <c r="AG2" s="1" t="s">
        <v>20</v>
      </c>
      <c r="AH2" s="1" t="s">
        <v>21</v>
      </c>
    </row>
    <row r="3" spans="2:34" ht="15" customHeight="1" thickTop="1" thickBot="1" x14ac:dyDescent="0.3">
      <c r="B3" s="65" t="s">
        <v>248</v>
      </c>
      <c r="C3" s="66">
        <f>IFERROR(INDEX($AF$3:$AF$49,MATCH(B3,$AG$3:$AG$49,0)),"")</f>
        <v>43</v>
      </c>
      <c r="D3" s="67">
        <f>IFERROR(INDEX($Z$3:$Z$61,MATCH(F3,$AA$3:$AA$61,0)),"")</f>
        <v>51</v>
      </c>
      <c r="E3" s="68">
        <f>IF(O3="ANUAL", 0,IF(O3="CUAT1", 1,IF(O3="CUAT2", 2,"")))</f>
        <v>2</v>
      </c>
      <c r="F3" s="89" t="s">
        <v>76</v>
      </c>
      <c r="G3" s="90" t="s">
        <v>76</v>
      </c>
      <c r="H3" s="90" t="s">
        <v>131</v>
      </c>
      <c r="I3" s="65" t="s">
        <v>191</v>
      </c>
      <c r="J3" s="66" cm="1">
        <f t="array" ref="J3">INDEX($U$3:$U$170,MATCH(1,($V$3:$V$170 = K3) * ($W$3:$W$170 = L3) * ($X$3:$X$170 = M3),0))</f>
        <v>100</v>
      </c>
      <c r="K3" s="67">
        <f>MATCH(I3,{"Lunes";"Martes";"Miércoles";"Jueves";"Viernes";"Sábado"},0)</f>
        <v>4</v>
      </c>
      <c r="L3" s="71">
        <v>0.33333333333333331</v>
      </c>
      <c r="M3" s="72">
        <v>0.43402777777777779</v>
      </c>
      <c r="N3" s="89" t="s">
        <v>192</v>
      </c>
      <c r="O3" s="90" t="s">
        <v>144</v>
      </c>
      <c r="P3" s="90" t="s">
        <v>186</v>
      </c>
      <c r="Q3" s="90" t="s">
        <v>2</v>
      </c>
      <c r="R3" s="91"/>
      <c r="U3">
        <v>1</v>
      </c>
      <c r="V3" s="11">
        <v>1</v>
      </c>
      <c r="W3" s="8">
        <v>0.33333333333333331</v>
      </c>
      <c r="X3" s="8">
        <v>0.43402777777777779</v>
      </c>
      <c r="Z3">
        <v>1</v>
      </c>
      <c r="AA3" t="s">
        <v>28</v>
      </c>
      <c r="AB3" t="s">
        <v>82</v>
      </c>
      <c r="AC3">
        <v>1</v>
      </c>
      <c r="AD3" s="4" t="s">
        <v>138</v>
      </c>
      <c r="AF3">
        <v>1</v>
      </c>
      <c r="AG3" t="str" cm="1">
        <f t="array" ref="AG3:AG19">"1K"&amp;_xlfn.SEQUENCE(17, 1, 1, 1)</f>
        <v>1K1</v>
      </c>
      <c r="AH3" s="2">
        <v>1</v>
      </c>
    </row>
    <row r="4" spans="2:34" ht="15" customHeight="1" thickBot="1" x14ac:dyDescent="0.3">
      <c r="B4" s="70" t="s">
        <v>248</v>
      </c>
      <c r="C4" s="74">
        <f t="shared" ref="C4:C26" si="0">IFERROR(INDEX($AF$3:$AF$49,MATCH(B4,$AG$3:$AG$49,0)),"")</f>
        <v>43</v>
      </c>
      <c r="D4" s="47">
        <f t="shared" ref="D4:D26" si="1">IFERROR(INDEX($Z$3:$Z$61,MATCH(F4,$AA$3:$AA$61,0)),"")</f>
        <v>51</v>
      </c>
      <c r="E4" s="75">
        <f t="shared" ref="E4:E26" si="2">IF(O4="ANUAL", 0,IF(O4="CUAT1", 1,IF(O4="CUAT2", 2,"")))</f>
        <v>2</v>
      </c>
      <c r="F4" s="69" t="s">
        <v>76</v>
      </c>
      <c r="G4" s="54" t="s">
        <v>76</v>
      </c>
      <c r="H4" s="54" t="s">
        <v>131</v>
      </c>
      <c r="I4" s="70" t="s">
        <v>194</v>
      </c>
      <c r="J4" s="74" cm="1">
        <f t="array" ref="J4">INDEX($U$3:$U$170,MATCH(1,($V$3:$V$170 = K4) * ($W$3:$W$170 = L4) * ($X$3:$X$170 = M4),0))</f>
        <v>134</v>
      </c>
      <c r="K4" s="47">
        <f>MATCH(I4,{"Lunes";"Martes";"Miércoles";"Jueves";"Viernes";"Sábado"},0)</f>
        <v>5</v>
      </c>
      <c r="L4" s="54">
        <v>0.33333333333333331</v>
      </c>
      <c r="M4" s="76">
        <v>0.43402777777777779</v>
      </c>
      <c r="N4" s="69" t="s">
        <v>192</v>
      </c>
      <c r="O4" s="54" t="s">
        <v>144</v>
      </c>
      <c r="P4" s="54" t="s">
        <v>186</v>
      </c>
      <c r="Q4" s="54" t="s">
        <v>2</v>
      </c>
      <c r="R4" s="73"/>
      <c r="U4">
        <v>2</v>
      </c>
      <c r="V4" s="11">
        <v>1</v>
      </c>
      <c r="W4" s="8">
        <v>0.33333333333333331</v>
      </c>
      <c r="X4" s="8">
        <v>0.46527777777777779</v>
      </c>
      <c r="Z4">
        <v>2</v>
      </c>
      <c r="AA4" t="s">
        <v>29</v>
      </c>
      <c r="AB4" t="s">
        <v>83</v>
      </c>
      <c r="AC4">
        <v>1</v>
      </c>
      <c r="AD4" s="4" t="s">
        <v>138</v>
      </c>
      <c r="AF4">
        <v>2</v>
      </c>
      <c r="AG4" s="2" t="str">
        <v>1K2</v>
      </c>
      <c r="AH4" s="2">
        <v>1</v>
      </c>
    </row>
    <row r="5" spans="2:34" ht="15" customHeight="1" thickBot="1" x14ac:dyDescent="0.3">
      <c r="B5" s="70" t="s">
        <v>248</v>
      </c>
      <c r="C5" s="74">
        <f t="shared" si="0"/>
        <v>43</v>
      </c>
      <c r="D5" s="47">
        <f t="shared" si="1"/>
        <v>42</v>
      </c>
      <c r="E5" s="75">
        <f t="shared" si="2"/>
        <v>1</v>
      </c>
      <c r="F5" s="69" t="s">
        <v>67</v>
      </c>
      <c r="G5" s="54" t="s">
        <v>249</v>
      </c>
      <c r="H5" s="54" t="s">
        <v>123</v>
      </c>
      <c r="I5" s="70" t="s">
        <v>191</v>
      </c>
      <c r="J5" s="74" cm="1">
        <f t="array" ref="J5">INDEX($U$3:$U$170,MATCH(1,($V$3:$V$170 = K5) * ($W$3:$W$170 = L5) * ($X$3:$X$170 = M5),0))</f>
        <v>109</v>
      </c>
      <c r="K5" s="47">
        <f>MATCH(I5,{"Lunes";"Martes";"Miércoles";"Jueves";"Viernes";"Sábado"},0)</f>
        <v>4</v>
      </c>
      <c r="L5" s="54">
        <v>0.47222222222222221</v>
      </c>
      <c r="M5" s="76">
        <v>0.58333333333333337</v>
      </c>
      <c r="N5" s="69" t="s">
        <v>192</v>
      </c>
      <c r="O5" s="54" t="s">
        <v>143</v>
      </c>
      <c r="P5" s="54" t="s">
        <v>186</v>
      </c>
      <c r="Q5" s="54" t="s">
        <v>2</v>
      </c>
      <c r="R5" s="73" t="s">
        <v>237</v>
      </c>
      <c r="U5">
        <v>3</v>
      </c>
      <c r="V5" s="11">
        <v>1</v>
      </c>
      <c r="W5" s="8">
        <v>0.33333333333333331</v>
      </c>
      <c r="X5" s="8">
        <v>0.39583333333333331</v>
      </c>
      <c r="Z5">
        <v>3</v>
      </c>
      <c r="AA5" t="s">
        <v>30</v>
      </c>
      <c r="AB5" t="s">
        <v>84</v>
      </c>
      <c r="AC5">
        <v>1</v>
      </c>
      <c r="AD5" s="4" t="s">
        <v>138</v>
      </c>
      <c r="AF5">
        <v>3</v>
      </c>
      <c r="AG5" s="2" t="str">
        <v>1K3</v>
      </c>
      <c r="AH5" s="2">
        <v>1</v>
      </c>
    </row>
    <row r="6" spans="2:34" ht="15" customHeight="1" thickBot="1" x14ac:dyDescent="0.3">
      <c r="B6" s="70" t="s">
        <v>248</v>
      </c>
      <c r="C6" s="74">
        <f t="shared" si="0"/>
        <v>43</v>
      </c>
      <c r="D6" s="47">
        <f t="shared" si="1"/>
        <v>42</v>
      </c>
      <c r="E6" s="75">
        <f t="shared" si="2"/>
        <v>1</v>
      </c>
      <c r="F6" s="69" t="s">
        <v>67</v>
      </c>
      <c r="G6" s="54" t="s">
        <v>249</v>
      </c>
      <c r="H6" s="54" t="s">
        <v>123</v>
      </c>
      <c r="I6" s="70" t="s">
        <v>194</v>
      </c>
      <c r="J6" s="74" cm="1">
        <f t="array" ref="J6">INDEX($U$3:$U$170,MATCH(1,($V$3:$V$170 = K6) * ($W$3:$W$170 = L6) * ($X$3:$X$170 = M6),0))</f>
        <v>141</v>
      </c>
      <c r="K6" s="47">
        <f>MATCH(I6,{"Lunes";"Martes";"Miércoles";"Jueves";"Viernes";"Sábado"},0)</f>
        <v>5</v>
      </c>
      <c r="L6" s="54">
        <v>0.43402777777777779</v>
      </c>
      <c r="M6" s="76">
        <v>0.53472222222222221</v>
      </c>
      <c r="N6" s="69" t="s">
        <v>192</v>
      </c>
      <c r="O6" s="54" t="s">
        <v>143</v>
      </c>
      <c r="P6" s="54" t="s">
        <v>186</v>
      </c>
      <c r="Q6" s="54" t="s">
        <v>2</v>
      </c>
      <c r="R6" s="73" t="s">
        <v>237</v>
      </c>
      <c r="U6">
        <v>4</v>
      </c>
      <c r="V6" s="11">
        <v>1</v>
      </c>
      <c r="W6" s="8">
        <v>0.40277777777777779</v>
      </c>
      <c r="X6" s="8">
        <v>0.46527777777777779</v>
      </c>
      <c r="Z6">
        <v>4</v>
      </c>
      <c r="AA6" t="s">
        <v>31</v>
      </c>
      <c r="AB6" t="s">
        <v>85</v>
      </c>
      <c r="AC6">
        <v>1</v>
      </c>
      <c r="AD6" s="4" t="s">
        <v>138</v>
      </c>
      <c r="AF6">
        <v>4</v>
      </c>
      <c r="AG6" s="2" t="str">
        <v>1K4</v>
      </c>
      <c r="AH6" s="2">
        <v>1</v>
      </c>
    </row>
    <row r="7" spans="2:34" ht="15" customHeight="1" thickBot="1" x14ac:dyDescent="0.3">
      <c r="B7" s="70" t="s">
        <v>248</v>
      </c>
      <c r="C7" s="74">
        <f t="shared" si="0"/>
        <v>43</v>
      </c>
      <c r="D7" s="47">
        <f t="shared" si="1"/>
        <v>43</v>
      </c>
      <c r="E7" s="75">
        <f t="shared" si="2"/>
        <v>1</v>
      </c>
      <c r="F7" s="69" t="s">
        <v>68</v>
      </c>
      <c r="G7" s="54" t="s">
        <v>249</v>
      </c>
      <c r="H7" s="54" t="s">
        <v>122</v>
      </c>
      <c r="I7" s="70" t="s">
        <v>191</v>
      </c>
      <c r="J7" s="74" cm="1">
        <f t="array" ref="J7">INDEX($U$3:$U$170,MATCH(1,($V$3:$V$170 = K7) * ($W$3:$W$170 = L7) * ($X$3:$X$170 = M7),0))</f>
        <v>109</v>
      </c>
      <c r="K7" s="47">
        <f>MATCH(I7,{"Lunes";"Martes";"Miércoles";"Jueves";"Viernes";"Sábado"},0)</f>
        <v>4</v>
      </c>
      <c r="L7" s="54">
        <v>0.47222222222222221</v>
      </c>
      <c r="M7" s="76">
        <v>0.58333333333333337</v>
      </c>
      <c r="N7" s="69" t="s">
        <v>192</v>
      </c>
      <c r="O7" s="54" t="s">
        <v>143</v>
      </c>
      <c r="P7" s="54" t="s">
        <v>186</v>
      </c>
      <c r="Q7" s="54" t="s">
        <v>2</v>
      </c>
      <c r="R7" s="73" t="s">
        <v>237</v>
      </c>
      <c r="U7">
        <v>5</v>
      </c>
      <c r="V7" s="11">
        <v>1</v>
      </c>
      <c r="W7" s="8">
        <v>0.43402777777777779</v>
      </c>
      <c r="X7" s="8">
        <v>0.50347222222222221</v>
      </c>
      <c r="Z7">
        <v>5</v>
      </c>
      <c r="AA7" t="s">
        <v>32</v>
      </c>
      <c r="AB7" t="s">
        <v>86</v>
      </c>
      <c r="AC7">
        <v>1</v>
      </c>
      <c r="AD7" s="4" t="s">
        <v>138</v>
      </c>
      <c r="AF7">
        <v>5</v>
      </c>
      <c r="AG7" t="str">
        <v>1K5</v>
      </c>
      <c r="AH7" s="2">
        <v>1</v>
      </c>
    </row>
    <row r="8" spans="2:34" ht="15" customHeight="1" thickBot="1" x14ac:dyDescent="0.3">
      <c r="B8" s="70" t="s">
        <v>248</v>
      </c>
      <c r="C8" s="74">
        <f t="shared" si="0"/>
        <v>43</v>
      </c>
      <c r="D8" s="47">
        <f t="shared" si="1"/>
        <v>43</v>
      </c>
      <c r="E8" s="75">
        <f t="shared" si="2"/>
        <v>1</v>
      </c>
      <c r="F8" s="69" t="s">
        <v>68</v>
      </c>
      <c r="G8" s="54" t="s">
        <v>249</v>
      </c>
      <c r="H8" s="54" t="s">
        <v>122</v>
      </c>
      <c r="I8" s="70" t="s">
        <v>194</v>
      </c>
      <c r="J8" s="74" cm="1">
        <f t="array" ref="J8">INDEX($U$3:$U$170,MATCH(1,($V$3:$V$170 = K8) * ($W$3:$W$170 = L8) * ($X$3:$X$170 = M8),0))</f>
        <v>141</v>
      </c>
      <c r="K8" s="47">
        <f>MATCH(I8,{"Lunes";"Martes";"Miércoles";"Jueves";"Viernes";"Sábado"},0)</f>
        <v>5</v>
      </c>
      <c r="L8" s="54">
        <v>0.43402777777777779</v>
      </c>
      <c r="M8" s="76">
        <v>0.53472222222222221</v>
      </c>
      <c r="N8" s="69" t="s">
        <v>192</v>
      </c>
      <c r="O8" s="54" t="s">
        <v>143</v>
      </c>
      <c r="P8" s="54" t="s">
        <v>186</v>
      </c>
      <c r="Q8" s="54" t="s">
        <v>2</v>
      </c>
      <c r="R8" s="73" t="s">
        <v>237</v>
      </c>
      <c r="U8">
        <v>6</v>
      </c>
      <c r="V8" s="11">
        <v>1</v>
      </c>
      <c r="W8" s="8">
        <v>0.43402777777777779</v>
      </c>
      <c r="X8" s="8">
        <v>0.53472222222222221</v>
      </c>
      <c r="Z8">
        <v>6</v>
      </c>
      <c r="AA8" t="s">
        <v>33</v>
      </c>
      <c r="AB8" t="s">
        <v>87</v>
      </c>
      <c r="AC8">
        <v>1</v>
      </c>
      <c r="AD8" s="4" t="s">
        <v>138</v>
      </c>
      <c r="AF8">
        <v>6</v>
      </c>
      <c r="AG8" t="str">
        <v>1K6</v>
      </c>
      <c r="AH8" s="2">
        <v>1</v>
      </c>
    </row>
    <row r="9" spans="2:34" ht="15" customHeight="1" thickBot="1" x14ac:dyDescent="0.3">
      <c r="B9" s="70" t="s">
        <v>248</v>
      </c>
      <c r="C9" s="74">
        <f t="shared" si="0"/>
        <v>43</v>
      </c>
      <c r="D9" s="47">
        <f t="shared" si="1"/>
        <v>45</v>
      </c>
      <c r="E9" s="75">
        <f t="shared" si="2"/>
        <v>2</v>
      </c>
      <c r="F9" s="69" t="s">
        <v>70</v>
      </c>
      <c r="G9" s="54" t="s">
        <v>250</v>
      </c>
      <c r="H9" s="54" t="s">
        <v>125</v>
      </c>
      <c r="I9" s="70" t="s">
        <v>185</v>
      </c>
      <c r="J9" s="74" cm="1">
        <f t="array" ref="J9">INDEX($U$3:$U$170,MATCH(1,($V$3:$V$170 = K9) * ($W$3:$W$170 = L9) * ($X$3:$X$170 = M9),0))</f>
        <v>6</v>
      </c>
      <c r="K9" s="47">
        <f>MATCH(I9,{"Lunes";"Martes";"Miércoles";"Jueves";"Viernes";"Sábado"},0)</f>
        <v>1</v>
      </c>
      <c r="L9" s="54">
        <v>0.43402777777777779</v>
      </c>
      <c r="M9" s="76">
        <v>0.53472222222222221</v>
      </c>
      <c r="N9" s="69" t="s">
        <v>192</v>
      </c>
      <c r="O9" s="54" t="s">
        <v>144</v>
      </c>
      <c r="P9" s="54" t="s">
        <v>186</v>
      </c>
      <c r="Q9" s="54" t="s">
        <v>2</v>
      </c>
      <c r="R9" s="73" t="s">
        <v>237</v>
      </c>
      <c r="U9">
        <v>7</v>
      </c>
      <c r="V9" s="11">
        <v>1</v>
      </c>
      <c r="W9" s="8">
        <v>0.43402777777777779</v>
      </c>
      <c r="X9" s="8">
        <v>0.58333333333333337</v>
      </c>
      <c r="Z9">
        <v>7</v>
      </c>
      <c r="AA9" t="s">
        <v>34</v>
      </c>
      <c r="AB9" t="s">
        <v>88</v>
      </c>
      <c r="AC9">
        <v>1</v>
      </c>
      <c r="AD9" s="4" t="s">
        <v>138</v>
      </c>
      <c r="AF9">
        <v>7</v>
      </c>
      <c r="AG9" t="str">
        <v>1K7</v>
      </c>
      <c r="AH9" s="2">
        <v>1</v>
      </c>
    </row>
    <row r="10" spans="2:34" ht="15" customHeight="1" thickBot="1" x14ac:dyDescent="0.3">
      <c r="B10" s="70" t="s">
        <v>248</v>
      </c>
      <c r="C10" s="74">
        <f t="shared" si="0"/>
        <v>43</v>
      </c>
      <c r="D10" s="47">
        <f t="shared" si="1"/>
        <v>45</v>
      </c>
      <c r="E10" s="75">
        <f t="shared" si="2"/>
        <v>2</v>
      </c>
      <c r="F10" s="69" t="s">
        <v>70</v>
      </c>
      <c r="G10" s="54" t="s">
        <v>250</v>
      </c>
      <c r="H10" s="54" t="s">
        <v>125</v>
      </c>
      <c r="I10" s="70" t="s">
        <v>190</v>
      </c>
      <c r="J10" s="74" cm="1">
        <f t="array" ref="J10">INDEX($U$3:$U$170,MATCH(1,($V$3:$V$170 = K10) * ($W$3:$W$170 = L10) * ($X$3:$X$170 = M10),0))</f>
        <v>66</v>
      </c>
      <c r="K10" s="47">
        <f>MATCH(I10,{"Lunes";"Martes";"Miércoles";"Jueves";"Viernes";"Sábado"},0)</f>
        <v>3</v>
      </c>
      <c r="L10" s="54">
        <v>0.33333333333333331</v>
      </c>
      <c r="M10" s="76">
        <v>0.43402777777777779</v>
      </c>
      <c r="N10" s="69" t="s">
        <v>192</v>
      </c>
      <c r="O10" s="54" t="s">
        <v>144</v>
      </c>
      <c r="P10" s="54" t="s">
        <v>186</v>
      </c>
      <c r="Q10" s="54" t="s">
        <v>2</v>
      </c>
      <c r="R10" s="73" t="s">
        <v>237</v>
      </c>
      <c r="U10">
        <v>8</v>
      </c>
      <c r="V10" s="11">
        <v>1</v>
      </c>
      <c r="W10" s="8">
        <v>0.47222222222222221</v>
      </c>
      <c r="X10" s="8">
        <v>0.53472222222222221</v>
      </c>
      <c r="Z10">
        <v>8</v>
      </c>
      <c r="AA10" t="s">
        <v>35</v>
      </c>
      <c r="AB10" t="s">
        <v>89</v>
      </c>
      <c r="AC10">
        <v>1</v>
      </c>
      <c r="AD10" s="4" t="s">
        <v>138</v>
      </c>
      <c r="AF10">
        <v>8</v>
      </c>
      <c r="AG10" t="str">
        <v>1K8</v>
      </c>
      <c r="AH10" s="2">
        <v>1</v>
      </c>
    </row>
    <row r="11" spans="2:34" ht="15" customHeight="1" thickBot="1" x14ac:dyDescent="0.3">
      <c r="B11" s="70" t="s">
        <v>248</v>
      </c>
      <c r="C11" s="74">
        <f t="shared" si="0"/>
        <v>43</v>
      </c>
      <c r="D11" s="47">
        <f t="shared" si="1"/>
        <v>44</v>
      </c>
      <c r="E11" s="75">
        <f t="shared" si="2"/>
        <v>2</v>
      </c>
      <c r="F11" s="69" t="s">
        <v>69</v>
      </c>
      <c r="G11" s="54" t="s">
        <v>250</v>
      </c>
      <c r="H11" s="54" t="s">
        <v>124</v>
      </c>
      <c r="I11" s="70" t="s">
        <v>185</v>
      </c>
      <c r="J11" s="74" cm="1">
        <f t="array" ref="J11">INDEX($U$3:$U$170,MATCH(1,($V$3:$V$170 = K11) * ($W$3:$W$170 = L11) * ($X$3:$X$170 = M11),0))</f>
        <v>6</v>
      </c>
      <c r="K11" s="47">
        <f>MATCH(I11,{"Lunes";"Martes";"Miércoles";"Jueves";"Viernes";"Sábado"},0)</f>
        <v>1</v>
      </c>
      <c r="L11" s="54">
        <v>0.43402777777777779</v>
      </c>
      <c r="M11" s="76">
        <v>0.53472222222222221</v>
      </c>
      <c r="N11" s="69" t="s">
        <v>192</v>
      </c>
      <c r="O11" s="54" t="s">
        <v>144</v>
      </c>
      <c r="P11" s="54" t="s">
        <v>186</v>
      </c>
      <c r="Q11" s="54" t="s">
        <v>2</v>
      </c>
      <c r="R11" s="73" t="s">
        <v>237</v>
      </c>
      <c r="U11">
        <v>9</v>
      </c>
      <c r="V11" s="11">
        <v>1</v>
      </c>
      <c r="W11" s="8">
        <v>0.47222222222222221</v>
      </c>
      <c r="X11" s="8">
        <v>0.58333333333333337</v>
      </c>
      <c r="Z11">
        <v>9</v>
      </c>
      <c r="AA11" t="s">
        <v>36</v>
      </c>
      <c r="AB11" t="s">
        <v>90</v>
      </c>
      <c r="AC11">
        <v>1</v>
      </c>
      <c r="AD11" s="4" t="s">
        <v>138</v>
      </c>
      <c r="AF11">
        <v>9</v>
      </c>
      <c r="AG11" t="str">
        <v>1K9</v>
      </c>
      <c r="AH11" s="2">
        <v>1</v>
      </c>
    </row>
    <row r="12" spans="2:34" ht="15" customHeight="1" thickBot="1" x14ac:dyDescent="0.3">
      <c r="B12" s="70" t="s">
        <v>248</v>
      </c>
      <c r="C12" s="74">
        <f t="shared" si="0"/>
        <v>43</v>
      </c>
      <c r="D12" s="47">
        <f t="shared" si="1"/>
        <v>44</v>
      </c>
      <c r="E12" s="75">
        <f t="shared" si="2"/>
        <v>2</v>
      </c>
      <c r="F12" s="69" t="s">
        <v>69</v>
      </c>
      <c r="G12" s="54" t="s">
        <v>250</v>
      </c>
      <c r="H12" s="54" t="s">
        <v>124</v>
      </c>
      <c r="I12" s="70" t="s">
        <v>190</v>
      </c>
      <c r="J12" s="74" cm="1">
        <f t="array" ref="J12">INDEX($U$3:$U$170,MATCH(1,($V$3:$V$170 = K12) * ($W$3:$W$170 = L12) * ($X$3:$X$170 = M12),0))</f>
        <v>66</v>
      </c>
      <c r="K12" s="47">
        <f>MATCH(I12,{"Lunes";"Martes";"Miércoles";"Jueves";"Viernes";"Sábado"},0)</f>
        <v>3</v>
      </c>
      <c r="L12" s="54">
        <v>0.33333333333333331</v>
      </c>
      <c r="M12" s="76">
        <v>0.43402777777777779</v>
      </c>
      <c r="N12" s="69" t="s">
        <v>192</v>
      </c>
      <c r="O12" s="54" t="s">
        <v>144</v>
      </c>
      <c r="P12" s="54" t="s">
        <v>186</v>
      </c>
      <c r="Q12" s="54" t="s">
        <v>2</v>
      </c>
      <c r="R12" s="73" t="s">
        <v>237</v>
      </c>
      <c r="U12">
        <v>10</v>
      </c>
      <c r="V12" s="11">
        <v>1</v>
      </c>
      <c r="W12" s="8">
        <v>0.50347222222222221</v>
      </c>
      <c r="X12" s="8">
        <v>0.58333333333333337</v>
      </c>
      <c r="AF12">
        <v>10</v>
      </c>
      <c r="AG12" t="str">
        <v>1K10</v>
      </c>
      <c r="AH12" s="2">
        <v>1</v>
      </c>
    </row>
    <row r="13" spans="2:34" ht="15" customHeight="1" thickBot="1" x14ac:dyDescent="0.3">
      <c r="B13" s="70" t="s">
        <v>248</v>
      </c>
      <c r="C13" s="74">
        <f t="shared" si="0"/>
        <v>43</v>
      </c>
      <c r="D13" s="47">
        <f t="shared" si="1"/>
        <v>46</v>
      </c>
      <c r="E13" s="75">
        <f t="shared" si="2"/>
        <v>2</v>
      </c>
      <c r="F13" s="69" t="s">
        <v>71</v>
      </c>
      <c r="G13" s="54" t="s">
        <v>251</v>
      </c>
      <c r="H13" s="54" t="s">
        <v>126</v>
      </c>
      <c r="I13" s="70" t="s">
        <v>191</v>
      </c>
      <c r="J13" s="74" cm="1">
        <f t="array" ref="J13">INDEX($U$3:$U$170,MATCH(1,($V$3:$V$170 = K13) * ($W$3:$W$170 = L13) * ($X$3:$X$170 = M13),0))</f>
        <v>106</v>
      </c>
      <c r="K13" s="47">
        <f>MATCH(I13,{"Lunes";"Martes";"Miércoles";"Jueves";"Viernes";"Sábado"},0)</f>
        <v>4</v>
      </c>
      <c r="L13" s="54">
        <v>0.43402777777777779</v>
      </c>
      <c r="M13" s="76">
        <v>0.53472222222222221</v>
      </c>
      <c r="N13" s="69" t="s">
        <v>192</v>
      </c>
      <c r="O13" s="54" t="s">
        <v>144</v>
      </c>
      <c r="P13" s="54" t="s">
        <v>186</v>
      </c>
      <c r="Q13" s="54" t="s">
        <v>2</v>
      </c>
      <c r="R13" s="73" t="s">
        <v>237</v>
      </c>
      <c r="U13">
        <v>11</v>
      </c>
      <c r="V13" s="11">
        <v>1</v>
      </c>
      <c r="W13" s="8">
        <v>0.50347222222222221</v>
      </c>
      <c r="X13" s="8">
        <v>0.65277777777777779</v>
      </c>
      <c r="Z13">
        <v>10</v>
      </c>
      <c r="AA13" t="s">
        <v>37</v>
      </c>
      <c r="AB13" t="s">
        <v>92</v>
      </c>
      <c r="AC13">
        <v>2</v>
      </c>
      <c r="AD13" s="4" t="s">
        <v>138</v>
      </c>
      <c r="AF13">
        <v>11</v>
      </c>
      <c r="AG13" t="str">
        <v>1K11</v>
      </c>
      <c r="AH13" s="2">
        <v>1</v>
      </c>
    </row>
    <row r="14" spans="2:34" ht="15" customHeight="1" thickBot="1" x14ac:dyDescent="0.3">
      <c r="B14" s="70" t="s">
        <v>248</v>
      </c>
      <c r="C14" s="74">
        <f t="shared" si="0"/>
        <v>43</v>
      </c>
      <c r="D14" s="47">
        <f t="shared" si="1"/>
        <v>46</v>
      </c>
      <c r="E14" s="75">
        <f t="shared" si="2"/>
        <v>2</v>
      </c>
      <c r="F14" s="69" t="s">
        <v>71</v>
      </c>
      <c r="G14" s="54" t="s">
        <v>251</v>
      </c>
      <c r="H14" s="54" t="s">
        <v>126</v>
      </c>
      <c r="I14" s="70" t="s">
        <v>194</v>
      </c>
      <c r="J14" s="74" cm="1">
        <f t="array" ref="J14">INDEX($U$3:$U$170,MATCH(1,($V$3:$V$170 = K14) * ($W$3:$W$170 = L14) * ($X$3:$X$170 = M14),0))</f>
        <v>141</v>
      </c>
      <c r="K14" s="47">
        <f>MATCH(I14,{"Lunes";"Martes";"Miércoles";"Jueves";"Viernes";"Sábado"},0)</f>
        <v>5</v>
      </c>
      <c r="L14" s="54">
        <v>0.43402777777777779</v>
      </c>
      <c r="M14" s="76">
        <v>0.53472222222222221</v>
      </c>
      <c r="N14" s="69" t="s">
        <v>192</v>
      </c>
      <c r="O14" s="54" t="s">
        <v>144</v>
      </c>
      <c r="P14" s="54" t="s">
        <v>186</v>
      </c>
      <c r="Q14" s="54" t="s">
        <v>2</v>
      </c>
      <c r="R14" s="73" t="s">
        <v>237</v>
      </c>
      <c r="U14">
        <v>12</v>
      </c>
      <c r="V14" s="11">
        <v>1</v>
      </c>
      <c r="W14" s="8">
        <v>0.50347222222222221</v>
      </c>
      <c r="X14" s="8">
        <v>0.61458333333333337</v>
      </c>
      <c r="Z14">
        <v>11</v>
      </c>
      <c r="AA14" t="s">
        <v>38</v>
      </c>
      <c r="AB14" t="s">
        <v>152</v>
      </c>
      <c r="AC14">
        <v>2</v>
      </c>
      <c r="AD14" s="4" t="s">
        <v>138</v>
      </c>
      <c r="AF14">
        <v>12</v>
      </c>
      <c r="AG14" t="str">
        <v>1K12</v>
      </c>
      <c r="AH14" s="2">
        <v>1</v>
      </c>
    </row>
    <row r="15" spans="2:34" ht="15" customHeight="1" thickBot="1" x14ac:dyDescent="0.3">
      <c r="B15" s="70" t="s">
        <v>248</v>
      </c>
      <c r="C15" s="74">
        <f t="shared" si="0"/>
        <v>43</v>
      </c>
      <c r="D15" s="47">
        <f t="shared" si="1"/>
        <v>47</v>
      </c>
      <c r="E15" s="75">
        <f t="shared" si="2"/>
        <v>2</v>
      </c>
      <c r="F15" s="69" t="s">
        <v>72</v>
      </c>
      <c r="G15" s="54" t="s">
        <v>251</v>
      </c>
      <c r="H15" s="54" t="s">
        <v>127</v>
      </c>
      <c r="I15" s="70" t="s">
        <v>191</v>
      </c>
      <c r="J15" s="74" cm="1">
        <f t="array" ref="J15">INDEX($U$3:$U$170,MATCH(1,($V$3:$V$170 = K15) * ($W$3:$W$170 = L15) * ($X$3:$X$170 = M15),0))</f>
        <v>106</v>
      </c>
      <c r="K15" s="47">
        <f>MATCH(I15,{"Lunes";"Martes";"Miércoles";"Jueves";"Viernes";"Sábado"},0)</f>
        <v>4</v>
      </c>
      <c r="L15" s="54">
        <v>0.43402777777777779</v>
      </c>
      <c r="M15" s="76">
        <v>0.53472222222222221</v>
      </c>
      <c r="N15" s="69" t="s">
        <v>192</v>
      </c>
      <c r="O15" s="54" t="s">
        <v>144</v>
      </c>
      <c r="P15" s="54" t="s">
        <v>186</v>
      </c>
      <c r="Q15" s="54" t="s">
        <v>2</v>
      </c>
      <c r="R15" s="73" t="s">
        <v>237</v>
      </c>
      <c r="U15">
        <v>13</v>
      </c>
      <c r="V15" s="11">
        <v>1</v>
      </c>
      <c r="W15" s="8">
        <v>0.55208333333333337</v>
      </c>
      <c r="X15" s="8">
        <v>0.61458333333333337</v>
      </c>
      <c r="Z15">
        <v>12</v>
      </c>
      <c r="AA15" t="s">
        <v>39</v>
      </c>
      <c r="AB15" t="s">
        <v>93</v>
      </c>
      <c r="AC15">
        <v>2</v>
      </c>
      <c r="AD15" s="4" t="s">
        <v>138</v>
      </c>
      <c r="AF15">
        <v>13</v>
      </c>
      <c r="AG15" t="str">
        <v>1K13</v>
      </c>
      <c r="AH15" s="2">
        <v>1</v>
      </c>
    </row>
    <row r="16" spans="2:34" ht="15" customHeight="1" thickBot="1" x14ac:dyDescent="0.3">
      <c r="B16" s="70" t="s">
        <v>248</v>
      </c>
      <c r="C16" s="74">
        <f t="shared" si="0"/>
        <v>43</v>
      </c>
      <c r="D16" s="47">
        <f t="shared" si="1"/>
        <v>47</v>
      </c>
      <c r="E16" s="75">
        <f t="shared" si="2"/>
        <v>2</v>
      </c>
      <c r="F16" s="69" t="s">
        <v>72</v>
      </c>
      <c r="G16" s="54" t="s">
        <v>251</v>
      </c>
      <c r="H16" s="54" t="s">
        <v>127</v>
      </c>
      <c r="I16" s="70" t="s">
        <v>194</v>
      </c>
      <c r="J16" s="74" cm="1">
        <f t="array" ref="J16">INDEX($U$3:$U$170,MATCH(1,($V$3:$V$170 = K16) * ($W$3:$W$170 = L16) * ($X$3:$X$170 = M16),0))</f>
        <v>141</v>
      </c>
      <c r="K16" s="47">
        <f>MATCH(I16,{"Lunes";"Martes";"Miércoles";"Jueves";"Viernes";"Sábado"},0)</f>
        <v>5</v>
      </c>
      <c r="L16" s="54">
        <v>0.43402777777777779</v>
      </c>
      <c r="M16" s="76">
        <v>0.53472222222222221</v>
      </c>
      <c r="N16" s="69" t="s">
        <v>192</v>
      </c>
      <c r="O16" s="54" t="s">
        <v>144</v>
      </c>
      <c r="P16" s="54" t="s">
        <v>186</v>
      </c>
      <c r="Q16" s="54" t="s">
        <v>2</v>
      </c>
      <c r="R16" s="73" t="s">
        <v>237</v>
      </c>
      <c r="U16">
        <v>14</v>
      </c>
      <c r="V16" s="11">
        <v>1</v>
      </c>
      <c r="W16" s="8">
        <v>0.55208333333333337</v>
      </c>
      <c r="X16" s="8">
        <v>0.65277777777777779</v>
      </c>
      <c r="Z16">
        <v>13</v>
      </c>
      <c r="AA16" t="s">
        <v>40</v>
      </c>
      <c r="AB16" t="s">
        <v>91</v>
      </c>
      <c r="AC16">
        <v>2</v>
      </c>
      <c r="AD16" s="4" t="s">
        <v>138</v>
      </c>
      <c r="AF16">
        <v>14</v>
      </c>
      <c r="AG16" t="str">
        <v>1K14</v>
      </c>
      <c r="AH16" s="2">
        <v>1</v>
      </c>
    </row>
    <row r="17" spans="2:34" ht="15" customHeight="1" thickBot="1" x14ac:dyDescent="0.3">
      <c r="B17" s="70" t="s">
        <v>248</v>
      </c>
      <c r="C17" s="74">
        <f t="shared" si="0"/>
        <v>43</v>
      </c>
      <c r="D17" s="47">
        <f t="shared" si="1"/>
        <v>40</v>
      </c>
      <c r="E17" s="75">
        <f t="shared" si="2"/>
        <v>1</v>
      </c>
      <c r="F17" s="69" t="s">
        <v>65</v>
      </c>
      <c r="G17" s="54" t="s">
        <v>65</v>
      </c>
      <c r="H17" s="54" t="s">
        <v>120</v>
      </c>
      <c r="I17" s="70" t="s">
        <v>185</v>
      </c>
      <c r="J17" s="74" cm="1">
        <f t="array" ref="J17">INDEX($U$3:$U$170,MATCH(1,($V$3:$V$170 = K17) * ($W$3:$W$170 = L17) * ($X$3:$X$170 = M17),0))</f>
        <v>6</v>
      </c>
      <c r="K17" s="47">
        <f>MATCH(I17,{"Lunes";"Martes";"Miércoles";"Jueves";"Viernes";"Sábado"},0)</f>
        <v>1</v>
      </c>
      <c r="L17" s="54">
        <v>0.43402777777777779</v>
      </c>
      <c r="M17" s="76">
        <v>0.53472222222222221</v>
      </c>
      <c r="N17" s="69" t="s">
        <v>192</v>
      </c>
      <c r="O17" s="54" t="s">
        <v>143</v>
      </c>
      <c r="P17" s="54" t="s">
        <v>186</v>
      </c>
      <c r="Q17" s="54" t="s">
        <v>2</v>
      </c>
      <c r="R17" s="73"/>
      <c r="U17">
        <v>15</v>
      </c>
      <c r="V17" s="11">
        <v>1</v>
      </c>
      <c r="W17" s="8">
        <v>0.58333333333333337</v>
      </c>
      <c r="X17" s="8">
        <v>0.65277777777777779</v>
      </c>
      <c r="Z17">
        <v>14</v>
      </c>
      <c r="AA17" t="s">
        <v>41</v>
      </c>
      <c r="AB17" t="s">
        <v>95</v>
      </c>
      <c r="AC17">
        <v>2</v>
      </c>
      <c r="AD17" s="4" t="s">
        <v>138</v>
      </c>
      <c r="AF17">
        <v>15</v>
      </c>
      <c r="AG17" t="str">
        <v>1K15</v>
      </c>
      <c r="AH17" s="2">
        <v>1</v>
      </c>
    </row>
    <row r="18" spans="2:34" ht="15" customHeight="1" thickBot="1" x14ac:dyDescent="0.3">
      <c r="B18" s="70" t="s">
        <v>248</v>
      </c>
      <c r="C18" s="74">
        <f t="shared" si="0"/>
        <v>43</v>
      </c>
      <c r="D18" s="47">
        <f t="shared" si="1"/>
        <v>40</v>
      </c>
      <c r="E18" s="75">
        <f t="shared" si="2"/>
        <v>1</v>
      </c>
      <c r="F18" s="69" t="s">
        <v>65</v>
      </c>
      <c r="G18" s="54" t="s">
        <v>65</v>
      </c>
      <c r="H18" s="54" t="s">
        <v>120</v>
      </c>
      <c r="I18" s="70" t="s">
        <v>190</v>
      </c>
      <c r="J18" s="74" cm="1">
        <f t="array" ref="J18">INDEX($U$3:$U$170,MATCH(1,($V$3:$V$170 = K18) * ($W$3:$W$170 = L18) * ($X$3:$X$170 = M18),0))</f>
        <v>66</v>
      </c>
      <c r="K18" s="47">
        <f>MATCH(I18,{"Lunes";"Martes";"Miércoles";"Jueves";"Viernes";"Sábado"},0)</f>
        <v>3</v>
      </c>
      <c r="L18" s="54">
        <v>0.33333333333333331</v>
      </c>
      <c r="M18" s="76">
        <v>0.43402777777777779</v>
      </c>
      <c r="N18" s="69" t="s">
        <v>192</v>
      </c>
      <c r="O18" s="54" t="s">
        <v>143</v>
      </c>
      <c r="P18" s="54" t="s">
        <v>186</v>
      </c>
      <c r="Q18" s="54" t="s">
        <v>2</v>
      </c>
      <c r="R18" s="73"/>
      <c r="U18">
        <v>16</v>
      </c>
      <c r="V18" s="11">
        <v>1</v>
      </c>
      <c r="W18" s="8">
        <v>0.62152777777777779</v>
      </c>
      <c r="X18" s="8">
        <v>0.68402777777777779</v>
      </c>
      <c r="Z18">
        <v>15</v>
      </c>
      <c r="AA18" t="s">
        <v>42</v>
      </c>
      <c r="AB18" t="s">
        <v>96</v>
      </c>
      <c r="AC18">
        <v>2</v>
      </c>
      <c r="AD18" s="4" t="s">
        <v>138</v>
      </c>
      <c r="AF18">
        <v>16</v>
      </c>
      <c r="AG18" t="str">
        <v>1K16</v>
      </c>
      <c r="AH18" s="2">
        <v>1</v>
      </c>
    </row>
    <row r="19" spans="2:34" ht="15" customHeight="1" thickBot="1" x14ac:dyDescent="0.3">
      <c r="B19" s="65" t="s">
        <v>248</v>
      </c>
      <c r="C19" s="74">
        <f t="shared" si="0"/>
        <v>43</v>
      </c>
      <c r="D19" s="47">
        <f t="shared" si="1"/>
        <v>39</v>
      </c>
      <c r="E19" s="75">
        <f t="shared" si="2"/>
        <v>2</v>
      </c>
      <c r="F19" s="69" t="s">
        <v>64</v>
      </c>
      <c r="G19" s="54" t="s">
        <v>64</v>
      </c>
      <c r="H19" s="54" t="s">
        <v>119</v>
      </c>
      <c r="I19" s="70" t="s">
        <v>185</v>
      </c>
      <c r="J19" s="74" cm="1">
        <f t="array" ref="J19">INDEX($U$3:$U$170,MATCH(1,($V$3:$V$170 = K19) * ($W$3:$W$170 = L19) * ($X$3:$X$170 = M19),0))</f>
        <v>1</v>
      </c>
      <c r="K19" s="47">
        <f>MATCH(I19,{"Lunes";"Martes";"Miércoles";"Jueves";"Viernes";"Sábado"},0)</f>
        <v>1</v>
      </c>
      <c r="L19" s="54">
        <v>0.33333333333333331</v>
      </c>
      <c r="M19" s="76">
        <v>0.43402777777777779</v>
      </c>
      <c r="N19" s="69" t="s">
        <v>192</v>
      </c>
      <c r="O19" s="54" t="s">
        <v>144</v>
      </c>
      <c r="P19" s="54" t="s">
        <v>186</v>
      </c>
      <c r="Q19" s="54" t="s">
        <v>2</v>
      </c>
      <c r="R19" s="73"/>
      <c r="U19">
        <v>17</v>
      </c>
      <c r="V19" s="11">
        <v>1</v>
      </c>
      <c r="W19" s="8">
        <v>0.62152777777777779</v>
      </c>
      <c r="X19" s="8">
        <v>0.75347222222222221</v>
      </c>
      <c r="Z19">
        <v>16</v>
      </c>
      <c r="AA19" t="s">
        <v>43</v>
      </c>
      <c r="AB19" t="s">
        <v>94</v>
      </c>
      <c r="AC19">
        <v>2</v>
      </c>
      <c r="AD19" s="4" t="s">
        <v>138</v>
      </c>
      <c r="AF19">
        <v>17</v>
      </c>
      <c r="AG19" t="str">
        <v>1K17</v>
      </c>
      <c r="AH19" s="2">
        <v>1</v>
      </c>
    </row>
    <row r="20" spans="2:34" ht="15" customHeight="1" thickBot="1" x14ac:dyDescent="0.3">
      <c r="B20" s="70" t="s">
        <v>248</v>
      </c>
      <c r="C20" s="74">
        <f t="shared" si="0"/>
        <v>43</v>
      </c>
      <c r="D20" s="47">
        <f t="shared" si="1"/>
        <v>39</v>
      </c>
      <c r="E20" s="75">
        <f t="shared" si="2"/>
        <v>2</v>
      </c>
      <c r="F20" s="69" t="s">
        <v>64</v>
      </c>
      <c r="G20" s="54" t="s">
        <v>64</v>
      </c>
      <c r="H20" s="54" t="s">
        <v>119</v>
      </c>
      <c r="I20" s="70" t="s">
        <v>190</v>
      </c>
      <c r="J20" s="74" cm="1">
        <f t="array" ref="J20">INDEX($U$3:$U$170,MATCH(1,($V$3:$V$170 = K20) * ($W$3:$W$170 = L20) * ($X$3:$X$170 = M20),0))</f>
        <v>73</v>
      </c>
      <c r="K20" s="47">
        <f>MATCH(I20,{"Lunes";"Martes";"Miércoles";"Jueves";"Viernes";"Sábado"},0)</f>
        <v>3</v>
      </c>
      <c r="L20" s="54">
        <v>0.43402777777777779</v>
      </c>
      <c r="M20" s="76">
        <v>0.53472222222222221</v>
      </c>
      <c r="N20" s="69" t="s">
        <v>192</v>
      </c>
      <c r="O20" s="54" t="s">
        <v>144</v>
      </c>
      <c r="P20" s="54" t="s">
        <v>186</v>
      </c>
      <c r="Q20" s="54" t="s">
        <v>2</v>
      </c>
      <c r="R20" s="73"/>
      <c r="U20">
        <v>18</v>
      </c>
      <c r="V20" s="11">
        <v>1</v>
      </c>
      <c r="W20" s="8">
        <v>0.62152777777777779</v>
      </c>
      <c r="X20" s="8">
        <v>0.72222222222222221</v>
      </c>
      <c r="AF20">
        <v>18</v>
      </c>
      <c r="AG20" t="str" cm="1">
        <f t="array" ref="AG20:AG30">"2K"&amp;_xlfn.SEQUENCE(11, 1, 1, 1)</f>
        <v>2K1</v>
      </c>
      <c r="AH20" s="2">
        <v>1</v>
      </c>
    </row>
    <row r="21" spans="2:34" ht="15" customHeight="1" thickBot="1" x14ac:dyDescent="0.3">
      <c r="B21" s="70" t="s">
        <v>248</v>
      </c>
      <c r="C21" s="74">
        <f t="shared" si="0"/>
        <v>43</v>
      </c>
      <c r="D21" s="47">
        <f t="shared" si="1"/>
        <v>48</v>
      </c>
      <c r="E21" s="75">
        <f t="shared" si="2"/>
        <v>0</v>
      </c>
      <c r="F21" s="69" t="s">
        <v>73</v>
      </c>
      <c r="G21" s="54" t="s">
        <v>252</v>
      </c>
      <c r="H21" s="54" t="s">
        <v>128</v>
      </c>
      <c r="I21" s="70" t="s">
        <v>189</v>
      </c>
      <c r="J21" s="74" cm="1">
        <f t="array" ref="J21">INDEX($U$3:$U$170,MATCH(1,($V$3:$V$170 = K21) * ($W$3:$W$170 = L21) * ($X$3:$X$170 = M21),0))</f>
        <v>34</v>
      </c>
      <c r="K21" s="47">
        <f>MATCH(I21,{"Lunes";"Martes";"Miércoles";"Jueves";"Viernes";"Sábado"},0)</f>
        <v>2</v>
      </c>
      <c r="L21" s="54">
        <v>0.33333333333333331</v>
      </c>
      <c r="M21" s="76">
        <v>0.53472222222222221</v>
      </c>
      <c r="N21" s="69" t="s">
        <v>145</v>
      </c>
      <c r="O21" s="54" t="s">
        <v>142</v>
      </c>
      <c r="P21" s="54" t="s">
        <v>186</v>
      </c>
      <c r="Q21" s="54" t="s">
        <v>2</v>
      </c>
      <c r="R21" s="73"/>
      <c r="U21">
        <v>19</v>
      </c>
      <c r="V21" s="11">
        <v>1</v>
      </c>
      <c r="W21" s="8">
        <v>0.65277777777777779</v>
      </c>
      <c r="X21" s="8">
        <v>0.75347222222222221</v>
      </c>
      <c r="Z21">
        <v>17</v>
      </c>
      <c r="AA21" t="s">
        <v>44</v>
      </c>
      <c r="AB21" t="s">
        <v>97</v>
      </c>
      <c r="AC21">
        <v>3</v>
      </c>
      <c r="AD21" s="4" t="s">
        <v>138</v>
      </c>
      <c r="AF21">
        <v>19</v>
      </c>
      <c r="AG21" t="str">
        <v>2K2</v>
      </c>
      <c r="AH21" s="2">
        <v>1</v>
      </c>
    </row>
    <row r="22" spans="2:34" ht="15" customHeight="1" thickBot="1" x14ac:dyDescent="0.3">
      <c r="B22" s="70" t="s">
        <v>248</v>
      </c>
      <c r="C22" s="74">
        <f t="shared" si="0"/>
        <v>43</v>
      </c>
      <c r="D22" s="47">
        <f t="shared" si="1"/>
        <v>41</v>
      </c>
      <c r="E22" s="75">
        <f t="shared" si="2"/>
        <v>1</v>
      </c>
      <c r="F22" s="69" t="s">
        <v>66</v>
      </c>
      <c r="G22" s="54" t="s">
        <v>66</v>
      </c>
      <c r="H22" s="54" t="s">
        <v>121</v>
      </c>
      <c r="I22" s="70" t="s">
        <v>190</v>
      </c>
      <c r="J22" s="74" cm="1">
        <f t="array" ref="J22">INDEX($U$3:$U$170,MATCH(1,($V$3:$V$170 = K22) * ($W$3:$W$170 = L22) * ($X$3:$X$170 = M22),0))</f>
        <v>74</v>
      </c>
      <c r="K22" s="47">
        <f>MATCH(I22,{"Lunes";"Martes";"Miércoles";"Jueves";"Viernes";"Sábado"},0)</f>
        <v>3</v>
      </c>
      <c r="L22" s="54">
        <v>0.43402777777777779</v>
      </c>
      <c r="M22" s="76">
        <v>0.58333333333333337</v>
      </c>
      <c r="N22" s="69" t="s">
        <v>192</v>
      </c>
      <c r="O22" s="54" t="s">
        <v>143</v>
      </c>
      <c r="P22" s="54" t="s">
        <v>186</v>
      </c>
      <c r="Q22" s="54" t="s">
        <v>2</v>
      </c>
      <c r="R22" s="73"/>
      <c r="U22">
        <v>20</v>
      </c>
      <c r="V22" s="11">
        <v>1</v>
      </c>
      <c r="W22" s="8">
        <v>0.69097222222222221</v>
      </c>
      <c r="X22" s="8">
        <v>0.75347222222222221</v>
      </c>
      <c r="Z22">
        <v>18</v>
      </c>
      <c r="AA22" t="s">
        <v>45</v>
      </c>
      <c r="AB22" t="s">
        <v>98</v>
      </c>
      <c r="AC22">
        <v>3</v>
      </c>
      <c r="AD22" s="4" t="s">
        <v>138</v>
      </c>
      <c r="AF22">
        <v>20</v>
      </c>
      <c r="AG22" t="str">
        <v>2K3</v>
      </c>
      <c r="AH22" s="2">
        <v>1</v>
      </c>
    </row>
    <row r="23" spans="2:34" ht="15" customHeight="1" thickBot="1" x14ac:dyDescent="0.3">
      <c r="B23" s="70" t="s">
        <v>248</v>
      </c>
      <c r="C23" s="74">
        <f t="shared" si="0"/>
        <v>43</v>
      </c>
      <c r="D23" s="47">
        <f t="shared" si="1"/>
        <v>41</v>
      </c>
      <c r="E23" s="75">
        <f t="shared" si="2"/>
        <v>1</v>
      </c>
      <c r="F23" s="69" t="s">
        <v>66</v>
      </c>
      <c r="G23" s="54" t="s">
        <v>66</v>
      </c>
      <c r="H23" s="54" t="s">
        <v>121</v>
      </c>
      <c r="I23" s="70" t="s">
        <v>191</v>
      </c>
      <c r="J23" s="74" cm="1">
        <f t="array" ref="J23">INDEX($U$3:$U$170,MATCH(1,($V$3:$V$170 = K23) * ($W$3:$W$170 = L23) * ($X$3:$X$170 = M23),0))</f>
        <v>101</v>
      </c>
      <c r="K23" s="47">
        <f>MATCH(I23,{"Lunes";"Martes";"Miércoles";"Jueves";"Viernes";"Sábado"},0)</f>
        <v>4</v>
      </c>
      <c r="L23" s="54">
        <v>0.33333333333333331</v>
      </c>
      <c r="M23" s="76">
        <v>0.46527777777777779</v>
      </c>
      <c r="N23" s="69" t="s">
        <v>192</v>
      </c>
      <c r="O23" s="54" t="s">
        <v>143</v>
      </c>
      <c r="P23" s="54" t="s">
        <v>186</v>
      </c>
      <c r="Q23" s="54" t="s">
        <v>2</v>
      </c>
      <c r="R23" s="73"/>
      <c r="U23">
        <v>21</v>
      </c>
      <c r="V23" s="11">
        <v>1</v>
      </c>
      <c r="W23" s="8">
        <v>0.72222222222222221</v>
      </c>
      <c r="X23" s="8">
        <v>0.79166666666666663</v>
      </c>
      <c r="Z23">
        <v>19</v>
      </c>
      <c r="AA23" t="s">
        <v>46</v>
      </c>
      <c r="AB23" t="s">
        <v>99</v>
      </c>
      <c r="AC23">
        <v>3</v>
      </c>
      <c r="AD23" s="4" t="s">
        <v>138</v>
      </c>
      <c r="AF23">
        <v>21</v>
      </c>
      <c r="AG23" t="str">
        <v>2K4</v>
      </c>
      <c r="AH23" s="2">
        <v>1</v>
      </c>
    </row>
    <row r="24" spans="2:34" ht="15" customHeight="1" thickBot="1" x14ac:dyDescent="0.3">
      <c r="B24" s="70" t="s">
        <v>248</v>
      </c>
      <c r="C24" s="74">
        <f t="shared" si="0"/>
        <v>43</v>
      </c>
      <c r="D24" s="47">
        <f t="shared" si="1"/>
        <v>50</v>
      </c>
      <c r="E24" s="75">
        <f t="shared" si="2"/>
        <v>1</v>
      </c>
      <c r="F24" s="69" t="s">
        <v>253</v>
      </c>
      <c r="G24" s="54" t="s">
        <v>254</v>
      </c>
      <c r="H24" s="54" t="s">
        <v>255</v>
      </c>
      <c r="I24" s="70" t="s">
        <v>205</v>
      </c>
      <c r="J24" s="74" cm="1">
        <f t="array" ref="J24">INDEX($U$3:$U$170,MATCH(1,($V$3:$V$170 = K24) * ($W$3:$W$170 = L24) * ($X$3:$X$170 = M24),0))</f>
        <v>167</v>
      </c>
      <c r="K24" s="47">
        <f>MATCH(I24,{"Lunes";"Martes";"Miércoles";"Jueves";"Viernes";"Sábado"},0)</f>
        <v>6</v>
      </c>
      <c r="L24" s="54">
        <v>0.33333333333333331</v>
      </c>
      <c r="M24" s="76">
        <v>0.43402777777777779</v>
      </c>
      <c r="N24" s="69" t="s">
        <v>192</v>
      </c>
      <c r="O24" s="54" t="s">
        <v>143</v>
      </c>
      <c r="P24" s="54" t="s">
        <v>186</v>
      </c>
      <c r="Q24" s="54" t="s">
        <v>2</v>
      </c>
      <c r="R24" s="73" t="s">
        <v>237</v>
      </c>
      <c r="U24">
        <v>22</v>
      </c>
      <c r="V24" s="11">
        <v>1</v>
      </c>
      <c r="W24" s="8">
        <v>0.72222222222222221</v>
      </c>
      <c r="X24" s="8">
        <v>0.82291666666666663</v>
      </c>
      <c r="Z24">
        <v>20</v>
      </c>
      <c r="AA24" t="s">
        <v>47</v>
      </c>
      <c r="AB24" t="s">
        <v>102</v>
      </c>
      <c r="AC24">
        <v>3</v>
      </c>
      <c r="AD24" s="4" t="s">
        <v>138</v>
      </c>
      <c r="AF24">
        <v>22</v>
      </c>
      <c r="AG24" t="str">
        <v>2K5</v>
      </c>
      <c r="AH24" s="2">
        <v>1</v>
      </c>
    </row>
    <row r="25" spans="2:34" ht="15" customHeight="1" thickBot="1" x14ac:dyDescent="0.3">
      <c r="B25" s="70" t="s">
        <v>248</v>
      </c>
      <c r="C25" s="74">
        <f t="shared" si="0"/>
        <v>43</v>
      </c>
      <c r="D25" s="47">
        <f t="shared" si="1"/>
        <v>49</v>
      </c>
      <c r="E25" s="75">
        <f t="shared" si="2"/>
        <v>1</v>
      </c>
      <c r="F25" s="69" t="s">
        <v>74</v>
      </c>
      <c r="G25" s="54" t="s">
        <v>74</v>
      </c>
      <c r="H25" s="54" t="s">
        <v>129</v>
      </c>
      <c r="I25" s="70" t="s">
        <v>185</v>
      </c>
      <c r="J25" s="74" cm="1">
        <f t="array" ref="J25">INDEX($U$3:$U$170,MATCH(1,($V$3:$V$170 = K25) * ($W$3:$W$170 = L25) * ($X$3:$X$170 = M25),0))</f>
        <v>1</v>
      </c>
      <c r="K25" s="47">
        <f>MATCH(I25,{"Lunes";"Martes";"Miércoles";"Jueves";"Viernes";"Sábado"},0)</f>
        <v>1</v>
      </c>
      <c r="L25" s="54">
        <v>0.33333333333333331</v>
      </c>
      <c r="M25" s="76">
        <v>0.43402777777777779</v>
      </c>
      <c r="N25" s="69" t="s">
        <v>192</v>
      </c>
      <c r="O25" s="54" t="s">
        <v>143</v>
      </c>
      <c r="P25" s="54" t="s">
        <v>186</v>
      </c>
      <c r="Q25" s="54" t="s">
        <v>2</v>
      </c>
      <c r="R25" s="73"/>
      <c r="U25">
        <v>23</v>
      </c>
      <c r="V25" s="11">
        <v>1</v>
      </c>
      <c r="W25" s="8">
        <v>0.76041666666666663</v>
      </c>
      <c r="X25" s="8">
        <v>0.86111111111111116</v>
      </c>
      <c r="Z25">
        <v>21</v>
      </c>
      <c r="AA25" t="s">
        <v>48</v>
      </c>
      <c r="AB25" t="s">
        <v>100</v>
      </c>
      <c r="AC25">
        <v>3</v>
      </c>
      <c r="AD25" s="4" t="s">
        <v>138</v>
      </c>
      <c r="AF25">
        <v>23</v>
      </c>
      <c r="AG25" t="str">
        <v>2K6</v>
      </c>
      <c r="AH25" s="2">
        <v>1</v>
      </c>
    </row>
    <row r="26" spans="2:34" ht="15" customHeight="1" thickBot="1" x14ac:dyDescent="0.3">
      <c r="B26" s="70" t="s">
        <v>248</v>
      </c>
      <c r="C26" s="77">
        <f t="shared" si="0"/>
        <v>43</v>
      </c>
      <c r="D26" s="78">
        <f t="shared" si="1"/>
        <v>49</v>
      </c>
      <c r="E26" s="79">
        <f t="shared" si="2"/>
        <v>1</v>
      </c>
      <c r="F26" s="69" t="s">
        <v>74</v>
      </c>
      <c r="G26" s="54" t="s">
        <v>74</v>
      </c>
      <c r="H26" s="54" t="s">
        <v>129</v>
      </c>
      <c r="I26" s="70" t="s">
        <v>194</v>
      </c>
      <c r="J26" s="77" cm="1">
        <f t="array" ref="J26">INDEX($U$3:$U$170,MATCH(1,($V$3:$V$170 = K26) * ($W$3:$W$170 = L26) * ($X$3:$X$170 = M26),0))</f>
        <v>134</v>
      </c>
      <c r="K26" s="78">
        <f>MATCH(I26,{"Lunes";"Martes";"Miércoles";"Jueves";"Viernes";"Sábado"},0)</f>
        <v>5</v>
      </c>
      <c r="L26" s="80">
        <v>0.33333333333333331</v>
      </c>
      <c r="M26" s="81">
        <v>0.43402777777777779</v>
      </c>
      <c r="N26" s="69" t="s">
        <v>192</v>
      </c>
      <c r="O26" s="54" t="s">
        <v>143</v>
      </c>
      <c r="P26" s="54" t="s">
        <v>186</v>
      </c>
      <c r="Q26" s="54" t="s">
        <v>2</v>
      </c>
      <c r="R26" s="73"/>
      <c r="U26">
        <v>24</v>
      </c>
      <c r="V26" s="11">
        <v>1</v>
      </c>
      <c r="W26" s="8">
        <v>0.76041666666666663</v>
      </c>
      <c r="X26" s="8">
        <v>0.89236111111111116</v>
      </c>
      <c r="Z26">
        <v>22</v>
      </c>
      <c r="AA26" t="s">
        <v>49</v>
      </c>
      <c r="AB26" t="s">
        <v>101</v>
      </c>
      <c r="AC26">
        <v>3</v>
      </c>
      <c r="AD26" s="4" t="s">
        <v>138</v>
      </c>
      <c r="AF26">
        <v>24</v>
      </c>
      <c r="AG26" t="str">
        <v>2K7</v>
      </c>
      <c r="AH26" s="2">
        <v>1</v>
      </c>
    </row>
    <row r="27" spans="2:34" ht="15" customHeight="1" thickBot="1" x14ac:dyDescent="0.3">
      <c r="R27" s="20"/>
      <c r="U27">
        <v>25</v>
      </c>
      <c r="V27" s="11">
        <v>1</v>
      </c>
      <c r="W27" s="8">
        <v>0.79166666666666663</v>
      </c>
      <c r="X27" s="8">
        <v>0.86111111111111116</v>
      </c>
      <c r="Z27">
        <v>23</v>
      </c>
      <c r="AA27" t="s">
        <v>50</v>
      </c>
      <c r="AB27" t="s">
        <v>103</v>
      </c>
      <c r="AC27">
        <v>3</v>
      </c>
      <c r="AD27" s="4" t="s">
        <v>138</v>
      </c>
      <c r="AF27">
        <v>25</v>
      </c>
      <c r="AG27" t="str">
        <v>2K8</v>
      </c>
      <c r="AH27" s="2">
        <v>1</v>
      </c>
    </row>
    <row r="28" spans="2:34" ht="15" customHeight="1" thickBot="1" x14ac:dyDescent="0.3">
      <c r="R28" s="20"/>
      <c r="U28">
        <v>26</v>
      </c>
      <c r="V28" s="11">
        <v>1</v>
      </c>
      <c r="W28" s="8">
        <v>0.82986111111111116</v>
      </c>
      <c r="X28" s="8">
        <v>0.89236111111111116</v>
      </c>
      <c r="Z28">
        <v>24</v>
      </c>
      <c r="AA28" t="s">
        <v>51</v>
      </c>
      <c r="AB28" t="s">
        <v>104</v>
      </c>
      <c r="AC28">
        <v>3</v>
      </c>
      <c r="AD28" s="4" t="s">
        <v>139</v>
      </c>
      <c r="AF28">
        <v>26</v>
      </c>
      <c r="AG28" t="str">
        <v>2K9</v>
      </c>
      <c r="AH28" s="2">
        <v>1</v>
      </c>
    </row>
    <row r="29" spans="2:34" ht="15" customHeight="1" thickTop="1" thickBot="1" x14ac:dyDescent="0.3">
      <c r="B29" s="86" t="s">
        <v>172</v>
      </c>
      <c r="C29" s="87" t="s">
        <v>149</v>
      </c>
      <c r="D29" s="87" t="s">
        <v>24</v>
      </c>
      <c r="E29" s="87" t="s">
        <v>140</v>
      </c>
      <c r="F29" s="86" t="s">
        <v>246</v>
      </c>
      <c r="G29" s="86" t="s">
        <v>174</v>
      </c>
      <c r="H29" s="86" t="s">
        <v>175</v>
      </c>
      <c r="I29" s="86" t="s">
        <v>176</v>
      </c>
      <c r="J29" s="87" t="s">
        <v>153</v>
      </c>
      <c r="K29" s="88" t="s">
        <v>154</v>
      </c>
      <c r="L29" s="88" t="s">
        <v>177</v>
      </c>
      <c r="M29" s="88" t="s">
        <v>178</v>
      </c>
      <c r="N29" s="86" t="s">
        <v>247</v>
      </c>
      <c r="O29" s="86" t="s">
        <v>180</v>
      </c>
      <c r="P29" s="86" t="s">
        <v>181</v>
      </c>
      <c r="Q29" s="86" t="s">
        <v>182</v>
      </c>
      <c r="R29" s="86" t="s">
        <v>232</v>
      </c>
      <c r="U29">
        <v>27</v>
      </c>
      <c r="V29" s="11">
        <v>1</v>
      </c>
      <c r="W29" s="8">
        <v>0.82986111111111116</v>
      </c>
      <c r="X29" s="8">
        <v>0.96180555555555558</v>
      </c>
      <c r="Z29">
        <v>25</v>
      </c>
      <c r="AA29" t="s">
        <v>81</v>
      </c>
      <c r="AB29" t="s">
        <v>105</v>
      </c>
      <c r="AC29">
        <v>3</v>
      </c>
      <c r="AD29" s="4" t="s">
        <v>139</v>
      </c>
      <c r="AF29">
        <v>27</v>
      </c>
      <c r="AG29" t="str">
        <v>2K10</v>
      </c>
      <c r="AH29" s="2">
        <v>1</v>
      </c>
    </row>
    <row r="30" spans="2:34" ht="15" customHeight="1" thickTop="1" thickBot="1" x14ac:dyDescent="0.3">
      <c r="B30" s="65" t="s">
        <v>256</v>
      </c>
      <c r="C30" s="66">
        <f t="shared" ref="C30:C52" si="3">IFERROR(INDEX($AF$3:$AF$49,MATCH(B30,$AG$3:$AG$49,0)),"")</f>
        <v>44</v>
      </c>
      <c r="D30" s="67">
        <f t="shared" ref="D30:D52" si="4">IFERROR(INDEX($Z$3:$Z$61,MATCH(F30,$AA$3:$AA$61,0)),"")</f>
        <v>51</v>
      </c>
      <c r="E30" s="68">
        <f t="shared" ref="E30:E52" si="5">IF(O30="ANUAL", 0,IF(O30="CUAT1", 1,IF(O30="CUAT2", 2,"")))</f>
        <v>2</v>
      </c>
      <c r="F30" s="89" t="s">
        <v>76</v>
      </c>
      <c r="G30" s="90" t="s">
        <v>76</v>
      </c>
      <c r="H30" s="90" t="s">
        <v>131</v>
      </c>
      <c r="I30" s="65" t="s">
        <v>185</v>
      </c>
      <c r="J30" s="66" cm="1">
        <f t="array" ref="J30">INDEX($U$3:$U$170,MATCH(1,($V$3:$V$170 = K30) * ($W$3:$W$170 = L30) * ($X$3:$X$170 = M30),0))</f>
        <v>14</v>
      </c>
      <c r="K30" s="67">
        <f>MATCH(I30,{"Lunes";"Martes";"Miércoles";"Jueves";"Viernes";"Sábado"},0)</f>
        <v>1</v>
      </c>
      <c r="L30" s="71">
        <v>0.55208333333333337</v>
      </c>
      <c r="M30" s="72">
        <v>0.65277777777777779</v>
      </c>
      <c r="N30" s="89" t="s">
        <v>192</v>
      </c>
      <c r="O30" s="90" t="s">
        <v>144</v>
      </c>
      <c r="P30" s="90" t="s">
        <v>186</v>
      </c>
      <c r="Q30" s="90" t="s">
        <v>2</v>
      </c>
      <c r="R30" s="91"/>
      <c r="U30">
        <v>28</v>
      </c>
      <c r="V30" s="11">
        <v>1</v>
      </c>
      <c r="W30" s="8">
        <v>0.82986111111111116</v>
      </c>
      <c r="X30" s="8">
        <v>0.93055555555555558</v>
      </c>
      <c r="AF30">
        <v>28</v>
      </c>
      <c r="AG30" t="str">
        <v>2K11</v>
      </c>
      <c r="AH30" s="2">
        <v>1</v>
      </c>
    </row>
    <row r="31" spans="2:34" ht="15" customHeight="1" thickBot="1" x14ac:dyDescent="0.3">
      <c r="B31" s="70" t="s">
        <v>256</v>
      </c>
      <c r="C31" s="74">
        <f t="shared" si="3"/>
        <v>44</v>
      </c>
      <c r="D31" s="47">
        <f t="shared" si="4"/>
        <v>51</v>
      </c>
      <c r="E31" s="75">
        <f t="shared" si="5"/>
        <v>2</v>
      </c>
      <c r="F31" s="69" t="s">
        <v>76</v>
      </c>
      <c r="G31" s="54" t="s">
        <v>76</v>
      </c>
      <c r="H31" s="54" t="s">
        <v>131</v>
      </c>
      <c r="I31" s="70" t="s">
        <v>190</v>
      </c>
      <c r="J31" s="74" cm="1">
        <f t="array" ref="J31">INDEX($U$3:$U$170,MATCH(1,($V$3:$V$170 = K31) * ($W$3:$W$170 = L31) * ($X$3:$X$170 = M31),0))</f>
        <v>87</v>
      </c>
      <c r="K31" s="47">
        <f>MATCH(I31,{"Lunes";"Martes";"Miércoles";"Jueves";"Viernes";"Sábado"},0)</f>
        <v>3</v>
      </c>
      <c r="L31" s="54">
        <v>0.65277777777777779</v>
      </c>
      <c r="M31" s="76">
        <v>0.75347222222222221</v>
      </c>
      <c r="N31" s="69" t="s">
        <v>192</v>
      </c>
      <c r="O31" s="54" t="s">
        <v>144</v>
      </c>
      <c r="P31" s="54" t="s">
        <v>186</v>
      </c>
      <c r="Q31" s="54" t="s">
        <v>2</v>
      </c>
      <c r="R31" s="73"/>
      <c r="U31">
        <v>29</v>
      </c>
      <c r="V31" s="11">
        <v>1</v>
      </c>
      <c r="W31" s="8">
        <v>0.86111111111111116</v>
      </c>
      <c r="X31" s="8">
        <v>0.96180555555555558</v>
      </c>
      <c r="Z31">
        <v>26</v>
      </c>
      <c r="AA31" t="s">
        <v>52</v>
      </c>
      <c r="AB31" t="s">
        <v>107</v>
      </c>
      <c r="AC31">
        <v>4</v>
      </c>
      <c r="AD31" s="4" t="s">
        <v>138</v>
      </c>
      <c r="AF31">
        <v>29</v>
      </c>
      <c r="AG31" t="str" cm="1">
        <f t="array" ref="AG31:AG38">"3K"&amp;_xlfn.SEQUENCE(8, 1, 1, 1)</f>
        <v>3K1</v>
      </c>
      <c r="AH31" s="2">
        <v>1</v>
      </c>
    </row>
    <row r="32" spans="2:34" ht="15" customHeight="1" thickBot="1" x14ac:dyDescent="0.3">
      <c r="B32" s="70" t="s">
        <v>256</v>
      </c>
      <c r="C32" s="74">
        <f t="shared" si="3"/>
        <v>44</v>
      </c>
      <c r="D32" s="47">
        <f t="shared" si="4"/>
        <v>46</v>
      </c>
      <c r="E32" s="75">
        <f t="shared" si="5"/>
        <v>1</v>
      </c>
      <c r="F32" s="69" t="s">
        <v>71</v>
      </c>
      <c r="G32" s="54" t="s">
        <v>249</v>
      </c>
      <c r="H32" s="54" t="s">
        <v>126</v>
      </c>
      <c r="I32" s="70" t="s">
        <v>190</v>
      </c>
      <c r="J32" s="74" cm="1">
        <f t="array" ref="J32">INDEX($U$3:$U$170,MATCH(1,($V$3:$V$170 = K32) * ($W$3:$W$170 = L32) * ($X$3:$X$170 = M32),0))</f>
        <v>87</v>
      </c>
      <c r="K32" s="47">
        <f>MATCH(I32,{"Lunes";"Martes";"Miércoles";"Jueves";"Viernes";"Sábado"},0)</f>
        <v>3</v>
      </c>
      <c r="L32" s="54">
        <v>0.65277777777777779</v>
      </c>
      <c r="M32" s="76">
        <v>0.75347222222222221</v>
      </c>
      <c r="N32" s="69" t="s">
        <v>192</v>
      </c>
      <c r="O32" s="54" t="s">
        <v>143</v>
      </c>
      <c r="P32" s="54" t="s">
        <v>186</v>
      </c>
      <c r="Q32" s="54" t="s">
        <v>2</v>
      </c>
      <c r="R32" s="73" t="s">
        <v>237</v>
      </c>
      <c r="U32">
        <v>30</v>
      </c>
      <c r="V32" s="11">
        <v>1</v>
      </c>
      <c r="W32" s="8">
        <v>0.89930555555555558</v>
      </c>
      <c r="X32" s="8">
        <v>0.96180555555555558</v>
      </c>
      <c r="Z32">
        <v>27</v>
      </c>
      <c r="AA32" t="s">
        <v>53</v>
      </c>
      <c r="AB32" t="s">
        <v>108</v>
      </c>
      <c r="AC32">
        <v>4</v>
      </c>
      <c r="AD32" s="4" t="s">
        <v>138</v>
      </c>
      <c r="AF32">
        <v>30</v>
      </c>
      <c r="AG32" t="str">
        <v>3K2</v>
      </c>
      <c r="AH32" s="2">
        <v>1</v>
      </c>
    </row>
    <row r="33" spans="2:34" ht="15" customHeight="1" thickBot="1" x14ac:dyDescent="0.3">
      <c r="B33" s="70" t="s">
        <v>256</v>
      </c>
      <c r="C33" s="74">
        <f t="shared" si="3"/>
        <v>44</v>
      </c>
      <c r="D33" s="47">
        <f t="shared" si="4"/>
        <v>46</v>
      </c>
      <c r="E33" s="75">
        <f t="shared" si="5"/>
        <v>1</v>
      </c>
      <c r="F33" s="69" t="s">
        <v>71</v>
      </c>
      <c r="G33" s="54" t="s">
        <v>249</v>
      </c>
      <c r="H33" s="54" t="s">
        <v>126</v>
      </c>
      <c r="I33" s="70" t="s">
        <v>194</v>
      </c>
      <c r="J33" s="74" cm="1">
        <f t="array" ref="J33">INDEX($U$3:$U$170,MATCH(1,($V$3:$V$170 = K33) * ($W$3:$W$170 = L33) * ($X$3:$X$170 = M33),0))</f>
        <v>153</v>
      </c>
      <c r="K33" s="47">
        <f>MATCH(I33,{"Lunes";"Martes";"Miércoles";"Jueves";"Viernes";"Sábado"},0)</f>
        <v>5</v>
      </c>
      <c r="L33" s="54">
        <v>0.65277777777777779</v>
      </c>
      <c r="M33" s="76">
        <v>0.75347222222222221</v>
      </c>
      <c r="N33" s="69" t="s">
        <v>192</v>
      </c>
      <c r="O33" s="54" t="s">
        <v>143</v>
      </c>
      <c r="P33" s="54" t="s">
        <v>186</v>
      </c>
      <c r="Q33" s="54" t="s">
        <v>2</v>
      </c>
      <c r="R33" s="73" t="s">
        <v>237</v>
      </c>
      <c r="U33">
        <v>31</v>
      </c>
      <c r="V33" s="11">
        <v>2</v>
      </c>
      <c r="W33" s="8">
        <v>0.33333333333333331</v>
      </c>
      <c r="X33" s="8">
        <v>0.39583333333333331</v>
      </c>
      <c r="Z33">
        <v>28</v>
      </c>
      <c r="AA33" t="s">
        <v>54</v>
      </c>
      <c r="AB33" t="s">
        <v>106</v>
      </c>
      <c r="AC33">
        <v>4</v>
      </c>
      <c r="AD33" s="4" t="s">
        <v>138</v>
      </c>
      <c r="AF33">
        <v>31</v>
      </c>
      <c r="AG33" t="str">
        <v>3K3</v>
      </c>
      <c r="AH33" s="2">
        <v>1</v>
      </c>
    </row>
    <row r="34" spans="2:34" ht="15" customHeight="1" thickBot="1" x14ac:dyDescent="0.3">
      <c r="B34" s="70" t="s">
        <v>256</v>
      </c>
      <c r="C34" s="74">
        <f t="shared" si="3"/>
        <v>44</v>
      </c>
      <c r="D34" s="47">
        <f t="shared" si="4"/>
        <v>43</v>
      </c>
      <c r="E34" s="75">
        <f t="shared" si="5"/>
        <v>1</v>
      </c>
      <c r="F34" s="69" t="s">
        <v>68</v>
      </c>
      <c r="G34" s="54" t="s">
        <v>249</v>
      </c>
      <c r="H34" s="54" t="s">
        <v>122</v>
      </c>
      <c r="I34" s="70" t="s">
        <v>190</v>
      </c>
      <c r="J34" s="74" cm="1">
        <f t="array" ref="J34">INDEX($U$3:$U$170,MATCH(1,($V$3:$V$170 = K34) * ($W$3:$W$170 = L34) * ($X$3:$X$170 = M34),0))</f>
        <v>87</v>
      </c>
      <c r="K34" s="47">
        <f>MATCH(I34,{"Lunes";"Martes";"Miércoles";"Jueves";"Viernes";"Sábado"},0)</f>
        <v>3</v>
      </c>
      <c r="L34" s="54">
        <v>0.65277777777777779</v>
      </c>
      <c r="M34" s="76">
        <v>0.75347222222222221</v>
      </c>
      <c r="N34" s="69" t="s">
        <v>192</v>
      </c>
      <c r="O34" s="54" t="s">
        <v>143</v>
      </c>
      <c r="P34" s="54" t="s">
        <v>186</v>
      </c>
      <c r="Q34" s="54" t="s">
        <v>2</v>
      </c>
      <c r="R34" s="73" t="s">
        <v>237</v>
      </c>
      <c r="U34">
        <v>32</v>
      </c>
      <c r="V34" s="11">
        <v>2</v>
      </c>
      <c r="W34" s="8">
        <v>0.33333333333333331</v>
      </c>
      <c r="X34" s="8">
        <v>0.43402777777777779</v>
      </c>
      <c r="Z34">
        <v>29</v>
      </c>
      <c r="AA34" t="s">
        <v>55</v>
      </c>
      <c r="AB34" t="s">
        <v>109</v>
      </c>
      <c r="AC34">
        <v>4</v>
      </c>
      <c r="AD34" s="4" t="s">
        <v>139</v>
      </c>
      <c r="AF34">
        <v>32</v>
      </c>
      <c r="AG34" t="str">
        <v>3K4</v>
      </c>
      <c r="AH34" s="2">
        <v>1</v>
      </c>
    </row>
    <row r="35" spans="2:34" ht="15" customHeight="1" thickBot="1" x14ac:dyDescent="0.3">
      <c r="B35" s="70" t="s">
        <v>256</v>
      </c>
      <c r="C35" s="74">
        <f t="shared" si="3"/>
        <v>44</v>
      </c>
      <c r="D35" s="47">
        <f t="shared" si="4"/>
        <v>43</v>
      </c>
      <c r="E35" s="75">
        <f t="shared" si="5"/>
        <v>1</v>
      </c>
      <c r="F35" s="69" t="s">
        <v>68</v>
      </c>
      <c r="G35" s="54" t="s">
        <v>249</v>
      </c>
      <c r="H35" s="54" t="s">
        <v>122</v>
      </c>
      <c r="I35" s="70" t="s">
        <v>194</v>
      </c>
      <c r="J35" s="74" cm="1">
        <f t="array" ref="J35">INDEX($U$3:$U$170,MATCH(1,($V$3:$V$170 = K35) * ($W$3:$W$170 = L35) * ($X$3:$X$170 = M35),0))</f>
        <v>153</v>
      </c>
      <c r="K35" s="47">
        <f>MATCH(I35,{"Lunes";"Martes";"Miércoles";"Jueves";"Viernes";"Sábado"},0)</f>
        <v>5</v>
      </c>
      <c r="L35" s="54">
        <v>0.65277777777777779</v>
      </c>
      <c r="M35" s="76">
        <v>0.75347222222222221</v>
      </c>
      <c r="N35" s="69" t="s">
        <v>192</v>
      </c>
      <c r="O35" s="54" t="s">
        <v>143</v>
      </c>
      <c r="P35" s="54" t="s">
        <v>186</v>
      </c>
      <c r="Q35" s="54" t="s">
        <v>2</v>
      </c>
      <c r="R35" s="73" t="s">
        <v>237</v>
      </c>
      <c r="U35">
        <v>33</v>
      </c>
      <c r="V35" s="11">
        <v>2</v>
      </c>
      <c r="W35" s="8">
        <v>0.33333333333333331</v>
      </c>
      <c r="X35" s="8">
        <v>0.46527777777777779</v>
      </c>
      <c r="Z35">
        <v>30</v>
      </c>
      <c r="AA35" t="s">
        <v>56</v>
      </c>
      <c r="AB35" t="s">
        <v>110</v>
      </c>
      <c r="AC35">
        <v>4</v>
      </c>
      <c r="AD35" s="4" t="s">
        <v>139</v>
      </c>
      <c r="AF35">
        <v>33</v>
      </c>
      <c r="AG35" t="str">
        <v>3K5</v>
      </c>
      <c r="AH35" s="2">
        <v>1</v>
      </c>
    </row>
    <row r="36" spans="2:34" ht="15" customHeight="1" thickBot="1" x14ac:dyDescent="0.3">
      <c r="B36" s="70" t="s">
        <v>256</v>
      </c>
      <c r="C36" s="74">
        <f t="shared" si="3"/>
        <v>44</v>
      </c>
      <c r="D36" s="47">
        <f t="shared" si="4"/>
        <v>44</v>
      </c>
      <c r="E36" s="75">
        <f t="shared" si="5"/>
        <v>2</v>
      </c>
      <c r="F36" s="69" t="s">
        <v>69</v>
      </c>
      <c r="G36" s="54" t="s">
        <v>250</v>
      </c>
      <c r="H36" s="54" t="s">
        <v>124</v>
      </c>
      <c r="I36" s="70" t="s">
        <v>191</v>
      </c>
      <c r="J36" s="74" cm="1">
        <f t="array" ref="J36">INDEX($U$3:$U$170,MATCH(1,($V$3:$V$170 = K36) * ($W$3:$W$170 = L36) * ($X$3:$X$170 = M36),0))</f>
        <v>119</v>
      </c>
      <c r="K36" s="47">
        <f>MATCH(I36,{"Lunes";"Martes";"Miércoles";"Jueves";"Viernes";"Sábado"},0)</f>
        <v>4</v>
      </c>
      <c r="L36" s="54">
        <v>0.65277777777777779</v>
      </c>
      <c r="M36" s="76">
        <v>0.75347222222222221</v>
      </c>
      <c r="N36" s="69" t="s">
        <v>192</v>
      </c>
      <c r="O36" s="54" t="s">
        <v>144</v>
      </c>
      <c r="P36" s="54" t="s">
        <v>186</v>
      </c>
      <c r="Q36" s="54" t="s">
        <v>2</v>
      </c>
      <c r="R36" s="73" t="s">
        <v>237</v>
      </c>
      <c r="U36">
        <v>34</v>
      </c>
      <c r="V36" s="11">
        <v>2</v>
      </c>
      <c r="W36" s="8">
        <v>0.33333333333333331</v>
      </c>
      <c r="X36" s="8">
        <v>0.53472222222222221</v>
      </c>
      <c r="Z36">
        <v>31</v>
      </c>
      <c r="AA36" t="s">
        <v>57</v>
      </c>
      <c r="AB36" t="s">
        <v>111</v>
      </c>
      <c r="AC36">
        <v>4</v>
      </c>
      <c r="AD36" s="4" t="s">
        <v>139</v>
      </c>
      <c r="AF36">
        <v>34</v>
      </c>
      <c r="AG36" t="str">
        <v>3K6</v>
      </c>
      <c r="AH36" s="2">
        <v>1</v>
      </c>
    </row>
    <row r="37" spans="2:34" ht="15" customHeight="1" thickBot="1" x14ac:dyDescent="0.3">
      <c r="B37" s="70" t="s">
        <v>256</v>
      </c>
      <c r="C37" s="74">
        <f t="shared" si="3"/>
        <v>44</v>
      </c>
      <c r="D37" s="47">
        <f t="shared" si="4"/>
        <v>44</v>
      </c>
      <c r="E37" s="75">
        <f t="shared" si="5"/>
        <v>2</v>
      </c>
      <c r="F37" s="69" t="s">
        <v>69</v>
      </c>
      <c r="G37" s="54" t="s">
        <v>250</v>
      </c>
      <c r="H37" s="54" t="s">
        <v>124</v>
      </c>
      <c r="I37" s="70" t="s">
        <v>194</v>
      </c>
      <c r="J37" s="74" cm="1">
        <f t="array" ref="J37">INDEX($U$3:$U$170,MATCH(1,($V$3:$V$170 = K37) * ($W$3:$W$170 = L37) * ($X$3:$X$170 = M37),0))</f>
        <v>153</v>
      </c>
      <c r="K37" s="47">
        <f>MATCH(I37,{"Lunes";"Martes";"Miércoles";"Jueves";"Viernes";"Sábado"},0)</f>
        <v>5</v>
      </c>
      <c r="L37" s="54">
        <v>0.65277777777777779</v>
      </c>
      <c r="M37" s="76">
        <v>0.75347222222222221</v>
      </c>
      <c r="N37" s="69" t="s">
        <v>192</v>
      </c>
      <c r="O37" s="54" t="s">
        <v>144</v>
      </c>
      <c r="P37" s="54" t="s">
        <v>186</v>
      </c>
      <c r="Q37" s="54" t="s">
        <v>2</v>
      </c>
      <c r="R37" s="73" t="s">
        <v>237</v>
      </c>
      <c r="U37">
        <v>35</v>
      </c>
      <c r="V37" s="11">
        <v>2</v>
      </c>
      <c r="W37" s="8">
        <v>0.40277777777777779</v>
      </c>
      <c r="X37" s="8">
        <v>0.46527777777777779</v>
      </c>
      <c r="Z37">
        <v>32</v>
      </c>
      <c r="AA37" t="s">
        <v>58</v>
      </c>
      <c r="AB37" t="s">
        <v>112</v>
      </c>
      <c r="AC37">
        <v>4</v>
      </c>
      <c r="AD37" s="4" t="s">
        <v>138</v>
      </c>
      <c r="AF37">
        <v>35</v>
      </c>
      <c r="AG37" t="str">
        <v>3K7</v>
      </c>
      <c r="AH37" s="2">
        <v>1</v>
      </c>
    </row>
    <row r="38" spans="2:34" ht="15" customHeight="1" thickBot="1" x14ac:dyDescent="0.3">
      <c r="B38" s="70" t="s">
        <v>256</v>
      </c>
      <c r="C38" s="74">
        <f t="shared" si="3"/>
        <v>44</v>
      </c>
      <c r="D38" s="47">
        <f t="shared" si="4"/>
        <v>47</v>
      </c>
      <c r="E38" s="75">
        <f t="shared" si="5"/>
        <v>2</v>
      </c>
      <c r="F38" s="69" t="s">
        <v>72</v>
      </c>
      <c r="G38" s="54" t="s">
        <v>251</v>
      </c>
      <c r="H38" s="54" t="s">
        <v>127</v>
      </c>
      <c r="I38" s="70" t="s">
        <v>190</v>
      </c>
      <c r="J38" s="74" cm="1">
        <f t="array" ref="J38">INDEX($U$3:$U$170,MATCH(1,($V$3:$V$170 = K38) * ($W$3:$W$170 = L38) * ($X$3:$X$170 = M38),0))</f>
        <v>81</v>
      </c>
      <c r="K38" s="47">
        <f>MATCH(I38,{"Lunes";"Martes";"Miércoles";"Jueves";"Viernes";"Sábado"},0)</f>
        <v>3</v>
      </c>
      <c r="L38" s="54">
        <v>0.55208333333333337</v>
      </c>
      <c r="M38" s="76">
        <v>0.65277777777777779</v>
      </c>
      <c r="N38" s="69" t="s">
        <v>192</v>
      </c>
      <c r="O38" s="54" t="s">
        <v>144</v>
      </c>
      <c r="P38" s="54" t="s">
        <v>186</v>
      </c>
      <c r="Q38" s="54" t="s">
        <v>2</v>
      </c>
      <c r="R38" s="73" t="s">
        <v>237</v>
      </c>
      <c r="U38">
        <v>36</v>
      </c>
      <c r="V38" s="11">
        <v>2</v>
      </c>
      <c r="W38" s="8">
        <v>0.40277777777777779</v>
      </c>
      <c r="X38" s="8">
        <v>0.53472222222222221</v>
      </c>
      <c r="Z38">
        <v>33</v>
      </c>
      <c r="AA38" t="s">
        <v>59</v>
      </c>
      <c r="AB38" t="s">
        <v>113</v>
      </c>
      <c r="AC38">
        <v>4</v>
      </c>
      <c r="AD38" s="4" t="s">
        <v>138</v>
      </c>
      <c r="AF38">
        <v>36</v>
      </c>
      <c r="AG38" t="str">
        <v>3K8</v>
      </c>
      <c r="AH38" s="2">
        <v>1</v>
      </c>
    </row>
    <row r="39" spans="2:34" ht="15" customHeight="1" thickBot="1" x14ac:dyDescent="0.3">
      <c r="B39" s="70" t="s">
        <v>256</v>
      </c>
      <c r="C39" s="74">
        <f t="shared" si="3"/>
        <v>44</v>
      </c>
      <c r="D39" s="47">
        <f t="shared" si="4"/>
        <v>47</v>
      </c>
      <c r="E39" s="75">
        <f t="shared" si="5"/>
        <v>2</v>
      </c>
      <c r="F39" s="69" t="s">
        <v>72</v>
      </c>
      <c r="G39" s="54" t="s">
        <v>251</v>
      </c>
      <c r="H39" s="54" t="s">
        <v>127</v>
      </c>
      <c r="I39" s="70" t="s">
        <v>194</v>
      </c>
      <c r="J39" s="74" cm="1">
        <f t="array" ref="J39">INDEX($U$3:$U$170,MATCH(1,($V$3:$V$170 = K39) * ($W$3:$W$170 = L39) * ($X$3:$X$170 = M39),0))</f>
        <v>148</v>
      </c>
      <c r="K39" s="47">
        <f>MATCH(I39,{"Lunes";"Martes";"Miércoles";"Jueves";"Viernes";"Sábado"},0)</f>
        <v>5</v>
      </c>
      <c r="L39" s="54">
        <v>0.55208333333333337</v>
      </c>
      <c r="M39" s="76">
        <v>0.65277777777777779</v>
      </c>
      <c r="N39" s="69" t="s">
        <v>192</v>
      </c>
      <c r="O39" s="54" t="s">
        <v>144</v>
      </c>
      <c r="P39" s="54" t="s">
        <v>186</v>
      </c>
      <c r="Q39" s="54" t="s">
        <v>2</v>
      </c>
      <c r="R39" s="73" t="s">
        <v>237</v>
      </c>
      <c r="U39">
        <v>37</v>
      </c>
      <c r="V39" s="11">
        <v>2</v>
      </c>
      <c r="W39" s="8">
        <v>0.43402777777777779</v>
      </c>
      <c r="X39" s="8">
        <v>0.50347222222222221</v>
      </c>
      <c r="Z39">
        <v>34</v>
      </c>
      <c r="AA39" t="s">
        <v>60</v>
      </c>
      <c r="AB39" t="s">
        <v>114</v>
      </c>
      <c r="AC39">
        <v>4</v>
      </c>
      <c r="AD39" s="4" t="s">
        <v>139</v>
      </c>
      <c r="AF39">
        <v>37</v>
      </c>
      <c r="AG39" t="s">
        <v>23</v>
      </c>
      <c r="AH39" s="2">
        <v>1</v>
      </c>
    </row>
    <row r="40" spans="2:34" ht="15" customHeight="1" thickBot="1" x14ac:dyDescent="0.3">
      <c r="B40" s="70" t="s">
        <v>256</v>
      </c>
      <c r="C40" s="74">
        <f t="shared" si="3"/>
        <v>44</v>
      </c>
      <c r="D40" s="47">
        <f t="shared" si="4"/>
        <v>42</v>
      </c>
      <c r="E40" s="75">
        <f t="shared" si="5"/>
        <v>2</v>
      </c>
      <c r="F40" s="69" t="s">
        <v>67</v>
      </c>
      <c r="G40" s="54" t="s">
        <v>251</v>
      </c>
      <c r="H40" s="54" t="s">
        <v>123</v>
      </c>
      <c r="I40" s="70" t="s">
        <v>190</v>
      </c>
      <c r="J40" s="74" cm="1">
        <f t="array" ref="J40">INDEX($U$3:$U$170,MATCH(1,($V$3:$V$170 = K40) * ($W$3:$W$170 = L40) * ($X$3:$X$170 = M40),0))</f>
        <v>81</v>
      </c>
      <c r="K40" s="47">
        <f>MATCH(I40,{"Lunes";"Martes";"Miércoles";"Jueves";"Viernes";"Sábado"},0)</f>
        <v>3</v>
      </c>
      <c r="L40" s="54">
        <v>0.55208333333333337</v>
      </c>
      <c r="M40" s="76">
        <v>0.65277777777777779</v>
      </c>
      <c r="N40" s="69" t="s">
        <v>192</v>
      </c>
      <c r="O40" s="54" t="s">
        <v>144</v>
      </c>
      <c r="P40" s="54" t="s">
        <v>186</v>
      </c>
      <c r="Q40" s="54" t="s">
        <v>2</v>
      </c>
      <c r="R40" s="73" t="s">
        <v>237</v>
      </c>
      <c r="U40">
        <v>38</v>
      </c>
      <c r="V40" s="11">
        <v>2</v>
      </c>
      <c r="W40" s="8">
        <v>0.43402777777777779</v>
      </c>
      <c r="X40" s="8">
        <v>0.53472222222222221</v>
      </c>
      <c r="Z40">
        <v>35</v>
      </c>
      <c r="AA40" t="s">
        <v>262</v>
      </c>
      <c r="AB40" t="s">
        <v>115</v>
      </c>
      <c r="AC40">
        <v>4</v>
      </c>
      <c r="AD40" s="4" t="s">
        <v>138</v>
      </c>
      <c r="AF40">
        <v>38</v>
      </c>
      <c r="AG40" t="s">
        <v>22</v>
      </c>
      <c r="AH40" s="2">
        <v>1</v>
      </c>
    </row>
    <row r="41" spans="2:34" ht="15" customHeight="1" thickBot="1" x14ac:dyDescent="0.3">
      <c r="B41" s="70" t="s">
        <v>256</v>
      </c>
      <c r="C41" s="74">
        <f t="shared" si="3"/>
        <v>44</v>
      </c>
      <c r="D41" s="47">
        <f t="shared" si="4"/>
        <v>42</v>
      </c>
      <c r="E41" s="75">
        <f t="shared" si="5"/>
        <v>2</v>
      </c>
      <c r="F41" s="69" t="s">
        <v>67</v>
      </c>
      <c r="G41" s="54" t="s">
        <v>251</v>
      </c>
      <c r="H41" s="54" t="s">
        <v>123</v>
      </c>
      <c r="I41" s="70" t="s">
        <v>194</v>
      </c>
      <c r="J41" s="74" cm="1">
        <f t="array" ref="J41">INDEX($U$3:$U$170,MATCH(1,($V$3:$V$170 = K41) * ($W$3:$W$170 = L41) * ($X$3:$X$170 = M41),0))</f>
        <v>148</v>
      </c>
      <c r="K41" s="47">
        <f>MATCH(I41,{"Lunes";"Martes";"Miércoles";"Jueves";"Viernes";"Sábado"},0)</f>
        <v>5</v>
      </c>
      <c r="L41" s="54">
        <v>0.55208333333333337</v>
      </c>
      <c r="M41" s="76">
        <v>0.65277777777777779</v>
      </c>
      <c r="N41" s="69" t="s">
        <v>192</v>
      </c>
      <c r="O41" s="54" t="s">
        <v>144</v>
      </c>
      <c r="P41" s="54" t="s">
        <v>186</v>
      </c>
      <c r="Q41" s="54" t="s">
        <v>2</v>
      </c>
      <c r="R41" s="73" t="s">
        <v>237</v>
      </c>
      <c r="U41">
        <v>39</v>
      </c>
      <c r="V41" s="11">
        <v>2</v>
      </c>
      <c r="W41" s="8">
        <v>0.43402777777777779</v>
      </c>
      <c r="X41" s="8">
        <v>0.58333333333333337</v>
      </c>
      <c r="Z41">
        <v>36</v>
      </c>
      <c r="AA41" t="s">
        <v>61</v>
      </c>
      <c r="AB41" t="s">
        <v>116</v>
      </c>
      <c r="AC41">
        <v>4</v>
      </c>
      <c r="AD41" s="4" t="s">
        <v>138</v>
      </c>
      <c r="AF41">
        <v>39</v>
      </c>
      <c r="AG41" t="str" cm="1">
        <f t="array" ref="AG41:AG44">"4K"&amp;_xlfn.SEQUENCE(4, 1, 1, 1)</f>
        <v>4K1</v>
      </c>
      <c r="AH41" s="2">
        <v>1</v>
      </c>
    </row>
    <row r="42" spans="2:34" ht="15" customHeight="1" thickBot="1" x14ac:dyDescent="0.3">
      <c r="B42" s="70" t="s">
        <v>256</v>
      </c>
      <c r="C42" s="74">
        <f t="shared" si="3"/>
        <v>44</v>
      </c>
      <c r="D42" s="47">
        <f t="shared" si="4"/>
        <v>52</v>
      </c>
      <c r="E42" s="75">
        <f t="shared" si="5"/>
        <v>2</v>
      </c>
      <c r="F42" s="69" t="s">
        <v>77</v>
      </c>
      <c r="G42" s="54" t="s">
        <v>257</v>
      </c>
      <c r="H42" s="54" t="s">
        <v>132</v>
      </c>
      <c r="I42" s="70" t="s">
        <v>190</v>
      </c>
      <c r="J42" s="74" cm="1">
        <f t="array" ref="J42">INDEX($U$3:$U$170,MATCH(1,($V$3:$V$170 = K42) * ($W$3:$W$170 = L42) * ($X$3:$X$170 = M42),0))</f>
        <v>87</v>
      </c>
      <c r="K42" s="47">
        <f>MATCH(I42,{"Lunes";"Martes";"Miércoles";"Jueves";"Viernes";"Sábado"},0)</f>
        <v>3</v>
      </c>
      <c r="L42" s="54">
        <v>0.65277777777777779</v>
      </c>
      <c r="M42" s="76">
        <v>0.75347222222222221</v>
      </c>
      <c r="N42" s="69" t="s">
        <v>192</v>
      </c>
      <c r="O42" s="54" t="s">
        <v>144</v>
      </c>
      <c r="P42" s="54" t="s">
        <v>186</v>
      </c>
      <c r="Q42" s="54" t="s">
        <v>2</v>
      </c>
      <c r="R42" s="73" t="s">
        <v>237</v>
      </c>
      <c r="U42">
        <v>40</v>
      </c>
      <c r="V42" s="11">
        <v>2</v>
      </c>
      <c r="W42" s="8">
        <v>0.47222222222222221</v>
      </c>
      <c r="X42" s="8">
        <v>0.53472222222222221</v>
      </c>
      <c r="Z42">
        <v>37</v>
      </c>
      <c r="AA42" t="s">
        <v>62</v>
      </c>
      <c r="AB42" t="s">
        <v>117</v>
      </c>
      <c r="AC42">
        <v>4</v>
      </c>
      <c r="AD42" s="4" t="s">
        <v>139</v>
      </c>
      <c r="AF42">
        <v>40</v>
      </c>
      <c r="AG42" t="str">
        <v>4K2</v>
      </c>
      <c r="AH42" s="2">
        <v>1</v>
      </c>
    </row>
    <row r="43" spans="2:34" ht="15" customHeight="1" thickBot="1" x14ac:dyDescent="0.3">
      <c r="B43" s="70" t="s">
        <v>256</v>
      </c>
      <c r="C43" s="74">
        <f t="shared" si="3"/>
        <v>44</v>
      </c>
      <c r="D43" s="47">
        <f t="shared" si="4"/>
        <v>52</v>
      </c>
      <c r="E43" s="75">
        <f t="shared" si="5"/>
        <v>2</v>
      </c>
      <c r="F43" s="69" t="s">
        <v>77</v>
      </c>
      <c r="G43" s="54" t="s">
        <v>257</v>
      </c>
      <c r="H43" s="54" t="s">
        <v>132</v>
      </c>
      <c r="I43" s="70" t="s">
        <v>194</v>
      </c>
      <c r="J43" s="74" cm="1">
        <f t="array" ref="J43">INDEX($U$3:$U$170,MATCH(1,($V$3:$V$170 = K43) * ($W$3:$W$170 = L43) * ($X$3:$X$170 = M43),0))</f>
        <v>148</v>
      </c>
      <c r="K43" s="47">
        <f>MATCH(I43,{"Lunes";"Martes";"Miércoles";"Jueves";"Viernes";"Sábado"},0)</f>
        <v>5</v>
      </c>
      <c r="L43" s="54">
        <v>0.55208333333333337</v>
      </c>
      <c r="M43" s="76">
        <v>0.65277777777777779</v>
      </c>
      <c r="N43" s="69" t="s">
        <v>192</v>
      </c>
      <c r="O43" s="54" t="s">
        <v>144</v>
      </c>
      <c r="P43" s="54" t="s">
        <v>186</v>
      </c>
      <c r="Q43" s="54" t="s">
        <v>2</v>
      </c>
      <c r="R43" s="73" t="s">
        <v>237</v>
      </c>
      <c r="U43">
        <v>41</v>
      </c>
      <c r="V43" s="11">
        <v>2</v>
      </c>
      <c r="W43" s="8">
        <v>0.47222222222222221</v>
      </c>
      <c r="X43" s="8">
        <v>0.58333333333333337</v>
      </c>
      <c r="Z43">
        <v>38</v>
      </c>
      <c r="AA43" t="s">
        <v>63</v>
      </c>
      <c r="AB43" t="s">
        <v>118</v>
      </c>
      <c r="AC43">
        <v>4</v>
      </c>
      <c r="AD43" s="4" t="s">
        <v>139</v>
      </c>
      <c r="AF43">
        <v>41</v>
      </c>
      <c r="AG43" t="str">
        <v>4K3</v>
      </c>
      <c r="AH43" s="2">
        <v>1</v>
      </c>
    </row>
    <row r="44" spans="2:34" ht="15" customHeight="1" thickBot="1" x14ac:dyDescent="0.3">
      <c r="B44" s="70" t="s">
        <v>256</v>
      </c>
      <c r="C44" s="74">
        <f t="shared" si="3"/>
        <v>44</v>
      </c>
      <c r="D44" s="47">
        <f t="shared" si="4"/>
        <v>40</v>
      </c>
      <c r="E44" s="75">
        <f t="shared" si="5"/>
        <v>1</v>
      </c>
      <c r="F44" s="69" t="s">
        <v>65</v>
      </c>
      <c r="G44" s="54" t="s">
        <v>65</v>
      </c>
      <c r="H44" s="54" t="s">
        <v>120</v>
      </c>
      <c r="I44" s="70" t="s">
        <v>190</v>
      </c>
      <c r="J44" s="74" cm="1">
        <f t="array" ref="J44">INDEX($U$3:$U$170,MATCH(1,($V$3:$V$170 = K44) * ($W$3:$W$170 = L44) * ($X$3:$X$170 = M44),0))</f>
        <v>81</v>
      </c>
      <c r="K44" s="47">
        <f>MATCH(I44,{"Lunes";"Martes";"Miércoles";"Jueves";"Viernes";"Sábado"},0)</f>
        <v>3</v>
      </c>
      <c r="L44" s="54">
        <v>0.55208333333333337</v>
      </c>
      <c r="M44" s="76">
        <v>0.65277777777777779</v>
      </c>
      <c r="N44" s="69" t="s">
        <v>192</v>
      </c>
      <c r="O44" s="54" t="s">
        <v>143</v>
      </c>
      <c r="P44" s="54" t="s">
        <v>186</v>
      </c>
      <c r="Q44" s="54" t="s">
        <v>2</v>
      </c>
      <c r="R44" s="73"/>
      <c r="U44">
        <v>42</v>
      </c>
      <c r="V44" s="11">
        <v>2</v>
      </c>
      <c r="W44" s="8">
        <v>0.50347222222222221</v>
      </c>
      <c r="X44" s="8">
        <v>0.58333333333333337</v>
      </c>
      <c r="AF44">
        <v>42</v>
      </c>
      <c r="AG44" t="str">
        <v>4K4</v>
      </c>
      <c r="AH44" s="2">
        <v>1</v>
      </c>
    </row>
    <row r="45" spans="2:34" ht="15" customHeight="1" thickBot="1" x14ac:dyDescent="0.3">
      <c r="B45" s="70" t="s">
        <v>256</v>
      </c>
      <c r="C45" s="74">
        <f t="shared" si="3"/>
        <v>44</v>
      </c>
      <c r="D45" s="47">
        <f t="shared" si="4"/>
        <v>40</v>
      </c>
      <c r="E45" s="75">
        <f t="shared" si="5"/>
        <v>1</v>
      </c>
      <c r="F45" s="69" t="s">
        <v>65</v>
      </c>
      <c r="G45" s="54" t="s">
        <v>65</v>
      </c>
      <c r="H45" s="54" t="s">
        <v>120</v>
      </c>
      <c r="I45" s="70" t="s">
        <v>191</v>
      </c>
      <c r="J45" s="74" cm="1">
        <f t="array" ref="J45">INDEX($U$3:$U$170,MATCH(1,($V$3:$V$170 = K45) * ($W$3:$W$170 = L45) * ($X$3:$X$170 = M45),0))</f>
        <v>119</v>
      </c>
      <c r="K45" s="47">
        <f>MATCH(I45,{"Lunes";"Martes";"Miércoles";"Jueves";"Viernes";"Sábado"},0)</f>
        <v>4</v>
      </c>
      <c r="L45" s="54">
        <v>0.65277777777777779</v>
      </c>
      <c r="M45" s="76">
        <v>0.75347222222222221</v>
      </c>
      <c r="N45" s="69" t="s">
        <v>192</v>
      </c>
      <c r="O45" s="54" t="s">
        <v>143</v>
      </c>
      <c r="P45" s="54" t="s">
        <v>186</v>
      </c>
      <c r="Q45" s="54" t="s">
        <v>2</v>
      </c>
      <c r="R45" s="73"/>
      <c r="U45">
        <v>43</v>
      </c>
      <c r="V45" s="11">
        <v>2</v>
      </c>
      <c r="W45" s="8">
        <v>0.50347222222222221</v>
      </c>
      <c r="X45" s="8">
        <v>0.61458333333333337</v>
      </c>
      <c r="Z45">
        <v>39</v>
      </c>
      <c r="AA45" t="s">
        <v>64</v>
      </c>
      <c r="AB45" t="s">
        <v>119</v>
      </c>
      <c r="AC45">
        <v>5</v>
      </c>
      <c r="AD45" s="4" t="s">
        <v>138</v>
      </c>
      <c r="AF45">
        <v>43</v>
      </c>
      <c r="AG45" t="str" cm="1">
        <f t="array" ref="AG45:AG49">"5K"&amp;_xlfn.SEQUENCE(5, 1, 1, 1)</f>
        <v>5K1</v>
      </c>
      <c r="AH45" s="2">
        <v>1</v>
      </c>
    </row>
    <row r="46" spans="2:34" ht="15" customHeight="1" thickBot="1" x14ac:dyDescent="0.3">
      <c r="B46" s="65" t="s">
        <v>256</v>
      </c>
      <c r="C46" s="74">
        <f t="shared" si="3"/>
        <v>44</v>
      </c>
      <c r="D46" s="47">
        <f t="shared" si="4"/>
        <v>39</v>
      </c>
      <c r="E46" s="75">
        <f t="shared" si="5"/>
        <v>2</v>
      </c>
      <c r="F46" s="69" t="s">
        <v>64</v>
      </c>
      <c r="G46" s="54" t="s">
        <v>64</v>
      </c>
      <c r="H46" s="54" t="s">
        <v>119</v>
      </c>
      <c r="I46" s="70" t="s">
        <v>185</v>
      </c>
      <c r="J46" s="74" cm="1">
        <f t="array" ref="J46">INDEX($U$3:$U$170,MATCH(1,($V$3:$V$170 = K46) * ($W$3:$W$170 = L46) * ($X$3:$X$170 = M46),0))</f>
        <v>19</v>
      </c>
      <c r="K46" s="47">
        <f>MATCH(I46,{"Lunes";"Martes";"Miércoles";"Jueves";"Viernes";"Sábado"},0)</f>
        <v>1</v>
      </c>
      <c r="L46" s="54">
        <v>0.65277777777777779</v>
      </c>
      <c r="M46" s="76">
        <v>0.75347222222222221</v>
      </c>
      <c r="N46" s="69" t="s">
        <v>192</v>
      </c>
      <c r="O46" s="54" t="s">
        <v>144</v>
      </c>
      <c r="P46" s="54" t="s">
        <v>186</v>
      </c>
      <c r="Q46" s="54" t="s">
        <v>2</v>
      </c>
      <c r="R46" s="73"/>
      <c r="U46">
        <v>44</v>
      </c>
      <c r="V46" s="11">
        <v>2</v>
      </c>
      <c r="W46" s="8">
        <v>0.50347222222222221</v>
      </c>
      <c r="X46" s="8">
        <v>0.65277777777777779</v>
      </c>
      <c r="Z46">
        <v>40</v>
      </c>
      <c r="AA46" t="s">
        <v>65</v>
      </c>
      <c r="AB46" t="s">
        <v>120</v>
      </c>
      <c r="AC46">
        <v>5</v>
      </c>
      <c r="AD46" s="4" t="s">
        <v>138</v>
      </c>
      <c r="AF46">
        <v>44</v>
      </c>
      <c r="AG46" t="str">
        <v>5K2</v>
      </c>
      <c r="AH46" s="2">
        <v>1</v>
      </c>
    </row>
    <row r="47" spans="2:34" ht="15" customHeight="1" thickBot="1" x14ac:dyDescent="0.3">
      <c r="B47" s="70" t="s">
        <v>256</v>
      </c>
      <c r="C47" s="74">
        <f t="shared" si="3"/>
        <v>44</v>
      </c>
      <c r="D47" s="47">
        <f t="shared" si="4"/>
        <v>39</v>
      </c>
      <c r="E47" s="75">
        <f t="shared" si="5"/>
        <v>2</v>
      </c>
      <c r="F47" s="69" t="s">
        <v>64</v>
      </c>
      <c r="G47" s="54" t="s">
        <v>64</v>
      </c>
      <c r="H47" s="54" t="s">
        <v>119</v>
      </c>
      <c r="I47" s="70" t="s">
        <v>191</v>
      </c>
      <c r="J47" s="74" cm="1">
        <f t="array" ref="J47">INDEX($U$3:$U$170,MATCH(1,($V$3:$V$170 = K47) * ($W$3:$W$170 = L47) * ($X$3:$X$170 = M47),0))</f>
        <v>114</v>
      </c>
      <c r="K47" s="47">
        <f>MATCH(I47,{"Lunes";"Martes";"Miércoles";"Jueves";"Viernes";"Sábado"},0)</f>
        <v>4</v>
      </c>
      <c r="L47" s="54">
        <v>0.55208333333333337</v>
      </c>
      <c r="M47" s="76">
        <v>0.65277777777777779</v>
      </c>
      <c r="N47" s="69" t="s">
        <v>192</v>
      </c>
      <c r="O47" s="54" t="s">
        <v>144</v>
      </c>
      <c r="P47" s="54" t="s">
        <v>186</v>
      </c>
      <c r="Q47" s="54" t="s">
        <v>2</v>
      </c>
      <c r="R47" s="73"/>
      <c r="U47">
        <v>45</v>
      </c>
      <c r="V47" s="11">
        <v>2</v>
      </c>
      <c r="W47" s="8">
        <v>0.50347222222222221</v>
      </c>
      <c r="X47" s="8">
        <v>0.68402777777777779</v>
      </c>
      <c r="Z47">
        <v>41</v>
      </c>
      <c r="AA47" t="s">
        <v>66</v>
      </c>
      <c r="AB47" t="s">
        <v>121</v>
      </c>
      <c r="AC47">
        <v>5</v>
      </c>
      <c r="AD47" s="4" t="s">
        <v>138</v>
      </c>
      <c r="AF47">
        <v>45</v>
      </c>
      <c r="AG47" t="str">
        <v>5K3</v>
      </c>
      <c r="AH47" s="2">
        <v>1</v>
      </c>
    </row>
    <row r="48" spans="2:34" ht="15" customHeight="1" thickBot="1" x14ac:dyDescent="0.3">
      <c r="B48" s="70" t="s">
        <v>256</v>
      </c>
      <c r="C48" s="74">
        <f t="shared" si="3"/>
        <v>44</v>
      </c>
      <c r="D48" s="47">
        <f t="shared" si="4"/>
        <v>48</v>
      </c>
      <c r="E48" s="75">
        <f t="shared" si="5"/>
        <v>0</v>
      </c>
      <c r="F48" s="69" t="s">
        <v>73</v>
      </c>
      <c r="G48" s="54" t="s">
        <v>252</v>
      </c>
      <c r="H48" s="54" t="s">
        <v>128</v>
      </c>
      <c r="I48" s="70" t="s">
        <v>189</v>
      </c>
      <c r="J48" s="74" cm="1">
        <f t="array" ref="J48">INDEX($U$3:$U$170,MATCH(1,($V$3:$V$170 = K48) * ($W$3:$W$170 = L48) * ($X$3:$X$170 = M48),0))</f>
        <v>47</v>
      </c>
      <c r="K48" s="47">
        <f>MATCH(I48,{"Lunes";"Martes";"Miércoles";"Jueves";"Viernes";"Sábado"},0)</f>
        <v>2</v>
      </c>
      <c r="L48" s="54">
        <v>0.55208333333333337</v>
      </c>
      <c r="M48" s="76">
        <v>0.75347222222222221</v>
      </c>
      <c r="N48" s="69" t="s">
        <v>145</v>
      </c>
      <c r="O48" s="54" t="s">
        <v>142</v>
      </c>
      <c r="P48" s="54" t="s">
        <v>186</v>
      </c>
      <c r="Q48" s="54" t="s">
        <v>2</v>
      </c>
      <c r="R48" s="73"/>
      <c r="U48">
        <v>46</v>
      </c>
      <c r="V48" s="11">
        <v>2</v>
      </c>
      <c r="W48" s="8">
        <v>0.55208333333333337</v>
      </c>
      <c r="X48" s="8">
        <v>0.61458333333333337</v>
      </c>
      <c r="Z48">
        <v>42</v>
      </c>
      <c r="AA48" t="s">
        <v>67</v>
      </c>
      <c r="AB48" t="s">
        <v>123</v>
      </c>
      <c r="AC48">
        <v>5</v>
      </c>
      <c r="AD48" s="4" t="s">
        <v>139</v>
      </c>
      <c r="AF48">
        <v>46</v>
      </c>
      <c r="AG48" t="str">
        <v>5K4</v>
      </c>
      <c r="AH48" s="2">
        <v>1</v>
      </c>
    </row>
    <row r="49" spans="2:34" ht="15" customHeight="1" thickBot="1" x14ac:dyDescent="0.3">
      <c r="B49" s="70" t="s">
        <v>256</v>
      </c>
      <c r="C49" s="74">
        <f t="shared" si="3"/>
        <v>44</v>
      </c>
      <c r="D49" s="47">
        <f t="shared" si="4"/>
        <v>41</v>
      </c>
      <c r="E49" s="75">
        <f t="shared" si="5"/>
        <v>1</v>
      </c>
      <c r="F49" s="69" t="s">
        <v>66</v>
      </c>
      <c r="G49" s="54" t="s">
        <v>66</v>
      </c>
      <c r="H49" s="54" t="s">
        <v>121</v>
      </c>
      <c r="I49" s="70" t="s">
        <v>185</v>
      </c>
      <c r="J49" s="74" cm="1">
        <f t="array" ref="J49">INDEX($U$3:$U$170,MATCH(1,($V$3:$V$170 = K49) * ($W$3:$W$170 = L49) * ($X$3:$X$170 = M49),0))</f>
        <v>17</v>
      </c>
      <c r="K49" s="47">
        <f>MATCH(I49,{"Lunes";"Martes";"Miércoles";"Jueves";"Viernes";"Sábado"},0)</f>
        <v>1</v>
      </c>
      <c r="L49" s="54">
        <v>0.62152777777777779</v>
      </c>
      <c r="M49" s="76">
        <v>0.75347222222222221</v>
      </c>
      <c r="N49" s="69" t="s">
        <v>192</v>
      </c>
      <c r="O49" s="54" t="s">
        <v>143</v>
      </c>
      <c r="P49" s="54" t="s">
        <v>186</v>
      </c>
      <c r="Q49" s="54" t="s">
        <v>2</v>
      </c>
      <c r="R49" s="73"/>
      <c r="U49">
        <v>47</v>
      </c>
      <c r="V49" s="11">
        <v>2</v>
      </c>
      <c r="W49" s="8">
        <v>0.55208333333333337</v>
      </c>
      <c r="X49" s="8">
        <v>0.75347222222222221</v>
      </c>
      <c r="Z49">
        <v>43</v>
      </c>
      <c r="AA49" t="s">
        <v>68</v>
      </c>
      <c r="AB49" t="s">
        <v>122</v>
      </c>
      <c r="AC49">
        <v>5</v>
      </c>
      <c r="AD49" s="4" t="s">
        <v>139</v>
      </c>
      <c r="AF49">
        <v>47</v>
      </c>
      <c r="AG49" t="str">
        <v>5K5</v>
      </c>
      <c r="AH49" s="2">
        <v>1</v>
      </c>
    </row>
    <row r="50" spans="2:34" ht="15" customHeight="1" thickBot="1" x14ac:dyDescent="0.3">
      <c r="B50" s="70" t="s">
        <v>256</v>
      </c>
      <c r="C50" s="74">
        <f t="shared" si="3"/>
        <v>44</v>
      </c>
      <c r="D50" s="47">
        <f t="shared" si="4"/>
        <v>41</v>
      </c>
      <c r="E50" s="75">
        <f t="shared" si="5"/>
        <v>1</v>
      </c>
      <c r="F50" s="69" t="s">
        <v>66</v>
      </c>
      <c r="G50" s="54" t="s">
        <v>66</v>
      </c>
      <c r="H50" s="54" t="s">
        <v>121</v>
      </c>
      <c r="I50" s="70" t="s">
        <v>191</v>
      </c>
      <c r="J50" s="74" cm="1">
        <f t="array" ref="J50">INDEX($U$3:$U$170,MATCH(1,($V$3:$V$170 = K50) * ($W$3:$W$170 = L50) * ($X$3:$X$170 = M50),0))</f>
        <v>112</v>
      </c>
      <c r="K50" s="47">
        <f>MATCH(I50,{"Lunes";"Martes";"Miércoles";"Jueves";"Viernes";"Sábado"},0)</f>
        <v>4</v>
      </c>
      <c r="L50" s="54">
        <v>0.50347222222222221</v>
      </c>
      <c r="M50" s="76">
        <v>0.65277777777777779</v>
      </c>
      <c r="N50" s="69" t="s">
        <v>192</v>
      </c>
      <c r="O50" s="54" t="s">
        <v>143</v>
      </c>
      <c r="P50" s="54" t="s">
        <v>186</v>
      </c>
      <c r="Q50" s="54" t="s">
        <v>2</v>
      </c>
      <c r="R50" s="73"/>
      <c r="U50">
        <v>48</v>
      </c>
      <c r="V50" s="11">
        <v>2</v>
      </c>
      <c r="W50" s="8">
        <v>0.58333333333333337</v>
      </c>
      <c r="X50" s="8">
        <v>0.65277777777777779</v>
      </c>
      <c r="Z50">
        <v>44</v>
      </c>
      <c r="AA50" t="s">
        <v>69</v>
      </c>
      <c r="AB50" t="s">
        <v>124</v>
      </c>
      <c r="AC50">
        <v>5</v>
      </c>
      <c r="AD50" s="4" t="s">
        <v>139</v>
      </c>
    </row>
    <row r="51" spans="2:34" ht="15" customHeight="1" thickBot="1" x14ac:dyDescent="0.3">
      <c r="B51" s="70" t="s">
        <v>256</v>
      </c>
      <c r="C51" s="74">
        <f t="shared" si="3"/>
        <v>44</v>
      </c>
      <c r="D51" s="47">
        <f t="shared" si="4"/>
        <v>49</v>
      </c>
      <c r="E51" s="75">
        <f t="shared" si="5"/>
        <v>1</v>
      </c>
      <c r="F51" s="69" t="s">
        <v>74</v>
      </c>
      <c r="G51" s="54" t="s">
        <v>74</v>
      </c>
      <c r="H51" s="54" t="s">
        <v>129</v>
      </c>
      <c r="I51" s="70" t="s">
        <v>185</v>
      </c>
      <c r="J51" s="74" cm="1">
        <f t="array" ref="J51">INDEX($U$3:$U$170,MATCH(1,($V$3:$V$170 = K51) * ($W$3:$W$170 = L51) * ($X$3:$X$170 = M51),0))</f>
        <v>12</v>
      </c>
      <c r="K51" s="47">
        <f>MATCH(I51,{"Lunes";"Martes";"Miércoles";"Jueves";"Viernes";"Sábado"},0)</f>
        <v>1</v>
      </c>
      <c r="L51" s="54">
        <v>0.50347222222222221</v>
      </c>
      <c r="M51" s="76">
        <v>0.61458333333333337</v>
      </c>
      <c r="N51" s="69" t="s">
        <v>192</v>
      </c>
      <c r="O51" s="54" t="s">
        <v>143</v>
      </c>
      <c r="P51" s="54" t="s">
        <v>186</v>
      </c>
      <c r="Q51" s="54" t="s">
        <v>2</v>
      </c>
      <c r="R51" s="73"/>
      <c r="U51">
        <v>49</v>
      </c>
      <c r="V51" s="11">
        <v>2</v>
      </c>
      <c r="W51" s="8">
        <v>0.58333333333333337</v>
      </c>
      <c r="X51" s="8">
        <v>0.66666666666666663</v>
      </c>
      <c r="Z51">
        <v>45</v>
      </c>
      <c r="AA51" t="s">
        <v>70</v>
      </c>
      <c r="AB51" t="s">
        <v>125</v>
      </c>
      <c r="AC51">
        <v>5</v>
      </c>
      <c r="AD51" s="4" t="s">
        <v>139</v>
      </c>
    </row>
    <row r="52" spans="2:34" ht="15" customHeight="1" thickBot="1" x14ac:dyDescent="0.3">
      <c r="B52" s="70" t="s">
        <v>256</v>
      </c>
      <c r="C52" s="77">
        <f t="shared" si="3"/>
        <v>44</v>
      </c>
      <c r="D52" s="78">
        <f t="shared" si="4"/>
        <v>49</v>
      </c>
      <c r="E52" s="79">
        <f t="shared" si="5"/>
        <v>1</v>
      </c>
      <c r="F52" s="69" t="s">
        <v>74</v>
      </c>
      <c r="G52" s="54" t="s">
        <v>74</v>
      </c>
      <c r="H52" s="54" t="s">
        <v>129</v>
      </c>
      <c r="I52" s="70" t="s">
        <v>194</v>
      </c>
      <c r="J52" s="77" cm="1">
        <f t="array" ref="J52">INDEX($U$3:$U$170,MATCH(1,($V$3:$V$170 = K52) * ($W$3:$W$170 = L52) * ($X$3:$X$170 = M52),0))</f>
        <v>148</v>
      </c>
      <c r="K52" s="78">
        <f>MATCH(I52,{"Lunes";"Martes";"Miércoles";"Jueves";"Viernes";"Sábado"},0)</f>
        <v>5</v>
      </c>
      <c r="L52" s="80">
        <v>0.55208333333333337</v>
      </c>
      <c r="M52" s="81">
        <v>0.65277777777777779</v>
      </c>
      <c r="N52" s="69" t="s">
        <v>192</v>
      </c>
      <c r="O52" s="54" t="s">
        <v>143</v>
      </c>
      <c r="P52" s="54" t="s">
        <v>186</v>
      </c>
      <c r="Q52" s="54" t="s">
        <v>2</v>
      </c>
      <c r="R52" s="73"/>
      <c r="U52">
        <v>50</v>
      </c>
      <c r="V52" s="11">
        <v>2</v>
      </c>
      <c r="W52" s="8">
        <v>0.62152777777777779</v>
      </c>
      <c r="X52" s="8">
        <v>0.68402777777777779</v>
      </c>
      <c r="Z52">
        <v>46</v>
      </c>
      <c r="AA52" t="s">
        <v>71</v>
      </c>
      <c r="AB52" t="s">
        <v>126</v>
      </c>
      <c r="AC52">
        <v>5</v>
      </c>
      <c r="AD52" s="4" t="s">
        <v>139</v>
      </c>
    </row>
    <row r="53" spans="2:34" ht="15" customHeight="1" thickBot="1" x14ac:dyDescent="0.3">
      <c r="R53" s="20"/>
      <c r="U53">
        <v>51</v>
      </c>
      <c r="V53" s="11">
        <v>2</v>
      </c>
      <c r="W53" s="8">
        <v>0.62152777777777779</v>
      </c>
      <c r="X53" s="8">
        <v>0.75347222222222221</v>
      </c>
      <c r="Z53">
        <v>47</v>
      </c>
      <c r="AA53" t="s">
        <v>72</v>
      </c>
      <c r="AB53" t="s">
        <v>127</v>
      </c>
      <c r="AC53">
        <v>5</v>
      </c>
      <c r="AD53" s="4" t="s">
        <v>139</v>
      </c>
    </row>
    <row r="54" spans="2:34" ht="15" customHeight="1" thickBot="1" x14ac:dyDescent="0.3">
      <c r="R54" s="20"/>
      <c r="U54">
        <v>52</v>
      </c>
      <c r="V54" s="11">
        <v>2</v>
      </c>
      <c r="W54" s="8">
        <v>0.65277777777777779</v>
      </c>
      <c r="X54" s="8">
        <v>0.75347222222222221</v>
      </c>
      <c r="Z54">
        <v>48</v>
      </c>
      <c r="AA54" t="s">
        <v>73</v>
      </c>
      <c r="AB54" t="s">
        <v>128</v>
      </c>
      <c r="AC54">
        <v>5</v>
      </c>
      <c r="AD54" s="4" t="s">
        <v>138</v>
      </c>
    </row>
    <row r="55" spans="2:34" ht="15" customHeight="1" thickTop="1" thickBot="1" x14ac:dyDescent="0.3">
      <c r="B55" s="86" t="s">
        <v>172</v>
      </c>
      <c r="C55" s="87" t="s">
        <v>149</v>
      </c>
      <c r="D55" s="87" t="s">
        <v>24</v>
      </c>
      <c r="E55" s="87" t="s">
        <v>140</v>
      </c>
      <c r="F55" s="86" t="s">
        <v>246</v>
      </c>
      <c r="G55" s="86" t="s">
        <v>174</v>
      </c>
      <c r="H55" s="86" t="s">
        <v>175</v>
      </c>
      <c r="I55" s="86" t="s">
        <v>176</v>
      </c>
      <c r="J55" s="87" t="s">
        <v>153</v>
      </c>
      <c r="K55" s="88" t="s">
        <v>154</v>
      </c>
      <c r="L55" s="88" t="s">
        <v>177</v>
      </c>
      <c r="M55" s="88" t="s">
        <v>178</v>
      </c>
      <c r="N55" s="86" t="s">
        <v>247</v>
      </c>
      <c r="O55" s="86" t="s">
        <v>180</v>
      </c>
      <c r="P55" s="86" t="s">
        <v>181</v>
      </c>
      <c r="Q55" s="86" t="s">
        <v>182</v>
      </c>
      <c r="R55" s="86" t="s">
        <v>232</v>
      </c>
      <c r="U55">
        <v>53</v>
      </c>
      <c r="V55" s="11">
        <v>2</v>
      </c>
      <c r="W55" s="8">
        <v>0.66666666666666663</v>
      </c>
      <c r="X55" s="8">
        <v>0.75</v>
      </c>
      <c r="Z55">
        <v>49</v>
      </c>
      <c r="AA55" t="s">
        <v>74</v>
      </c>
      <c r="AB55" t="s">
        <v>129</v>
      </c>
      <c r="AC55">
        <v>5</v>
      </c>
      <c r="AD55" s="4" t="s">
        <v>138</v>
      </c>
    </row>
    <row r="56" spans="2:34" ht="15" customHeight="1" thickTop="1" thickBot="1" x14ac:dyDescent="0.3">
      <c r="B56" s="65" t="s">
        <v>258</v>
      </c>
      <c r="C56" s="66">
        <f>IFERROR(INDEX($AF$3:$AF$49,MATCH(B56,$AG$3:$AG$49,0)),"")</f>
        <v>45</v>
      </c>
      <c r="D56" s="67">
        <f t="shared" ref="D56:D76" si="6">IFERROR(INDEX($Z$3:$Z$61,MATCH(F56,$AA$3:$AA$61,0)),"")</f>
        <v>51</v>
      </c>
      <c r="E56" s="68">
        <f t="shared" ref="E56:E76" si="7">IF(O56="ANUAL", 0,IF(O56="CUAT1", 1,IF(O56="CUAT2", 2,"")))</f>
        <v>2</v>
      </c>
      <c r="F56" s="89" t="s">
        <v>76</v>
      </c>
      <c r="G56" s="90" t="s">
        <v>76</v>
      </c>
      <c r="H56" s="90" t="s">
        <v>131</v>
      </c>
      <c r="I56" s="65" t="s">
        <v>190</v>
      </c>
      <c r="J56" s="66" cm="1">
        <f t="array" ref="J56">INDEX($U$3:$U$170,MATCH(1,($V$3:$V$170 = K56) * ($W$3:$W$170 = L56) * ($X$3:$X$170 = M56),0))</f>
        <v>91</v>
      </c>
      <c r="K56" s="67">
        <f>MATCH(I56,{"Lunes";"Martes";"Miércoles";"Jueves";"Viernes";"Sábado"},0)</f>
        <v>3</v>
      </c>
      <c r="L56" s="71">
        <v>0.76041666666666663</v>
      </c>
      <c r="M56" s="72">
        <v>0.86111111111111116</v>
      </c>
      <c r="N56" s="89" t="s">
        <v>192</v>
      </c>
      <c r="O56" s="90" t="s">
        <v>144</v>
      </c>
      <c r="P56" s="90" t="s">
        <v>186</v>
      </c>
      <c r="Q56" s="90" t="s">
        <v>2</v>
      </c>
      <c r="R56" s="91"/>
      <c r="U56">
        <v>54</v>
      </c>
      <c r="V56" s="11">
        <v>2</v>
      </c>
      <c r="W56" s="8">
        <v>0.69097222222222221</v>
      </c>
      <c r="X56" s="8">
        <v>0.75347222222222221</v>
      </c>
      <c r="Z56">
        <v>50</v>
      </c>
      <c r="AA56" t="s">
        <v>253</v>
      </c>
      <c r="AB56" t="s">
        <v>130</v>
      </c>
      <c r="AC56">
        <v>5</v>
      </c>
      <c r="AD56" s="4" t="s">
        <v>139</v>
      </c>
    </row>
    <row r="57" spans="2:34" ht="15" customHeight="1" thickBot="1" x14ac:dyDescent="0.3">
      <c r="B57" s="70" t="s">
        <v>258</v>
      </c>
      <c r="C57" s="74">
        <f t="shared" ref="C57:C76" si="8">IFERROR(INDEX($AF$3:$AF$49,MATCH(B57,$AG$3:$AG$49,0)),"")</f>
        <v>45</v>
      </c>
      <c r="D57" s="47">
        <f t="shared" si="6"/>
        <v>51</v>
      </c>
      <c r="E57" s="75">
        <f t="shared" si="7"/>
        <v>2</v>
      </c>
      <c r="F57" s="69" t="s">
        <v>76</v>
      </c>
      <c r="G57" s="54" t="s">
        <v>76</v>
      </c>
      <c r="H57" s="54" t="s">
        <v>131</v>
      </c>
      <c r="I57" s="70" t="s">
        <v>194</v>
      </c>
      <c r="J57" s="74" cm="1">
        <f t="array" ref="J57">INDEX($U$3:$U$170,MATCH(1,($V$3:$V$170 = K57) * ($W$3:$W$170 = L57) * ($X$3:$X$170 = M57),0))</f>
        <v>164</v>
      </c>
      <c r="K57" s="47">
        <f>MATCH(I57,{"Lunes";"Martes";"Miércoles";"Jueves";"Viernes";"Sábado"},0)</f>
        <v>5</v>
      </c>
      <c r="L57" s="54">
        <v>0.86111111111111116</v>
      </c>
      <c r="M57" s="76">
        <v>0.96180555555555558</v>
      </c>
      <c r="N57" s="69" t="s">
        <v>192</v>
      </c>
      <c r="O57" s="54" t="s">
        <v>144</v>
      </c>
      <c r="P57" s="54" t="s">
        <v>186</v>
      </c>
      <c r="Q57" s="54" t="s">
        <v>2</v>
      </c>
      <c r="R57" s="73"/>
      <c r="U57">
        <v>55</v>
      </c>
      <c r="V57" s="11">
        <v>2</v>
      </c>
      <c r="W57" s="8">
        <v>0.72222222222222221</v>
      </c>
      <c r="X57" s="8">
        <v>0.86111111111111116</v>
      </c>
      <c r="Z57">
        <v>51</v>
      </c>
      <c r="AA57" t="s">
        <v>76</v>
      </c>
      <c r="AB57" t="s">
        <v>131</v>
      </c>
      <c r="AC57">
        <v>5</v>
      </c>
      <c r="AD57" s="4" t="s">
        <v>138</v>
      </c>
    </row>
    <row r="58" spans="2:34" ht="15" customHeight="1" thickBot="1" x14ac:dyDescent="0.3">
      <c r="B58" s="70" t="s">
        <v>258</v>
      </c>
      <c r="C58" s="74">
        <f t="shared" si="8"/>
        <v>45</v>
      </c>
      <c r="D58" s="47">
        <f t="shared" si="6"/>
        <v>43</v>
      </c>
      <c r="E58" s="75">
        <f t="shared" si="7"/>
        <v>1</v>
      </c>
      <c r="F58" s="69" t="s">
        <v>68</v>
      </c>
      <c r="G58" s="54" t="s">
        <v>249</v>
      </c>
      <c r="H58" s="54" t="s">
        <v>122</v>
      </c>
      <c r="I58" s="70" t="s">
        <v>185</v>
      </c>
      <c r="J58" s="74" cm="1">
        <f t="array" ref="J58">INDEX($U$3:$U$170,MATCH(1,($V$3:$V$170 = K58) * ($W$3:$W$170 = L58) * ($X$3:$X$170 = M58),0))</f>
        <v>29</v>
      </c>
      <c r="K58" s="47">
        <f>MATCH(I58,{"Lunes";"Martes";"Miércoles";"Jueves";"Viernes";"Sábado"},0)</f>
        <v>1</v>
      </c>
      <c r="L58" s="54">
        <v>0.86111111111111116</v>
      </c>
      <c r="M58" s="76">
        <v>0.96180555555555558</v>
      </c>
      <c r="N58" s="69" t="s">
        <v>192</v>
      </c>
      <c r="O58" s="54" t="s">
        <v>143</v>
      </c>
      <c r="P58" s="54" t="s">
        <v>186</v>
      </c>
      <c r="Q58" s="54" t="s">
        <v>2</v>
      </c>
      <c r="R58" s="73" t="s">
        <v>237</v>
      </c>
      <c r="U58">
        <v>56</v>
      </c>
      <c r="V58" s="11">
        <v>2</v>
      </c>
      <c r="W58" s="8">
        <v>0.72222222222222221</v>
      </c>
      <c r="X58" s="8">
        <v>0.82291666666666663</v>
      </c>
      <c r="Z58">
        <v>52</v>
      </c>
      <c r="AA58" t="s">
        <v>77</v>
      </c>
      <c r="AB58" t="s">
        <v>132</v>
      </c>
      <c r="AC58">
        <v>5</v>
      </c>
      <c r="AD58" s="4" t="s">
        <v>139</v>
      </c>
    </row>
    <row r="59" spans="2:34" ht="15" customHeight="1" thickBot="1" x14ac:dyDescent="0.3">
      <c r="B59" s="70" t="s">
        <v>258</v>
      </c>
      <c r="C59" s="74">
        <f t="shared" si="8"/>
        <v>45</v>
      </c>
      <c r="D59" s="47">
        <f t="shared" si="6"/>
        <v>43</v>
      </c>
      <c r="E59" s="75">
        <f t="shared" si="7"/>
        <v>1</v>
      </c>
      <c r="F59" s="69" t="s">
        <v>68</v>
      </c>
      <c r="G59" s="54" t="s">
        <v>249</v>
      </c>
      <c r="H59" s="54" t="s">
        <v>122</v>
      </c>
      <c r="I59" s="70" t="s">
        <v>194</v>
      </c>
      <c r="J59" s="74" cm="1">
        <f t="array" ref="J59">INDEX($U$3:$U$170,MATCH(1,($V$3:$V$170 = K59) * ($W$3:$W$170 = L59) * ($X$3:$X$170 = M59),0))</f>
        <v>164</v>
      </c>
      <c r="K59" s="47">
        <f>MATCH(I59,{"Lunes";"Martes";"Miércoles";"Jueves";"Viernes";"Sábado"},0)</f>
        <v>5</v>
      </c>
      <c r="L59" s="54">
        <v>0.86111111111111116</v>
      </c>
      <c r="M59" s="76">
        <v>0.96180555555555558</v>
      </c>
      <c r="N59" s="69" t="s">
        <v>192</v>
      </c>
      <c r="O59" s="54" t="s">
        <v>143</v>
      </c>
      <c r="P59" s="54" t="s">
        <v>186</v>
      </c>
      <c r="Q59" s="54" t="s">
        <v>2</v>
      </c>
      <c r="R59" s="73" t="s">
        <v>237</v>
      </c>
      <c r="U59">
        <v>57</v>
      </c>
      <c r="V59" s="11">
        <v>2</v>
      </c>
      <c r="W59" s="8">
        <v>0.75347222222222221</v>
      </c>
      <c r="X59" s="8">
        <v>0.86111111111111116</v>
      </c>
      <c r="Z59">
        <v>53</v>
      </c>
      <c r="AA59" t="s">
        <v>78</v>
      </c>
      <c r="AB59" t="s">
        <v>133</v>
      </c>
      <c r="AC59">
        <v>5</v>
      </c>
      <c r="AD59" s="4" t="s">
        <v>139</v>
      </c>
    </row>
    <row r="60" spans="2:34" ht="15" customHeight="1" thickBot="1" x14ac:dyDescent="0.3">
      <c r="B60" s="70" t="s">
        <v>258</v>
      </c>
      <c r="C60" s="74">
        <f t="shared" si="8"/>
        <v>45</v>
      </c>
      <c r="D60" s="47">
        <f t="shared" si="6"/>
        <v>42</v>
      </c>
      <c r="E60" s="75">
        <f t="shared" si="7"/>
        <v>2</v>
      </c>
      <c r="F60" s="69" t="s">
        <v>67</v>
      </c>
      <c r="G60" s="54" t="s">
        <v>250</v>
      </c>
      <c r="H60" s="54" t="s">
        <v>123</v>
      </c>
      <c r="I60" s="70" t="s">
        <v>185</v>
      </c>
      <c r="J60" s="74" cm="1">
        <f t="array" ref="J60">INDEX($U$3:$U$170,MATCH(1,($V$3:$V$170 = K60) * ($W$3:$W$170 = L60) * ($X$3:$X$170 = M60),0))</f>
        <v>23</v>
      </c>
      <c r="K60" s="47">
        <f>MATCH(I60,{"Lunes";"Martes";"Miércoles";"Jueves";"Viernes";"Sábado"},0)</f>
        <v>1</v>
      </c>
      <c r="L60" s="54">
        <v>0.76041666666666663</v>
      </c>
      <c r="M60" s="76">
        <v>0.86111111111111116</v>
      </c>
      <c r="N60" s="69" t="s">
        <v>192</v>
      </c>
      <c r="O60" s="54" t="s">
        <v>144</v>
      </c>
      <c r="P60" s="54" t="s">
        <v>186</v>
      </c>
      <c r="Q60" s="54" t="s">
        <v>2</v>
      </c>
      <c r="R60" s="73" t="s">
        <v>237</v>
      </c>
      <c r="U60">
        <v>58</v>
      </c>
      <c r="V60" s="11">
        <v>2</v>
      </c>
      <c r="W60" s="8">
        <v>0.76041666666666663</v>
      </c>
      <c r="X60" s="8">
        <v>0.86111111111111116</v>
      </c>
      <c r="Z60">
        <v>54</v>
      </c>
      <c r="AA60" t="s">
        <v>79</v>
      </c>
      <c r="AB60" t="s">
        <v>134</v>
      </c>
      <c r="AC60">
        <v>5</v>
      </c>
      <c r="AD60" s="4" t="s">
        <v>139</v>
      </c>
    </row>
    <row r="61" spans="2:34" ht="15" customHeight="1" thickBot="1" x14ac:dyDescent="0.3">
      <c r="B61" s="70" t="s">
        <v>258</v>
      </c>
      <c r="C61" s="74">
        <f t="shared" si="8"/>
        <v>45</v>
      </c>
      <c r="D61" s="47">
        <f t="shared" si="6"/>
        <v>42</v>
      </c>
      <c r="E61" s="75">
        <f t="shared" si="7"/>
        <v>2</v>
      </c>
      <c r="F61" s="69" t="s">
        <v>67</v>
      </c>
      <c r="G61" s="54" t="s">
        <v>250</v>
      </c>
      <c r="H61" s="54" t="s">
        <v>123</v>
      </c>
      <c r="I61" s="70" t="s">
        <v>191</v>
      </c>
      <c r="J61" s="74" cm="1">
        <f t="array" ref="J61">INDEX($U$3:$U$170,MATCH(1,($V$3:$V$170 = K61) * ($W$3:$W$170 = L61) * ($X$3:$X$170 = M61),0))</f>
        <v>121</v>
      </c>
      <c r="K61" s="47">
        <f>MATCH(I61,{"Lunes";"Martes";"Miércoles";"Jueves";"Viernes";"Sábado"},0)</f>
        <v>4</v>
      </c>
      <c r="L61" s="54">
        <v>0.72222222222222221</v>
      </c>
      <c r="M61" s="76">
        <v>0.82291666666666663</v>
      </c>
      <c r="N61" s="69" t="s">
        <v>192</v>
      </c>
      <c r="O61" s="54" t="s">
        <v>144</v>
      </c>
      <c r="P61" s="54" t="s">
        <v>186</v>
      </c>
      <c r="Q61" s="54" t="s">
        <v>2</v>
      </c>
      <c r="R61" s="73" t="s">
        <v>237</v>
      </c>
      <c r="U61">
        <v>59</v>
      </c>
      <c r="V61" s="11">
        <v>2</v>
      </c>
      <c r="W61" s="8">
        <v>0.76041666666666663</v>
      </c>
      <c r="X61" s="8">
        <v>0.89236111111111116</v>
      </c>
      <c r="Z61">
        <v>55</v>
      </c>
      <c r="AA61" t="s">
        <v>80</v>
      </c>
      <c r="AB61" t="s">
        <v>135</v>
      </c>
      <c r="AC61">
        <v>5</v>
      </c>
      <c r="AD61" s="4" t="s">
        <v>139</v>
      </c>
    </row>
    <row r="62" spans="2:34" ht="15" customHeight="1" thickBot="1" x14ac:dyDescent="0.3">
      <c r="B62" s="70" t="s">
        <v>258</v>
      </c>
      <c r="C62" s="74">
        <f t="shared" si="8"/>
        <v>45</v>
      </c>
      <c r="D62" s="47">
        <f t="shared" si="6"/>
        <v>53</v>
      </c>
      <c r="E62" s="75">
        <f t="shared" si="7"/>
        <v>2</v>
      </c>
      <c r="F62" s="69" t="s">
        <v>78</v>
      </c>
      <c r="G62" s="54" t="s">
        <v>251</v>
      </c>
      <c r="H62" s="54" t="s">
        <v>133</v>
      </c>
      <c r="I62" s="70" t="s">
        <v>185</v>
      </c>
      <c r="J62" s="74" cm="1">
        <f t="array" ref="J62">INDEX($U$3:$U$170,MATCH(1,($V$3:$V$170 = K62) * ($W$3:$W$170 = L62) * ($X$3:$X$170 = M62),0))</f>
        <v>23</v>
      </c>
      <c r="K62" s="47">
        <f>MATCH(I62,{"Lunes";"Martes";"Miércoles";"Jueves";"Viernes";"Sábado"},0)</f>
        <v>1</v>
      </c>
      <c r="L62" s="54">
        <v>0.76041666666666663</v>
      </c>
      <c r="M62" s="76">
        <v>0.86111111111111116</v>
      </c>
      <c r="N62" s="69" t="s">
        <v>192</v>
      </c>
      <c r="O62" s="54" t="s">
        <v>144</v>
      </c>
      <c r="P62" s="54" t="s">
        <v>186</v>
      </c>
      <c r="Q62" s="54" t="s">
        <v>2</v>
      </c>
      <c r="R62" s="73" t="s">
        <v>237</v>
      </c>
      <c r="U62">
        <v>60</v>
      </c>
      <c r="V62" s="11">
        <v>2</v>
      </c>
      <c r="W62" s="8">
        <v>0.76041666666666663</v>
      </c>
      <c r="X62" s="8">
        <v>0.96180555555555558</v>
      </c>
    </row>
    <row r="63" spans="2:34" ht="15" customHeight="1" thickBot="1" x14ac:dyDescent="0.3">
      <c r="B63" s="70" t="s">
        <v>258</v>
      </c>
      <c r="C63" s="74">
        <f t="shared" si="8"/>
        <v>45</v>
      </c>
      <c r="D63" s="47">
        <f t="shared" si="6"/>
        <v>53</v>
      </c>
      <c r="E63" s="75">
        <f t="shared" si="7"/>
        <v>2</v>
      </c>
      <c r="F63" s="69" t="s">
        <v>78</v>
      </c>
      <c r="G63" s="54" t="s">
        <v>251</v>
      </c>
      <c r="H63" s="54" t="s">
        <v>133</v>
      </c>
      <c r="I63" s="70" t="s">
        <v>194</v>
      </c>
      <c r="J63" s="74" cm="1">
        <f t="array" ref="J63">INDEX($U$3:$U$170,MATCH(1,($V$3:$V$170 = K63) * ($W$3:$W$170 = L63) * ($X$3:$X$170 = M63),0))</f>
        <v>158</v>
      </c>
      <c r="K63" s="47">
        <f>MATCH(I63,{"Lunes";"Martes";"Miércoles";"Jueves";"Viernes";"Sábado"},0)</f>
        <v>5</v>
      </c>
      <c r="L63" s="54">
        <v>0.76041666666666663</v>
      </c>
      <c r="M63" s="76">
        <v>0.86111111111111116</v>
      </c>
      <c r="N63" s="69" t="s">
        <v>192</v>
      </c>
      <c r="O63" s="54" t="s">
        <v>144</v>
      </c>
      <c r="P63" s="54" t="s">
        <v>186</v>
      </c>
      <c r="Q63" s="54" t="s">
        <v>2</v>
      </c>
      <c r="R63" s="73" t="s">
        <v>237</v>
      </c>
      <c r="U63">
        <v>61</v>
      </c>
      <c r="V63" s="11">
        <v>2</v>
      </c>
      <c r="W63" s="8">
        <v>0.82986111111111116</v>
      </c>
      <c r="X63" s="8">
        <v>0.93055555555555558</v>
      </c>
    </row>
    <row r="64" spans="2:34" ht="15" customHeight="1" thickBot="1" x14ac:dyDescent="0.3">
      <c r="B64" s="70" t="s">
        <v>258</v>
      </c>
      <c r="C64" s="74">
        <f t="shared" si="8"/>
        <v>45</v>
      </c>
      <c r="D64" s="47">
        <f t="shared" si="6"/>
        <v>54</v>
      </c>
      <c r="E64" s="75">
        <f t="shared" si="7"/>
        <v>2</v>
      </c>
      <c r="F64" s="69" t="s">
        <v>79</v>
      </c>
      <c r="G64" s="54" t="s">
        <v>257</v>
      </c>
      <c r="H64" s="54" t="s">
        <v>134</v>
      </c>
      <c r="I64" s="70" t="s">
        <v>185</v>
      </c>
      <c r="J64" s="74" cm="1">
        <f t="array" ref="J64">INDEX($U$3:$U$170,MATCH(1,($V$3:$V$170 = K64) * ($W$3:$W$170 = L64) * ($X$3:$X$170 = M64),0))</f>
        <v>29</v>
      </c>
      <c r="K64" s="47">
        <f>MATCH(I64,{"Lunes";"Martes";"Miércoles";"Jueves";"Viernes";"Sábado"},0)</f>
        <v>1</v>
      </c>
      <c r="L64" s="54">
        <v>0.86111111111111116</v>
      </c>
      <c r="M64" s="76">
        <v>0.96180555555555558</v>
      </c>
      <c r="N64" s="69" t="s">
        <v>192</v>
      </c>
      <c r="O64" s="54" t="s">
        <v>144</v>
      </c>
      <c r="P64" s="54" t="s">
        <v>186</v>
      </c>
      <c r="Q64" s="54" t="s">
        <v>2</v>
      </c>
      <c r="R64" s="73" t="s">
        <v>237</v>
      </c>
      <c r="U64">
        <v>62</v>
      </c>
      <c r="V64" s="11">
        <v>2</v>
      </c>
      <c r="W64" s="8">
        <v>0.82986111111111116</v>
      </c>
      <c r="X64" s="8">
        <v>0.96180555555555558</v>
      </c>
    </row>
    <row r="65" spans="2:43" ht="15" customHeight="1" thickBot="1" x14ac:dyDescent="0.3">
      <c r="B65" s="70" t="s">
        <v>258</v>
      </c>
      <c r="C65" s="74">
        <f t="shared" si="8"/>
        <v>45</v>
      </c>
      <c r="D65" s="47">
        <f t="shared" si="6"/>
        <v>54</v>
      </c>
      <c r="E65" s="75">
        <f t="shared" si="7"/>
        <v>2</v>
      </c>
      <c r="F65" s="69" t="s">
        <v>79</v>
      </c>
      <c r="G65" s="54" t="s">
        <v>257</v>
      </c>
      <c r="H65" s="54" t="s">
        <v>134</v>
      </c>
      <c r="I65" s="70" t="s">
        <v>191</v>
      </c>
      <c r="J65" s="74" cm="1">
        <f t="array" ref="J65">INDEX($U$3:$U$170,MATCH(1,($V$3:$V$170 = K65) * ($W$3:$W$170 = L65) * ($X$3:$X$170 = M65),0))</f>
        <v>124</v>
      </c>
      <c r="K65" s="47">
        <f>MATCH(I65,{"Lunes";"Martes";"Miércoles";"Jueves";"Viernes";"Sábado"},0)</f>
        <v>4</v>
      </c>
      <c r="L65" s="54">
        <v>0.76041666666666663</v>
      </c>
      <c r="M65" s="76">
        <v>0.86111111111111116</v>
      </c>
      <c r="N65" s="69" t="s">
        <v>192</v>
      </c>
      <c r="O65" s="54" t="s">
        <v>144</v>
      </c>
      <c r="P65" s="54" t="s">
        <v>186</v>
      </c>
      <c r="Q65" s="54" t="s">
        <v>2</v>
      </c>
      <c r="R65" s="73" t="s">
        <v>237</v>
      </c>
      <c r="U65">
        <v>63</v>
      </c>
      <c r="V65" s="11">
        <v>2</v>
      </c>
      <c r="W65" s="8">
        <v>0.86111111111111116</v>
      </c>
      <c r="X65" s="8">
        <v>0.96180555555555558</v>
      </c>
    </row>
    <row r="66" spans="2:43" ht="15" customHeight="1" thickBot="1" x14ac:dyDescent="0.3">
      <c r="B66" s="70" t="s">
        <v>258</v>
      </c>
      <c r="C66" s="74">
        <f t="shared" si="8"/>
        <v>45</v>
      </c>
      <c r="D66" s="47">
        <f t="shared" si="6"/>
        <v>45</v>
      </c>
      <c r="E66" s="75">
        <f t="shared" si="7"/>
        <v>2</v>
      </c>
      <c r="F66" s="69" t="s">
        <v>70</v>
      </c>
      <c r="G66" s="54" t="s">
        <v>259</v>
      </c>
      <c r="H66" s="54" t="s">
        <v>125</v>
      </c>
      <c r="I66" s="70" t="s">
        <v>185</v>
      </c>
      <c r="J66" s="74" cm="1">
        <f t="array" ref="J66">INDEX($U$3:$U$170,MATCH(1,($V$3:$V$170 = K66) * ($W$3:$W$170 = L66) * ($X$3:$X$170 = M66),0))</f>
        <v>29</v>
      </c>
      <c r="K66" s="47">
        <f>MATCH(I66,{"Lunes";"Martes";"Miércoles";"Jueves";"Viernes";"Sábado"},0)</f>
        <v>1</v>
      </c>
      <c r="L66" s="54">
        <v>0.86111111111111116</v>
      </c>
      <c r="M66" s="76">
        <v>0.96180555555555558</v>
      </c>
      <c r="N66" s="69" t="s">
        <v>192</v>
      </c>
      <c r="O66" s="54" t="s">
        <v>144</v>
      </c>
      <c r="P66" s="54" t="s">
        <v>186</v>
      </c>
      <c r="Q66" s="54" t="s">
        <v>2</v>
      </c>
      <c r="R66" s="73" t="s">
        <v>237</v>
      </c>
      <c r="U66">
        <v>64</v>
      </c>
      <c r="V66" s="11">
        <v>2</v>
      </c>
      <c r="W66" s="8">
        <v>0.89930555555555558</v>
      </c>
      <c r="X66" s="8">
        <v>0.96180555555555558</v>
      </c>
      <c r="Z66" s="64" t="s">
        <v>172</v>
      </c>
      <c r="AA66" s="22" t="s">
        <v>149</v>
      </c>
      <c r="AB66" s="22" t="s">
        <v>24</v>
      </c>
      <c r="AC66" s="22" t="s">
        <v>140</v>
      </c>
      <c r="AD66" s="64" t="s">
        <v>173</v>
      </c>
      <c r="AE66" s="23" t="s">
        <v>174</v>
      </c>
      <c r="AF66" s="23" t="s">
        <v>175</v>
      </c>
      <c r="AG66" s="23" t="s">
        <v>176</v>
      </c>
      <c r="AH66" s="22" t="s">
        <v>153</v>
      </c>
      <c r="AI66" s="22" t="s">
        <v>154</v>
      </c>
      <c r="AJ66" s="22" t="s">
        <v>177</v>
      </c>
      <c r="AK66" s="22" t="s">
        <v>178</v>
      </c>
      <c r="AL66" s="23" t="s">
        <v>179</v>
      </c>
      <c r="AM66" s="23" t="s">
        <v>180</v>
      </c>
      <c r="AN66" s="23" t="s">
        <v>181</v>
      </c>
      <c r="AO66" s="23" t="s">
        <v>182</v>
      </c>
      <c r="AP66" s="23" t="s">
        <v>232</v>
      </c>
      <c r="AQ66" s="23" t="s">
        <v>233</v>
      </c>
    </row>
    <row r="67" spans="2:43" ht="15" customHeight="1" thickBot="1" x14ac:dyDescent="0.3">
      <c r="B67" s="70" t="s">
        <v>258</v>
      </c>
      <c r="C67" s="74">
        <f t="shared" si="8"/>
        <v>45</v>
      </c>
      <c r="D67" s="47">
        <f t="shared" si="6"/>
        <v>45</v>
      </c>
      <c r="E67" s="75">
        <f t="shared" si="7"/>
        <v>2</v>
      </c>
      <c r="F67" s="69" t="s">
        <v>70</v>
      </c>
      <c r="G67" s="54" t="s">
        <v>259</v>
      </c>
      <c r="H67" s="54" t="s">
        <v>125</v>
      </c>
      <c r="I67" s="70" t="s">
        <v>194</v>
      </c>
      <c r="J67" s="74" cm="1">
        <f t="array" ref="J67">INDEX($U$3:$U$170,MATCH(1,($V$3:$V$170 = K67) * ($W$3:$W$170 = L67) * ($X$3:$X$170 = M67),0))</f>
        <v>158</v>
      </c>
      <c r="K67" s="47">
        <f>MATCH(I67,{"Lunes";"Martes";"Miércoles";"Jueves";"Viernes";"Sábado"},0)</f>
        <v>5</v>
      </c>
      <c r="L67" s="54">
        <v>0.76041666666666663</v>
      </c>
      <c r="M67" s="76">
        <v>0.86111111111111116</v>
      </c>
      <c r="N67" s="69" t="s">
        <v>192</v>
      </c>
      <c r="O67" s="54" t="s">
        <v>144</v>
      </c>
      <c r="P67" s="54" t="s">
        <v>186</v>
      </c>
      <c r="Q67" s="54" t="s">
        <v>2</v>
      </c>
      <c r="R67" s="73" t="s">
        <v>237</v>
      </c>
      <c r="U67">
        <v>65</v>
      </c>
      <c r="V67" s="11">
        <v>3</v>
      </c>
      <c r="W67" s="8">
        <v>0.33333333333333331</v>
      </c>
      <c r="X67" s="8">
        <v>0.39583333333333331</v>
      </c>
      <c r="Z67" s="65" t="s">
        <v>234</v>
      </c>
      <c r="AA67" s="66" t="str">
        <f>IFERROR(INDEX($AH$3:$AH$49,MATCH(Z67,$AI$3:$AI$49,0)),"")</f>
        <v/>
      </c>
      <c r="AB67" s="67" t="str">
        <f>IFERROR(INDEX($AB$3:$AB$61,MATCH(AD67,$AC$3:$AC$61,0)),"")</f>
        <v/>
      </c>
      <c r="AC67" s="68">
        <f>IF(AM67="ANUAL", 0,IF(AM67="CUAT1", 1,IF(AM67="CUAT2", 2,"")))</f>
        <v>2</v>
      </c>
      <c r="AD67" s="69" t="s">
        <v>49</v>
      </c>
      <c r="AE67" s="54" t="s">
        <v>49</v>
      </c>
      <c r="AF67" s="54" t="s">
        <v>101</v>
      </c>
      <c r="AG67" s="70" t="s">
        <v>190</v>
      </c>
      <c r="AH67" s="66" t="e" cm="1">
        <f t="array" ref="AH67">INDEX(
  $W$3:$W$170,
  MATCH(
    1,
    ($X$3:$X$170 = AI67)
    * ($Y$3:$Y$170 = AJ67)
    * ($Z$3:$Z$170 = AK67),
    0
  )
)</f>
        <v>#N/A</v>
      </c>
      <c r="AI67" s="67">
        <f>MATCH(AG67,{"Lunes";"Martes";"Miércoles";"Jueves";"Viernes";"Sábado"},0)</f>
        <v>3</v>
      </c>
      <c r="AJ67" s="71">
        <v>0.47222222222222221</v>
      </c>
      <c r="AK67" s="72">
        <v>0.58333333333333337</v>
      </c>
      <c r="AL67" s="69" t="s">
        <v>192</v>
      </c>
      <c r="AM67" s="54" t="s">
        <v>144</v>
      </c>
      <c r="AN67" s="54" t="s">
        <v>186</v>
      </c>
      <c r="AO67" s="54" t="s">
        <v>2</v>
      </c>
      <c r="AP67" s="73"/>
      <c r="AQ67" s="73"/>
    </row>
    <row r="68" spans="2:43" ht="15" customHeight="1" thickBot="1" x14ac:dyDescent="0.3">
      <c r="B68" s="70" t="s">
        <v>258</v>
      </c>
      <c r="C68" s="74">
        <f t="shared" si="8"/>
        <v>45</v>
      </c>
      <c r="D68" s="47">
        <f t="shared" si="6"/>
        <v>40</v>
      </c>
      <c r="E68" s="75">
        <f t="shared" si="7"/>
        <v>1</v>
      </c>
      <c r="F68" s="69" t="s">
        <v>65</v>
      </c>
      <c r="G68" s="54" t="s">
        <v>65</v>
      </c>
      <c r="H68" s="54" t="s">
        <v>120</v>
      </c>
      <c r="I68" s="70" t="s">
        <v>185</v>
      </c>
      <c r="J68" s="74" cm="1">
        <f t="array" ref="J68">INDEX($U$3:$U$170,MATCH(1,($V$3:$V$170 = K68) * ($W$3:$W$170 = L68) * ($X$3:$X$170 = M68),0))</f>
        <v>23</v>
      </c>
      <c r="K68" s="47">
        <f>MATCH(I68,{"Lunes";"Martes";"Miércoles";"Jueves";"Viernes";"Sábado"},0)</f>
        <v>1</v>
      </c>
      <c r="L68" s="54">
        <v>0.76041666666666663</v>
      </c>
      <c r="M68" s="76">
        <v>0.86111111111111116</v>
      </c>
      <c r="N68" s="69" t="s">
        <v>192</v>
      </c>
      <c r="O68" s="54" t="s">
        <v>143</v>
      </c>
      <c r="P68" s="54" t="s">
        <v>186</v>
      </c>
      <c r="Q68" s="54" t="s">
        <v>2</v>
      </c>
      <c r="R68" s="73"/>
      <c r="U68">
        <v>66</v>
      </c>
      <c r="V68" s="11">
        <v>3</v>
      </c>
      <c r="W68" s="8">
        <v>0.33333333333333331</v>
      </c>
      <c r="X68" s="8">
        <v>0.43402777777777779</v>
      </c>
      <c r="Z68" s="70" t="s">
        <v>234</v>
      </c>
      <c r="AA68" s="74" t="str">
        <f t="shared" ref="AA68:AA82" si="9">IFERROR(INDEX($AH$3:$AH$49,MATCH(Z68,$AI$3:$AI$49,0)),"")</f>
        <v/>
      </c>
      <c r="AB68" s="47" t="str">
        <f t="shared" ref="AB68:AB82" si="10">IFERROR(INDEX($AB$3:$AB$61,MATCH(AD68,$AC$3:$AC$61,0)),"")</f>
        <v/>
      </c>
      <c r="AC68" s="75">
        <f t="shared" ref="AC68:AC82" si="11">IF(AM68="ANUAL", 0,IF(AM68="CUAT1", 1,IF(AM68="CUAT2", 2,"")))</f>
        <v>2</v>
      </c>
      <c r="AD68" s="69" t="s">
        <v>49</v>
      </c>
      <c r="AE68" s="54" t="s">
        <v>49</v>
      </c>
      <c r="AF68" s="54" t="s">
        <v>101</v>
      </c>
      <c r="AG68" s="70" t="s">
        <v>191</v>
      </c>
      <c r="AH68" s="74" t="e" cm="1">
        <f t="array" ref="AH68">INDEX(
  $W$3:$W$170,
  MATCH(
    1,
    ($X$3:$X$170 = AI68)
    * ($Y$3:$Y$170 = AJ68)
    * ($Z$3:$Z$170 = AK68),
    0
  )
)</f>
        <v>#N/A</v>
      </c>
      <c r="AI68" s="47">
        <f>MATCH(AG68,{"Lunes";"Martes";"Miércoles";"Jueves";"Viernes";"Sábado"},0)</f>
        <v>4</v>
      </c>
      <c r="AJ68" s="54">
        <v>0.43402777777777779</v>
      </c>
      <c r="AK68" s="76">
        <v>0.53472222222222221</v>
      </c>
      <c r="AL68" s="69" t="s">
        <v>192</v>
      </c>
      <c r="AM68" s="54" t="s">
        <v>144</v>
      </c>
      <c r="AN68" s="54" t="s">
        <v>186</v>
      </c>
      <c r="AO68" s="54" t="s">
        <v>2</v>
      </c>
      <c r="AP68" s="73"/>
      <c r="AQ68" s="73"/>
    </row>
    <row r="69" spans="2:43" ht="15" customHeight="1" thickBot="1" x14ac:dyDescent="0.3">
      <c r="B69" s="70" t="s">
        <v>258</v>
      </c>
      <c r="C69" s="74">
        <f t="shared" si="8"/>
        <v>45</v>
      </c>
      <c r="D69" s="47">
        <f t="shared" si="6"/>
        <v>40</v>
      </c>
      <c r="E69" s="75">
        <f t="shared" si="7"/>
        <v>1</v>
      </c>
      <c r="F69" s="69" t="s">
        <v>65</v>
      </c>
      <c r="G69" s="54" t="s">
        <v>65</v>
      </c>
      <c r="H69" s="54" t="s">
        <v>120</v>
      </c>
      <c r="I69" s="70" t="s">
        <v>191</v>
      </c>
      <c r="J69" s="74" cm="1">
        <f t="array" ref="J69">INDEX($U$3:$U$170,MATCH(1,($V$3:$V$170 = K69) * ($W$3:$W$170 = L69) * ($X$3:$X$170 = M69),0))</f>
        <v>124</v>
      </c>
      <c r="K69" s="47">
        <f>MATCH(I69,{"Lunes";"Martes";"Miércoles";"Jueves";"Viernes";"Sábado"},0)</f>
        <v>4</v>
      </c>
      <c r="L69" s="54">
        <v>0.76041666666666663</v>
      </c>
      <c r="M69" s="76">
        <v>0.86111111111111116</v>
      </c>
      <c r="N69" s="69" t="s">
        <v>192</v>
      </c>
      <c r="O69" s="54" t="s">
        <v>143</v>
      </c>
      <c r="P69" s="54" t="s">
        <v>186</v>
      </c>
      <c r="Q69" s="54" t="s">
        <v>2</v>
      </c>
      <c r="R69" s="73"/>
      <c r="U69">
        <v>67</v>
      </c>
      <c r="V69" s="11">
        <v>3</v>
      </c>
      <c r="W69" s="8">
        <v>0.33333333333333331</v>
      </c>
      <c r="X69" s="8">
        <v>0.46527777777777779</v>
      </c>
      <c r="Z69" s="70" t="s">
        <v>234</v>
      </c>
      <c r="AA69" s="74" t="str">
        <f t="shared" si="9"/>
        <v/>
      </c>
      <c r="AB69" s="47" t="str">
        <f t="shared" si="10"/>
        <v/>
      </c>
      <c r="AC69" s="75">
        <f t="shared" si="11"/>
        <v>2</v>
      </c>
      <c r="AD69" s="69" t="s">
        <v>51</v>
      </c>
      <c r="AE69" s="54" t="s">
        <v>235</v>
      </c>
      <c r="AF69" s="54" t="s">
        <v>236</v>
      </c>
      <c r="AG69" s="70" t="s">
        <v>189</v>
      </c>
      <c r="AH69" s="74" t="e" cm="1">
        <f t="array" ref="AH69">INDEX(
  $W$3:$W$170,
  MATCH(
    1,
    ($X$3:$X$170 = AI69)
    * ($Y$3:$Y$170 = AJ69)
    * ($Z$3:$Z$170 = AK69),
    0
  )
)</f>
        <v>#N/A</v>
      </c>
      <c r="AI69" s="47">
        <f>MATCH(AG69,{"Lunes";"Martes";"Miércoles";"Jueves";"Viernes";"Sábado"},0)</f>
        <v>2</v>
      </c>
      <c r="AJ69" s="54">
        <v>0.33333333333333331</v>
      </c>
      <c r="AK69" s="76">
        <v>0.46527777777777779</v>
      </c>
      <c r="AL69" s="69" t="s">
        <v>192</v>
      </c>
      <c r="AM69" s="54" t="s">
        <v>144</v>
      </c>
      <c r="AN69" s="54" t="s">
        <v>186</v>
      </c>
      <c r="AO69" s="54" t="s">
        <v>2</v>
      </c>
      <c r="AP69" s="73" t="s">
        <v>237</v>
      </c>
      <c r="AQ69" s="73"/>
    </row>
    <row r="70" spans="2:43" ht="15" customHeight="1" thickBot="1" x14ac:dyDescent="0.3">
      <c r="B70" s="70" t="s">
        <v>258</v>
      </c>
      <c r="C70" s="74">
        <f t="shared" si="8"/>
        <v>45</v>
      </c>
      <c r="D70" s="47">
        <f t="shared" si="6"/>
        <v>39</v>
      </c>
      <c r="E70" s="75">
        <f t="shared" si="7"/>
        <v>1</v>
      </c>
      <c r="F70" s="69" t="s">
        <v>64</v>
      </c>
      <c r="G70" s="54" t="s">
        <v>64</v>
      </c>
      <c r="H70" s="54" t="s">
        <v>119</v>
      </c>
      <c r="I70" s="70" t="s">
        <v>190</v>
      </c>
      <c r="J70" s="74" cm="1">
        <f t="array" ref="J70">INDEX($U$3:$U$170,MATCH(1,($V$3:$V$170 = K70) * ($W$3:$W$170 = L70) * ($X$3:$X$170 = M70),0))</f>
        <v>97</v>
      </c>
      <c r="K70" s="47">
        <f>MATCH(I70,{"Lunes";"Martes";"Miércoles";"Jueves";"Viernes";"Sábado"},0)</f>
        <v>3</v>
      </c>
      <c r="L70" s="54">
        <v>0.86111111111111116</v>
      </c>
      <c r="M70" s="76">
        <v>0.96180555555555558</v>
      </c>
      <c r="N70" s="69" t="s">
        <v>192</v>
      </c>
      <c r="O70" s="54" t="s">
        <v>143</v>
      </c>
      <c r="P70" s="54" t="s">
        <v>186</v>
      </c>
      <c r="Q70" s="54" t="s">
        <v>2</v>
      </c>
      <c r="R70" s="73"/>
      <c r="U70">
        <v>68</v>
      </c>
      <c r="V70" s="11">
        <v>3</v>
      </c>
      <c r="W70" s="8">
        <v>0.33333333333333331</v>
      </c>
      <c r="X70" s="8">
        <v>0.36458333333333331</v>
      </c>
      <c r="Z70" s="70" t="s">
        <v>234</v>
      </c>
      <c r="AA70" s="74" t="str">
        <f t="shared" si="9"/>
        <v/>
      </c>
      <c r="AB70" s="47" t="str">
        <f t="shared" si="10"/>
        <v/>
      </c>
      <c r="AC70" s="75">
        <f t="shared" si="11"/>
        <v>2</v>
      </c>
      <c r="AD70" s="69" t="s">
        <v>51</v>
      </c>
      <c r="AE70" s="54" t="s">
        <v>235</v>
      </c>
      <c r="AF70" s="54" t="s">
        <v>236</v>
      </c>
      <c r="AG70" s="70" t="s">
        <v>190</v>
      </c>
      <c r="AH70" s="74" t="e" cm="1">
        <f t="array" ref="AH70">INDEX(
  $W$3:$W$170,
  MATCH(
    1,
    ($X$3:$X$170 = AI70)
    * ($Y$3:$Y$170 = AJ70)
    * ($Z$3:$Z$170 = AK70),
    0
  )
)</f>
        <v>#N/A</v>
      </c>
      <c r="AI70" s="47">
        <f>MATCH(AG70,{"Lunes";"Martes";"Miércoles";"Jueves";"Viernes";"Sábado"},0)</f>
        <v>3</v>
      </c>
      <c r="AJ70" s="54">
        <v>0.33333333333333331</v>
      </c>
      <c r="AK70" s="76">
        <v>0.46527777777777779</v>
      </c>
      <c r="AL70" s="69" t="s">
        <v>192</v>
      </c>
      <c r="AM70" s="54" t="s">
        <v>144</v>
      </c>
      <c r="AN70" s="54" t="s">
        <v>186</v>
      </c>
      <c r="AO70" s="54" t="s">
        <v>2</v>
      </c>
      <c r="AP70" s="73" t="s">
        <v>237</v>
      </c>
      <c r="AQ70" s="73"/>
    </row>
    <row r="71" spans="2:43" ht="15" customHeight="1" thickBot="1" x14ac:dyDescent="0.3">
      <c r="B71" s="70" t="s">
        <v>258</v>
      </c>
      <c r="C71" s="74">
        <f t="shared" si="8"/>
        <v>45</v>
      </c>
      <c r="D71" s="47">
        <f t="shared" si="6"/>
        <v>39</v>
      </c>
      <c r="E71" s="75">
        <f t="shared" si="7"/>
        <v>1</v>
      </c>
      <c r="F71" s="69" t="s">
        <v>64</v>
      </c>
      <c r="G71" s="54" t="s">
        <v>64</v>
      </c>
      <c r="H71" s="54" t="s">
        <v>119</v>
      </c>
      <c r="I71" s="70" t="s">
        <v>191</v>
      </c>
      <c r="J71" s="74" cm="1">
        <f t="array" ref="J71">INDEX($U$3:$U$170,MATCH(1,($V$3:$V$170 = K71) * ($W$3:$W$170 = L71) * ($X$3:$X$170 = M71),0))</f>
        <v>131</v>
      </c>
      <c r="K71" s="47">
        <f>MATCH(I71,{"Lunes";"Martes";"Miércoles";"Jueves";"Viernes";"Sábado"},0)</f>
        <v>4</v>
      </c>
      <c r="L71" s="54">
        <v>0.86111111111111116</v>
      </c>
      <c r="M71" s="76">
        <v>0.96180555555555558</v>
      </c>
      <c r="N71" s="69" t="s">
        <v>192</v>
      </c>
      <c r="O71" s="54" t="s">
        <v>143</v>
      </c>
      <c r="P71" s="54" t="s">
        <v>186</v>
      </c>
      <c r="Q71" s="54" t="s">
        <v>2</v>
      </c>
      <c r="R71" s="73"/>
      <c r="U71">
        <v>69</v>
      </c>
      <c r="V71" s="11">
        <v>3</v>
      </c>
      <c r="W71" s="8">
        <v>0.40277777777777779</v>
      </c>
      <c r="X71" s="8">
        <v>0.46527777777777779</v>
      </c>
      <c r="Z71" s="70" t="s">
        <v>234</v>
      </c>
      <c r="AA71" s="74" t="str">
        <f t="shared" si="9"/>
        <v/>
      </c>
      <c r="AB71" s="47" t="str">
        <f t="shared" si="10"/>
        <v/>
      </c>
      <c r="AC71" s="75">
        <f t="shared" si="11"/>
        <v>1</v>
      </c>
      <c r="AD71" s="69" t="s">
        <v>46</v>
      </c>
      <c r="AE71" s="54" t="s">
        <v>46</v>
      </c>
      <c r="AF71" s="54" t="s">
        <v>99</v>
      </c>
      <c r="AG71" s="70" t="s">
        <v>190</v>
      </c>
      <c r="AH71" s="74" t="e" cm="1">
        <f t="array" ref="AH71">INDEX(
  $W$3:$W$170,
  MATCH(
    1,
    ($X$3:$X$170 = AI71)
    * ($Y$3:$Y$170 = AJ71)
    * ($Z$3:$Z$170 = AK71),
    0
  )
)</f>
        <v>#N/A</v>
      </c>
      <c r="AI71" s="47">
        <f>MATCH(AG71,{"Lunes";"Martes";"Miércoles";"Jueves";"Viernes";"Sábado"},0)</f>
        <v>3</v>
      </c>
      <c r="AJ71" s="54">
        <v>0.33333333333333331</v>
      </c>
      <c r="AK71" s="76">
        <v>0.46527777777777779</v>
      </c>
      <c r="AL71" s="69" t="s">
        <v>192</v>
      </c>
      <c r="AM71" s="54" t="s">
        <v>143</v>
      </c>
      <c r="AN71" s="54" t="s">
        <v>186</v>
      </c>
      <c r="AO71" s="54" t="s">
        <v>2</v>
      </c>
      <c r="AP71" s="73"/>
      <c r="AQ71" s="73"/>
    </row>
    <row r="72" spans="2:43" ht="15" customHeight="1" thickBot="1" x14ac:dyDescent="0.3">
      <c r="B72" s="65" t="s">
        <v>258</v>
      </c>
      <c r="C72" s="74">
        <f t="shared" si="8"/>
        <v>45</v>
      </c>
      <c r="D72" s="47">
        <f t="shared" si="6"/>
        <v>39</v>
      </c>
      <c r="E72" s="75">
        <f t="shared" si="7"/>
        <v>2</v>
      </c>
      <c r="F72" s="69" t="s">
        <v>64</v>
      </c>
      <c r="G72" s="54" t="s">
        <v>64</v>
      </c>
      <c r="H72" s="54" t="s">
        <v>119</v>
      </c>
      <c r="I72" s="70" t="s">
        <v>190</v>
      </c>
      <c r="J72" s="74" cm="1">
        <f t="array" ref="J72">INDEX($U$3:$U$170,MATCH(1,($V$3:$V$170 = K72) * ($W$3:$W$170 = L72) * ($X$3:$X$170 = M72),0))</f>
        <v>97</v>
      </c>
      <c r="K72" s="47">
        <f>MATCH(I72,{"Lunes";"Martes";"Miércoles";"Jueves";"Viernes";"Sábado"},0)</f>
        <v>3</v>
      </c>
      <c r="L72" s="54">
        <v>0.86111111111111116</v>
      </c>
      <c r="M72" s="76">
        <v>0.96180555555555558</v>
      </c>
      <c r="N72" s="69" t="s">
        <v>192</v>
      </c>
      <c r="O72" s="54" t="s">
        <v>144</v>
      </c>
      <c r="P72" s="54" t="s">
        <v>186</v>
      </c>
      <c r="Q72" s="54" t="s">
        <v>2</v>
      </c>
      <c r="R72" s="73"/>
      <c r="U72">
        <v>70</v>
      </c>
      <c r="V72" s="11">
        <v>3</v>
      </c>
      <c r="W72" s="8">
        <v>0.40277777777777779</v>
      </c>
      <c r="X72" s="8">
        <v>0.50347222222222221</v>
      </c>
      <c r="Z72" s="70" t="s">
        <v>234</v>
      </c>
      <c r="AA72" s="74" t="str">
        <f t="shared" si="9"/>
        <v/>
      </c>
      <c r="AB72" s="47" t="str">
        <f t="shared" si="10"/>
        <v/>
      </c>
      <c r="AC72" s="75">
        <f t="shared" si="11"/>
        <v>1</v>
      </c>
      <c r="AD72" s="69" t="s">
        <v>46</v>
      </c>
      <c r="AE72" s="54" t="s">
        <v>46</v>
      </c>
      <c r="AF72" s="54" t="s">
        <v>99</v>
      </c>
      <c r="AG72" s="70" t="s">
        <v>194</v>
      </c>
      <c r="AH72" s="74" t="e" cm="1">
        <f t="array" ref="AH72">INDEX(
  $W$3:$W$170,
  MATCH(
    1,
    ($X$3:$X$170 = AI72)
    * ($Y$3:$Y$170 = AJ72)
    * ($Z$3:$Z$170 = AK72),
    0
  )
)</f>
        <v>#N/A</v>
      </c>
      <c r="AI72" s="47">
        <f>MATCH(AG72,{"Lunes";"Martes";"Miércoles";"Jueves";"Viernes";"Sábado"},0)</f>
        <v>5</v>
      </c>
      <c r="AJ72" s="54">
        <v>0.40277777777777779</v>
      </c>
      <c r="AK72" s="76">
        <v>0.53472222222222221</v>
      </c>
      <c r="AL72" s="69" t="s">
        <v>192</v>
      </c>
      <c r="AM72" s="54" t="s">
        <v>143</v>
      </c>
      <c r="AN72" s="54" t="s">
        <v>186</v>
      </c>
      <c r="AO72" s="54" t="s">
        <v>2</v>
      </c>
      <c r="AP72" s="73"/>
      <c r="AQ72" s="73"/>
    </row>
    <row r="73" spans="2:43" ht="15" customHeight="1" thickBot="1" x14ac:dyDescent="0.3">
      <c r="B73" s="70" t="s">
        <v>258</v>
      </c>
      <c r="C73" s="74">
        <f t="shared" si="8"/>
        <v>45</v>
      </c>
      <c r="D73" s="47">
        <f t="shared" si="6"/>
        <v>39</v>
      </c>
      <c r="E73" s="75">
        <f t="shared" si="7"/>
        <v>2</v>
      </c>
      <c r="F73" s="69" t="s">
        <v>64</v>
      </c>
      <c r="G73" s="54" t="s">
        <v>64</v>
      </c>
      <c r="H73" s="54" t="s">
        <v>119</v>
      </c>
      <c r="I73" s="70" t="s">
        <v>191</v>
      </c>
      <c r="J73" s="74" cm="1">
        <f t="array" ref="J73">INDEX($U$3:$U$170,MATCH(1,($V$3:$V$170 = K73) * ($W$3:$W$170 = L73) * ($X$3:$X$170 = M73),0))</f>
        <v>131</v>
      </c>
      <c r="K73" s="47">
        <f>MATCH(I73,{"Lunes";"Martes";"Miércoles";"Jueves";"Viernes";"Sábado"},0)</f>
        <v>4</v>
      </c>
      <c r="L73" s="54">
        <v>0.86111111111111116</v>
      </c>
      <c r="M73" s="76">
        <v>0.96180555555555558</v>
      </c>
      <c r="N73" s="69" t="s">
        <v>192</v>
      </c>
      <c r="O73" s="54" t="s">
        <v>144</v>
      </c>
      <c r="P73" s="54" t="s">
        <v>186</v>
      </c>
      <c r="Q73" s="54" t="s">
        <v>2</v>
      </c>
      <c r="R73" s="73"/>
      <c r="U73">
        <v>71</v>
      </c>
      <c r="V73" s="11">
        <v>3</v>
      </c>
      <c r="W73" s="8">
        <v>0.40277777777777779</v>
      </c>
      <c r="X73" s="8">
        <v>0.53472222222222221</v>
      </c>
      <c r="Z73" s="70" t="s">
        <v>234</v>
      </c>
      <c r="AA73" s="74" t="str">
        <f t="shared" si="9"/>
        <v/>
      </c>
      <c r="AB73" s="47" t="str">
        <f t="shared" si="10"/>
        <v/>
      </c>
      <c r="AC73" s="75">
        <f t="shared" si="11"/>
        <v>0</v>
      </c>
      <c r="AD73" s="69" t="s">
        <v>45</v>
      </c>
      <c r="AE73" s="54" t="s">
        <v>45</v>
      </c>
      <c r="AF73" s="54" t="s">
        <v>98</v>
      </c>
      <c r="AG73" s="70" t="s">
        <v>185</v>
      </c>
      <c r="AH73" s="74" t="e" cm="1">
        <f t="array" ref="AH73">INDEX(
  $W$3:$W$170,
  MATCH(
    1,
    ($X$3:$X$170 = AI73)
    * ($Y$3:$Y$170 = AJ73)
    * ($Z$3:$Z$170 = AK73),
    0
  )
)</f>
        <v>#N/A</v>
      </c>
      <c r="AI73" s="47">
        <f>MATCH(AG73,{"Lunes";"Martes";"Miércoles";"Jueves";"Viernes";"Sábado"},0)</f>
        <v>1</v>
      </c>
      <c r="AJ73" s="54">
        <v>0.43402777777777779</v>
      </c>
      <c r="AK73" s="76">
        <v>0.58333333333333337</v>
      </c>
      <c r="AL73" s="69" t="s">
        <v>145</v>
      </c>
      <c r="AM73" s="54" t="s">
        <v>142</v>
      </c>
      <c r="AN73" s="54" t="s">
        <v>186</v>
      </c>
      <c r="AO73" s="54" t="s">
        <v>2</v>
      </c>
      <c r="AP73" s="73"/>
      <c r="AQ73" s="73"/>
    </row>
    <row r="74" spans="2:43" ht="15" customHeight="1" thickBot="1" x14ac:dyDescent="0.3">
      <c r="B74" s="70" t="s">
        <v>258</v>
      </c>
      <c r="C74" s="74">
        <f t="shared" si="8"/>
        <v>45</v>
      </c>
      <c r="D74" s="47">
        <f t="shared" si="6"/>
        <v>48</v>
      </c>
      <c r="E74" s="75">
        <f t="shared" si="7"/>
        <v>0</v>
      </c>
      <c r="F74" s="69" t="s">
        <v>73</v>
      </c>
      <c r="G74" s="54" t="s">
        <v>252</v>
      </c>
      <c r="H74" s="54" t="s">
        <v>128</v>
      </c>
      <c r="I74" s="70" t="s">
        <v>189</v>
      </c>
      <c r="J74" s="74" cm="1">
        <f t="array" ref="J74">INDEX($U$3:$U$170,MATCH(1,($V$3:$V$170 = K74) * ($W$3:$W$170 = L74) * ($X$3:$X$170 = M74),0))</f>
        <v>60</v>
      </c>
      <c r="K74" s="47">
        <f>MATCH(I74,{"Lunes";"Martes";"Miércoles";"Jueves";"Viernes";"Sábado"},0)</f>
        <v>2</v>
      </c>
      <c r="L74" s="54">
        <v>0.76041666666666663</v>
      </c>
      <c r="M74" s="76">
        <v>0.96180555555555558</v>
      </c>
      <c r="N74" s="69" t="s">
        <v>145</v>
      </c>
      <c r="O74" s="54" t="s">
        <v>142</v>
      </c>
      <c r="P74" s="54" t="s">
        <v>186</v>
      </c>
      <c r="Q74" s="54" t="s">
        <v>2</v>
      </c>
      <c r="R74" s="73"/>
      <c r="U74">
        <v>72</v>
      </c>
      <c r="V74" s="11">
        <v>3</v>
      </c>
      <c r="W74" s="8">
        <v>0.43402777777777779</v>
      </c>
      <c r="X74" s="8">
        <v>0.50347222222222221</v>
      </c>
      <c r="Z74" s="70" t="s">
        <v>234</v>
      </c>
      <c r="AA74" s="74" t="str">
        <f t="shared" si="9"/>
        <v/>
      </c>
      <c r="AB74" s="47" t="str">
        <f t="shared" si="10"/>
        <v/>
      </c>
      <c r="AC74" s="75">
        <f t="shared" si="11"/>
        <v>2</v>
      </c>
      <c r="AD74" s="69" t="s">
        <v>48</v>
      </c>
      <c r="AE74" s="54" t="s">
        <v>238</v>
      </c>
      <c r="AF74" s="54" t="s">
        <v>100</v>
      </c>
      <c r="AG74" s="70" t="s">
        <v>189</v>
      </c>
      <c r="AH74" s="74" t="e" cm="1">
        <f t="array" ref="AH74">INDEX(
  $W$3:$W$170,
  MATCH(
    1,
    ($X$3:$X$170 = AI74)
    * ($Y$3:$Y$170 = AJ74)
    * ($Z$3:$Z$170 = AK74),
    0
  )
)</f>
        <v>#N/A</v>
      </c>
      <c r="AI74" s="47">
        <f>MATCH(AG74,{"Lunes";"Martes";"Miércoles";"Jueves";"Viernes";"Sábado"},0)</f>
        <v>2</v>
      </c>
      <c r="AJ74" s="54">
        <v>0.33333333333333331</v>
      </c>
      <c r="AK74" s="76">
        <v>0.46527777777777779</v>
      </c>
      <c r="AL74" s="69" t="s">
        <v>192</v>
      </c>
      <c r="AM74" s="54" t="s">
        <v>144</v>
      </c>
      <c r="AN74" s="54" t="s">
        <v>186</v>
      </c>
      <c r="AO74" s="54" t="s">
        <v>2</v>
      </c>
      <c r="AP74" s="73"/>
      <c r="AQ74" s="73" t="s">
        <v>23</v>
      </c>
    </row>
    <row r="75" spans="2:43" ht="15" customHeight="1" thickBot="1" x14ac:dyDescent="0.3">
      <c r="B75" s="70" t="s">
        <v>258</v>
      </c>
      <c r="C75" s="74">
        <f t="shared" si="8"/>
        <v>45</v>
      </c>
      <c r="D75" s="47">
        <f t="shared" si="6"/>
        <v>49</v>
      </c>
      <c r="E75" s="75">
        <f t="shared" si="7"/>
        <v>1</v>
      </c>
      <c r="F75" s="69" t="s">
        <v>74</v>
      </c>
      <c r="G75" s="54" t="s">
        <v>74</v>
      </c>
      <c r="H75" s="54" t="s">
        <v>129</v>
      </c>
      <c r="I75" s="70" t="s">
        <v>190</v>
      </c>
      <c r="J75" s="74" cm="1">
        <f t="array" ref="J75">INDEX($U$3:$U$170,MATCH(1,($V$3:$V$170 = K75) * ($W$3:$W$170 = L75) * ($X$3:$X$170 = M75),0))</f>
        <v>91</v>
      </c>
      <c r="K75" s="47">
        <f>MATCH(I75,{"Lunes";"Martes";"Miércoles";"Jueves";"Viernes";"Sábado"},0)</f>
        <v>3</v>
      </c>
      <c r="L75" s="54">
        <v>0.76041666666666663</v>
      </c>
      <c r="M75" s="76">
        <v>0.86111111111111116</v>
      </c>
      <c r="N75" s="69" t="s">
        <v>192</v>
      </c>
      <c r="O75" s="54" t="s">
        <v>143</v>
      </c>
      <c r="P75" s="54" t="s">
        <v>186</v>
      </c>
      <c r="Q75" s="54" t="s">
        <v>2</v>
      </c>
      <c r="R75" s="73"/>
      <c r="U75">
        <v>73</v>
      </c>
      <c r="V75" s="11">
        <v>3</v>
      </c>
      <c r="W75" s="8">
        <v>0.43402777777777779</v>
      </c>
      <c r="X75" s="8">
        <v>0.53472222222222221</v>
      </c>
      <c r="Z75" s="70" t="s">
        <v>234</v>
      </c>
      <c r="AA75" s="74" t="str">
        <f t="shared" si="9"/>
        <v/>
      </c>
      <c r="AB75" s="47" t="str">
        <f t="shared" si="10"/>
        <v/>
      </c>
      <c r="AC75" s="75">
        <f t="shared" si="11"/>
        <v>2</v>
      </c>
      <c r="AD75" s="69" t="s">
        <v>48</v>
      </c>
      <c r="AE75" s="54" t="s">
        <v>238</v>
      </c>
      <c r="AF75" s="54" t="s">
        <v>100</v>
      </c>
      <c r="AG75" s="70" t="s">
        <v>190</v>
      </c>
      <c r="AH75" s="74" t="e" cm="1">
        <f t="array" ref="AH75">INDEX(
  $W$3:$W$170,
  MATCH(
    1,
    ($X$3:$X$170 = AI75)
    * ($Y$3:$Y$170 = AJ75)
    * ($Z$3:$Z$170 = AK75),
    0
  )
)</f>
        <v>#N/A</v>
      </c>
      <c r="AI75" s="47">
        <f>MATCH(AG75,{"Lunes";"Martes";"Miércoles";"Jueves";"Viernes";"Sábado"},0)</f>
        <v>3</v>
      </c>
      <c r="AJ75" s="54">
        <v>0.33333333333333331</v>
      </c>
      <c r="AK75" s="76">
        <v>0.46527777777777779</v>
      </c>
      <c r="AL75" s="69" t="s">
        <v>192</v>
      </c>
      <c r="AM75" s="54" t="s">
        <v>144</v>
      </c>
      <c r="AN75" s="54" t="s">
        <v>186</v>
      </c>
      <c r="AO75" s="54" t="s">
        <v>2</v>
      </c>
      <c r="AP75" s="73"/>
      <c r="AQ75" s="73" t="s">
        <v>23</v>
      </c>
    </row>
    <row r="76" spans="2:43" ht="15" customHeight="1" thickBot="1" x14ac:dyDescent="0.3">
      <c r="B76" s="70" t="s">
        <v>258</v>
      </c>
      <c r="C76" s="77">
        <f t="shared" si="8"/>
        <v>45</v>
      </c>
      <c r="D76" s="78">
        <f t="shared" si="6"/>
        <v>49</v>
      </c>
      <c r="E76" s="79">
        <f t="shared" si="7"/>
        <v>1</v>
      </c>
      <c r="F76" s="69" t="s">
        <v>74</v>
      </c>
      <c r="G76" s="54" t="s">
        <v>74</v>
      </c>
      <c r="H76" s="54" t="s">
        <v>129</v>
      </c>
      <c r="I76" s="70" t="s">
        <v>194</v>
      </c>
      <c r="J76" s="77" cm="1">
        <f t="array" ref="J76">INDEX($U$3:$U$170,MATCH(1,($V$3:$V$170 = K76) * ($W$3:$W$170 = L76) * ($X$3:$X$170 = M76),0))</f>
        <v>158</v>
      </c>
      <c r="K76" s="78">
        <f>MATCH(I76,{"Lunes";"Martes";"Miércoles";"Jueves";"Viernes";"Sábado"},0)</f>
        <v>5</v>
      </c>
      <c r="L76" s="80">
        <v>0.76041666666666663</v>
      </c>
      <c r="M76" s="81">
        <v>0.86111111111111116</v>
      </c>
      <c r="N76" s="69" t="s">
        <v>192</v>
      </c>
      <c r="O76" s="54" t="s">
        <v>143</v>
      </c>
      <c r="P76" s="54" t="s">
        <v>186</v>
      </c>
      <c r="Q76" s="54" t="s">
        <v>2</v>
      </c>
      <c r="R76" s="73"/>
      <c r="U76">
        <v>74</v>
      </c>
      <c r="V76" s="11">
        <v>3</v>
      </c>
      <c r="W76" s="8">
        <v>0.43402777777777779</v>
      </c>
      <c r="X76" s="8">
        <v>0.58333333333333337</v>
      </c>
      <c r="Z76" s="70" t="s">
        <v>234</v>
      </c>
      <c r="AA76" s="74" t="str">
        <f t="shared" si="9"/>
        <v/>
      </c>
      <c r="AB76" s="47" t="str">
        <f t="shared" si="10"/>
        <v/>
      </c>
      <c r="AC76" s="75">
        <f t="shared" si="11"/>
        <v>1</v>
      </c>
      <c r="AD76" s="69" t="s">
        <v>48</v>
      </c>
      <c r="AE76" s="54" t="s">
        <v>238</v>
      </c>
      <c r="AF76" s="54" t="s">
        <v>100</v>
      </c>
      <c r="AG76" s="70" t="s">
        <v>189</v>
      </c>
      <c r="AH76" s="74" t="e" cm="1">
        <f t="array" ref="AH76">INDEX(
  $W$3:$W$170,
  MATCH(
    1,
    ($X$3:$X$170 = AI76)
    * ($Y$3:$Y$170 = AJ76)
    * ($Z$3:$Z$170 = AK76),
    0
  )
)</f>
        <v>#N/A</v>
      </c>
      <c r="AI76" s="47">
        <f>MATCH(AG76,{"Lunes";"Martes";"Miércoles";"Jueves";"Viernes";"Sábado"},0)</f>
        <v>2</v>
      </c>
      <c r="AJ76" s="54">
        <v>0.33333333333333331</v>
      </c>
      <c r="AK76" s="76">
        <v>0.46527777777777779</v>
      </c>
      <c r="AL76" s="69" t="s">
        <v>192</v>
      </c>
      <c r="AM76" s="54" t="s">
        <v>143</v>
      </c>
      <c r="AN76" s="54" t="s">
        <v>186</v>
      </c>
      <c r="AO76" s="54" t="s">
        <v>2</v>
      </c>
      <c r="AP76" s="73"/>
      <c r="AQ76" s="73"/>
    </row>
    <row r="77" spans="2:43" ht="15" customHeight="1" thickBot="1" x14ac:dyDescent="0.3">
      <c r="R77" s="20"/>
      <c r="U77">
        <v>75</v>
      </c>
      <c r="V77" s="11">
        <v>3</v>
      </c>
      <c r="W77" s="8">
        <v>0.47222222222222221</v>
      </c>
      <c r="X77" s="8">
        <v>0.53472222222222221</v>
      </c>
      <c r="Z77" s="70" t="s">
        <v>234</v>
      </c>
      <c r="AA77" s="74" t="str">
        <f t="shared" si="9"/>
        <v/>
      </c>
      <c r="AB77" s="47" t="str">
        <f t="shared" si="10"/>
        <v/>
      </c>
      <c r="AC77" s="75">
        <f t="shared" si="11"/>
        <v>1</v>
      </c>
      <c r="AD77" s="69" t="s">
        <v>48</v>
      </c>
      <c r="AE77" s="54" t="s">
        <v>238</v>
      </c>
      <c r="AF77" s="54" t="s">
        <v>100</v>
      </c>
      <c r="AG77" s="70" t="s">
        <v>191</v>
      </c>
      <c r="AH77" s="74" t="e" cm="1">
        <f t="array" ref="AH77">INDEX(
  $W$3:$W$170,
  MATCH(
    1,
    ($X$3:$X$170 = AI77)
    * ($Y$3:$Y$170 = AJ77)
    * ($Z$3:$Z$170 = AK77),
    0
  )
)</f>
        <v>#N/A</v>
      </c>
      <c r="AI77" s="47">
        <f>MATCH(AG77,{"Lunes";"Martes";"Miércoles";"Jueves";"Viernes";"Sábado"},0)</f>
        <v>4</v>
      </c>
      <c r="AJ77" s="54">
        <v>0.43402777777777779</v>
      </c>
      <c r="AK77" s="76">
        <v>0.58333333333333337</v>
      </c>
      <c r="AL77" s="69" t="s">
        <v>192</v>
      </c>
      <c r="AM77" s="54" t="s">
        <v>143</v>
      </c>
      <c r="AN77" s="54" t="s">
        <v>186</v>
      </c>
      <c r="AO77" s="54" t="s">
        <v>2</v>
      </c>
      <c r="AP77" s="73"/>
      <c r="AQ77" s="73"/>
    </row>
    <row r="78" spans="2:43" ht="15" customHeight="1" thickBot="1" x14ac:dyDescent="0.3">
      <c r="R78" s="20"/>
      <c r="U78">
        <v>76</v>
      </c>
      <c r="V78" s="11">
        <v>3</v>
      </c>
      <c r="W78" s="8">
        <v>0.47222222222222221</v>
      </c>
      <c r="X78" s="8">
        <v>0.58333333333333337</v>
      </c>
      <c r="Z78" s="70" t="s">
        <v>234</v>
      </c>
      <c r="AA78" s="74" t="str">
        <f t="shared" si="9"/>
        <v/>
      </c>
      <c r="AB78" s="47" t="str">
        <f t="shared" si="10"/>
        <v/>
      </c>
      <c r="AC78" s="75">
        <f t="shared" si="11"/>
        <v>0</v>
      </c>
      <c r="AD78" s="69" t="s">
        <v>44</v>
      </c>
      <c r="AE78" s="54" t="s">
        <v>44</v>
      </c>
      <c r="AF78" s="54" t="s">
        <v>97</v>
      </c>
      <c r="AG78" s="70" t="s">
        <v>185</v>
      </c>
      <c r="AH78" s="74" t="e" cm="1">
        <f t="array" ref="AH78">INDEX(
  $W$3:$W$170,
  MATCH(
    1,
    ($X$3:$X$170 = AI78)
    * ($Y$3:$Y$170 = AJ78)
    * ($Z$3:$Z$170 = AK78),
    0
  )
)</f>
        <v>#N/A</v>
      </c>
      <c r="AI78" s="47">
        <f>MATCH(AG78,{"Lunes";"Martes";"Miércoles";"Jueves";"Viernes";"Sábado"},0)</f>
        <v>1</v>
      </c>
      <c r="AJ78" s="54">
        <v>0.33333333333333331</v>
      </c>
      <c r="AK78" s="76">
        <v>0.43402777777777779</v>
      </c>
      <c r="AL78" s="69" t="s">
        <v>145</v>
      </c>
      <c r="AM78" s="54" t="s">
        <v>142</v>
      </c>
      <c r="AN78" s="54" t="s">
        <v>186</v>
      </c>
      <c r="AO78" s="54" t="s">
        <v>2</v>
      </c>
      <c r="AP78" s="73"/>
      <c r="AQ78" s="73"/>
    </row>
    <row r="79" spans="2:43" ht="15" customHeight="1" thickTop="1" thickBot="1" x14ac:dyDescent="0.3">
      <c r="B79" s="86" t="s">
        <v>172</v>
      </c>
      <c r="C79" s="87" t="s">
        <v>149</v>
      </c>
      <c r="D79" s="87" t="s">
        <v>24</v>
      </c>
      <c r="E79" s="87" t="s">
        <v>140</v>
      </c>
      <c r="F79" s="86" t="s">
        <v>246</v>
      </c>
      <c r="G79" s="86" t="s">
        <v>174</v>
      </c>
      <c r="H79" s="86" t="s">
        <v>175</v>
      </c>
      <c r="I79" s="86" t="s">
        <v>176</v>
      </c>
      <c r="J79" s="87" t="s">
        <v>153</v>
      </c>
      <c r="K79" s="88" t="s">
        <v>154</v>
      </c>
      <c r="L79" s="88" t="s">
        <v>177</v>
      </c>
      <c r="M79" s="88" t="s">
        <v>178</v>
      </c>
      <c r="N79" s="86" t="s">
        <v>247</v>
      </c>
      <c r="O79" s="86" t="s">
        <v>180</v>
      </c>
      <c r="P79" s="86" t="s">
        <v>181</v>
      </c>
      <c r="Q79" s="86" t="s">
        <v>182</v>
      </c>
      <c r="R79" s="86" t="s">
        <v>232</v>
      </c>
      <c r="U79">
        <v>77</v>
      </c>
      <c r="V79" s="11">
        <v>3</v>
      </c>
      <c r="W79" s="8">
        <v>0.50347222222222221</v>
      </c>
      <c r="X79" s="8">
        <v>0.58333333333333337</v>
      </c>
      <c r="Z79" s="70" t="s">
        <v>234</v>
      </c>
      <c r="AA79" s="74" t="str">
        <f t="shared" si="9"/>
        <v/>
      </c>
      <c r="AB79" s="47" t="str">
        <f t="shared" si="10"/>
        <v/>
      </c>
      <c r="AC79" s="75">
        <f t="shared" si="11"/>
        <v>0</v>
      </c>
      <c r="AD79" s="69" t="s">
        <v>44</v>
      </c>
      <c r="AE79" s="54" t="s">
        <v>44</v>
      </c>
      <c r="AF79" s="54" t="s">
        <v>97</v>
      </c>
      <c r="AG79" s="70" t="s">
        <v>191</v>
      </c>
      <c r="AH79" s="74" t="e" cm="1">
        <f t="array" ref="AH79">INDEX(
  $W$3:$W$170,
  MATCH(
    1,
    ($X$3:$X$170 = AI79)
    * ($Y$3:$Y$170 = AJ79)
    * ($Z$3:$Z$170 = AK79),
    0
  )
)</f>
        <v>#N/A</v>
      </c>
      <c r="AI79" s="47">
        <f>MATCH(AG79,{"Lunes";"Martes";"Miércoles";"Jueves";"Viernes";"Sábado"},0)</f>
        <v>4</v>
      </c>
      <c r="AJ79" s="54">
        <v>0.33333333333333331</v>
      </c>
      <c r="AK79" s="76">
        <v>0.43402777777777779</v>
      </c>
      <c r="AL79" s="69" t="s">
        <v>145</v>
      </c>
      <c r="AM79" s="54" t="s">
        <v>142</v>
      </c>
      <c r="AN79" s="54" t="s">
        <v>186</v>
      </c>
      <c r="AO79" s="54" t="s">
        <v>2</v>
      </c>
      <c r="AP79" s="73"/>
      <c r="AQ79" s="73"/>
    </row>
    <row r="80" spans="2:43" ht="15" customHeight="1" thickTop="1" thickBot="1" x14ac:dyDescent="0.3">
      <c r="B80" s="65" t="s">
        <v>260</v>
      </c>
      <c r="C80" s="66">
        <f t="shared" ref="C80:C100" si="12">IFERROR(INDEX($AF$3:$AF$49,MATCH(B80,$AG$3:$AG$49,0)),"")</f>
        <v>46</v>
      </c>
      <c r="D80" s="67">
        <f t="shared" ref="D80:D100" si="13">IFERROR(INDEX($Z$3:$Z$61,MATCH(F80,$AA$3:$AA$61,0)),"")</f>
        <v>51</v>
      </c>
      <c r="E80" s="68">
        <f t="shared" ref="E80:E100" si="14">IF(O80="ANUAL", 0,IF(O80="CUAT1", 1,IF(O80="CUAT2", 2,"")))</f>
        <v>1</v>
      </c>
      <c r="F80" s="89" t="s">
        <v>76</v>
      </c>
      <c r="G80" s="90" t="s">
        <v>76</v>
      </c>
      <c r="H80" s="90" t="s">
        <v>131</v>
      </c>
      <c r="I80" s="65" t="s">
        <v>190</v>
      </c>
      <c r="J80" s="66" cm="1">
        <f t="array" ref="J80">INDEX($U$3:$U$170,MATCH(1,($V$3:$V$170 = K80) * ($W$3:$W$170 = L80) * ($X$3:$X$170 = M80),0))</f>
        <v>91</v>
      </c>
      <c r="K80" s="67">
        <f>MATCH(I80,{"Lunes";"Martes";"Miércoles";"Jueves";"Viernes";"Sábado"},0)</f>
        <v>3</v>
      </c>
      <c r="L80" s="71">
        <v>0.76041666666666663</v>
      </c>
      <c r="M80" s="72">
        <v>0.86111111111111116</v>
      </c>
      <c r="N80" s="89" t="s">
        <v>192</v>
      </c>
      <c r="O80" s="90" t="s">
        <v>143</v>
      </c>
      <c r="P80" s="90" t="s">
        <v>186</v>
      </c>
      <c r="Q80" s="90" t="s">
        <v>2</v>
      </c>
      <c r="R80" s="91"/>
      <c r="U80">
        <v>78</v>
      </c>
      <c r="V80" s="11">
        <v>3</v>
      </c>
      <c r="W80" s="8">
        <v>0.50347222222222221</v>
      </c>
      <c r="X80" s="8">
        <v>0.61458333333333337</v>
      </c>
      <c r="Z80" s="70" t="s">
        <v>234</v>
      </c>
      <c r="AA80" s="74" t="str">
        <f t="shared" si="9"/>
        <v/>
      </c>
      <c r="AB80" s="47" t="str">
        <f t="shared" si="10"/>
        <v/>
      </c>
      <c r="AC80" s="75">
        <f t="shared" si="11"/>
        <v>2</v>
      </c>
      <c r="AD80" s="69" t="s">
        <v>50</v>
      </c>
      <c r="AE80" s="54" t="s">
        <v>50</v>
      </c>
      <c r="AF80" s="54" t="s">
        <v>103</v>
      </c>
      <c r="AG80" s="70" t="s">
        <v>189</v>
      </c>
      <c r="AH80" s="74" t="e" cm="1">
        <f t="array" ref="AH80">INDEX(
  $W$3:$W$170,
  MATCH(
    1,
    ($X$3:$X$170 = AI80)
    * ($Y$3:$Y$170 = AJ80)
    * ($Z$3:$Z$170 = AK80),
    0
  )
)</f>
        <v>#N/A</v>
      </c>
      <c r="AI80" s="47">
        <f>MATCH(AG80,{"Lunes";"Martes";"Miércoles";"Jueves";"Viernes";"Sábado"},0)</f>
        <v>2</v>
      </c>
      <c r="AJ80" s="54">
        <v>0.47222222222222221</v>
      </c>
      <c r="AK80" s="76">
        <v>0.58333333333333337</v>
      </c>
      <c r="AL80" s="69" t="s">
        <v>192</v>
      </c>
      <c r="AM80" s="54" t="s">
        <v>144</v>
      </c>
      <c r="AN80" s="54" t="s">
        <v>186</v>
      </c>
      <c r="AO80" s="54" t="s">
        <v>2</v>
      </c>
      <c r="AP80" s="73"/>
      <c r="AQ80" s="73"/>
    </row>
    <row r="81" spans="2:43" ht="15" customHeight="1" thickBot="1" x14ac:dyDescent="0.3">
      <c r="B81" s="70" t="s">
        <v>260</v>
      </c>
      <c r="C81" s="74">
        <f t="shared" si="12"/>
        <v>46</v>
      </c>
      <c r="D81" s="47">
        <f t="shared" si="13"/>
        <v>51</v>
      </c>
      <c r="E81" s="75">
        <f t="shared" si="14"/>
        <v>1</v>
      </c>
      <c r="F81" s="69" t="s">
        <v>76</v>
      </c>
      <c r="G81" s="54" t="s">
        <v>76</v>
      </c>
      <c r="H81" s="54" t="s">
        <v>131</v>
      </c>
      <c r="I81" s="70" t="s">
        <v>194</v>
      </c>
      <c r="J81" s="74" cm="1">
        <f t="array" ref="J81">INDEX($U$3:$U$170,MATCH(1,($V$3:$V$170 = K81) * ($W$3:$W$170 = L81) * ($X$3:$X$170 = M81),0))</f>
        <v>158</v>
      </c>
      <c r="K81" s="47">
        <f>MATCH(I81,{"Lunes";"Martes";"Miércoles";"Jueves";"Viernes";"Sábado"},0)</f>
        <v>5</v>
      </c>
      <c r="L81" s="54">
        <v>0.76041666666666663</v>
      </c>
      <c r="M81" s="76">
        <v>0.86111111111111116</v>
      </c>
      <c r="N81" s="69" t="s">
        <v>192</v>
      </c>
      <c r="O81" s="54" t="s">
        <v>143</v>
      </c>
      <c r="P81" s="54" t="s">
        <v>186</v>
      </c>
      <c r="Q81" s="54" t="s">
        <v>2</v>
      </c>
      <c r="R81" s="73"/>
      <c r="U81">
        <v>79</v>
      </c>
      <c r="V81" s="11">
        <v>3</v>
      </c>
      <c r="W81" s="8">
        <v>0.50347222222222221</v>
      </c>
      <c r="X81" s="8">
        <v>0.65277777777777779</v>
      </c>
      <c r="Z81" s="70" t="s">
        <v>234</v>
      </c>
      <c r="AA81" s="74" t="str">
        <f t="shared" si="9"/>
        <v/>
      </c>
      <c r="AB81" s="47" t="str">
        <f t="shared" si="10"/>
        <v/>
      </c>
      <c r="AC81" s="75">
        <f t="shared" si="11"/>
        <v>2</v>
      </c>
      <c r="AD81" s="69" t="s">
        <v>50</v>
      </c>
      <c r="AE81" s="54" t="s">
        <v>50</v>
      </c>
      <c r="AF81" s="54" t="s">
        <v>103</v>
      </c>
      <c r="AG81" s="70" t="s">
        <v>194</v>
      </c>
      <c r="AH81" s="74" t="e" cm="1">
        <f t="array" ref="AH81">INDEX(
  $W$3:$W$170,
  MATCH(
    1,
    ($X$3:$X$170 = AI81)
    * ($Y$3:$Y$170 = AJ81)
    * ($Z$3:$Z$170 = AK81),
    0
  )
)</f>
        <v>#N/A</v>
      </c>
      <c r="AI81" s="47">
        <f>MATCH(AG81,{"Lunes";"Martes";"Miércoles";"Jueves";"Viernes";"Sábado"},0)</f>
        <v>5</v>
      </c>
      <c r="AJ81" s="54">
        <v>0.40277777777777779</v>
      </c>
      <c r="AK81" s="76">
        <v>0.50347222222222221</v>
      </c>
      <c r="AL81" s="69" t="s">
        <v>192</v>
      </c>
      <c r="AM81" s="54" t="s">
        <v>144</v>
      </c>
      <c r="AN81" s="54" t="s">
        <v>186</v>
      </c>
      <c r="AO81" s="54" t="s">
        <v>2</v>
      </c>
      <c r="AP81" s="73"/>
      <c r="AQ81" s="73"/>
    </row>
    <row r="82" spans="2:43" ht="15" customHeight="1" thickBot="1" x14ac:dyDescent="0.3">
      <c r="B82" s="70" t="s">
        <v>260</v>
      </c>
      <c r="C82" s="74">
        <f t="shared" si="12"/>
        <v>46</v>
      </c>
      <c r="D82" s="47">
        <f t="shared" si="13"/>
        <v>45</v>
      </c>
      <c r="E82" s="75">
        <f t="shared" si="14"/>
        <v>1</v>
      </c>
      <c r="F82" s="69" t="s">
        <v>70</v>
      </c>
      <c r="G82" s="54" t="s">
        <v>249</v>
      </c>
      <c r="H82" s="54" t="s">
        <v>125</v>
      </c>
      <c r="I82" s="70" t="s">
        <v>190</v>
      </c>
      <c r="J82" s="74" cm="1">
        <f t="array" ref="J82">INDEX($U$3:$U$170,MATCH(1,($V$3:$V$170 = K82) * ($W$3:$W$170 = L82) * ($X$3:$X$170 = M82),0))</f>
        <v>97</v>
      </c>
      <c r="K82" s="47">
        <f>MATCH(I82,{"Lunes";"Martes";"Miércoles";"Jueves";"Viernes";"Sábado"},0)</f>
        <v>3</v>
      </c>
      <c r="L82" s="54">
        <v>0.86111111111111116</v>
      </c>
      <c r="M82" s="76">
        <v>0.96180555555555558</v>
      </c>
      <c r="N82" s="69" t="s">
        <v>192</v>
      </c>
      <c r="O82" s="54" t="s">
        <v>143</v>
      </c>
      <c r="P82" s="54" t="s">
        <v>186</v>
      </c>
      <c r="Q82" s="54" t="s">
        <v>2</v>
      </c>
      <c r="R82" s="73" t="s">
        <v>237</v>
      </c>
      <c r="U82">
        <v>80</v>
      </c>
      <c r="V82" s="11">
        <v>3</v>
      </c>
      <c r="W82" s="8">
        <v>0.55208333333333337</v>
      </c>
      <c r="X82" s="8">
        <v>0.61458333333333337</v>
      </c>
      <c r="Z82" s="70" t="s">
        <v>234</v>
      </c>
      <c r="AA82" s="77" t="str">
        <f t="shared" si="9"/>
        <v/>
      </c>
      <c r="AB82" s="78" t="str">
        <f t="shared" si="10"/>
        <v/>
      </c>
      <c r="AC82" s="79">
        <f t="shared" si="11"/>
        <v>0</v>
      </c>
      <c r="AD82" s="69" t="s">
        <v>47</v>
      </c>
      <c r="AE82" s="54" t="s">
        <v>102</v>
      </c>
      <c r="AF82" s="54" t="s">
        <v>102</v>
      </c>
      <c r="AG82" s="70" t="s">
        <v>194</v>
      </c>
      <c r="AH82" s="77" t="e" cm="1">
        <f t="array" ref="AH82">INDEX(
  $W$3:$W$170,
  MATCH(
    1,
    ($X$3:$X$170 = AI82)
    * ($Y$3:$Y$170 = AJ82)
    * ($Z$3:$Z$170 = AK82),
    0
  )
)</f>
        <v>#N/A</v>
      </c>
      <c r="AI82" s="78">
        <f>MATCH(AG82,{"Lunes";"Martes";"Miércoles";"Jueves";"Viernes";"Sábado"},0)</f>
        <v>5</v>
      </c>
      <c r="AJ82" s="80">
        <v>0.33333333333333331</v>
      </c>
      <c r="AK82" s="81">
        <v>0.39583333333333331</v>
      </c>
      <c r="AL82" s="69" t="s">
        <v>145</v>
      </c>
      <c r="AM82" s="54" t="s">
        <v>142</v>
      </c>
      <c r="AN82" s="54" t="s">
        <v>186</v>
      </c>
      <c r="AO82" s="54" t="s">
        <v>2</v>
      </c>
      <c r="AP82" s="73"/>
      <c r="AQ82" s="73"/>
    </row>
    <row r="83" spans="2:43" ht="15" customHeight="1" thickBot="1" x14ac:dyDescent="0.3">
      <c r="B83" s="70" t="s">
        <v>260</v>
      </c>
      <c r="C83" s="74">
        <f t="shared" si="12"/>
        <v>46</v>
      </c>
      <c r="D83" s="47">
        <f t="shared" si="13"/>
        <v>45</v>
      </c>
      <c r="E83" s="75">
        <f t="shared" si="14"/>
        <v>1</v>
      </c>
      <c r="F83" s="69" t="s">
        <v>70</v>
      </c>
      <c r="G83" s="54" t="s">
        <v>249</v>
      </c>
      <c r="H83" s="54" t="s">
        <v>125</v>
      </c>
      <c r="I83" s="70" t="s">
        <v>194</v>
      </c>
      <c r="J83" s="74" cm="1">
        <f t="array" ref="J83">INDEX($U$3:$U$170,MATCH(1,($V$3:$V$170 = K83) * ($W$3:$W$170 = L83) * ($X$3:$X$170 = M83),0))</f>
        <v>164</v>
      </c>
      <c r="K83" s="47">
        <f>MATCH(I83,{"Lunes";"Martes";"Miércoles";"Jueves";"Viernes";"Sábado"},0)</f>
        <v>5</v>
      </c>
      <c r="L83" s="54">
        <v>0.86111111111111116</v>
      </c>
      <c r="M83" s="76">
        <v>0.96180555555555558</v>
      </c>
      <c r="N83" s="69" t="s">
        <v>192</v>
      </c>
      <c r="O83" s="54" t="s">
        <v>143</v>
      </c>
      <c r="P83" s="54" t="s">
        <v>186</v>
      </c>
      <c r="Q83" s="54" t="s">
        <v>2</v>
      </c>
      <c r="R83" s="73" t="s">
        <v>237</v>
      </c>
      <c r="U83">
        <v>81</v>
      </c>
      <c r="V83" s="11">
        <v>3</v>
      </c>
      <c r="W83" s="8">
        <v>0.55208333333333337</v>
      </c>
      <c r="X83" s="8">
        <v>0.65277777777777779</v>
      </c>
    </row>
    <row r="84" spans="2:43" ht="15" customHeight="1" thickBot="1" x14ac:dyDescent="0.3">
      <c r="B84" s="70" t="s">
        <v>260</v>
      </c>
      <c r="C84" s="74">
        <f t="shared" si="12"/>
        <v>46</v>
      </c>
      <c r="D84" s="47">
        <f t="shared" si="13"/>
        <v>55</v>
      </c>
      <c r="E84" s="75">
        <f t="shared" si="14"/>
        <v>2</v>
      </c>
      <c r="F84" s="69" t="s">
        <v>80</v>
      </c>
      <c r="G84" s="54" t="s">
        <v>250</v>
      </c>
      <c r="H84" s="54" t="s">
        <v>135</v>
      </c>
      <c r="I84" s="70" t="s">
        <v>185</v>
      </c>
      <c r="J84" s="74" cm="1">
        <f t="array" ref="J84">INDEX($U$3:$U$170,MATCH(1,($V$3:$V$170 = K84) * ($W$3:$W$170 = L84) * ($X$3:$X$170 = M84),0))</f>
        <v>23</v>
      </c>
      <c r="K84" s="47">
        <f>MATCH(I84,{"Lunes";"Martes";"Miércoles";"Jueves";"Viernes";"Sábado"},0)</f>
        <v>1</v>
      </c>
      <c r="L84" s="54">
        <v>0.76041666666666663</v>
      </c>
      <c r="M84" s="76">
        <v>0.86111111111111116</v>
      </c>
      <c r="N84" s="69" t="s">
        <v>192</v>
      </c>
      <c r="O84" s="54" t="s">
        <v>144</v>
      </c>
      <c r="P84" s="54" t="s">
        <v>186</v>
      </c>
      <c r="Q84" s="54" t="s">
        <v>2</v>
      </c>
      <c r="R84" s="73" t="s">
        <v>237</v>
      </c>
      <c r="U84">
        <v>82</v>
      </c>
      <c r="V84" s="11">
        <v>3</v>
      </c>
      <c r="W84" s="8">
        <v>0.55208333333333337</v>
      </c>
      <c r="X84" s="8">
        <v>0.68402777777777779</v>
      </c>
    </row>
    <row r="85" spans="2:43" ht="15" customHeight="1" thickBot="1" x14ac:dyDescent="0.3">
      <c r="B85" s="70" t="s">
        <v>260</v>
      </c>
      <c r="C85" s="74">
        <f t="shared" si="12"/>
        <v>46</v>
      </c>
      <c r="D85" s="47">
        <f t="shared" si="13"/>
        <v>55</v>
      </c>
      <c r="E85" s="75">
        <f t="shared" si="14"/>
        <v>2</v>
      </c>
      <c r="F85" s="69" t="s">
        <v>80</v>
      </c>
      <c r="G85" s="54" t="s">
        <v>250</v>
      </c>
      <c r="H85" s="54" t="s">
        <v>135</v>
      </c>
      <c r="I85" s="70" t="s">
        <v>191</v>
      </c>
      <c r="J85" s="74" cm="1">
        <f t="array" ref="J85">INDEX($U$3:$U$170,MATCH(1,($V$3:$V$170 = K85) * ($W$3:$W$170 = L85) * ($X$3:$X$170 = M85),0))</f>
        <v>121</v>
      </c>
      <c r="K85" s="47">
        <f>MATCH(I85,{"Lunes";"Martes";"Miércoles";"Jueves";"Viernes";"Sábado"},0)</f>
        <v>4</v>
      </c>
      <c r="L85" s="54">
        <v>0.72222222222222221</v>
      </c>
      <c r="M85" s="76">
        <v>0.82291666666666663</v>
      </c>
      <c r="N85" s="69" t="s">
        <v>192</v>
      </c>
      <c r="O85" s="54" t="s">
        <v>144</v>
      </c>
      <c r="P85" s="54" t="s">
        <v>186</v>
      </c>
      <c r="Q85" s="54" t="s">
        <v>2</v>
      </c>
      <c r="R85" s="73" t="s">
        <v>237</v>
      </c>
      <c r="U85">
        <v>83</v>
      </c>
      <c r="V85" s="11">
        <v>3</v>
      </c>
      <c r="W85" s="8">
        <v>0.58333333333333337</v>
      </c>
      <c r="X85" s="8">
        <v>0.68402777777777779</v>
      </c>
    </row>
    <row r="86" spans="2:43" ht="15" customHeight="1" thickBot="1" x14ac:dyDescent="0.3">
      <c r="B86" s="70" t="s">
        <v>260</v>
      </c>
      <c r="C86" s="74">
        <f t="shared" si="12"/>
        <v>46</v>
      </c>
      <c r="D86" s="47">
        <f t="shared" si="13"/>
        <v>46</v>
      </c>
      <c r="E86" s="75">
        <f t="shared" si="14"/>
        <v>2</v>
      </c>
      <c r="F86" s="69" t="s">
        <v>71</v>
      </c>
      <c r="G86" s="54" t="s">
        <v>250</v>
      </c>
      <c r="H86" s="54" t="s">
        <v>126</v>
      </c>
      <c r="I86" s="70" t="s">
        <v>185</v>
      </c>
      <c r="J86" s="74" cm="1">
        <f t="array" ref="J86">INDEX($U$3:$U$170,MATCH(1,($V$3:$V$170 = K86) * ($W$3:$W$170 = L86) * ($X$3:$X$170 = M86),0))</f>
        <v>23</v>
      </c>
      <c r="K86" s="47">
        <f>MATCH(I86,{"Lunes";"Martes";"Miércoles";"Jueves";"Viernes";"Sábado"},0)</f>
        <v>1</v>
      </c>
      <c r="L86" s="54">
        <v>0.76041666666666663</v>
      </c>
      <c r="M86" s="76">
        <v>0.86111111111111116</v>
      </c>
      <c r="N86" s="69" t="s">
        <v>192</v>
      </c>
      <c r="O86" s="54" t="s">
        <v>144</v>
      </c>
      <c r="P86" s="54" t="s">
        <v>186</v>
      </c>
      <c r="Q86" s="54" t="s">
        <v>2</v>
      </c>
      <c r="R86" s="73" t="s">
        <v>237</v>
      </c>
      <c r="U86">
        <v>84</v>
      </c>
      <c r="V86" s="11">
        <v>3</v>
      </c>
      <c r="W86" s="8">
        <v>0.62152777777777779</v>
      </c>
      <c r="X86" s="8">
        <v>0.68402777777777779</v>
      </c>
    </row>
    <row r="87" spans="2:43" ht="15" customHeight="1" thickBot="1" x14ac:dyDescent="0.3">
      <c r="B87" s="70" t="s">
        <v>260</v>
      </c>
      <c r="C87" s="74">
        <f t="shared" si="12"/>
        <v>46</v>
      </c>
      <c r="D87" s="47">
        <f t="shared" si="13"/>
        <v>46</v>
      </c>
      <c r="E87" s="75">
        <f t="shared" si="14"/>
        <v>2</v>
      </c>
      <c r="F87" s="69" t="s">
        <v>71</v>
      </c>
      <c r="G87" s="54" t="s">
        <v>250</v>
      </c>
      <c r="H87" s="54" t="s">
        <v>126</v>
      </c>
      <c r="I87" s="70" t="s">
        <v>191</v>
      </c>
      <c r="J87" s="74" cm="1">
        <f t="array" ref="J87">INDEX($U$3:$U$170,MATCH(1,($V$3:$V$170 = K87) * ($W$3:$W$170 = L87) * ($X$3:$X$170 = M87),0))</f>
        <v>121</v>
      </c>
      <c r="K87" s="47">
        <f>MATCH(I87,{"Lunes";"Martes";"Miércoles";"Jueves";"Viernes";"Sábado"},0)</f>
        <v>4</v>
      </c>
      <c r="L87" s="54">
        <v>0.72222222222222221</v>
      </c>
      <c r="M87" s="76">
        <v>0.82291666666666663</v>
      </c>
      <c r="N87" s="69" t="s">
        <v>192</v>
      </c>
      <c r="O87" s="54" t="s">
        <v>144</v>
      </c>
      <c r="P87" s="54" t="s">
        <v>186</v>
      </c>
      <c r="Q87" s="54" t="s">
        <v>2</v>
      </c>
      <c r="R87" s="73" t="s">
        <v>237</v>
      </c>
      <c r="U87">
        <v>85</v>
      </c>
      <c r="V87" s="11">
        <v>3</v>
      </c>
      <c r="W87" s="8">
        <v>0.62152777777777779</v>
      </c>
      <c r="X87" s="8">
        <v>0.75347222222222221</v>
      </c>
    </row>
    <row r="88" spans="2:43" ht="15" customHeight="1" thickBot="1" x14ac:dyDescent="0.3">
      <c r="B88" s="70" t="s">
        <v>260</v>
      </c>
      <c r="C88" s="74">
        <f t="shared" si="12"/>
        <v>46</v>
      </c>
      <c r="D88" s="47">
        <f t="shared" si="13"/>
        <v>47</v>
      </c>
      <c r="E88" s="75">
        <f t="shared" si="14"/>
        <v>2</v>
      </c>
      <c r="F88" s="69" t="s">
        <v>72</v>
      </c>
      <c r="G88" s="54" t="s">
        <v>251</v>
      </c>
      <c r="H88" s="54" t="s">
        <v>127</v>
      </c>
      <c r="I88" s="70" t="s">
        <v>185</v>
      </c>
      <c r="J88" s="74" cm="1">
        <f t="array" ref="J88">INDEX($U$3:$U$170,MATCH(1,($V$3:$V$170 = K88) * ($W$3:$W$170 = L88) * ($X$3:$X$170 = M88),0))</f>
        <v>29</v>
      </c>
      <c r="K88" s="47">
        <f>MATCH(I88,{"Lunes";"Martes";"Miércoles";"Jueves";"Viernes";"Sábado"},0)</f>
        <v>1</v>
      </c>
      <c r="L88" s="54">
        <v>0.86111111111111116</v>
      </c>
      <c r="M88" s="76">
        <v>0.96180555555555558</v>
      </c>
      <c r="N88" s="69" t="s">
        <v>192</v>
      </c>
      <c r="O88" s="54" t="s">
        <v>144</v>
      </c>
      <c r="P88" s="54" t="s">
        <v>186</v>
      </c>
      <c r="Q88" s="54" t="s">
        <v>2</v>
      </c>
      <c r="R88" s="73" t="s">
        <v>237</v>
      </c>
      <c r="U88">
        <v>86</v>
      </c>
      <c r="V88" s="11">
        <v>3</v>
      </c>
      <c r="W88" s="8">
        <v>0.65277777777777779</v>
      </c>
      <c r="X88" s="8">
        <v>0.72222222222222221</v>
      </c>
    </row>
    <row r="89" spans="2:43" ht="15" customHeight="1" thickBot="1" x14ac:dyDescent="0.3">
      <c r="B89" s="70" t="s">
        <v>260</v>
      </c>
      <c r="C89" s="74">
        <f t="shared" si="12"/>
        <v>46</v>
      </c>
      <c r="D89" s="47">
        <f t="shared" si="13"/>
        <v>47</v>
      </c>
      <c r="E89" s="75">
        <f t="shared" si="14"/>
        <v>2</v>
      </c>
      <c r="F89" s="69" t="s">
        <v>72</v>
      </c>
      <c r="G89" s="54" t="s">
        <v>251</v>
      </c>
      <c r="H89" s="54" t="s">
        <v>127</v>
      </c>
      <c r="I89" s="70" t="s">
        <v>194</v>
      </c>
      <c r="J89" s="74" cm="1">
        <f t="array" ref="J89">INDEX($U$3:$U$170,MATCH(1,($V$3:$V$170 = K89) * ($W$3:$W$170 = L89) * ($X$3:$X$170 = M89),0))</f>
        <v>164</v>
      </c>
      <c r="K89" s="47">
        <f>MATCH(I89,{"Lunes";"Martes";"Miércoles";"Jueves";"Viernes";"Sábado"},0)</f>
        <v>5</v>
      </c>
      <c r="L89" s="54">
        <v>0.86111111111111116</v>
      </c>
      <c r="M89" s="76">
        <v>0.96180555555555558</v>
      </c>
      <c r="N89" s="69" t="s">
        <v>192</v>
      </c>
      <c r="O89" s="54" t="s">
        <v>144</v>
      </c>
      <c r="P89" s="54" t="s">
        <v>186</v>
      </c>
      <c r="Q89" s="54" t="s">
        <v>2</v>
      </c>
      <c r="R89" s="73" t="s">
        <v>237</v>
      </c>
      <c r="U89">
        <v>87</v>
      </c>
      <c r="V89" s="11">
        <v>3</v>
      </c>
      <c r="W89" s="8">
        <v>0.65277777777777779</v>
      </c>
      <c r="X89" s="8">
        <v>0.75347222222222221</v>
      </c>
    </row>
    <row r="90" spans="2:43" ht="15" customHeight="1" thickBot="1" x14ac:dyDescent="0.3">
      <c r="B90" s="70" t="s">
        <v>260</v>
      </c>
      <c r="C90" s="74">
        <f t="shared" si="12"/>
        <v>46</v>
      </c>
      <c r="D90" s="47">
        <f t="shared" si="13"/>
        <v>52</v>
      </c>
      <c r="E90" s="75">
        <f t="shared" si="14"/>
        <v>2</v>
      </c>
      <c r="F90" s="69" t="s">
        <v>77</v>
      </c>
      <c r="G90" s="54" t="s">
        <v>257</v>
      </c>
      <c r="H90" s="54" t="s">
        <v>132</v>
      </c>
      <c r="I90" s="70" t="s">
        <v>185</v>
      </c>
      <c r="J90" s="74" cm="1">
        <f t="array" ref="J90">INDEX($U$3:$U$170,MATCH(1,($V$3:$V$170 = K90) * ($W$3:$W$170 = L90) * ($X$3:$X$170 = M90),0))</f>
        <v>29</v>
      </c>
      <c r="K90" s="47">
        <f>MATCH(I90,{"Lunes";"Martes";"Miércoles";"Jueves";"Viernes";"Sábado"},0)</f>
        <v>1</v>
      </c>
      <c r="L90" s="54">
        <v>0.86111111111111116</v>
      </c>
      <c r="M90" s="76">
        <v>0.96180555555555558</v>
      </c>
      <c r="N90" s="69" t="s">
        <v>192</v>
      </c>
      <c r="O90" s="54" t="s">
        <v>144</v>
      </c>
      <c r="P90" s="54" t="s">
        <v>186</v>
      </c>
      <c r="Q90" s="54" t="s">
        <v>2</v>
      </c>
      <c r="R90" s="73"/>
      <c r="U90">
        <v>88</v>
      </c>
      <c r="V90" s="11">
        <v>3</v>
      </c>
      <c r="W90" s="8">
        <v>0.69097222222222221</v>
      </c>
      <c r="X90" s="8">
        <v>0.75347222222222221</v>
      </c>
    </row>
    <row r="91" spans="2:43" ht="15" customHeight="1" thickBot="1" x14ac:dyDescent="0.3">
      <c r="B91" s="70" t="s">
        <v>260</v>
      </c>
      <c r="C91" s="74">
        <f t="shared" si="12"/>
        <v>46</v>
      </c>
      <c r="D91" s="47">
        <f t="shared" si="13"/>
        <v>52</v>
      </c>
      <c r="E91" s="75">
        <f t="shared" si="14"/>
        <v>2</v>
      </c>
      <c r="F91" s="69" t="s">
        <v>77</v>
      </c>
      <c r="G91" s="54" t="s">
        <v>257</v>
      </c>
      <c r="H91" s="54" t="s">
        <v>132</v>
      </c>
      <c r="I91" s="70" t="s">
        <v>191</v>
      </c>
      <c r="J91" s="74" cm="1">
        <f t="array" ref="J91">INDEX($U$3:$U$170,MATCH(1,($V$3:$V$170 = K91) * ($W$3:$W$170 = L91) * ($X$3:$X$170 = M91),0))</f>
        <v>121</v>
      </c>
      <c r="K91" s="47">
        <f>MATCH(I91,{"Lunes";"Martes";"Miércoles";"Jueves";"Viernes";"Sábado"},0)</f>
        <v>4</v>
      </c>
      <c r="L91" s="54">
        <v>0.72222222222222221</v>
      </c>
      <c r="M91" s="76">
        <v>0.82291666666666663</v>
      </c>
      <c r="N91" s="69" t="s">
        <v>192</v>
      </c>
      <c r="O91" s="54" t="s">
        <v>144</v>
      </c>
      <c r="P91" s="54" t="s">
        <v>186</v>
      </c>
      <c r="Q91" s="54" t="s">
        <v>2</v>
      </c>
      <c r="R91" s="73"/>
      <c r="U91">
        <v>89</v>
      </c>
      <c r="V91" s="11">
        <v>3</v>
      </c>
      <c r="W91" s="8">
        <v>0.72222222222222221</v>
      </c>
      <c r="X91" s="8">
        <v>0.79166666666666663</v>
      </c>
    </row>
    <row r="92" spans="2:43" ht="15" customHeight="1" thickBot="1" x14ac:dyDescent="0.3">
      <c r="B92" s="70" t="s">
        <v>260</v>
      </c>
      <c r="C92" s="74">
        <f t="shared" si="12"/>
        <v>46</v>
      </c>
      <c r="D92" s="47">
        <f t="shared" si="13"/>
        <v>40</v>
      </c>
      <c r="E92" s="75">
        <f t="shared" si="14"/>
        <v>1</v>
      </c>
      <c r="F92" s="69" t="s">
        <v>65</v>
      </c>
      <c r="G92" s="54" t="s">
        <v>65</v>
      </c>
      <c r="H92" s="54" t="s">
        <v>120</v>
      </c>
      <c r="I92" s="70" t="s">
        <v>185</v>
      </c>
      <c r="J92" s="74" cm="1">
        <f t="array" ref="J92">INDEX($U$3:$U$170,MATCH(1,($V$3:$V$170 = K92) * ($W$3:$W$170 = L92) * ($X$3:$X$170 = M92),0))</f>
        <v>22</v>
      </c>
      <c r="K92" s="47">
        <f>MATCH(I92,{"Lunes";"Martes";"Miércoles";"Jueves";"Viernes";"Sábado"},0)</f>
        <v>1</v>
      </c>
      <c r="L92" s="54">
        <v>0.72222222222222221</v>
      </c>
      <c r="M92" s="76">
        <v>0.82291666666666663</v>
      </c>
      <c r="N92" s="69" t="s">
        <v>192</v>
      </c>
      <c r="O92" s="54" t="s">
        <v>143</v>
      </c>
      <c r="P92" s="54" t="s">
        <v>186</v>
      </c>
      <c r="Q92" s="54" t="s">
        <v>2</v>
      </c>
      <c r="R92" s="73"/>
      <c r="U92">
        <v>90</v>
      </c>
      <c r="V92" s="11">
        <v>3</v>
      </c>
      <c r="W92" s="8">
        <v>0.72222222222222221</v>
      </c>
      <c r="X92" s="8">
        <v>0.82291666666666663</v>
      </c>
    </row>
    <row r="93" spans="2:43" ht="15" customHeight="1" thickBot="1" x14ac:dyDescent="0.3">
      <c r="B93" s="70" t="s">
        <v>260</v>
      </c>
      <c r="C93" s="74">
        <f t="shared" si="12"/>
        <v>46</v>
      </c>
      <c r="D93" s="47">
        <f t="shared" si="13"/>
        <v>40</v>
      </c>
      <c r="E93" s="75">
        <f t="shared" si="14"/>
        <v>1</v>
      </c>
      <c r="F93" s="69" t="s">
        <v>65</v>
      </c>
      <c r="G93" s="54" t="s">
        <v>65</v>
      </c>
      <c r="H93" s="54" t="s">
        <v>120</v>
      </c>
      <c r="I93" s="70" t="s">
        <v>191</v>
      </c>
      <c r="J93" s="74" cm="1">
        <f t="array" ref="J93">INDEX($U$3:$U$170,MATCH(1,($V$3:$V$170 = K93) * ($W$3:$W$170 = L93) * ($X$3:$X$170 = M93),0))</f>
        <v>121</v>
      </c>
      <c r="K93" s="47">
        <f>MATCH(I93,{"Lunes";"Martes";"Miércoles";"Jueves";"Viernes";"Sábado"},0)</f>
        <v>4</v>
      </c>
      <c r="L93" s="54">
        <v>0.72222222222222221</v>
      </c>
      <c r="M93" s="76">
        <v>0.82291666666666663</v>
      </c>
      <c r="N93" s="69" t="s">
        <v>192</v>
      </c>
      <c r="O93" s="54" t="s">
        <v>143</v>
      </c>
      <c r="P93" s="54" t="s">
        <v>186</v>
      </c>
      <c r="Q93" s="54" t="s">
        <v>2</v>
      </c>
      <c r="R93" s="73"/>
      <c r="U93">
        <v>91</v>
      </c>
      <c r="V93" s="11">
        <v>3</v>
      </c>
      <c r="W93" s="8">
        <v>0.76041666666666663</v>
      </c>
      <c r="X93" s="8">
        <v>0.86111111111111116</v>
      </c>
    </row>
    <row r="94" spans="2:43" ht="15" customHeight="1" thickBot="1" x14ac:dyDescent="0.3">
      <c r="B94" s="70" t="s">
        <v>260</v>
      </c>
      <c r="C94" s="74">
        <f t="shared" si="12"/>
        <v>46</v>
      </c>
      <c r="D94" s="47">
        <f t="shared" si="13"/>
        <v>48</v>
      </c>
      <c r="E94" s="75">
        <f t="shared" si="14"/>
        <v>0</v>
      </c>
      <c r="F94" s="69" t="s">
        <v>73</v>
      </c>
      <c r="G94" s="54" t="s">
        <v>252</v>
      </c>
      <c r="H94" s="54" t="s">
        <v>128</v>
      </c>
      <c r="I94" s="70" t="s">
        <v>189</v>
      </c>
      <c r="J94" s="74" cm="1">
        <f t="array" ref="J94">INDEX($U$3:$U$170,MATCH(1,($V$3:$V$170 = K94) * ($W$3:$W$170 = L94) * ($X$3:$X$170 = M94),0))</f>
        <v>60</v>
      </c>
      <c r="K94" s="47">
        <f>MATCH(I94,{"Lunes";"Martes";"Miércoles";"Jueves";"Viernes";"Sábado"},0)</f>
        <v>2</v>
      </c>
      <c r="L94" s="54">
        <v>0.76041666666666663</v>
      </c>
      <c r="M94" s="76">
        <v>0.96180555555555558</v>
      </c>
      <c r="N94" s="69" t="s">
        <v>145</v>
      </c>
      <c r="O94" s="54" t="s">
        <v>142</v>
      </c>
      <c r="P94" s="54" t="s">
        <v>186</v>
      </c>
      <c r="Q94" s="54" t="s">
        <v>2</v>
      </c>
      <c r="R94" s="73"/>
      <c r="U94">
        <v>92</v>
      </c>
      <c r="V94" s="11">
        <v>3</v>
      </c>
      <c r="W94" s="8">
        <v>0.76041666666666663</v>
      </c>
      <c r="X94" s="8">
        <v>0.82291666666666663</v>
      </c>
    </row>
    <row r="95" spans="2:43" ht="15" customHeight="1" thickBot="1" x14ac:dyDescent="0.3">
      <c r="B95" s="70" t="s">
        <v>260</v>
      </c>
      <c r="C95" s="74">
        <f t="shared" si="12"/>
        <v>46</v>
      </c>
      <c r="D95" s="47">
        <f t="shared" si="13"/>
        <v>41</v>
      </c>
      <c r="E95" s="75">
        <f t="shared" si="14"/>
        <v>1</v>
      </c>
      <c r="F95" s="69" t="s">
        <v>66</v>
      </c>
      <c r="G95" s="54" t="s">
        <v>66</v>
      </c>
      <c r="H95" s="54" t="s">
        <v>121</v>
      </c>
      <c r="I95" s="70" t="s">
        <v>185</v>
      </c>
      <c r="J95" s="74" cm="1">
        <f t="array" ref="J95">INDEX($U$3:$U$170,MATCH(1,($V$3:$V$170 = K95) * ($W$3:$W$170 = L95) * ($X$3:$X$170 = M95),0))</f>
        <v>27</v>
      </c>
      <c r="K95" s="47">
        <f>MATCH(I95,{"Lunes";"Martes";"Miércoles";"Jueves";"Viernes";"Sábado"},0)</f>
        <v>1</v>
      </c>
      <c r="L95" s="54">
        <v>0.82986111111111116</v>
      </c>
      <c r="M95" s="76">
        <v>0.96180555555555558</v>
      </c>
      <c r="N95" s="69" t="s">
        <v>192</v>
      </c>
      <c r="O95" s="54" t="s">
        <v>143</v>
      </c>
      <c r="P95" s="54" t="s">
        <v>186</v>
      </c>
      <c r="Q95" s="54" t="s">
        <v>2</v>
      </c>
      <c r="R95" s="73"/>
      <c r="U95">
        <v>93</v>
      </c>
      <c r="V95" s="11">
        <v>3</v>
      </c>
      <c r="W95" s="8">
        <v>0.79166666666666663</v>
      </c>
      <c r="X95" s="8">
        <v>0.86111111111111116</v>
      </c>
    </row>
    <row r="96" spans="2:43" ht="15" customHeight="1" thickBot="1" x14ac:dyDescent="0.3">
      <c r="B96" s="65" t="s">
        <v>260</v>
      </c>
      <c r="C96" s="74">
        <f t="shared" si="12"/>
        <v>46</v>
      </c>
      <c r="D96" s="47">
        <f t="shared" si="13"/>
        <v>41</v>
      </c>
      <c r="E96" s="75">
        <f t="shared" si="14"/>
        <v>1</v>
      </c>
      <c r="F96" s="69" t="s">
        <v>66</v>
      </c>
      <c r="G96" s="54" t="s">
        <v>66</v>
      </c>
      <c r="H96" s="54" t="s">
        <v>121</v>
      </c>
      <c r="I96" s="70" t="s">
        <v>191</v>
      </c>
      <c r="J96" s="74" cm="1">
        <f t="array" ref="J96">INDEX($U$3:$U$170,MATCH(1,($V$3:$V$170 = K96) * ($W$3:$W$170 = L96) * ($X$3:$X$170 = M96),0))</f>
        <v>130</v>
      </c>
      <c r="K96" s="47">
        <f>MATCH(I96,{"Lunes";"Martes";"Miércoles";"Jueves";"Viernes";"Sábado"},0)</f>
        <v>4</v>
      </c>
      <c r="L96" s="54">
        <v>0.82986111111111116</v>
      </c>
      <c r="M96" s="76">
        <v>0.96180555555555558</v>
      </c>
      <c r="N96" s="69" t="s">
        <v>192</v>
      </c>
      <c r="O96" s="54" t="s">
        <v>143</v>
      </c>
      <c r="P96" s="54" t="s">
        <v>186</v>
      </c>
      <c r="Q96" s="54" t="s">
        <v>2</v>
      </c>
      <c r="R96" s="73"/>
      <c r="U96">
        <v>94</v>
      </c>
      <c r="V96" s="11">
        <v>3</v>
      </c>
      <c r="W96" s="8">
        <v>0.82986111111111116</v>
      </c>
      <c r="X96" s="8">
        <v>0.89236111111111116</v>
      </c>
    </row>
    <row r="97" spans="2:24" ht="15" customHeight="1" thickBot="1" x14ac:dyDescent="0.3">
      <c r="B97" s="70" t="s">
        <v>260</v>
      </c>
      <c r="C97" s="74">
        <f t="shared" si="12"/>
        <v>46</v>
      </c>
      <c r="D97" s="47">
        <f t="shared" si="13"/>
        <v>41</v>
      </c>
      <c r="E97" s="75">
        <f t="shared" si="14"/>
        <v>2</v>
      </c>
      <c r="F97" s="69" t="s">
        <v>66</v>
      </c>
      <c r="G97" s="54" t="s">
        <v>66</v>
      </c>
      <c r="H97" s="54" t="s">
        <v>121</v>
      </c>
      <c r="I97" s="70" t="s">
        <v>190</v>
      </c>
      <c r="J97" s="74" cm="1">
        <f t="array" ref="J97">INDEX($U$3:$U$170,MATCH(1,($V$3:$V$170 = K97) * ($W$3:$W$170 = L97) * ($X$3:$X$170 = M97),0))</f>
        <v>95</v>
      </c>
      <c r="K97" s="47">
        <f>MATCH(I97,{"Lunes";"Martes";"Miércoles";"Jueves";"Viernes";"Sábado"},0)</f>
        <v>3</v>
      </c>
      <c r="L97" s="54">
        <v>0.82986111111111116</v>
      </c>
      <c r="M97" s="76">
        <v>0.96180555555555558</v>
      </c>
      <c r="N97" s="69" t="s">
        <v>192</v>
      </c>
      <c r="O97" s="54" t="s">
        <v>144</v>
      </c>
      <c r="P97" s="54" t="s">
        <v>186</v>
      </c>
      <c r="Q97" s="54" t="s">
        <v>2</v>
      </c>
      <c r="R97" s="73"/>
      <c r="U97">
        <v>95</v>
      </c>
      <c r="V97" s="11">
        <v>3</v>
      </c>
      <c r="W97" s="8">
        <v>0.82986111111111116</v>
      </c>
      <c r="X97" s="8">
        <v>0.96180555555555558</v>
      </c>
    </row>
    <row r="98" spans="2:24" ht="15" customHeight="1" thickBot="1" x14ac:dyDescent="0.3">
      <c r="B98" s="70" t="s">
        <v>260</v>
      </c>
      <c r="C98" s="74">
        <f t="shared" si="12"/>
        <v>46</v>
      </c>
      <c r="D98" s="47">
        <f t="shared" si="13"/>
        <v>41</v>
      </c>
      <c r="E98" s="75">
        <f t="shared" si="14"/>
        <v>2</v>
      </c>
      <c r="F98" s="69" t="s">
        <v>66</v>
      </c>
      <c r="G98" s="54" t="s">
        <v>66</v>
      </c>
      <c r="H98" s="54" t="s">
        <v>121</v>
      </c>
      <c r="I98" s="70" t="s">
        <v>191</v>
      </c>
      <c r="J98" s="74" cm="1">
        <f t="array" ref="J98">INDEX($U$3:$U$170,MATCH(1,($V$3:$V$170 = K98) * ($W$3:$W$170 = L98) * ($X$3:$X$170 = M98),0))</f>
        <v>130</v>
      </c>
      <c r="K98" s="47">
        <f>MATCH(I98,{"Lunes";"Martes";"Miércoles";"Jueves";"Viernes";"Sábado"},0)</f>
        <v>4</v>
      </c>
      <c r="L98" s="54">
        <v>0.82986111111111116</v>
      </c>
      <c r="M98" s="76">
        <v>0.96180555555555558</v>
      </c>
      <c r="N98" s="69" t="s">
        <v>192</v>
      </c>
      <c r="O98" s="54" t="s">
        <v>144</v>
      </c>
      <c r="P98" s="54" t="s">
        <v>186</v>
      </c>
      <c r="Q98" s="54" t="s">
        <v>2</v>
      </c>
      <c r="R98" s="73"/>
      <c r="U98">
        <v>96</v>
      </c>
      <c r="V98" s="11">
        <v>3</v>
      </c>
      <c r="W98" s="8">
        <v>0.82986111111111116</v>
      </c>
      <c r="X98" s="8">
        <v>0.93055555555555558</v>
      </c>
    </row>
    <row r="99" spans="2:24" ht="15" customHeight="1" thickBot="1" x14ac:dyDescent="0.3">
      <c r="B99" s="70" t="s">
        <v>260</v>
      </c>
      <c r="C99" s="74">
        <f t="shared" si="12"/>
        <v>46</v>
      </c>
      <c r="D99" s="47">
        <f t="shared" si="13"/>
        <v>49</v>
      </c>
      <c r="E99" s="75">
        <f t="shared" si="14"/>
        <v>2</v>
      </c>
      <c r="F99" s="69" t="s">
        <v>74</v>
      </c>
      <c r="G99" s="54" t="s">
        <v>74</v>
      </c>
      <c r="H99" s="54" t="s">
        <v>129</v>
      </c>
      <c r="I99" s="70" t="s">
        <v>190</v>
      </c>
      <c r="J99" s="74" cm="1">
        <f t="array" ref="J99">INDEX($U$3:$U$170,MATCH(1,($V$3:$V$170 = K99) * ($W$3:$W$170 = L99) * ($X$3:$X$170 = M99),0))</f>
        <v>90</v>
      </c>
      <c r="K99" s="47">
        <f>MATCH(I99,{"Lunes";"Martes";"Miércoles";"Jueves";"Viernes";"Sábado"},0)</f>
        <v>3</v>
      </c>
      <c r="L99" s="54">
        <v>0.72222222222222221</v>
      </c>
      <c r="M99" s="76">
        <v>0.82291666666666663</v>
      </c>
      <c r="N99" s="69" t="s">
        <v>192</v>
      </c>
      <c r="O99" s="54" t="s">
        <v>144</v>
      </c>
      <c r="P99" s="54" t="s">
        <v>186</v>
      </c>
      <c r="Q99" s="54" t="s">
        <v>2</v>
      </c>
      <c r="R99" s="73"/>
      <c r="U99">
        <v>97</v>
      </c>
      <c r="V99" s="11">
        <v>3</v>
      </c>
      <c r="W99" s="8">
        <v>0.86111111111111116</v>
      </c>
      <c r="X99" s="8">
        <v>0.96180555555555558</v>
      </c>
    </row>
    <row r="100" spans="2:24" ht="15" customHeight="1" thickBot="1" x14ac:dyDescent="0.3">
      <c r="B100" s="70" t="s">
        <v>260</v>
      </c>
      <c r="C100" s="77">
        <f t="shared" si="12"/>
        <v>46</v>
      </c>
      <c r="D100" s="78">
        <f t="shared" si="13"/>
        <v>49</v>
      </c>
      <c r="E100" s="79">
        <f t="shared" si="14"/>
        <v>2</v>
      </c>
      <c r="F100" s="69" t="s">
        <v>74</v>
      </c>
      <c r="G100" s="54" t="s">
        <v>74</v>
      </c>
      <c r="H100" s="54" t="s">
        <v>129</v>
      </c>
      <c r="I100" s="70" t="s">
        <v>194</v>
      </c>
      <c r="J100" s="77" cm="1">
        <f t="array" ref="J100">INDEX($U$3:$U$170,MATCH(1,($V$3:$V$170 = K100) * ($W$3:$W$170 = L100) * ($X$3:$X$170 = M100),0))</f>
        <v>158</v>
      </c>
      <c r="K100" s="78">
        <f>MATCH(I100,{"Lunes";"Martes";"Miércoles";"Jueves";"Viernes";"Sábado"},0)</f>
        <v>5</v>
      </c>
      <c r="L100" s="80">
        <v>0.76041666666666663</v>
      </c>
      <c r="M100" s="81">
        <v>0.86111111111111116</v>
      </c>
      <c r="N100" s="69" t="s">
        <v>192</v>
      </c>
      <c r="O100" s="54" t="s">
        <v>144</v>
      </c>
      <c r="P100" s="54" t="s">
        <v>186</v>
      </c>
      <c r="Q100" s="54" t="s">
        <v>2</v>
      </c>
      <c r="R100" s="73"/>
      <c r="U100">
        <v>98</v>
      </c>
      <c r="V100" s="11">
        <v>3</v>
      </c>
      <c r="W100" s="8">
        <v>0.89930555555555558</v>
      </c>
      <c r="X100" s="8">
        <v>0.96180555555555558</v>
      </c>
    </row>
    <row r="101" spans="2:24" ht="15" customHeight="1" thickBot="1" x14ac:dyDescent="0.3">
      <c r="R101" s="20"/>
      <c r="U101">
        <v>99</v>
      </c>
      <c r="V101" s="11">
        <v>4</v>
      </c>
      <c r="W101" s="8">
        <v>0.33333333333333331</v>
      </c>
      <c r="X101" s="8">
        <v>0.39583333333333331</v>
      </c>
    </row>
    <row r="102" spans="2:24" ht="15" customHeight="1" thickBot="1" x14ac:dyDescent="0.3">
      <c r="R102" s="20"/>
      <c r="U102">
        <v>100</v>
      </c>
      <c r="V102" s="11">
        <v>4</v>
      </c>
      <c r="W102" s="8">
        <v>0.33333333333333331</v>
      </c>
      <c r="X102" s="8">
        <v>0.43402777777777779</v>
      </c>
    </row>
    <row r="103" spans="2:24" ht="15" customHeight="1" thickTop="1" thickBot="1" x14ac:dyDescent="0.3">
      <c r="B103" s="86" t="s">
        <v>172</v>
      </c>
      <c r="C103" s="87" t="s">
        <v>149</v>
      </c>
      <c r="D103" s="87" t="s">
        <v>24</v>
      </c>
      <c r="E103" s="87" t="s">
        <v>140</v>
      </c>
      <c r="F103" s="86" t="s">
        <v>246</v>
      </c>
      <c r="G103" s="86" t="s">
        <v>174</v>
      </c>
      <c r="H103" s="86" t="s">
        <v>175</v>
      </c>
      <c r="I103" s="86" t="s">
        <v>176</v>
      </c>
      <c r="J103" s="87" t="s">
        <v>153</v>
      </c>
      <c r="K103" s="88" t="s">
        <v>154</v>
      </c>
      <c r="L103" s="88" t="s">
        <v>177</v>
      </c>
      <c r="M103" s="88" t="s">
        <v>178</v>
      </c>
      <c r="N103" s="86" t="s">
        <v>247</v>
      </c>
      <c r="O103" s="86" t="s">
        <v>180</v>
      </c>
      <c r="P103" s="86" t="s">
        <v>181</v>
      </c>
      <c r="Q103" s="86" t="s">
        <v>182</v>
      </c>
      <c r="R103" s="86" t="s">
        <v>232</v>
      </c>
      <c r="U103">
        <v>101</v>
      </c>
      <c r="V103" s="11">
        <v>4</v>
      </c>
      <c r="W103" s="8">
        <v>0.33333333333333331</v>
      </c>
      <c r="X103" s="8">
        <v>0.46527777777777779</v>
      </c>
    </row>
    <row r="104" spans="2:24" ht="15" customHeight="1" thickTop="1" thickBot="1" x14ac:dyDescent="0.3">
      <c r="B104" s="65" t="s">
        <v>261</v>
      </c>
      <c r="C104" s="66">
        <f>IFERROR(INDEX($AF$3:$AF$49,MATCH(B104,$AG$3:$AG$49,0)),"")</f>
        <v>47</v>
      </c>
      <c r="D104" s="67">
        <f>IFERROR(INDEX($Z$3:$Z$61,MATCH(F104,$AA$3:$AA$61,0)),"")</f>
        <v>40</v>
      </c>
      <c r="E104" s="68">
        <f>IF(O104="ANUAL", 0,IF(O104="CUAT1", 1,IF(O104="CUAT2", 2,"")))</f>
        <v>2</v>
      </c>
      <c r="F104" s="89" t="s">
        <v>65</v>
      </c>
      <c r="G104" s="90" t="s">
        <v>65</v>
      </c>
      <c r="H104" s="90" t="s">
        <v>120</v>
      </c>
      <c r="I104" s="65" t="s">
        <v>185</v>
      </c>
      <c r="J104" s="66" cm="1">
        <f t="array" ref="J104">INDEX($U$3:$U$170,MATCH(1,($V$3:$V$170 = K104) * ($W$3:$W$170 = L104) * ($X$3:$X$170 = M104),0))</f>
        <v>23</v>
      </c>
      <c r="K104" s="67">
        <f>MATCH(I104,{"Lunes";"Martes";"Miércoles";"Jueves";"Viernes";"Sábado"},0)</f>
        <v>1</v>
      </c>
      <c r="L104" s="71">
        <v>0.76041666666666663</v>
      </c>
      <c r="M104" s="72">
        <v>0.86111111111111116</v>
      </c>
      <c r="N104" s="89" t="s">
        <v>192</v>
      </c>
      <c r="O104" s="90" t="s">
        <v>144</v>
      </c>
      <c r="P104" s="90" t="s">
        <v>186</v>
      </c>
      <c r="Q104" s="90" t="s">
        <v>2</v>
      </c>
      <c r="R104" s="91"/>
      <c r="U104">
        <v>102</v>
      </c>
      <c r="V104" s="11">
        <v>4</v>
      </c>
      <c r="W104" s="8">
        <v>0.33333333333333331</v>
      </c>
      <c r="X104" s="8">
        <v>0.53472222222222221</v>
      </c>
    </row>
    <row r="105" spans="2:24" ht="15" customHeight="1" thickBot="1" x14ac:dyDescent="0.3">
      <c r="B105" s="70" t="s">
        <v>261</v>
      </c>
      <c r="C105" s="77">
        <f>IFERROR(INDEX($AF$3:$AF$49,MATCH(B105,$AG$3:$AG$49,0)),"")</f>
        <v>47</v>
      </c>
      <c r="D105" s="78">
        <f>IFERROR(INDEX($Z$3:$Z$61,MATCH(F105,$AA$3:$AA$61,0)),"")</f>
        <v>40</v>
      </c>
      <c r="E105" s="79">
        <f>IF(O105="ANUAL", 0,IF(O105="CUAT1", 1,IF(O105="CUAT2", 2,"")))</f>
        <v>2</v>
      </c>
      <c r="F105" s="69" t="s">
        <v>65</v>
      </c>
      <c r="G105" s="54" t="s">
        <v>65</v>
      </c>
      <c r="H105" s="54" t="s">
        <v>120</v>
      </c>
      <c r="I105" s="70" t="s">
        <v>191</v>
      </c>
      <c r="J105" s="77" cm="1">
        <f t="array" ref="J105">INDEX($U$3:$U$170,MATCH(1,($V$3:$V$170 = K105) * ($W$3:$W$170 = L105) * ($X$3:$X$170 = M105),0))</f>
        <v>124</v>
      </c>
      <c r="K105" s="78">
        <f>MATCH(I105,{"Lunes";"Martes";"Miércoles";"Jueves";"Viernes";"Sábado"},0)</f>
        <v>4</v>
      </c>
      <c r="L105" s="80">
        <v>0.76041666666666663</v>
      </c>
      <c r="M105" s="81">
        <v>0.86111111111111116</v>
      </c>
      <c r="N105" s="69" t="s">
        <v>192</v>
      </c>
      <c r="O105" s="54" t="s">
        <v>144</v>
      </c>
      <c r="P105" s="54" t="s">
        <v>186</v>
      </c>
      <c r="Q105" s="54" t="s">
        <v>2</v>
      </c>
      <c r="R105" s="73"/>
      <c r="U105">
        <v>103</v>
      </c>
      <c r="V105" s="11">
        <v>4</v>
      </c>
      <c r="W105" s="8">
        <v>0.40277777777777779</v>
      </c>
      <c r="X105" s="8">
        <v>0.46527777777777779</v>
      </c>
    </row>
    <row r="106" spans="2:24" ht="15" customHeight="1" thickBot="1" x14ac:dyDescent="0.3">
      <c r="U106">
        <v>104</v>
      </c>
      <c r="V106" s="11">
        <v>4</v>
      </c>
      <c r="W106" s="8">
        <v>0.40277777777777779</v>
      </c>
      <c r="X106" s="8">
        <v>0.53472222222222221</v>
      </c>
    </row>
    <row r="107" spans="2:24" ht="15" customHeight="1" thickBot="1" x14ac:dyDescent="0.3">
      <c r="U107">
        <v>105</v>
      </c>
      <c r="V107" s="11">
        <v>4</v>
      </c>
      <c r="W107" s="8">
        <v>0.43402777777777779</v>
      </c>
      <c r="X107" s="8">
        <v>0.50347222222222221</v>
      </c>
    </row>
    <row r="108" spans="2:24" ht="15" customHeight="1" thickBot="1" x14ac:dyDescent="0.3">
      <c r="U108">
        <v>106</v>
      </c>
      <c r="V108" s="11">
        <v>4</v>
      </c>
      <c r="W108" s="8">
        <v>0.43402777777777779</v>
      </c>
      <c r="X108" s="8">
        <v>0.53472222222222221</v>
      </c>
    </row>
    <row r="109" spans="2:24" ht="15" customHeight="1" thickBot="1" x14ac:dyDescent="0.3">
      <c r="U109">
        <v>107</v>
      </c>
      <c r="V109" s="18">
        <v>4</v>
      </c>
      <c r="W109" s="19">
        <v>0.43402777777777779</v>
      </c>
      <c r="X109" s="19">
        <v>0.58333333333333337</v>
      </c>
    </row>
    <row r="110" spans="2:24" ht="15" customHeight="1" thickBot="1" x14ac:dyDescent="0.3">
      <c r="U110">
        <v>108</v>
      </c>
      <c r="V110" s="11">
        <v>4</v>
      </c>
      <c r="W110" s="8">
        <v>0.47222222222222221</v>
      </c>
      <c r="X110" s="8">
        <v>0.53472222222222221</v>
      </c>
    </row>
    <row r="111" spans="2:24" ht="15" customHeight="1" thickBot="1" x14ac:dyDescent="0.3">
      <c r="U111">
        <v>109</v>
      </c>
      <c r="V111" s="11">
        <v>4</v>
      </c>
      <c r="W111" s="8">
        <v>0.47222222222222221</v>
      </c>
      <c r="X111" s="8">
        <v>0.58333333333333337</v>
      </c>
    </row>
    <row r="112" spans="2:24" ht="15" customHeight="1" thickBot="1" x14ac:dyDescent="0.3">
      <c r="U112">
        <v>110</v>
      </c>
      <c r="V112" s="11">
        <v>4</v>
      </c>
      <c r="W112" s="8">
        <v>0.50347222222222221</v>
      </c>
      <c r="X112" s="8">
        <v>0.58333333333333337</v>
      </c>
    </row>
    <row r="113" spans="21:24" ht="15" customHeight="1" thickBot="1" x14ac:dyDescent="0.3">
      <c r="U113">
        <v>111</v>
      </c>
      <c r="V113" s="11">
        <v>4</v>
      </c>
      <c r="W113" s="8">
        <v>0.50347222222222221</v>
      </c>
      <c r="X113" s="8">
        <v>0.61458333333333337</v>
      </c>
    </row>
    <row r="114" spans="21:24" ht="15" customHeight="1" thickBot="1" x14ac:dyDescent="0.3">
      <c r="U114">
        <v>112</v>
      </c>
      <c r="V114" s="11">
        <v>4</v>
      </c>
      <c r="W114" s="8">
        <v>0.50347222222222221</v>
      </c>
      <c r="X114" s="8">
        <v>0.65277777777777779</v>
      </c>
    </row>
    <row r="115" spans="21:24" ht="15" customHeight="1" thickBot="1" x14ac:dyDescent="0.3">
      <c r="U115">
        <v>113</v>
      </c>
      <c r="V115" s="11">
        <v>4</v>
      </c>
      <c r="W115" s="8">
        <v>0.55208333333333337</v>
      </c>
      <c r="X115" s="8">
        <v>0.61458333333333337</v>
      </c>
    </row>
    <row r="116" spans="21:24" ht="15" customHeight="1" thickBot="1" x14ac:dyDescent="0.3">
      <c r="U116">
        <v>114</v>
      </c>
      <c r="V116" s="11">
        <v>4</v>
      </c>
      <c r="W116" s="8">
        <v>0.55208333333333337</v>
      </c>
      <c r="X116" s="8">
        <v>0.65277777777777779</v>
      </c>
    </row>
    <row r="117" spans="21:24" ht="15" customHeight="1" thickBot="1" x14ac:dyDescent="0.3">
      <c r="U117">
        <v>115</v>
      </c>
      <c r="V117" s="11">
        <v>4</v>
      </c>
      <c r="W117" s="8">
        <v>0.55208333333333337</v>
      </c>
      <c r="X117" s="8">
        <v>0.68402777777777779</v>
      </c>
    </row>
    <row r="118" spans="21:24" ht="15" customHeight="1" thickBot="1" x14ac:dyDescent="0.3">
      <c r="U118">
        <v>116</v>
      </c>
      <c r="V118" s="11">
        <v>4</v>
      </c>
      <c r="W118" s="8">
        <v>0.58333333333333337</v>
      </c>
      <c r="X118" s="8">
        <v>0.65277777777777779</v>
      </c>
    </row>
    <row r="119" spans="21:24" ht="15" customHeight="1" thickBot="1" x14ac:dyDescent="0.3">
      <c r="U119">
        <v>117</v>
      </c>
      <c r="V119" s="11">
        <v>4</v>
      </c>
      <c r="W119" s="8">
        <v>0.62152777777777779</v>
      </c>
      <c r="X119" s="8">
        <v>0.68402777777777779</v>
      </c>
    </row>
    <row r="120" spans="21:24" ht="15" customHeight="1" thickBot="1" x14ac:dyDescent="0.3">
      <c r="U120">
        <v>118</v>
      </c>
      <c r="V120" s="11">
        <v>4</v>
      </c>
      <c r="W120" s="8">
        <v>0.62152777777777779</v>
      </c>
      <c r="X120" s="8">
        <v>0.75347222222222221</v>
      </c>
    </row>
    <row r="121" spans="21:24" ht="15" customHeight="1" thickBot="1" x14ac:dyDescent="0.3">
      <c r="U121">
        <v>119</v>
      </c>
      <c r="V121" s="11">
        <v>4</v>
      </c>
      <c r="W121" s="8">
        <v>0.65277777777777779</v>
      </c>
      <c r="X121" s="8">
        <v>0.75347222222222221</v>
      </c>
    </row>
    <row r="122" spans="21:24" ht="15" customHeight="1" thickBot="1" x14ac:dyDescent="0.3">
      <c r="U122">
        <v>120</v>
      </c>
      <c r="V122" s="11">
        <v>4</v>
      </c>
      <c r="W122" s="8">
        <v>0.69097222222222221</v>
      </c>
      <c r="X122" s="8">
        <v>0.75347222222222221</v>
      </c>
    </row>
    <row r="123" spans="21:24" ht="15" customHeight="1" thickBot="1" x14ac:dyDescent="0.3">
      <c r="U123">
        <v>121</v>
      </c>
      <c r="V123" s="11">
        <v>4</v>
      </c>
      <c r="W123" s="8">
        <v>0.72222222222222221</v>
      </c>
      <c r="X123" s="8">
        <v>0.82291666666666663</v>
      </c>
    </row>
    <row r="124" spans="21:24" ht="15" customHeight="1" thickBot="1" x14ac:dyDescent="0.3">
      <c r="U124">
        <v>122</v>
      </c>
      <c r="V124" s="11">
        <v>4</v>
      </c>
      <c r="W124" s="8">
        <v>0.72222222222222221</v>
      </c>
      <c r="X124" s="8">
        <v>0.86111111111111116</v>
      </c>
    </row>
    <row r="125" spans="21:24" ht="15" customHeight="1" thickBot="1" x14ac:dyDescent="0.3">
      <c r="U125">
        <v>123</v>
      </c>
      <c r="V125" s="11">
        <v>4</v>
      </c>
      <c r="W125" s="8">
        <v>0.72222222222222221</v>
      </c>
      <c r="X125" s="8">
        <v>0.79166666666666663</v>
      </c>
    </row>
    <row r="126" spans="21:24" ht="15.75" thickBot="1" x14ac:dyDescent="0.3">
      <c r="U126">
        <v>124</v>
      </c>
      <c r="V126" s="11">
        <v>4</v>
      </c>
      <c r="W126" s="8">
        <v>0.76041666666666663</v>
      </c>
      <c r="X126" s="8">
        <v>0.86111111111111116</v>
      </c>
    </row>
    <row r="127" spans="21:24" ht="15.75" thickBot="1" x14ac:dyDescent="0.3">
      <c r="U127">
        <v>125</v>
      </c>
      <c r="V127" s="11">
        <v>4</v>
      </c>
      <c r="W127" s="8">
        <v>0.76041666666666663</v>
      </c>
      <c r="X127" s="8">
        <v>0.89236111111111116</v>
      </c>
    </row>
    <row r="128" spans="21:24" ht="15.75" thickBot="1" x14ac:dyDescent="0.3">
      <c r="U128">
        <v>126</v>
      </c>
      <c r="V128" s="11">
        <v>4</v>
      </c>
      <c r="W128" s="8">
        <v>0.76041666666666663</v>
      </c>
      <c r="X128" s="8">
        <v>0.82291666666666663</v>
      </c>
    </row>
    <row r="129" spans="21:24" ht="15.75" thickBot="1" x14ac:dyDescent="0.3">
      <c r="U129">
        <v>127</v>
      </c>
      <c r="V129" s="11">
        <v>4</v>
      </c>
      <c r="W129" s="8">
        <v>0.79166666666666663</v>
      </c>
      <c r="X129" s="8">
        <v>0.86111111111111116</v>
      </c>
    </row>
    <row r="130" spans="21:24" ht="15.75" thickBot="1" x14ac:dyDescent="0.3">
      <c r="U130">
        <v>128</v>
      </c>
      <c r="V130" s="11">
        <v>4</v>
      </c>
      <c r="W130" s="8">
        <v>0.82986111111111116</v>
      </c>
      <c r="X130" s="8">
        <v>0.89236111111111116</v>
      </c>
    </row>
    <row r="131" spans="21:24" ht="15.75" thickBot="1" x14ac:dyDescent="0.3">
      <c r="U131">
        <v>129</v>
      </c>
      <c r="V131" s="11">
        <v>4</v>
      </c>
      <c r="W131" s="8">
        <v>0.82986111111111116</v>
      </c>
      <c r="X131" s="8">
        <v>0.93055555555555558</v>
      </c>
    </row>
    <row r="132" spans="21:24" ht="15.75" thickBot="1" x14ac:dyDescent="0.3">
      <c r="U132">
        <v>130</v>
      </c>
      <c r="V132" s="11">
        <v>4</v>
      </c>
      <c r="W132" s="8">
        <v>0.82986111111111116</v>
      </c>
      <c r="X132" s="8">
        <v>0.96180555555555558</v>
      </c>
    </row>
    <row r="133" spans="21:24" ht="15.75" thickBot="1" x14ac:dyDescent="0.3">
      <c r="U133">
        <v>131</v>
      </c>
      <c r="V133" s="11">
        <v>4</v>
      </c>
      <c r="W133" s="8">
        <v>0.86111111111111116</v>
      </c>
      <c r="X133" s="8">
        <v>0.96180555555555558</v>
      </c>
    </row>
    <row r="134" spans="21:24" ht="15.75" thickBot="1" x14ac:dyDescent="0.3">
      <c r="U134">
        <v>132</v>
      </c>
      <c r="V134" s="11">
        <v>4</v>
      </c>
      <c r="W134" s="8">
        <v>0.89930555555555558</v>
      </c>
      <c r="X134" s="8">
        <v>0.96180555555555558</v>
      </c>
    </row>
    <row r="135" spans="21:24" ht="15.75" thickBot="1" x14ac:dyDescent="0.3">
      <c r="U135">
        <v>133</v>
      </c>
      <c r="V135" s="11">
        <v>5</v>
      </c>
      <c r="W135" s="8">
        <v>0.33333333333333331</v>
      </c>
      <c r="X135" s="8">
        <v>0.39583333333333331</v>
      </c>
    </row>
    <row r="136" spans="21:24" ht="15.75" thickBot="1" x14ac:dyDescent="0.3">
      <c r="U136">
        <v>134</v>
      </c>
      <c r="V136" s="11">
        <v>5</v>
      </c>
      <c r="W136" s="8">
        <v>0.33333333333333331</v>
      </c>
      <c r="X136" s="8">
        <v>0.43402777777777779</v>
      </c>
    </row>
    <row r="137" spans="21:24" ht="15.75" thickBot="1" x14ac:dyDescent="0.3">
      <c r="U137">
        <v>135</v>
      </c>
      <c r="V137" s="11">
        <v>5</v>
      </c>
      <c r="W137" s="8">
        <v>0.33333333333333331</v>
      </c>
      <c r="X137" s="8">
        <v>0.46527777777777779</v>
      </c>
    </row>
    <row r="138" spans="21:24" ht="15.75" thickBot="1" x14ac:dyDescent="0.3">
      <c r="U138">
        <v>136</v>
      </c>
      <c r="V138" s="11">
        <v>5</v>
      </c>
      <c r="W138" s="8">
        <v>0.40277777777777779</v>
      </c>
      <c r="X138" s="8">
        <v>0.46527777777777779</v>
      </c>
    </row>
    <row r="139" spans="21:24" ht="15.75" thickBot="1" x14ac:dyDescent="0.3">
      <c r="U139">
        <v>137</v>
      </c>
      <c r="V139" s="11">
        <v>5</v>
      </c>
      <c r="W139" s="8">
        <v>0.40277777777777779</v>
      </c>
      <c r="X139" s="8">
        <v>0.53472222222222221</v>
      </c>
    </row>
    <row r="140" spans="21:24" ht="15.75" thickBot="1" x14ac:dyDescent="0.3">
      <c r="U140">
        <v>138</v>
      </c>
      <c r="V140" s="11">
        <v>5</v>
      </c>
      <c r="W140" s="8">
        <v>0.40277777777777779</v>
      </c>
      <c r="X140" s="8">
        <v>0.50347222222222221</v>
      </c>
    </row>
    <row r="141" spans="21:24" ht="15.75" thickBot="1" x14ac:dyDescent="0.3">
      <c r="U141">
        <v>139</v>
      </c>
      <c r="V141" s="11">
        <v>5</v>
      </c>
      <c r="W141" s="8">
        <v>0.40277777777777779</v>
      </c>
      <c r="X141" s="8">
        <v>0.43402777777777779</v>
      </c>
    </row>
    <row r="142" spans="21:24" ht="15.75" thickBot="1" x14ac:dyDescent="0.3">
      <c r="U142">
        <v>140</v>
      </c>
      <c r="V142" s="11">
        <v>5</v>
      </c>
      <c r="W142" s="8">
        <v>0.43402777777777779</v>
      </c>
      <c r="X142" s="8">
        <v>0.50347222222222221</v>
      </c>
    </row>
    <row r="143" spans="21:24" ht="15.75" thickBot="1" x14ac:dyDescent="0.3">
      <c r="U143">
        <v>141</v>
      </c>
      <c r="V143" s="11">
        <v>5</v>
      </c>
      <c r="W143" s="8">
        <v>0.43402777777777779</v>
      </c>
      <c r="X143" s="8">
        <v>0.53472222222222221</v>
      </c>
    </row>
    <row r="144" spans="21:24" ht="15.75" thickBot="1" x14ac:dyDescent="0.3">
      <c r="U144">
        <v>142</v>
      </c>
      <c r="V144" s="11">
        <v>5</v>
      </c>
      <c r="W144" s="8">
        <v>0.43402777777777779</v>
      </c>
      <c r="X144" s="8">
        <v>0.58333333333333337</v>
      </c>
    </row>
    <row r="145" spans="21:24" ht="15.75" thickBot="1" x14ac:dyDescent="0.3">
      <c r="U145">
        <v>143</v>
      </c>
      <c r="V145" s="11">
        <v>5</v>
      </c>
      <c r="W145" s="8">
        <v>0.47222222222222221</v>
      </c>
      <c r="X145" s="8">
        <v>0.53472222222222221</v>
      </c>
    </row>
    <row r="146" spans="21:24" ht="15.75" thickBot="1" x14ac:dyDescent="0.3">
      <c r="U146">
        <v>144</v>
      </c>
      <c r="V146" s="11">
        <v>5</v>
      </c>
      <c r="W146" s="8">
        <v>0.47222222222222221</v>
      </c>
      <c r="X146" s="8">
        <v>0.58333333333333337</v>
      </c>
    </row>
    <row r="147" spans="21:24" ht="15.75" thickBot="1" x14ac:dyDescent="0.3">
      <c r="U147">
        <v>145</v>
      </c>
      <c r="V147" s="11">
        <v>5</v>
      </c>
      <c r="W147" s="8">
        <v>0.50347222222222221</v>
      </c>
      <c r="X147" s="8">
        <v>0.58333333333333337</v>
      </c>
    </row>
    <row r="148" spans="21:24" ht="15.75" thickBot="1" x14ac:dyDescent="0.3">
      <c r="U148">
        <v>146</v>
      </c>
      <c r="V148" s="11">
        <v>5</v>
      </c>
      <c r="W148" s="8">
        <v>0.50347222222222221</v>
      </c>
      <c r="X148" s="8">
        <v>0.61458333333333337</v>
      </c>
    </row>
    <row r="149" spans="21:24" ht="15.75" thickBot="1" x14ac:dyDescent="0.3">
      <c r="U149">
        <v>147</v>
      </c>
      <c r="V149" s="11">
        <v>5</v>
      </c>
      <c r="W149" s="8">
        <v>0.55208333333333337</v>
      </c>
      <c r="X149" s="8">
        <v>0.68402777777777779</v>
      </c>
    </row>
    <row r="150" spans="21:24" ht="15.75" thickBot="1" x14ac:dyDescent="0.3">
      <c r="U150">
        <v>148</v>
      </c>
      <c r="V150" s="11">
        <v>5</v>
      </c>
      <c r="W150" s="8">
        <v>0.55208333333333337</v>
      </c>
      <c r="X150" s="8">
        <v>0.65277777777777779</v>
      </c>
    </row>
    <row r="151" spans="21:24" ht="15.75" thickBot="1" x14ac:dyDescent="0.3">
      <c r="U151">
        <v>149</v>
      </c>
      <c r="V151" s="11">
        <v>5</v>
      </c>
      <c r="W151" s="8">
        <v>0.58333333333333337</v>
      </c>
      <c r="X151" s="8">
        <v>0.66666666666666663</v>
      </c>
    </row>
    <row r="152" spans="21:24" ht="15.75" thickBot="1" x14ac:dyDescent="0.3">
      <c r="U152">
        <v>150</v>
      </c>
      <c r="V152" s="11">
        <v>5</v>
      </c>
      <c r="W152" s="8">
        <v>0.58333333333333337</v>
      </c>
      <c r="X152" s="8">
        <v>0.68402777777777779</v>
      </c>
    </row>
    <row r="153" spans="21:24" ht="15.75" thickBot="1" x14ac:dyDescent="0.3">
      <c r="U153">
        <v>151</v>
      </c>
      <c r="V153" s="11">
        <v>5</v>
      </c>
      <c r="W153" s="8">
        <v>0.62152777777777779</v>
      </c>
      <c r="X153" s="8">
        <v>0.68402777777777779</v>
      </c>
    </row>
    <row r="154" spans="21:24" ht="15.75" thickBot="1" x14ac:dyDescent="0.3">
      <c r="U154">
        <v>152</v>
      </c>
      <c r="V154" s="11">
        <v>5</v>
      </c>
      <c r="W154" s="8">
        <v>0.62152777777777779</v>
      </c>
      <c r="X154" s="8">
        <v>0.75347222222222221</v>
      </c>
    </row>
    <row r="155" spans="21:24" ht="15.75" thickBot="1" x14ac:dyDescent="0.3">
      <c r="U155">
        <v>153</v>
      </c>
      <c r="V155" s="11">
        <v>5</v>
      </c>
      <c r="W155" s="8">
        <v>0.65277777777777779</v>
      </c>
      <c r="X155" s="8">
        <v>0.75347222222222221</v>
      </c>
    </row>
    <row r="156" spans="21:24" ht="15.75" thickBot="1" x14ac:dyDescent="0.3">
      <c r="U156">
        <v>154</v>
      </c>
      <c r="V156" s="11">
        <v>5</v>
      </c>
      <c r="W156" s="8">
        <v>0.66666666666666663</v>
      </c>
      <c r="X156" s="8">
        <v>0.75</v>
      </c>
    </row>
    <row r="157" spans="21:24" ht="15.75" thickBot="1" x14ac:dyDescent="0.3">
      <c r="U157">
        <v>155</v>
      </c>
      <c r="V157" s="11">
        <v>5</v>
      </c>
      <c r="W157" s="8">
        <v>0.69097222222222221</v>
      </c>
      <c r="X157" s="8">
        <v>0.75347222222222221</v>
      </c>
    </row>
    <row r="158" spans="21:24" ht="15.75" thickBot="1" x14ac:dyDescent="0.3">
      <c r="U158">
        <v>156</v>
      </c>
      <c r="V158" s="11">
        <v>5</v>
      </c>
      <c r="W158" s="8">
        <v>0.72222222222222221</v>
      </c>
      <c r="X158" s="8">
        <v>0.82291666666666663</v>
      </c>
    </row>
    <row r="159" spans="21:24" ht="15.75" thickBot="1" x14ac:dyDescent="0.3">
      <c r="U159">
        <v>157</v>
      </c>
      <c r="V159" s="11">
        <v>5</v>
      </c>
      <c r="W159" s="8">
        <v>0.72222222222222221</v>
      </c>
      <c r="X159" s="8">
        <v>0.79166666666666663</v>
      </c>
    </row>
    <row r="160" spans="21:24" ht="15.75" thickBot="1" x14ac:dyDescent="0.3">
      <c r="U160">
        <v>158</v>
      </c>
      <c r="V160" s="11">
        <v>5</v>
      </c>
      <c r="W160" s="8">
        <v>0.76041666666666663</v>
      </c>
      <c r="X160" s="8">
        <v>0.86111111111111116</v>
      </c>
    </row>
    <row r="161" spans="21:24" ht="15.75" thickBot="1" x14ac:dyDescent="0.3">
      <c r="U161">
        <v>159</v>
      </c>
      <c r="V161" s="11">
        <v>5</v>
      </c>
      <c r="W161" s="8">
        <v>0.76041666666666663</v>
      </c>
      <c r="X161" s="8">
        <v>0.89236111111111116</v>
      </c>
    </row>
    <row r="162" spans="21:24" ht="15.75" thickBot="1" x14ac:dyDescent="0.3">
      <c r="U162">
        <v>160</v>
      </c>
      <c r="V162" s="11">
        <v>5</v>
      </c>
      <c r="W162" s="8">
        <v>0.79166666666666663</v>
      </c>
      <c r="X162" s="8">
        <v>0.86111111111111116</v>
      </c>
    </row>
    <row r="163" spans="21:24" ht="15.75" thickBot="1" x14ac:dyDescent="0.3">
      <c r="U163">
        <v>161</v>
      </c>
      <c r="V163" s="11">
        <v>5</v>
      </c>
      <c r="W163" s="8">
        <v>0.79166666666666663</v>
      </c>
      <c r="X163" s="8">
        <v>0.89236111111111116</v>
      </c>
    </row>
    <row r="164" spans="21:24" ht="15.75" thickBot="1" x14ac:dyDescent="0.3">
      <c r="U164">
        <v>162</v>
      </c>
      <c r="V164" s="11">
        <v>5</v>
      </c>
      <c r="W164" s="8">
        <v>0.82986111111111116</v>
      </c>
      <c r="X164" s="8">
        <v>0.96180555555555558</v>
      </c>
    </row>
    <row r="165" spans="21:24" ht="15.75" thickBot="1" x14ac:dyDescent="0.3">
      <c r="U165">
        <v>163</v>
      </c>
      <c r="V165" s="11">
        <v>5</v>
      </c>
      <c r="W165" s="8">
        <v>0.82986111111111116</v>
      </c>
      <c r="X165" s="8">
        <v>0.93055555555555558</v>
      </c>
    </row>
    <row r="166" spans="21:24" ht="15.75" thickBot="1" x14ac:dyDescent="0.3">
      <c r="U166">
        <v>164</v>
      </c>
      <c r="V166" s="11">
        <v>5</v>
      </c>
      <c r="W166" s="8">
        <v>0.86111111111111116</v>
      </c>
      <c r="X166" s="8">
        <v>0.96180555555555558</v>
      </c>
    </row>
    <row r="167" spans="21:24" ht="15.75" thickBot="1" x14ac:dyDescent="0.3">
      <c r="U167">
        <v>165</v>
      </c>
      <c r="V167" s="11">
        <v>5</v>
      </c>
      <c r="W167" s="8">
        <v>0.89930555555555558</v>
      </c>
      <c r="X167" s="8">
        <v>0.96180555555555558</v>
      </c>
    </row>
    <row r="168" spans="21:24" ht="15.75" thickBot="1" x14ac:dyDescent="0.3">
      <c r="U168">
        <v>166</v>
      </c>
      <c r="V168" s="11">
        <v>6</v>
      </c>
      <c r="W168" s="8">
        <v>0.33333333333333331</v>
      </c>
      <c r="X168" s="8">
        <v>0.53472222222222221</v>
      </c>
    </row>
    <row r="169" spans="21:24" ht="15.75" thickBot="1" x14ac:dyDescent="0.3">
      <c r="U169">
        <v>167</v>
      </c>
      <c r="V169" s="11">
        <v>6</v>
      </c>
      <c r="W169" s="8">
        <v>0.33333333333333331</v>
      </c>
      <c r="X169" s="8">
        <v>0.43402777777777779</v>
      </c>
    </row>
    <row r="170" spans="21:24" ht="15.75" thickBot="1" x14ac:dyDescent="0.3">
      <c r="U170">
        <v>168</v>
      </c>
      <c r="V170" s="11">
        <v>6</v>
      </c>
      <c r="W170" s="8">
        <v>0.36458333333333331</v>
      </c>
      <c r="X170" s="8">
        <v>0.53472222222222221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8FA-62EE-4A5B-82FB-00072BB2F0A1}">
  <dimension ref="B2:R93"/>
  <sheetViews>
    <sheetView topLeftCell="A40" zoomScale="55" zoomScaleNormal="55" workbookViewId="0">
      <selection activeCell="G2" sqref="G2:R96"/>
    </sheetView>
  </sheetViews>
  <sheetFormatPr baseColWidth="10" defaultRowHeight="15" x14ac:dyDescent="0.25"/>
  <sheetData>
    <row r="2" spans="2:18" x14ac:dyDescent="0.25">
      <c r="B2" t="s">
        <v>148</v>
      </c>
      <c r="C2" t="s">
        <v>149</v>
      </c>
      <c r="D2" t="s">
        <v>24</v>
      </c>
      <c r="E2" t="s">
        <v>140</v>
      </c>
      <c r="G2" t="s">
        <v>153</v>
      </c>
      <c r="J2" t="s">
        <v>148</v>
      </c>
      <c r="K2" t="s">
        <v>149</v>
      </c>
      <c r="L2" t="s">
        <v>24</v>
      </c>
      <c r="M2" t="s">
        <v>140</v>
      </c>
      <c r="P2" t="s">
        <v>165</v>
      </c>
      <c r="Q2" t="s">
        <v>148</v>
      </c>
      <c r="R2" t="s">
        <v>153</v>
      </c>
    </row>
    <row r="3" spans="2:18" x14ac:dyDescent="0.25">
      <c r="B3" cm="1">
        <f t="array" ref="B3">INDEX($J$3:$J$1001,MATCH(1,( $K$3:$K$1001 = C3 ) * ( $L$3:$L$1001 = D3 ) * ( $M$3:$M$1001 = E3 ),0))</f>
        <v>307</v>
      </c>
      <c r="C3">
        <v>43</v>
      </c>
      <c r="D3">
        <v>39</v>
      </c>
      <c r="E3">
        <v>2</v>
      </c>
      <c r="G3">
        <v>1</v>
      </c>
      <c r="J3">
        <v>307</v>
      </c>
      <c r="K3">
        <v>43</v>
      </c>
      <c r="L3">
        <v>39</v>
      </c>
      <c r="M3">
        <v>2</v>
      </c>
      <c r="P3">
        <v>581</v>
      </c>
      <c r="Q3">
        <v>307</v>
      </c>
      <c r="R3">
        <v>1</v>
      </c>
    </row>
    <row r="4" spans="2:18" x14ac:dyDescent="0.25">
      <c r="B4" cm="1">
        <f t="array" ref="B4">INDEX($J$3:$J$1001,MATCH(1,( $K$3:$K$1001 = C4 ) * ( $L$3:$L$1001 = D4 ) * ( $M$3:$M$1001 = E4 ),0))</f>
        <v>307</v>
      </c>
      <c r="C4">
        <v>43</v>
      </c>
      <c r="D4">
        <v>39</v>
      </c>
      <c r="E4">
        <v>2</v>
      </c>
      <c r="G4">
        <v>73</v>
      </c>
      <c r="J4">
        <v>308</v>
      </c>
      <c r="K4">
        <v>43</v>
      </c>
      <c r="L4">
        <v>40</v>
      </c>
      <c r="M4">
        <v>1</v>
      </c>
      <c r="P4">
        <v>582</v>
      </c>
      <c r="Q4">
        <v>307</v>
      </c>
      <c r="R4">
        <v>73</v>
      </c>
    </row>
    <row r="5" spans="2:18" x14ac:dyDescent="0.25">
      <c r="B5" cm="1">
        <f t="array" ref="B5">INDEX($J$3:$J$1001,MATCH(1,( $K$3:$K$1001 = C5 ) * ( $L$3:$L$1001 = D5 ) * ( $M$3:$M$1001 = E5 ),0))</f>
        <v>308</v>
      </c>
      <c r="C5">
        <v>43</v>
      </c>
      <c r="D5">
        <v>40</v>
      </c>
      <c r="E5">
        <v>1</v>
      </c>
      <c r="G5">
        <v>6</v>
      </c>
      <c r="J5">
        <v>309</v>
      </c>
      <c r="K5">
        <v>43</v>
      </c>
      <c r="L5">
        <v>41</v>
      </c>
      <c r="M5">
        <v>1</v>
      </c>
      <c r="P5">
        <v>583</v>
      </c>
      <c r="Q5">
        <v>308</v>
      </c>
      <c r="R5">
        <v>6</v>
      </c>
    </row>
    <row r="6" spans="2:18" x14ac:dyDescent="0.25">
      <c r="B6" cm="1">
        <f t="array" ref="B6">INDEX($J$3:$J$1001,MATCH(1,( $K$3:$K$1001 = C6 ) * ( $L$3:$L$1001 = D6 ) * ( $M$3:$M$1001 = E6 ),0))</f>
        <v>308</v>
      </c>
      <c r="C6">
        <v>43</v>
      </c>
      <c r="D6">
        <v>40</v>
      </c>
      <c r="E6">
        <v>1</v>
      </c>
      <c r="G6">
        <v>66</v>
      </c>
      <c r="J6">
        <v>310</v>
      </c>
      <c r="K6">
        <v>43</v>
      </c>
      <c r="L6">
        <v>42</v>
      </c>
      <c r="M6">
        <v>1</v>
      </c>
      <c r="P6">
        <v>584</v>
      </c>
      <c r="Q6">
        <v>308</v>
      </c>
      <c r="R6">
        <v>66</v>
      </c>
    </row>
    <row r="7" spans="2:18" x14ac:dyDescent="0.25">
      <c r="B7" cm="1">
        <f t="array" ref="B7">INDEX($J$3:$J$1001,MATCH(1,( $K$3:$K$1001 = C7 ) * ( $L$3:$L$1001 = D7 ) * ( $M$3:$M$1001 = E7 ),0))</f>
        <v>309</v>
      </c>
      <c r="C7">
        <v>43</v>
      </c>
      <c r="D7">
        <v>41</v>
      </c>
      <c r="E7">
        <v>1</v>
      </c>
      <c r="G7">
        <v>74</v>
      </c>
      <c r="J7">
        <v>311</v>
      </c>
      <c r="K7">
        <v>43</v>
      </c>
      <c r="L7">
        <v>43</v>
      </c>
      <c r="M7">
        <v>1</v>
      </c>
      <c r="P7">
        <v>585</v>
      </c>
      <c r="Q7">
        <v>309</v>
      </c>
      <c r="R7">
        <v>74</v>
      </c>
    </row>
    <row r="8" spans="2:18" x14ac:dyDescent="0.25">
      <c r="B8" cm="1">
        <f t="array" ref="B8">INDEX($J$3:$J$1001,MATCH(1,( $K$3:$K$1001 = C8 ) * ( $L$3:$L$1001 = D8 ) * ( $M$3:$M$1001 = E8 ),0))</f>
        <v>309</v>
      </c>
      <c r="C8">
        <v>43</v>
      </c>
      <c r="D8">
        <v>41</v>
      </c>
      <c r="E8">
        <v>1</v>
      </c>
      <c r="G8">
        <v>101</v>
      </c>
      <c r="J8">
        <v>312</v>
      </c>
      <c r="K8">
        <v>43</v>
      </c>
      <c r="L8">
        <v>44</v>
      </c>
      <c r="M8">
        <v>2</v>
      </c>
      <c r="P8">
        <v>586</v>
      </c>
      <c r="Q8">
        <v>309</v>
      </c>
      <c r="R8">
        <v>101</v>
      </c>
    </row>
    <row r="9" spans="2:18" x14ac:dyDescent="0.25">
      <c r="B9" cm="1">
        <f t="array" ref="B9">INDEX($J$3:$J$1001,MATCH(1,( $K$3:$K$1001 = C9 ) * ( $L$3:$L$1001 = D9 ) * ( $M$3:$M$1001 = E9 ),0))</f>
        <v>310</v>
      </c>
      <c r="C9">
        <v>43</v>
      </c>
      <c r="D9">
        <v>42</v>
      </c>
      <c r="E9">
        <v>1</v>
      </c>
      <c r="G9">
        <v>109</v>
      </c>
      <c r="J9">
        <v>313</v>
      </c>
      <c r="K9">
        <v>43</v>
      </c>
      <c r="L9">
        <v>45</v>
      </c>
      <c r="M9">
        <v>2</v>
      </c>
      <c r="P9">
        <v>587</v>
      </c>
      <c r="Q9">
        <v>310</v>
      </c>
      <c r="R9">
        <v>109</v>
      </c>
    </row>
    <row r="10" spans="2:18" x14ac:dyDescent="0.25">
      <c r="B10" cm="1">
        <f t="array" ref="B10">INDEX($J$3:$J$1001,MATCH(1,( $K$3:$K$1001 = C10 ) * ( $L$3:$L$1001 = D10 ) * ( $M$3:$M$1001 = E10 ),0))</f>
        <v>310</v>
      </c>
      <c r="C10">
        <v>43</v>
      </c>
      <c r="D10">
        <v>42</v>
      </c>
      <c r="E10">
        <v>1</v>
      </c>
      <c r="G10">
        <v>141</v>
      </c>
      <c r="J10">
        <v>314</v>
      </c>
      <c r="K10">
        <v>43</v>
      </c>
      <c r="L10">
        <v>46</v>
      </c>
      <c r="M10">
        <v>2</v>
      </c>
      <c r="P10">
        <v>588</v>
      </c>
      <c r="Q10">
        <v>310</v>
      </c>
      <c r="R10">
        <v>141</v>
      </c>
    </row>
    <row r="11" spans="2:18" x14ac:dyDescent="0.25">
      <c r="B11" cm="1">
        <f t="array" ref="B11">INDEX($J$3:$J$1001,MATCH(1,( $K$3:$K$1001 = C11 ) * ( $L$3:$L$1001 = D11 ) * ( $M$3:$M$1001 = E11 ),0))</f>
        <v>311</v>
      </c>
      <c r="C11">
        <v>43</v>
      </c>
      <c r="D11">
        <v>43</v>
      </c>
      <c r="E11">
        <v>1</v>
      </c>
      <c r="G11">
        <v>109</v>
      </c>
      <c r="J11">
        <v>315</v>
      </c>
      <c r="K11">
        <v>43</v>
      </c>
      <c r="L11">
        <v>47</v>
      </c>
      <c r="M11">
        <v>2</v>
      </c>
      <c r="P11">
        <v>589</v>
      </c>
      <c r="Q11">
        <v>311</v>
      </c>
      <c r="R11">
        <v>109</v>
      </c>
    </row>
    <row r="12" spans="2:18" x14ac:dyDescent="0.25">
      <c r="B12" cm="1">
        <f t="array" ref="B12">INDEX($J$3:$J$1001,MATCH(1,( $K$3:$K$1001 = C12 ) * ( $L$3:$L$1001 = D12 ) * ( $M$3:$M$1001 = E12 ),0))</f>
        <v>311</v>
      </c>
      <c r="C12">
        <v>43</v>
      </c>
      <c r="D12">
        <v>43</v>
      </c>
      <c r="E12">
        <v>1</v>
      </c>
      <c r="G12">
        <v>141</v>
      </c>
      <c r="J12">
        <v>316</v>
      </c>
      <c r="K12">
        <v>43</v>
      </c>
      <c r="L12">
        <v>48</v>
      </c>
      <c r="M12">
        <v>0</v>
      </c>
      <c r="P12">
        <v>590</v>
      </c>
      <c r="Q12">
        <v>311</v>
      </c>
      <c r="R12">
        <v>141</v>
      </c>
    </row>
    <row r="13" spans="2:18" x14ac:dyDescent="0.25">
      <c r="B13" cm="1">
        <f t="array" ref="B13">INDEX($J$3:$J$1001,MATCH(1,( $K$3:$K$1001 = C13 ) * ( $L$3:$L$1001 = D13 ) * ( $M$3:$M$1001 = E13 ),0))</f>
        <v>312</v>
      </c>
      <c r="C13">
        <v>43</v>
      </c>
      <c r="D13">
        <v>44</v>
      </c>
      <c r="E13">
        <v>2</v>
      </c>
      <c r="G13">
        <v>6</v>
      </c>
      <c r="J13">
        <v>317</v>
      </c>
      <c r="K13">
        <v>43</v>
      </c>
      <c r="L13">
        <v>49</v>
      </c>
      <c r="M13">
        <v>1</v>
      </c>
      <c r="P13">
        <v>591</v>
      </c>
      <c r="Q13">
        <v>312</v>
      </c>
      <c r="R13">
        <v>6</v>
      </c>
    </row>
    <row r="14" spans="2:18" x14ac:dyDescent="0.25">
      <c r="B14" cm="1">
        <f t="array" ref="B14">INDEX($J$3:$J$1001,MATCH(1,( $K$3:$K$1001 = C14 ) * ( $L$3:$L$1001 = D14 ) * ( $M$3:$M$1001 = E14 ),0))</f>
        <v>312</v>
      </c>
      <c r="C14">
        <v>43</v>
      </c>
      <c r="D14">
        <v>44</v>
      </c>
      <c r="E14">
        <v>2</v>
      </c>
      <c r="G14">
        <v>66</v>
      </c>
      <c r="J14">
        <v>318</v>
      </c>
      <c r="K14">
        <v>43</v>
      </c>
      <c r="L14">
        <v>50</v>
      </c>
      <c r="M14">
        <v>1</v>
      </c>
      <c r="P14">
        <v>592</v>
      </c>
      <c r="Q14">
        <v>312</v>
      </c>
      <c r="R14">
        <v>66</v>
      </c>
    </row>
    <row r="15" spans="2:18" x14ac:dyDescent="0.25">
      <c r="B15" cm="1">
        <f t="array" ref="B15">INDEX($J$3:$J$1001,MATCH(1,( $K$3:$K$1001 = C15 ) * ( $L$3:$L$1001 = D15 ) * ( $M$3:$M$1001 = E15 ),0))</f>
        <v>313</v>
      </c>
      <c r="C15">
        <v>43</v>
      </c>
      <c r="D15">
        <v>45</v>
      </c>
      <c r="E15">
        <v>2</v>
      </c>
      <c r="G15">
        <v>6</v>
      </c>
      <c r="J15">
        <v>319</v>
      </c>
      <c r="K15">
        <v>43</v>
      </c>
      <c r="L15">
        <v>51</v>
      </c>
      <c r="M15">
        <v>2</v>
      </c>
      <c r="P15">
        <v>593</v>
      </c>
      <c r="Q15">
        <v>313</v>
      </c>
      <c r="R15">
        <v>6</v>
      </c>
    </row>
    <row r="16" spans="2:18" x14ac:dyDescent="0.25">
      <c r="B16" cm="1">
        <f t="array" ref="B16">INDEX($J$3:$J$1001,MATCH(1,( $K$3:$K$1001 = C16 ) * ( $L$3:$L$1001 = D16 ) * ( $M$3:$M$1001 = E16 ),0))</f>
        <v>313</v>
      </c>
      <c r="C16">
        <v>43</v>
      </c>
      <c r="D16">
        <v>45</v>
      </c>
      <c r="E16">
        <v>2</v>
      </c>
      <c r="G16">
        <v>66</v>
      </c>
      <c r="J16">
        <v>320</v>
      </c>
      <c r="K16">
        <v>44</v>
      </c>
      <c r="L16">
        <v>39</v>
      </c>
      <c r="M16">
        <v>2</v>
      </c>
      <c r="P16">
        <v>594</v>
      </c>
      <c r="Q16">
        <v>313</v>
      </c>
      <c r="R16">
        <v>66</v>
      </c>
    </row>
    <row r="17" spans="2:18" x14ac:dyDescent="0.25">
      <c r="B17" cm="1">
        <f t="array" ref="B17">INDEX($J$3:$J$1001,MATCH(1,( $K$3:$K$1001 = C17 ) * ( $L$3:$L$1001 = D17 ) * ( $M$3:$M$1001 = E17 ),0))</f>
        <v>314</v>
      </c>
      <c r="C17">
        <v>43</v>
      </c>
      <c r="D17">
        <v>46</v>
      </c>
      <c r="E17">
        <v>2</v>
      </c>
      <c r="G17">
        <v>106</v>
      </c>
      <c r="J17">
        <v>321</v>
      </c>
      <c r="K17">
        <v>44</v>
      </c>
      <c r="L17">
        <v>40</v>
      </c>
      <c r="M17">
        <v>1</v>
      </c>
      <c r="P17">
        <v>595</v>
      </c>
      <c r="Q17">
        <v>314</v>
      </c>
      <c r="R17">
        <v>106</v>
      </c>
    </row>
    <row r="18" spans="2:18" x14ac:dyDescent="0.25">
      <c r="B18" cm="1">
        <f t="array" ref="B18">INDEX($J$3:$J$1001,MATCH(1,( $K$3:$K$1001 = C18 ) * ( $L$3:$L$1001 = D18 ) * ( $M$3:$M$1001 = E18 ),0))</f>
        <v>314</v>
      </c>
      <c r="C18">
        <v>43</v>
      </c>
      <c r="D18">
        <v>46</v>
      </c>
      <c r="E18">
        <v>2</v>
      </c>
      <c r="G18">
        <v>141</v>
      </c>
      <c r="J18">
        <v>322</v>
      </c>
      <c r="K18">
        <v>44</v>
      </c>
      <c r="L18">
        <v>41</v>
      </c>
      <c r="M18">
        <v>1</v>
      </c>
      <c r="P18">
        <v>596</v>
      </c>
      <c r="Q18">
        <v>314</v>
      </c>
      <c r="R18">
        <v>141</v>
      </c>
    </row>
    <row r="19" spans="2:18" x14ac:dyDescent="0.25">
      <c r="B19" cm="1">
        <f t="array" ref="B19">INDEX($J$3:$J$1001,MATCH(1,( $K$3:$K$1001 = C19 ) * ( $L$3:$L$1001 = D19 ) * ( $M$3:$M$1001 = E19 ),0))</f>
        <v>315</v>
      </c>
      <c r="C19">
        <v>43</v>
      </c>
      <c r="D19">
        <v>47</v>
      </c>
      <c r="E19">
        <v>2</v>
      </c>
      <c r="G19">
        <v>106</v>
      </c>
      <c r="J19">
        <v>323</v>
      </c>
      <c r="K19">
        <v>44</v>
      </c>
      <c r="L19">
        <v>42</v>
      </c>
      <c r="M19">
        <v>2</v>
      </c>
      <c r="P19">
        <v>597</v>
      </c>
      <c r="Q19">
        <v>315</v>
      </c>
      <c r="R19">
        <v>106</v>
      </c>
    </row>
    <row r="20" spans="2:18" x14ac:dyDescent="0.25">
      <c r="B20" cm="1">
        <f t="array" ref="B20">INDEX($J$3:$J$1001,MATCH(1,( $K$3:$K$1001 = C20 ) * ( $L$3:$L$1001 = D20 ) * ( $M$3:$M$1001 = E20 ),0))</f>
        <v>315</v>
      </c>
      <c r="C20">
        <v>43</v>
      </c>
      <c r="D20">
        <v>47</v>
      </c>
      <c r="E20">
        <v>2</v>
      </c>
      <c r="G20">
        <v>141</v>
      </c>
      <c r="J20">
        <v>324</v>
      </c>
      <c r="K20">
        <v>44</v>
      </c>
      <c r="L20">
        <v>43</v>
      </c>
      <c r="M20">
        <v>1</v>
      </c>
      <c r="P20">
        <v>598</v>
      </c>
      <c r="Q20">
        <v>315</v>
      </c>
      <c r="R20">
        <v>141</v>
      </c>
    </row>
    <row r="21" spans="2:18" x14ac:dyDescent="0.25">
      <c r="B21" cm="1">
        <f t="array" ref="B21">INDEX($J$3:$J$1001,MATCH(1,( $K$3:$K$1001 = C21 ) * ( $L$3:$L$1001 = D21 ) * ( $M$3:$M$1001 = E21 ),0))</f>
        <v>316</v>
      </c>
      <c r="C21">
        <v>43</v>
      </c>
      <c r="D21">
        <v>48</v>
      </c>
      <c r="E21">
        <v>0</v>
      </c>
      <c r="G21">
        <v>34</v>
      </c>
      <c r="J21">
        <v>325</v>
      </c>
      <c r="K21">
        <v>44</v>
      </c>
      <c r="L21">
        <v>44</v>
      </c>
      <c r="M21">
        <v>2</v>
      </c>
      <c r="P21">
        <v>599</v>
      </c>
      <c r="Q21">
        <v>316</v>
      </c>
      <c r="R21">
        <v>34</v>
      </c>
    </row>
    <row r="22" spans="2:18" x14ac:dyDescent="0.25">
      <c r="B22" cm="1">
        <f t="array" ref="B22">INDEX($J$3:$J$1001,MATCH(1,( $K$3:$K$1001 = C22 ) * ( $L$3:$L$1001 = D22 ) * ( $M$3:$M$1001 = E22 ),0))</f>
        <v>317</v>
      </c>
      <c r="C22">
        <v>43</v>
      </c>
      <c r="D22">
        <v>49</v>
      </c>
      <c r="E22">
        <v>1</v>
      </c>
      <c r="G22">
        <v>1</v>
      </c>
      <c r="J22">
        <v>326</v>
      </c>
      <c r="K22">
        <v>44</v>
      </c>
      <c r="L22">
        <v>46</v>
      </c>
      <c r="M22">
        <v>1</v>
      </c>
      <c r="P22">
        <v>600</v>
      </c>
      <c r="Q22">
        <v>317</v>
      </c>
      <c r="R22">
        <v>1</v>
      </c>
    </row>
    <row r="23" spans="2:18" x14ac:dyDescent="0.25">
      <c r="B23" cm="1">
        <f t="array" ref="B23">INDEX($J$3:$J$1001,MATCH(1,( $K$3:$K$1001 = C23 ) * ( $L$3:$L$1001 = D23 ) * ( $M$3:$M$1001 = E23 ),0))</f>
        <v>317</v>
      </c>
      <c r="C23">
        <v>43</v>
      </c>
      <c r="D23">
        <v>49</v>
      </c>
      <c r="E23">
        <v>1</v>
      </c>
      <c r="G23">
        <v>134</v>
      </c>
      <c r="J23">
        <v>327</v>
      </c>
      <c r="K23">
        <v>44</v>
      </c>
      <c r="L23">
        <v>47</v>
      </c>
      <c r="M23">
        <v>2</v>
      </c>
      <c r="P23">
        <v>601</v>
      </c>
      <c r="Q23">
        <v>317</v>
      </c>
      <c r="R23">
        <v>134</v>
      </c>
    </row>
    <row r="24" spans="2:18" x14ac:dyDescent="0.25">
      <c r="B24" cm="1">
        <f t="array" ref="B24">INDEX($J$3:$J$1001,MATCH(1,( $K$3:$K$1001 = C24 ) * ( $L$3:$L$1001 = D24 ) * ( $M$3:$M$1001 = E24 ),0))</f>
        <v>318</v>
      </c>
      <c r="C24">
        <v>43</v>
      </c>
      <c r="D24">
        <v>50</v>
      </c>
      <c r="E24">
        <v>1</v>
      </c>
      <c r="G24">
        <v>167</v>
      </c>
      <c r="J24">
        <v>328</v>
      </c>
      <c r="K24">
        <v>44</v>
      </c>
      <c r="L24">
        <v>48</v>
      </c>
      <c r="M24">
        <v>0</v>
      </c>
      <c r="P24">
        <v>602</v>
      </c>
      <c r="Q24">
        <v>318</v>
      </c>
      <c r="R24">
        <v>167</v>
      </c>
    </row>
    <row r="25" spans="2:18" x14ac:dyDescent="0.25">
      <c r="B25" cm="1">
        <f t="array" ref="B25">INDEX($J$3:$J$1001,MATCH(1,( $K$3:$K$1001 = C25 ) * ( $L$3:$L$1001 = D25 ) * ( $M$3:$M$1001 = E25 ),0))</f>
        <v>319</v>
      </c>
      <c r="C25">
        <v>43</v>
      </c>
      <c r="D25">
        <v>51</v>
      </c>
      <c r="E25">
        <v>2</v>
      </c>
      <c r="G25">
        <v>100</v>
      </c>
      <c r="J25">
        <v>329</v>
      </c>
      <c r="K25">
        <v>44</v>
      </c>
      <c r="L25">
        <v>49</v>
      </c>
      <c r="M25">
        <v>1</v>
      </c>
      <c r="P25">
        <v>603</v>
      </c>
      <c r="Q25">
        <v>319</v>
      </c>
      <c r="R25">
        <v>100</v>
      </c>
    </row>
    <row r="26" spans="2:18" x14ac:dyDescent="0.25">
      <c r="B26" cm="1">
        <f t="array" ref="B26">INDEX($J$3:$J$1001,MATCH(1,( $K$3:$K$1001 = C26 ) * ( $L$3:$L$1001 = D26 ) * ( $M$3:$M$1001 = E26 ),0))</f>
        <v>319</v>
      </c>
      <c r="C26">
        <v>43</v>
      </c>
      <c r="D26">
        <v>51</v>
      </c>
      <c r="E26">
        <v>2</v>
      </c>
      <c r="G26">
        <v>134</v>
      </c>
      <c r="J26">
        <v>330</v>
      </c>
      <c r="K26">
        <v>44</v>
      </c>
      <c r="L26">
        <v>51</v>
      </c>
      <c r="M26">
        <v>2</v>
      </c>
      <c r="P26">
        <v>604</v>
      </c>
      <c r="Q26">
        <v>319</v>
      </c>
      <c r="R26">
        <v>134</v>
      </c>
    </row>
    <row r="27" spans="2:18" x14ac:dyDescent="0.25">
      <c r="B27" cm="1">
        <f t="array" ref="B27">INDEX($J$3:$J$1001,MATCH(1,( $K$3:$K$1001 = C27 ) * ( $L$3:$L$1001 = D27 ) * ( $M$3:$M$1001 = E27 ),0))</f>
        <v>320</v>
      </c>
      <c r="C27">
        <v>44</v>
      </c>
      <c r="D27">
        <v>39</v>
      </c>
      <c r="E27">
        <v>2</v>
      </c>
      <c r="G27">
        <v>19</v>
      </c>
      <c r="J27">
        <v>331</v>
      </c>
      <c r="K27">
        <v>44</v>
      </c>
      <c r="L27">
        <v>52</v>
      </c>
      <c r="M27">
        <v>2</v>
      </c>
      <c r="P27">
        <v>605</v>
      </c>
      <c r="Q27">
        <v>320</v>
      </c>
      <c r="R27">
        <v>19</v>
      </c>
    </row>
    <row r="28" spans="2:18" x14ac:dyDescent="0.25">
      <c r="B28" cm="1">
        <f t="array" ref="B28">INDEX($J$3:$J$1001,MATCH(1,( $K$3:$K$1001 = C28 ) * ( $L$3:$L$1001 = D28 ) * ( $M$3:$M$1001 = E28 ),0))</f>
        <v>320</v>
      </c>
      <c r="C28">
        <v>44</v>
      </c>
      <c r="D28">
        <v>39</v>
      </c>
      <c r="E28">
        <v>2</v>
      </c>
      <c r="G28">
        <v>114</v>
      </c>
      <c r="J28">
        <v>332</v>
      </c>
      <c r="K28">
        <v>45</v>
      </c>
      <c r="L28">
        <v>39</v>
      </c>
      <c r="M28">
        <v>1</v>
      </c>
      <c r="P28">
        <v>606</v>
      </c>
      <c r="Q28">
        <v>320</v>
      </c>
      <c r="R28">
        <v>114</v>
      </c>
    </row>
    <row r="29" spans="2:18" x14ac:dyDescent="0.25">
      <c r="B29" cm="1">
        <f t="array" ref="B29">INDEX($J$3:$J$1001,MATCH(1,( $K$3:$K$1001 = C29 ) * ( $L$3:$L$1001 = D29 ) * ( $M$3:$M$1001 = E29 ),0))</f>
        <v>321</v>
      </c>
      <c r="C29">
        <v>44</v>
      </c>
      <c r="D29">
        <v>40</v>
      </c>
      <c r="E29">
        <v>1</v>
      </c>
      <c r="G29">
        <v>81</v>
      </c>
      <c r="J29">
        <v>333</v>
      </c>
      <c r="K29">
        <v>45</v>
      </c>
      <c r="L29">
        <v>39</v>
      </c>
      <c r="M29">
        <v>2</v>
      </c>
      <c r="P29">
        <v>607</v>
      </c>
      <c r="Q29">
        <v>321</v>
      </c>
      <c r="R29">
        <v>81</v>
      </c>
    </row>
    <row r="30" spans="2:18" x14ac:dyDescent="0.25">
      <c r="B30" cm="1">
        <f t="array" ref="B30">INDEX($J$3:$J$1001,MATCH(1,( $K$3:$K$1001 = C30 ) * ( $L$3:$L$1001 = D30 ) * ( $M$3:$M$1001 = E30 ),0))</f>
        <v>321</v>
      </c>
      <c r="C30">
        <v>44</v>
      </c>
      <c r="D30">
        <v>40</v>
      </c>
      <c r="E30">
        <v>1</v>
      </c>
      <c r="G30">
        <v>119</v>
      </c>
      <c r="J30">
        <v>334</v>
      </c>
      <c r="K30">
        <v>45</v>
      </c>
      <c r="L30">
        <v>40</v>
      </c>
      <c r="M30">
        <v>1</v>
      </c>
      <c r="P30">
        <v>608</v>
      </c>
      <c r="Q30">
        <v>321</v>
      </c>
      <c r="R30">
        <v>119</v>
      </c>
    </row>
    <row r="31" spans="2:18" x14ac:dyDescent="0.25">
      <c r="B31" cm="1">
        <f t="array" ref="B31">INDEX($J$3:$J$1001,MATCH(1,( $K$3:$K$1001 = C31 ) * ( $L$3:$L$1001 = D31 ) * ( $M$3:$M$1001 = E31 ),0))</f>
        <v>322</v>
      </c>
      <c r="C31">
        <v>44</v>
      </c>
      <c r="D31">
        <v>41</v>
      </c>
      <c r="E31">
        <v>1</v>
      </c>
      <c r="G31">
        <v>17</v>
      </c>
      <c r="J31">
        <v>335</v>
      </c>
      <c r="K31">
        <v>45</v>
      </c>
      <c r="L31">
        <v>42</v>
      </c>
      <c r="M31">
        <v>2</v>
      </c>
      <c r="P31">
        <v>609</v>
      </c>
      <c r="Q31">
        <v>322</v>
      </c>
      <c r="R31">
        <v>17</v>
      </c>
    </row>
    <row r="32" spans="2:18" x14ac:dyDescent="0.25">
      <c r="B32" cm="1">
        <f t="array" ref="B32">INDEX($J$3:$J$1001,MATCH(1,( $K$3:$K$1001 = C32 ) * ( $L$3:$L$1001 = D32 ) * ( $M$3:$M$1001 = E32 ),0))</f>
        <v>322</v>
      </c>
      <c r="C32">
        <v>44</v>
      </c>
      <c r="D32">
        <v>41</v>
      </c>
      <c r="E32">
        <v>1</v>
      </c>
      <c r="G32">
        <v>112</v>
      </c>
      <c r="J32">
        <v>336</v>
      </c>
      <c r="K32">
        <v>45</v>
      </c>
      <c r="L32">
        <v>43</v>
      </c>
      <c r="M32">
        <v>1</v>
      </c>
      <c r="P32">
        <v>610</v>
      </c>
      <c r="Q32">
        <v>322</v>
      </c>
      <c r="R32">
        <v>112</v>
      </c>
    </row>
    <row r="33" spans="2:18" x14ac:dyDescent="0.25">
      <c r="B33" cm="1">
        <f t="array" ref="B33">INDEX($J$3:$J$1001,MATCH(1,( $K$3:$K$1001 = C33 ) * ( $L$3:$L$1001 = D33 ) * ( $M$3:$M$1001 = E33 ),0))</f>
        <v>323</v>
      </c>
      <c r="C33">
        <v>44</v>
      </c>
      <c r="D33">
        <v>42</v>
      </c>
      <c r="E33">
        <v>2</v>
      </c>
      <c r="G33">
        <v>81</v>
      </c>
      <c r="J33">
        <v>337</v>
      </c>
      <c r="K33">
        <v>45</v>
      </c>
      <c r="L33">
        <v>45</v>
      </c>
      <c r="M33">
        <v>2</v>
      </c>
      <c r="P33">
        <v>611</v>
      </c>
      <c r="Q33">
        <v>323</v>
      </c>
      <c r="R33">
        <v>81</v>
      </c>
    </row>
    <row r="34" spans="2:18" x14ac:dyDescent="0.25">
      <c r="B34" cm="1">
        <f t="array" ref="B34">INDEX($J$3:$J$1001,MATCH(1,( $K$3:$K$1001 = C34 ) * ( $L$3:$L$1001 = D34 ) * ( $M$3:$M$1001 = E34 ),0))</f>
        <v>323</v>
      </c>
      <c r="C34">
        <v>44</v>
      </c>
      <c r="D34">
        <v>42</v>
      </c>
      <c r="E34">
        <v>2</v>
      </c>
      <c r="G34">
        <v>148</v>
      </c>
      <c r="J34">
        <v>338</v>
      </c>
      <c r="K34">
        <v>45</v>
      </c>
      <c r="L34">
        <v>48</v>
      </c>
      <c r="M34">
        <v>0</v>
      </c>
      <c r="P34">
        <v>612</v>
      </c>
      <c r="Q34">
        <v>323</v>
      </c>
      <c r="R34">
        <v>148</v>
      </c>
    </row>
    <row r="35" spans="2:18" x14ac:dyDescent="0.25">
      <c r="B35" cm="1">
        <f t="array" ref="B35">INDEX($J$3:$J$1001,MATCH(1,( $K$3:$K$1001 = C35 ) * ( $L$3:$L$1001 = D35 ) * ( $M$3:$M$1001 = E35 ),0))</f>
        <v>324</v>
      </c>
      <c r="C35">
        <v>44</v>
      </c>
      <c r="D35">
        <v>43</v>
      </c>
      <c r="E35">
        <v>1</v>
      </c>
      <c r="G35">
        <v>87</v>
      </c>
      <c r="J35">
        <v>339</v>
      </c>
      <c r="K35">
        <v>45</v>
      </c>
      <c r="L35">
        <v>49</v>
      </c>
      <c r="M35">
        <v>1</v>
      </c>
      <c r="P35">
        <v>613</v>
      </c>
      <c r="Q35">
        <v>324</v>
      </c>
      <c r="R35">
        <v>87</v>
      </c>
    </row>
    <row r="36" spans="2:18" x14ac:dyDescent="0.25">
      <c r="B36" cm="1">
        <f t="array" ref="B36">INDEX($J$3:$J$1001,MATCH(1,( $K$3:$K$1001 = C36 ) * ( $L$3:$L$1001 = D36 ) * ( $M$3:$M$1001 = E36 ),0))</f>
        <v>324</v>
      </c>
      <c r="C36">
        <v>44</v>
      </c>
      <c r="D36">
        <v>43</v>
      </c>
      <c r="E36">
        <v>1</v>
      </c>
      <c r="G36">
        <v>153</v>
      </c>
      <c r="J36">
        <v>340</v>
      </c>
      <c r="K36">
        <v>45</v>
      </c>
      <c r="L36">
        <v>51</v>
      </c>
      <c r="M36">
        <v>2</v>
      </c>
      <c r="P36">
        <v>614</v>
      </c>
      <c r="Q36">
        <v>324</v>
      </c>
      <c r="R36">
        <v>153</v>
      </c>
    </row>
    <row r="37" spans="2:18" x14ac:dyDescent="0.25">
      <c r="B37" cm="1">
        <f t="array" ref="B37">INDEX($J$3:$J$1001,MATCH(1,( $K$3:$K$1001 = C37 ) * ( $L$3:$L$1001 = D37 ) * ( $M$3:$M$1001 = E37 ),0))</f>
        <v>325</v>
      </c>
      <c r="C37">
        <v>44</v>
      </c>
      <c r="D37">
        <v>44</v>
      </c>
      <c r="E37">
        <v>2</v>
      </c>
      <c r="G37">
        <v>119</v>
      </c>
      <c r="J37">
        <v>341</v>
      </c>
      <c r="K37">
        <v>45</v>
      </c>
      <c r="L37">
        <v>53</v>
      </c>
      <c r="M37">
        <v>2</v>
      </c>
      <c r="P37">
        <v>615</v>
      </c>
      <c r="Q37">
        <v>325</v>
      </c>
      <c r="R37">
        <v>119</v>
      </c>
    </row>
    <row r="38" spans="2:18" x14ac:dyDescent="0.25">
      <c r="B38" cm="1">
        <f t="array" ref="B38">INDEX($J$3:$J$1001,MATCH(1,( $K$3:$K$1001 = C38 ) * ( $L$3:$L$1001 = D38 ) * ( $M$3:$M$1001 = E38 ),0))</f>
        <v>325</v>
      </c>
      <c r="C38">
        <v>44</v>
      </c>
      <c r="D38">
        <v>44</v>
      </c>
      <c r="E38">
        <v>2</v>
      </c>
      <c r="G38">
        <v>153</v>
      </c>
      <c r="J38">
        <v>342</v>
      </c>
      <c r="K38">
        <v>45</v>
      </c>
      <c r="L38">
        <v>54</v>
      </c>
      <c r="M38">
        <v>2</v>
      </c>
      <c r="P38">
        <v>616</v>
      </c>
      <c r="Q38">
        <v>325</v>
      </c>
      <c r="R38">
        <v>153</v>
      </c>
    </row>
    <row r="39" spans="2:18" x14ac:dyDescent="0.25">
      <c r="B39" cm="1">
        <f t="array" ref="B39">INDEX($J$3:$J$1001,MATCH(1,( $K$3:$K$1001 = C39 ) * ( $L$3:$L$1001 = D39 ) * ( $M$3:$M$1001 = E39 ),0))</f>
        <v>326</v>
      </c>
      <c r="C39">
        <v>44</v>
      </c>
      <c r="D39">
        <v>46</v>
      </c>
      <c r="E39">
        <v>1</v>
      </c>
      <c r="G39">
        <v>87</v>
      </c>
      <c r="J39">
        <v>343</v>
      </c>
      <c r="K39">
        <v>46</v>
      </c>
      <c r="L39">
        <v>40</v>
      </c>
      <c r="M39">
        <v>1</v>
      </c>
      <c r="P39">
        <v>617</v>
      </c>
      <c r="Q39">
        <v>326</v>
      </c>
      <c r="R39">
        <v>87</v>
      </c>
    </row>
    <row r="40" spans="2:18" x14ac:dyDescent="0.25">
      <c r="B40" cm="1">
        <f t="array" ref="B40">INDEX($J$3:$J$1001,MATCH(1,( $K$3:$K$1001 = C40 ) * ( $L$3:$L$1001 = D40 ) * ( $M$3:$M$1001 = E40 ),0))</f>
        <v>326</v>
      </c>
      <c r="C40">
        <v>44</v>
      </c>
      <c r="D40">
        <v>46</v>
      </c>
      <c r="E40">
        <v>1</v>
      </c>
      <c r="G40">
        <v>153</v>
      </c>
      <c r="J40">
        <v>344</v>
      </c>
      <c r="K40">
        <v>46</v>
      </c>
      <c r="L40">
        <v>41</v>
      </c>
      <c r="M40">
        <v>1</v>
      </c>
      <c r="P40">
        <v>618</v>
      </c>
      <c r="Q40">
        <v>326</v>
      </c>
      <c r="R40">
        <v>153</v>
      </c>
    </row>
    <row r="41" spans="2:18" x14ac:dyDescent="0.25">
      <c r="B41" cm="1">
        <f t="array" ref="B41">INDEX($J$3:$J$1001,MATCH(1,( $K$3:$K$1001 = C41 ) * ( $L$3:$L$1001 = D41 ) * ( $M$3:$M$1001 = E41 ),0))</f>
        <v>327</v>
      </c>
      <c r="C41">
        <v>44</v>
      </c>
      <c r="D41">
        <v>47</v>
      </c>
      <c r="E41">
        <v>2</v>
      </c>
      <c r="G41">
        <v>81</v>
      </c>
      <c r="J41">
        <v>345</v>
      </c>
      <c r="K41">
        <v>46</v>
      </c>
      <c r="L41">
        <v>41</v>
      </c>
      <c r="M41">
        <v>2</v>
      </c>
      <c r="P41">
        <v>619</v>
      </c>
      <c r="Q41">
        <v>327</v>
      </c>
      <c r="R41">
        <v>81</v>
      </c>
    </row>
    <row r="42" spans="2:18" x14ac:dyDescent="0.25">
      <c r="B42" cm="1">
        <f t="array" ref="B42">INDEX($J$3:$J$1001,MATCH(1,( $K$3:$K$1001 = C42 ) * ( $L$3:$L$1001 = D42 ) * ( $M$3:$M$1001 = E42 ),0))</f>
        <v>327</v>
      </c>
      <c r="C42">
        <v>44</v>
      </c>
      <c r="D42">
        <v>47</v>
      </c>
      <c r="E42">
        <v>2</v>
      </c>
      <c r="G42">
        <v>148</v>
      </c>
      <c r="J42">
        <v>346</v>
      </c>
      <c r="K42">
        <v>46</v>
      </c>
      <c r="L42">
        <v>45</v>
      </c>
      <c r="M42">
        <v>1</v>
      </c>
      <c r="P42">
        <v>620</v>
      </c>
      <c r="Q42">
        <v>327</v>
      </c>
      <c r="R42">
        <v>148</v>
      </c>
    </row>
    <row r="43" spans="2:18" x14ac:dyDescent="0.25">
      <c r="B43" cm="1">
        <f t="array" ref="B43">INDEX($J$3:$J$1001,MATCH(1,( $K$3:$K$1001 = C43 ) * ( $L$3:$L$1001 = D43 ) * ( $M$3:$M$1001 = E43 ),0))</f>
        <v>328</v>
      </c>
      <c r="C43">
        <v>44</v>
      </c>
      <c r="D43">
        <v>48</v>
      </c>
      <c r="E43">
        <v>0</v>
      </c>
      <c r="G43">
        <v>47</v>
      </c>
      <c r="J43">
        <v>347</v>
      </c>
      <c r="K43">
        <v>46</v>
      </c>
      <c r="L43">
        <v>46</v>
      </c>
      <c r="M43">
        <v>2</v>
      </c>
      <c r="P43">
        <v>621</v>
      </c>
      <c r="Q43">
        <v>328</v>
      </c>
      <c r="R43">
        <v>47</v>
      </c>
    </row>
    <row r="44" spans="2:18" x14ac:dyDescent="0.25">
      <c r="B44" cm="1">
        <f t="array" ref="B44">INDEX($J$3:$J$1001,MATCH(1,( $K$3:$K$1001 = C44 ) * ( $L$3:$L$1001 = D44 ) * ( $M$3:$M$1001 = E44 ),0))</f>
        <v>329</v>
      </c>
      <c r="C44">
        <v>44</v>
      </c>
      <c r="D44">
        <v>49</v>
      </c>
      <c r="E44">
        <v>1</v>
      </c>
      <c r="G44">
        <v>12</v>
      </c>
      <c r="J44">
        <v>348</v>
      </c>
      <c r="K44">
        <v>46</v>
      </c>
      <c r="L44">
        <v>47</v>
      </c>
      <c r="M44">
        <v>2</v>
      </c>
      <c r="P44">
        <v>622</v>
      </c>
      <c r="Q44">
        <v>329</v>
      </c>
      <c r="R44">
        <v>12</v>
      </c>
    </row>
    <row r="45" spans="2:18" x14ac:dyDescent="0.25">
      <c r="B45" cm="1">
        <f t="array" ref="B45">INDEX($J$3:$J$1001,MATCH(1,( $K$3:$K$1001 = C45 ) * ( $L$3:$L$1001 = D45 ) * ( $M$3:$M$1001 = E45 ),0))</f>
        <v>329</v>
      </c>
      <c r="C45">
        <v>44</v>
      </c>
      <c r="D45">
        <v>49</v>
      </c>
      <c r="E45">
        <v>1</v>
      </c>
      <c r="G45">
        <v>148</v>
      </c>
      <c r="J45">
        <v>349</v>
      </c>
      <c r="K45">
        <v>46</v>
      </c>
      <c r="L45">
        <v>48</v>
      </c>
      <c r="M45">
        <v>0</v>
      </c>
      <c r="P45">
        <v>623</v>
      </c>
      <c r="Q45">
        <v>329</v>
      </c>
      <c r="R45">
        <v>148</v>
      </c>
    </row>
    <row r="46" spans="2:18" x14ac:dyDescent="0.25">
      <c r="B46" cm="1">
        <f t="array" ref="B46">INDEX($J$3:$J$1001,MATCH(1,( $K$3:$K$1001 = C46 ) * ( $L$3:$L$1001 = D46 ) * ( $M$3:$M$1001 = E46 ),0))</f>
        <v>330</v>
      </c>
      <c r="C46">
        <v>44</v>
      </c>
      <c r="D46">
        <v>51</v>
      </c>
      <c r="E46">
        <v>2</v>
      </c>
      <c r="G46">
        <v>14</v>
      </c>
      <c r="J46">
        <v>350</v>
      </c>
      <c r="K46">
        <v>46</v>
      </c>
      <c r="L46">
        <v>49</v>
      </c>
      <c r="M46">
        <v>2</v>
      </c>
      <c r="P46">
        <v>624</v>
      </c>
      <c r="Q46">
        <v>330</v>
      </c>
      <c r="R46">
        <v>14</v>
      </c>
    </row>
    <row r="47" spans="2:18" x14ac:dyDescent="0.25">
      <c r="B47" cm="1">
        <f t="array" ref="B47">INDEX($J$3:$J$1001,MATCH(1,( $K$3:$K$1001 = C47 ) * ( $L$3:$L$1001 = D47 ) * ( $M$3:$M$1001 = E47 ),0))</f>
        <v>330</v>
      </c>
      <c r="C47">
        <v>44</v>
      </c>
      <c r="D47">
        <v>51</v>
      </c>
      <c r="E47">
        <v>2</v>
      </c>
      <c r="G47">
        <v>87</v>
      </c>
      <c r="J47">
        <v>351</v>
      </c>
      <c r="K47">
        <v>46</v>
      </c>
      <c r="L47">
        <v>51</v>
      </c>
      <c r="M47">
        <v>1</v>
      </c>
      <c r="P47">
        <v>625</v>
      </c>
      <c r="Q47">
        <v>330</v>
      </c>
      <c r="R47">
        <v>87</v>
      </c>
    </row>
    <row r="48" spans="2:18" x14ac:dyDescent="0.25">
      <c r="B48" cm="1">
        <f t="array" ref="B48">INDEX($J$3:$J$1001,MATCH(1,( $K$3:$K$1001 = C48 ) * ( $L$3:$L$1001 = D48 ) * ( $M$3:$M$1001 = E48 ),0))</f>
        <v>331</v>
      </c>
      <c r="C48">
        <v>44</v>
      </c>
      <c r="D48">
        <v>52</v>
      </c>
      <c r="E48">
        <v>2</v>
      </c>
      <c r="G48">
        <v>87</v>
      </c>
      <c r="J48">
        <v>352</v>
      </c>
      <c r="K48">
        <v>46</v>
      </c>
      <c r="L48">
        <v>52</v>
      </c>
      <c r="M48">
        <v>2</v>
      </c>
      <c r="P48">
        <v>626</v>
      </c>
      <c r="Q48">
        <v>331</v>
      </c>
      <c r="R48">
        <v>87</v>
      </c>
    </row>
    <row r="49" spans="2:18" x14ac:dyDescent="0.25">
      <c r="B49" cm="1">
        <f t="array" ref="B49">INDEX($J$3:$J$1001,MATCH(1,( $K$3:$K$1001 = C49 ) * ( $L$3:$L$1001 = D49 ) * ( $M$3:$M$1001 = E49 ),0))</f>
        <v>331</v>
      </c>
      <c r="C49">
        <v>44</v>
      </c>
      <c r="D49">
        <v>52</v>
      </c>
      <c r="E49">
        <v>2</v>
      </c>
      <c r="G49">
        <v>148</v>
      </c>
      <c r="J49">
        <v>353</v>
      </c>
      <c r="K49">
        <v>46</v>
      </c>
      <c r="L49">
        <v>55</v>
      </c>
      <c r="M49">
        <v>2</v>
      </c>
      <c r="P49">
        <v>627</v>
      </c>
      <c r="Q49">
        <v>331</v>
      </c>
      <c r="R49">
        <v>148</v>
      </c>
    </row>
    <row r="50" spans="2:18" x14ac:dyDescent="0.25">
      <c r="B50" cm="1">
        <f t="array" ref="B50">INDEX($J$3:$J$1001,MATCH(1,( $K$3:$K$1001 = C50 ) * ( $L$3:$L$1001 = D50 ) * ( $M$3:$M$1001 = E50 ),0))</f>
        <v>332</v>
      </c>
      <c r="C50">
        <v>45</v>
      </c>
      <c r="D50">
        <v>39</v>
      </c>
      <c r="E50">
        <v>1</v>
      </c>
      <c r="G50">
        <v>97</v>
      </c>
      <c r="J50">
        <v>354</v>
      </c>
      <c r="K50">
        <v>47</v>
      </c>
      <c r="L50">
        <v>40</v>
      </c>
      <c r="M50">
        <v>2</v>
      </c>
      <c r="P50">
        <v>628</v>
      </c>
      <c r="Q50">
        <v>332</v>
      </c>
      <c r="R50">
        <v>97</v>
      </c>
    </row>
    <row r="51" spans="2:18" x14ac:dyDescent="0.25">
      <c r="B51" cm="1">
        <f t="array" ref="B51">INDEX($J$3:$J$1001,MATCH(1,( $K$3:$K$1001 = C51 ) * ( $L$3:$L$1001 = D51 ) * ( $M$3:$M$1001 = E51 ),0))</f>
        <v>332</v>
      </c>
      <c r="C51">
        <v>45</v>
      </c>
      <c r="D51">
        <v>39</v>
      </c>
      <c r="E51">
        <v>1</v>
      </c>
      <c r="G51">
        <v>131</v>
      </c>
      <c r="P51">
        <v>629</v>
      </c>
      <c r="Q51">
        <v>332</v>
      </c>
      <c r="R51">
        <v>131</v>
      </c>
    </row>
    <row r="52" spans="2:18" x14ac:dyDescent="0.25">
      <c r="B52" cm="1">
        <f t="array" ref="B52">INDEX($J$3:$J$1001,MATCH(1,( $K$3:$K$1001 = C52 ) * ( $L$3:$L$1001 = D52 ) * ( $M$3:$M$1001 = E52 ),0))</f>
        <v>333</v>
      </c>
      <c r="C52">
        <v>45</v>
      </c>
      <c r="D52">
        <v>39</v>
      </c>
      <c r="E52">
        <v>2</v>
      </c>
      <c r="G52">
        <v>97</v>
      </c>
      <c r="P52">
        <v>630</v>
      </c>
      <c r="Q52">
        <v>333</v>
      </c>
      <c r="R52">
        <v>97</v>
      </c>
    </row>
    <row r="53" spans="2:18" x14ac:dyDescent="0.25">
      <c r="B53" cm="1">
        <f t="array" ref="B53">INDEX($J$3:$J$1001,MATCH(1,( $K$3:$K$1001 = C53 ) * ( $L$3:$L$1001 = D53 ) * ( $M$3:$M$1001 = E53 ),0))</f>
        <v>333</v>
      </c>
      <c r="C53">
        <v>45</v>
      </c>
      <c r="D53">
        <v>39</v>
      </c>
      <c r="E53">
        <v>2</v>
      </c>
      <c r="G53">
        <v>131</v>
      </c>
      <c r="P53">
        <v>631</v>
      </c>
      <c r="Q53">
        <v>333</v>
      </c>
      <c r="R53">
        <v>131</v>
      </c>
    </row>
    <row r="54" spans="2:18" x14ac:dyDescent="0.25">
      <c r="B54" cm="1">
        <f t="array" ref="B54">INDEX($J$3:$J$1001,MATCH(1,( $K$3:$K$1001 = C54 ) * ( $L$3:$L$1001 = D54 ) * ( $M$3:$M$1001 = E54 ),0))</f>
        <v>334</v>
      </c>
      <c r="C54">
        <v>45</v>
      </c>
      <c r="D54">
        <v>40</v>
      </c>
      <c r="E54">
        <v>1</v>
      </c>
      <c r="G54">
        <v>23</v>
      </c>
      <c r="P54">
        <v>632</v>
      </c>
      <c r="Q54">
        <v>334</v>
      </c>
      <c r="R54">
        <v>23</v>
      </c>
    </row>
    <row r="55" spans="2:18" x14ac:dyDescent="0.25">
      <c r="B55" cm="1">
        <f t="array" ref="B55">INDEX($J$3:$J$1001,MATCH(1,( $K$3:$K$1001 = C55 ) * ( $L$3:$L$1001 = D55 ) * ( $M$3:$M$1001 = E55 ),0))</f>
        <v>334</v>
      </c>
      <c r="C55">
        <v>45</v>
      </c>
      <c r="D55">
        <v>40</v>
      </c>
      <c r="E55">
        <v>1</v>
      </c>
      <c r="G55">
        <v>124</v>
      </c>
      <c r="P55">
        <v>633</v>
      </c>
      <c r="Q55">
        <v>334</v>
      </c>
      <c r="R55">
        <v>124</v>
      </c>
    </row>
    <row r="56" spans="2:18" x14ac:dyDescent="0.25">
      <c r="B56" cm="1">
        <f t="array" ref="B56">INDEX($J$3:$J$1001,MATCH(1,( $K$3:$K$1001 = C56 ) * ( $L$3:$L$1001 = D56 ) * ( $M$3:$M$1001 = E56 ),0))</f>
        <v>335</v>
      </c>
      <c r="C56">
        <v>45</v>
      </c>
      <c r="D56">
        <v>42</v>
      </c>
      <c r="E56">
        <v>2</v>
      </c>
      <c r="G56">
        <v>23</v>
      </c>
      <c r="P56">
        <v>634</v>
      </c>
      <c r="Q56">
        <v>335</v>
      </c>
      <c r="R56">
        <v>23</v>
      </c>
    </row>
    <row r="57" spans="2:18" x14ac:dyDescent="0.25">
      <c r="B57" cm="1">
        <f t="array" ref="B57">INDEX($J$3:$J$1001,MATCH(1,( $K$3:$K$1001 = C57 ) * ( $L$3:$L$1001 = D57 ) * ( $M$3:$M$1001 = E57 ),0))</f>
        <v>335</v>
      </c>
      <c r="C57">
        <v>45</v>
      </c>
      <c r="D57">
        <v>42</v>
      </c>
      <c r="E57">
        <v>2</v>
      </c>
      <c r="G57">
        <v>121</v>
      </c>
      <c r="P57">
        <v>635</v>
      </c>
      <c r="Q57">
        <v>335</v>
      </c>
      <c r="R57">
        <v>121</v>
      </c>
    </row>
    <row r="58" spans="2:18" x14ac:dyDescent="0.25">
      <c r="B58" cm="1">
        <f t="array" ref="B58">INDEX($J$3:$J$1001,MATCH(1,( $K$3:$K$1001 = C58 ) * ( $L$3:$L$1001 = D58 ) * ( $M$3:$M$1001 = E58 ),0))</f>
        <v>336</v>
      </c>
      <c r="C58">
        <v>45</v>
      </c>
      <c r="D58">
        <v>43</v>
      </c>
      <c r="E58">
        <v>1</v>
      </c>
      <c r="G58">
        <v>29</v>
      </c>
      <c r="P58">
        <v>636</v>
      </c>
      <c r="Q58">
        <v>336</v>
      </c>
      <c r="R58">
        <v>29</v>
      </c>
    </row>
    <row r="59" spans="2:18" x14ac:dyDescent="0.25">
      <c r="B59" cm="1">
        <f t="array" ref="B59">INDEX($J$3:$J$1001,MATCH(1,( $K$3:$K$1001 = C59 ) * ( $L$3:$L$1001 = D59 ) * ( $M$3:$M$1001 = E59 ),0))</f>
        <v>336</v>
      </c>
      <c r="C59">
        <v>45</v>
      </c>
      <c r="D59">
        <v>43</v>
      </c>
      <c r="E59">
        <v>1</v>
      </c>
      <c r="G59">
        <v>164</v>
      </c>
      <c r="P59">
        <v>637</v>
      </c>
      <c r="Q59">
        <v>336</v>
      </c>
      <c r="R59">
        <v>164</v>
      </c>
    </row>
    <row r="60" spans="2:18" x14ac:dyDescent="0.25">
      <c r="B60" cm="1">
        <f t="array" ref="B60">INDEX($J$3:$J$1001,MATCH(1,( $K$3:$K$1001 = C60 ) * ( $L$3:$L$1001 = D60 ) * ( $M$3:$M$1001 = E60 ),0))</f>
        <v>337</v>
      </c>
      <c r="C60">
        <v>45</v>
      </c>
      <c r="D60">
        <v>45</v>
      </c>
      <c r="E60">
        <v>2</v>
      </c>
      <c r="G60">
        <v>29</v>
      </c>
      <c r="P60">
        <v>638</v>
      </c>
      <c r="Q60">
        <v>337</v>
      </c>
      <c r="R60">
        <v>29</v>
      </c>
    </row>
    <row r="61" spans="2:18" x14ac:dyDescent="0.25">
      <c r="B61" cm="1">
        <f t="array" ref="B61">INDEX($J$3:$J$1001,MATCH(1,( $K$3:$K$1001 = C61 ) * ( $L$3:$L$1001 = D61 ) * ( $M$3:$M$1001 = E61 ),0))</f>
        <v>337</v>
      </c>
      <c r="C61">
        <v>45</v>
      </c>
      <c r="D61">
        <v>45</v>
      </c>
      <c r="E61">
        <v>2</v>
      </c>
      <c r="G61">
        <v>158</v>
      </c>
      <c r="P61">
        <v>639</v>
      </c>
      <c r="Q61">
        <v>337</v>
      </c>
      <c r="R61">
        <v>158</v>
      </c>
    </row>
    <row r="62" spans="2:18" x14ac:dyDescent="0.25">
      <c r="B62" cm="1">
        <f t="array" ref="B62">INDEX($J$3:$J$1001,MATCH(1,( $K$3:$K$1001 = C62 ) * ( $L$3:$L$1001 = D62 ) * ( $M$3:$M$1001 = E62 ),0))</f>
        <v>338</v>
      </c>
      <c r="C62">
        <v>45</v>
      </c>
      <c r="D62">
        <v>48</v>
      </c>
      <c r="E62">
        <v>0</v>
      </c>
      <c r="G62">
        <v>60</v>
      </c>
      <c r="P62">
        <v>640</v>
      </c>
      <c r="Q62">
        <v>338</v>
      </c>
      <c r="R62">
        <v>60</v>
      </c>
    </row>
    <row r="63" spans="2:18" x14ac:dyDescent="0.25">
      <c r="B63" cm="1">
        <f t="array" ref="B63">INDEX($J$3:$J$1001,MATCH(1,( $K$3:$K$1001 = C63 ) * ( $L$3:$L$1001 = D63 ) * ( $M$3:$M$1001 = E63 ),0))</f>
        <v>339</v>
      </c>
      <c r="C63">
        <v>45</v>
      </c>
      <c r="D63">
        <v>49</v>
      </c>
      <c r="E63">
        <v>1</v>
      </c>
      <c r="G63">
        <v>91</v>
      </c>
      <c r="P63">
        <v>641</v>
      </c>
      <c r="Q63">
        <v>339</v>
      </c>
      <c r="R63">
        <v>91</v>
      </c>
    </row>
    <row r="64" spans="2:18" x14ac:dyDescent="0.25">
      <c r="B64" cm="1">
        <f t="array" ref="B64">INDEX($J$3:$J$1001,MATCH(1,( $K$3:$K$1001 = C64 ) * ( $L$3:$L$1001 = D64 ) * ( $M$3:$M$1001 = E64 ),0))</f>
        <v>339</v>
      </c>
      <c r="C64">
        <v>45</v>
      </c>
      <c r="D64">
        <v>49</v>
      </c>
      <c r="E64">
        <v>1</v>
      </c>
      <c r="G64">
        <v>158</v>
      </c>
      <c r="P64">
        <v>642</v>
      </c>
      <c r="Q64">
        <v>339</v>
      </c>
      <c r="R64">
        <v>158</v>
      </c>
    </row>
    <row r="65" spans="2:18" x14ac:dyDescent="0.25">
      <c r="B65" cm="1">
        <f t="array" ref="B65">INDEX($J$3:$J$1001,MATCH(1,( $K$3:$K$1001 = C65 ) * ( $L$3:$L$1001 = D65 ) * ( $M$3:$M$1001 = E65 ),0))</f>
        <v>340</v>
      </c>
      <c r="C65">
        <v>45</v>
      </c>
      <c r="D65">
        <v>51</v>
      </c>
      <c r="E65">
        <v>2</v>
      </c>
      <c r="G65">
        <v>91</v>
      </c>
      <c r="P65">
        <v>643</v>
      </c>
      <c r="Q65">
        <v>340</v>
      </c>
      <c r="R65">
        <v>91</v>
      </c>
    </row>
    <row r="66" spans="2:18" x14ac:dyDescent="0.25">
      <c r="B66" cm="1">
        <f t="array" ref="B66">INDEX($J$3:$J$1001,MATCH(1,( $K$3:$K$1001 = C66 ) * ( $L$3:$L$1001 = D66 ) * ( $M$3:$M$1001 = E66 ),0))</f>
        <v>340</v>
      </c>
      <c r="C66">
        <v>45</v>
      </c>
      <c r="D66">
        <v>51</v>
      </c>
      <c r="E66">
        <v>2</v>
      </c>
      <c r="G66">
        <v>164</v>
      </c>
      <c r="P66">
        <v>644</v>
      </c>
      <c r="Q66">
        <v>340</v>
      </c>
      <c r="R66">
        <v>164</v>
      </c>
    </row>
    <row r="67" spans="2:18" x14ac:dyDescent="0.25">
      <c r="B67" cm="1">
        <f t="array" ref="B67">INDEX($J$3:$J$1001,MATCH(1,( $K$3:$K$1001 = C67 ) * ( $L$3:$L$1001 = D67 ) * ( $M$3:$M$1001 = E67 ),0))</f>
        <v>341</v>
      </c>
      <c r="C67">
        <v>45</v>
      </c>
      <c r="D67">
        <v>53</v>
      </c>
      <c r="E67">
        <v>2</v>
      </c>
      <c r="G67">
        <v>23</v>
      </c>
      <c r="P67">
        <v>645</v>
      </c>
      <c r="Q67">
        <v>341</v>
      </c>
      <c r="R67">
        <v>23</v>
      </c>
    </row>
    <row r="68" spans="2:18" x14ac:dyDescent="0.25">
      <c r="B68" cm="1">
        <f t="array" ref="B68">INDEX($J$3:$J$1001,MATCH(1,( $K$3:$K$1001 = C68 ) * ( $L$3:$L$1001 = D68 ) * ( $M$3:$M$1001 = E68 ),0))</f>
        <v>341</v>
      </c>
      <c r="C68">
        <v>45</v>
      </c>
      <c r="D68">
        <v>53</v>
      </c>
      <c r="E68">
        <v>2</v>
      </c>
      <c r="G68">
        <v>158</v>
      </c>
      <c r="P68">
        <v>646</v>
      </c>
      <c r="Q68">
        <v>341</v>
      </c>
      <c r="R68">
        <v>158</v>
      </c>
    </row>
    <row r="69" spans="2:18" x14ac:dyDescent="0.25">
      <c r="B69" cm="1">
        <f t="array" ref="B69">INDEX($J$3:$J$1001,MATCH(1,( $K$3:$K$1001 = C69 ) * ( $L$3:$L$1001 = D69 ) * ( $M$3:$M$1001 = E69 ),0))</f>
        <v>342</v>
      </c>
      <c r="C69">
        <v>45</v>
      </c>
      <c r="D69">
        <v>54</v>
      </c>
      <c r="E69">
        <v>2</v>
      </c>
      <c r="G69">
        <v>29</v>
      </c>
      <c r="P69">
        <v>647</v>
      </c>
      <c r="Q69">
        <v>342</v>
      </c>
      <c r="R69">
        <v>29</v>
      </c>
    </row>
    <row r="70" spans="2:18" x14ac:dyDescent="0.25">
      <c r="B70" cm="1">
        <f t="array" ref="B70">INDEX($J$3:$J$1001,MATCH(1,( $K$3:$K$1001 = C70 ) * ( $L$3:$L$1001 = D70 ) * ( $M$3:$M$1001 = E70 ),0))</f>
        <v>342</v>
      </c>
      <c r="C70">
        <v>45</v>
      </c>
      <c r="D70">
        <v>54</v>
      </c>
      <c r="E70">
        <v>2</v>
      </c>
      <c r="G70">
        <v>124</v>
      </c>
      <c r="P70">
        <v>648</v>
      </c>
      <c r="Q70">
        <v>342</v>
      </c>
      <c r="R70">
        <v>124</v>
      </c>
    </row>
    <row r="71" spans="2:18" x14ac:dyDescent="0.25">
      <c r="B71" cm="1">
        <f t="array" ref="B71">INDEX($J$3:$J$1001,MATCH(1,( $K$3:$K$1001 = C71 ) * ( $L$3:$L$1001 = D71 ) * ( $M$3:$M$1001 = E71 ),0))</f>
        <v>343</v>
      </c>
      <c r="C71">
        <v>46</v>
      </c>
      <c r="D71">
        <v>40</v>
      </c>
      <c r="E71">
        <v>1</v>
      </c>
      <c r="G71">
        <v>22</v>
      </c>
      <c r="P71">
        <v>649</v>
      </c>
      <c r="Q71">
        <v>343</v>
      </c>
      <c r="R71">
        <v>22</v>
      </c>
    </row>
    <row r="72" spans="2:18" x14ac:dyDescent="0.25">
      <c r="B72" cm="1">
        <f t="array" ref="B72">INDEX($J$3:$J$1001,MATCH(1,( $K$3:$K$1001 = C72 ) * ( $L$3:$L$1001 = D72 ) * ( $M$3:$M$1001 = E72 ),0))</f>
        <v>343</v>
      </c>
      <c r="C72">
        <v>46</v>
      </c>
      <c r="D72">
        <v>40</v>
      </c>
      <c r="E72">
        <v>1</v>
      </c>
      <c r="G72">
        <v>121</v>
      </c>
      <c r="P72">
        <v>650</v>
      </c>
      <c r="Q72">
        <v>343</v>
      </c>
      <c r="R72">
        <v>121</v>
      </c>
    </row>
    <row r="73" spans="2:18" x14ac:dyDescent="0.25">
      <c r="B73" cm="1">
        <f t="array" ref="B73">INDEX($J$3:$J$1001,MATCH(1,( $K$3:$K$1001 = C73 ) * ( $L$3:$L$1001 = D73 ) * ( $M$3:$M$1001 = E73 ),0))</f>
        <v>344</v>
      </c>
      <c r="C73">
        <v>46</v>
      </c>
      <c r="D73">
        <v>41</v>
      </c>
      <c r="E73">
        <v>1</v>
      </c>
      <c r="G73">
        <v>27</v>
      </c>
      <c r="P73">
        <v>651</v>
      </c>
      <c r="Q73">
        <v>344</v>
      </c>
      <c r="R73">
        <v>27</v>
      </c>
    </row>
    <row r="74" spans="2:18" x14ac:dyDescent="0.25">
      <c r="B74" cm="1">
        <f t="array" ref="B74">INDEX($J$3:$J$1001,MATCH(1,( $K$3:$K$1001 = C74 ) * ( $L$3:$L$1001 = D74 ) * ( $M$3:$M$1001 = E74 ),0))</f>
        <v>344</v>
      </c>
      <c r="C74">
        <v>46</v>
      </c>
      <c r="D74">
        <v>41</v>
      </c>
      <c r="E74">
        <v>1</v>
      </c>
      <c r="G74">
        <v>130</v>
      </c>
      <c r="P74">
        <v>652</v>
      </c>
      <c r="Q74">
        <v>344</v>
      </c>
      <c r="R74">
        <v>130</v>
      </c>
    </row>
    <row r="75" spans="2:18" x14ac:dyDescent="0.25">
      <c r="B75" cm="1">
        <f t="array" ref="B75">INDEX($J$3:$J$1001,MATCH(1,( $K$3:$K$1001 = C75 ) * ( $L$3:$L$1001 = D75 ) * ( $M$3:$M$1001 = E75 ),0))</f>
        <v>345</v>
      </c>
      <c r="C75">
        <v>46</v>
      </c>
      <c r="D75">
        <v>41</v>
      </c>
      <c r="E75">
        <v>2</v>
      </c>
      <c r="G75">
        <v>95</v>
      </c>
      <c r="P75">
        <v>653</v>
      </c>
      <c r="Q75">
        <v>345</v>
      </c>
      <c r="R75">
        <v>95</v>
      </c>
    </row>
    <row r="76" spans="2:18" x14ac:dyDescent="0.25">
      <c r="B76" cm="1">
        <f t="array" ref="B76">INDEX($J$3:$J$1001,MATCH(1,( $K$3:$K$1001 = C76 ) * ( $L$3:$L$1001 = D76 ) * ( $M$3:$M$1001 = E76 ),0))</f>
        <v>345</v>
      </c>
      <c r="C76">
        <v>46</v>
      </c>
      <c r="D76">
        <v>41</v>
      </c>
      <c r="E76">
        <v>2</v>
      </c>
      <c r="G76">
        <v>130</v>
      </c>
      <c r="P76">
        <v>654</v>
      </c>
      <c r="Q76">
        <v>345</v>
      </c>
      <c r="R76">
        <v>130</v>
      </c>
    </row>
    <row r="77" spans="2:18" x14ac:dyDescent="0.25">
      <c r="B77" cm="1">
        <f t="array" ref="B77">INDEX($J$3:$J$1001,MATCH(1,( $K$3:$K$1001 = C77 ) * ( $L$3:$L$1001 = D77 ) * ( $M$3:$M$1001 = E77 ),0))</f>
        <v>346</v>
      </c>
      <c r="C77">
        <v>46</v>
      </c>
      <c r="D77">
        <v>45</v>
      </c>
      <c r="E77">
        <v>1</v>
      </c>
      <c r="G77">
        <v>97</v>
      </c>
      <c r="P77">
        <v>655</v>
      </c>
      <c r="Q77">
        <v>346</v>
      </c>
      <c r="R77">
        <v>97</v>
      </c>
    </row>
    <row r="78" spans="2:18" x14ac:dyDescent="0.25">
      <c r="B78" cm="1">
        <f t="array" ref="B78">INDEX($J$3:$J$1001,MATCH(1,( $K$3:$K$1001 = C78 ) * ( $L$3:$L$1001 = D78 ) * ( $M$3:$M$1001 = E78 ),0))</f>
        <v>346</v>
      </c>
      <c r="C78">
        <v>46</v>
      </c>
      <c r="D78">
        <v>45</v>
      </c>
      <c r="E78">
        <v>1</v>
      </c>
      <c r="G78">
        <v>164</v>
      </c>
      <c r="P78">
        <v>656</v>
      </c>
      <c r="Q78">
        <v>346</v>
      </c>
      <c r="R78">
        <v>164</v>
      </c>
    </row>
    <row r="79" spans="2:18" x14ac:dyDescent="0.25">
      <c r="B79" cm="1">
        <f t="array" ref="B79">INDEX($J$3:$J$1001,MATCH(1,( $K$3:$K$1001 = C79 ) * ( $L$3:$L$1001 = D79 ) * ( $M$3:$M$1001 = E79 ),0))</f>
        <v>347</v>
      </c>
      <c r="C79">
        <v>46</v>
      </c>
      <c r="D79">
        <v>46</v>
      </c>
      <c r="E79">
        <v>2</v>
      </c>
      <c r="G79">
        <v>23</v>
      </c>
      <c r="P79">
        <v>657</v>
      </c>
      <c r="Q79">
        <v>347</v>
      </c>
      <c r="R79">
        <v>23</v>
      </c>
    </row>
    <row r="80" spans="2:18" x14ac:dyDescent="0.25">
      <c r="B80" cm="1">
        <f t="array" ref="B80">INDEX($J$3:$J$1001,MATCH(1,( $K$3:$K$1001 = C80 ) * ( $L$3:$L$1001 = D80 ) * ( $M$3:$M$1001 = E80 ),0))</f>
        <v>347</v>
      </c>
      <c r="C80">
        <v>46</v>
      </c>
      <c r="D80">
        <v>46</v>
      </c>
      <c r="E80">
        <v>2</v>
      </c>
      <c r="G80">
        <v>121</v>
      </c>
      <c r="P80">
        <v>658</v>
      </c>
      <c r="Q80">
        <v>347</v>
      </c>
      <c r="R80">
        <v>121</v>
      </c>
    </row>
    <row r="81" spans="2:18" x14ac:dyDescent="0.25">
      <c r="B81" cm="1">
        <f t="array" ref="B81">INDEX($J$3:$J$1001,MATCH(1,( $K$3:$K$1001 = C81 ) * ( $L$3:$L$1001 = D81 ) * ( $M$3:$M$1001 = E81 ),0))</f>
        <v>348</v>
      </c>
      <c r="C81">
        <v>46</v>
      </c>
      <c r="D81">
        <v>47</v>
      </c>
      <c r="E81">
        <v>2</v>
      </c>
      <c r="G81">
        <v>29</v>
      </c>
      <c r="P81">
        <v>659</v>
      </c>
      <c r="Q81">
        <v>348</v>
      </c>
      <c r="R81">
        <v>29</v>
      </c>
    </row>
    <row r="82" spans="2:18" x14ac:dyDescent="0.25">
      <c r="B82" cm="1">
        <f t="array" ref="B82">INDEX($J$3:$J$1001,MATCH(1,( $K$3:$K$1001 = C82 ) * ( $L$3:$L$1001 = D82 ) * ( $M$3:$M$1001 = E82 ),0))</f>
        <v>348</v>
      </c>
      <c r="C82">
        <v>46</v>
      </c>
      <c r="D82">
        <v>47</v>
      </c>
      <c r="E82">
        <v>2</v>
      </c>
      <c r="G82">
        <v>164</v>
      </c>
      <c r="P82">
        <v>660</v>
      </c>
      <c r="Q82">
        <v>348</v>
      </c>
      <c r="R82">
        <v>164</v>
      </c>
    </row>
    <row r="83" spans="2:18" x14ac:dyDescent="0.25">
      <c r="B83" cm="1">
        <f t="array" ref="B83">INDEX($J$3:$J$1001,MATCH(1,( $K$3:$K$1001 = C83 ) * ( $L$3:$L$1001 = D83 ) * ( $M$3:$M$1001 = E83 ),0))</f>
        <v>349</v>
      </c>
      <c r="C83">
        <v>46</v>
      </c>
      <c r="D83">
        <v>48</v>
      </c>
      <c r="E83">
        <v>0</v>
      </c>
      <c r="G83">
        <v>60</v>
      </c>
      <c r="P83">
        <v>661</v>
      </c>
      <c r="Q83">
        <v>349</v>
      </c>
      <c r="R83">
        <v>60</v>
      </c>
    </row>
    <row r="84" spans="2:18" x14ac:dyDescent="0.25">
      <c r="B84" cm="1">
        <f t="array" ref="B84">INDEX($J$3:$J$1001,MATCH(1,( $K$3:$K$1001 = C84 ) * ( $L$3:$L$1001 = D84 ) * ( $M$3:$M$1001 = E84 ),0))</f>
        <v>350</v>
      </c>
      <c r="C84">
        <v>46</v>
      </c>
      <c r="D84">
        <v>49</v>
      </c>
      <c r="E84">
        <v>2</v>
      </c>
      <c r="G84">
        <v>90</v>
      </c>
      <c r="P84">
        <v>662</v>
      </c>
      <c r="Q84">
        <v>350</v>
      </c>
      <c r="R84">
        <v>90</v>
      </c>
    </row>
    <row r="85" spans="2:18" x14ac:dyDescent="0.25">
      <c r="B85" cm="1">
        <f t="array" ref="B85">INDEX($J$3:$J$1001,MATCH(1,( $K$3:$K$1001 = C85 ) * ( $L$3:$L$1001 = D85 ) * ( $M$3:$M$1001 = E85 ),0))</f>
        <v>350</v>
      </c>
      <c r="C85">
        <v>46</v>
      </c>
      <c r="D85">
        <v>49</v>
      </c>
      <c r="E85">
        <v>2</v>
      </c>
      <c r="G85">
        <v>158</v>
      </c>
      <c r="P85">
        <v>663</v>
      </c>
      <c r="Q85">
        <v>350</v>
      </c>
      <c r="R85">
        <v>158</v>
      </c>
    </row>
    <row r="86" spans="2:18" x14ac:dyDescent="0.25">
      <c r="B86" cm="1">
        <f t="array" ref="B86">INDEX($J$3:$J$1001,MATCH(1,( $K$3:$K$1001 = C86 ) * ( $L$3:$L$1001 = D86 ) * ( $M$3:$M$1001 = E86 ),0))</f>
        <v>351</v>
      </c>
      <c r="C86">
        <v>46</v>
      </c>
      <c r="D86">
        <v>51</v>
      </c>
      <c r="E86">
        <v>1</v>
      </c>
      <c r="G86">
        <v>91</v>
      </c>
      <c r="P86">
        <v>664</v>
      </c>
      <c r="Q86">
        <v>351</v>
      </c>
      <c r="R86">
        <v>91</v>
      </c>
    </row>
    <row r="87" spans="2:18" x14ac:dyDescent="0.25">
      <c r="B87" cm="1">
        <f t="array" ref="B87">INDEX($J$3:$J$1001,MATCH(1,( $K$3:$K$1001 = C87 ) * ( $L$3:$L$1001 = D87 ) * ( $M$3:$M$1001 = E87 ),0))</f>
        <v>351</v>
      </c>
      <c r="C87">
        <v>46</v>
      </c>
      <c r="D87">
        <v>51</v>
      </c>
      <c r="E87">
        <v>1</v>
      </c>
      <c r="G87">
        <v>158</v>
      </c>
      <c r="P87">
        <v>665</v>
      </c>
      <c r="Q87">
        <v>351</v>
      </c>
      <c r="R87">
        <v>158</v>
      </c>
    </row>
    <row r="88" spans="2:18" x14ac:dyDescent="0.25">
      <c r="B88" cm="1">
        <f t="array" ref="B88">INDEX($J$3:$J$1001,MATCH(1,( $K$3:$K$1001 = C88 ) * ( $L$3:$L$1001 = D88 ) * ( $M$3:$M$1001 = E88 ),0))</f>
        <v>352</v>
      </c>
      <c r="C88">
        <v>46</v>
      </c>
      <c r="D88">
        <v>52</v>
      </c>
      <c r="E88">
        <v>2</v>
      </c>
      <c r="G88">
        <v>29</v>
      </c>
      <c r="P88">
        <v>666</v>
      </c>
      <c r="Q88">
        <v>352</v>
      </c>
      <c r="R88">
        <v>29</v>
      </c>
    </row>
    <row r="89" spans="2:18" x14ac:dyDescent="0.25">
      <c r="B89" cm="1">
        <f t="array" ref="B89">INDEX($J$3:$J$1001,MATCH(1,( $K$3:$K$1001 = C89 ) * ( $L$3:$L$1001 = D89 ) * ( $M$3:$M$1001 = E89 ),0))</f>
        <v>352</v>
      </c>
      <c r="C89">
        <v>46</v>
      </c>
      <c r="D89">
        <v>52</v>
      </c>
      <c r="E89">
        <v>2</v>
      </c>
      <c r="G89">
        <v>121</v>
      </c>
      <c r="P89">
        <v>667</v>
      </c>
      <c r="Q89">
        <v>352</v>
      </c>
      <c r="R89">
        <v>121</v>
      </c>
    </row>
    <row r="90" spans="2:18" x14ac:dyDescent="0.25">
      <c r="B90" cm="1">
        <f t="array" ref="B90">INDEX($J$3:$J$1001,MATCH(1,( $K$3:$K$1001 = C90 ) * ( $L$3:$L$1001 = D90 ) * ( $M$3:$M$1001 = E90 ),0))</f>
        <v>353</v>
      </c>
      <c r="C90">
        <v>46</v>
      </c>
      <c r="D90">
        <v>55</v>
      </c>
      <c r="E90">
        <v>2</v>
      </c>
      <c r="G90">
        <v>23</v>
      </c>
      <c r="P90">
        <v>668</v>
      </c>
      <c r="Q90">
        <v>353</v>
      </c>
      <c r="R90">
        <v>23</v>
      </c>
    </row>
    <row r="91" spans="2:18" x14ac:dyDescent="0.25">
      <c r="B91" cm="1">
        <f t="array" ref="B91">INDEX($J$3:$J$1001,MATCH(1,( $K$3:$K$1001 = C91 ) * ( $L$3:$L$1001 = D91 ) * ( $M$3:$M$1001 = E91 ),0))</f>
        <v>353</v>
      </c>
      <c r="C91">
        <v>46</v>
      </c>
      <c r="D91">
        <v>55</v>
      </c>
      <c r="E91">
        <v>2</v>
      </c>
      <c r="G91">
        <v>121</v>
      </c>
      <c r="P91">
        <v>669</v>
      </c>
      <c r="Q91">
        <v>353</v>
      </c>
      <c r="R91">
        <v>121</v>
      </c>
    </row>
    <row r="92" spans="2:18" x14ac:dyDescent="0.25">
      <c r="B92" cm="1">
        <f t="array" ref="B92">INDEX($J$3:$J$1001,MATCH(1,( $K$3:$K$1001 = C92 ) * ( $L$3:$L$1001 = D92 ) * ( $M$3:$M$1001 = E92 ),0))</f>
        <v>354</v>
      </c>
      <c r="C92">
        <v>47</v>
      </c>
      <c r="D92">
        <v>40</v>
      </c>
      <c r="E92">
        <v>2</v>
      </c>
      <c r="G92">
        <v>23</v>
      </c>
      <c r="P92">
        <v>670</v>
      </c>
      <c r="Q92">
        <v>354</v>
      </c>
      <c r="R92">
        <v>23</v>
      </c>
    </row>
    <row r="93" spans="2:18" x14ac:dyDescent="0.25">
      <c r="B93" cm="1">
        <f t="array" ref="B93">INDEX($J$3:$J$1001,MATCH(1,( $K$3:$K$1001 = C93 ) * ( $L$3:$L$1001 = D93 ) * ( $M$3:$M$1001 = E93 ),0))</f>
        <v>354</v>
      </c>
      <c r="C93">
        <v>47</v>
      </c>
      <c r="D93">
        <v>40</v>
      </c>
      <c r="E93">
        <v>2</v>
      </c>
      <c r="G93">
        <v>124</v>
      </c>
      <c r="P93">
        <v>671</v>
      </c>
      <c r="Q93">
        <v>354</v>
      </c>
      <c r="R93">
        <v>124</v>
      </c>
    </row>
  </sheetData>
  <sortState xmlns:xlrd2="http://schemas.microsoft.com/office/spreadsheetml/2017/richdata2" ref="C3:G93">
    <sortCondition ref="C3:C93"/>
    <sortCondition ref="D3:D9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D644-38BA-4806-B80E-27ED24D5EBC7}">
  <dimension ref="A1:BU701"/>
  <sheetViews>
    <sheetView tabSelected="1" topLeftCell="AF1" zoomScale="55" zoomScaleNormal="55" workbookViewId="0">
      <selection activeCell="AR58" sqref="AR58"/>
    </sheetView>
  </sheetViews>
  <sheetFormatPr baseColWidth="10" defaultRowHeight="15" x14ac:dyDescent="0.25"/>
  <cols>
    <col min="29" max="29" width="12.7109375" customWidth="1"/>
    <col min="67" max="67" width="15.42578125" customWidth="1"/>
  </cols>
  <sheetData>
    <row r="1" spans="1:73" ht="15" customHeight="1" x14ac:dyDescent="0.25"/>
    <row r="2" spans="1:73" ht="15" customHeight="1" x14ac:dyDescent="0.25"/>
    <row r="3" spans="1:73" ht="15" customHeight="1" x14ac:dyDescent="0.25">
      <c r="A3" s="92" t="s">
        <v>153</v>
      </c>
      <c r="B3" s="93"/>
      <c r="C3" s="93" t="s">
        <v>148</v>
      </c>
      <c r="D3" s="93" t="s">
        <v>149</v>
      </c>
      <c r="E3" s="93" t="s">
        <v>24</v>
      </c>
      <c r="F3" s="93" t="s">
        <v>140</v>
      </c>
      <c r="G3" s="93"/>
      <c r="H3" s="93"/>
      <c r="I3" s="93" t="s">
        <v>165</v>
      </c>
      <c r="J3" s="93" t="s">
        <v>148</v>
      </c>
      <c r="K3" s="94" t="s">
        <v>153</v>
      </c>
      <c r="M3" s="92" t="s">
        <v>153</v>
      </c>
      <c r="N3" s="93"/>
      <c r="O3" s="93"/>
      <c r="P3" s="93" t="s">
        <v>148</v>
      </c>
      <c r="Q3" s="93" t="s">
        <v>149</v>
      </c>
      <c r="R3" s="93" t="s">
        <v>24</v>
      </c>
      <c r="S3" s="93" t="s">
        <v>140</v>
      </c>
      <c r="T3" s="93"/>
      <c r="U3" s="93"/>
      <c r="V3" s="93" t="s">
        <v>165</v>
      </c>
      <c r="W3" s="93" t="s">
        <v>148</v>
      </c>
      <c r="X3" s="94" t="s">
        <v>153</v>
      </c>
      <c r="Z3" s="92" t="s">
        <v>153</v>
      </c>
      <c r="AA3" s="93"/>
      <c r="AB3" s="93" t="s">
        <v>148</v>
      </c>
      <c r="AC3" s="101" t="s">
        <v>149</v>
      </c>
      <c r="AD3" s="101" t="s">
        <v>24</v>
      </c>
      <c r="AE3" s="101" t="s">
        <v>140</v>
      </c>
      <c r="AF3" s="93"/>
      <c r="AG3" s="93"/>
      <c r="AH3" s="93" t="s">
        <v>165</v>
      </c>
      <c r="AI3" s="93" t="s">
        <v>148</v>
      </c>
      <c r="AJ3" s="94" t="s">
        <v>153</v>
      </c>
      <c r="AL3" s="92" t="s">
        <v>153</v>
      </c>
      <c r="AM3" s="93"/>
      <c r="AN3" s="93"/>
      <c r="AO3" s="93" t="s">
        <v>148</v>
      </c>
      <c r="AP3" s="93" t="s">
        <v>149</v>
      </c>
      <c r="AQ3" s="93" t="s">
        <v>24</v>
      </c>
      <c r="AR3" s="93" t="s">
        <v>140</v>
      </c>
      <c r="AS3" s="93"/>
      <c r="AT3" s="93"/>
      <c r="AU3" s="93" t="s">
        <v>165</v>
      </c>
      <c r="AV3" s="93" t="s">
        <v>148</v>
      </c>
      <c r="AW3" s="94" t="s">
        <v>153</v>
      </c>
      <c r="AY3" s="92" t="s">
        <v>153</v>
      </c>
      <c r="AZ3" s="93"/>
      <c r="BA3" s="93"/>
      <c r="BB3" s="93" t="s">
        <v>148</v>
      </c>
      <c r="BC3" s="93" t="s">
        <v>149</v>
      </c>
      <c r="BD3" s="93" t="s">
        <v>24</v>
      </c>
      <c r="BE3" s="93" t="s">
        <v>140</v>
      </c>
      <c r="BF3" s="93"/>
      <c r="BG3" s="93"/>
      <c r="BH3" s="93" t="s">
        <v>165</v>
      </c>
      <c r="BI3" s="93" t="s">
        <v>148</v>
      </c>
      <c r="BJ3" s="94" t="s">
        <v>153</v>
      </c>
      <c r="BN3" s="92" t="s">
        <v>148</v>
      </c>
      <c r="BO3" s="93" t="s">
        <v>149</v>
      </c>
      <c r="BP3" s="93" t="s">
        <v>24</v>
      </c>
      <c r="BQ3" s="94" t="s">
        <v>140</v>
      </c>
      <c r="BS3" s="92" t="s">
        <v>165</v>
      </c>
      <c r="BT3" s="93" t="s">
        <v>148</v>
      </c>
      <c r="BU3" s="94" t="s">
        <v>153</v>
      </c>
    </row>
    <row r="4" spans="1:73" ht="15" customHeight="1" x14ac:dyDescent="0.25">
      <c r="A4" s="95">
        <v>41</v>
      </c>
      <c r="C4">
        <v>1</v>
      </c>
      <c r="D4">
        <v>1</v>
      </c>
      <c r="E4">
        <v>1</v>
      </c>
      <c r="F4">
        <v>0</v>
      </c>
      <c r="I4">
        <v>1</v>
      </c>
      <c r="J4">
        <v>1</v>
      </c>
      <c r="K4" s="96">
        <v>41</v>
      </c>
      <c r="M4" s="95">
        <v>39</v>
      </c>
      <c r="P4">
        <v>130</v>
      </c>
      <c r="Q4">
        <v>18</v>
      </c>
      <c r="R4">
        <v>10</v>
      </c>
      <c r="S4">
        <v>1</v>
      </c>
      <c r="V4">
        <v>244</v>
      </c>
      <c r="W4">
        <v>130</v>
      </c>
      <c r="X4" s="96">
        <v>39</v>
      </c>
      <c r="Z4" s="95">
        <v>1</v>
      </c>
      <c r="AB4">
        <v>205</v>
      </c>
      <c r="AC4" s="100">
        <v>29</v>
      </c>
      <c r="AD4" s="100">
        <v>17</v>
      </c>
      <c r="AE4" s="100">
        <v>0</v>
      </c>
      <c r="AH4">
        <v>394</v>
      </c>
      <c r="AI4">
        <v>205</v>
      </c>
      <c r="AJ4" s="96">
        <v>1</v>
      </c>
      <c r="AL4" s="95">
        <v>1</v>
      </c>
      <c r="AO4">
        <v>264</v>
      </c>
      <c r="AP4">
        <v>39</v>
      </c>
      <c r="AQ4">
        <v>26</v>
      </c>
      <c r="AR4">
        <v>0</v>
      </c>
      <c r="AU4">
        <v>501</v>
      </c>
      <c r="AV4">
        <v>264</v>
      </c>
      <c r="AW4" s="96">
        <v>1</v>
      </c>
      <c r="AY4" s="95">
        <v>1</v>
      </c>
      <c r="BB4">
        <v>307</v>
      </c>
      <c r="BC4">
        <v>43</v>
      </c>
      <c r="BD4">
        <v>39</v>
      </c>
      <c r="BE4">
        <v>2</v>
      </c>
      <c r="BH4">
        <v>581</v>
      </c>
      <c r="BI4">
        <v>307</v>
      </c>
      <c r="BJ4" s="96">
        <v>1</v>
      </c>
      <c r="BN4" s="102">
        <v>1</v>
      </c>
      <c r="BO4" s="103">
        <v>1</v>
      </c>
      <c r="BP4" s="103">
        <v>1</v>
      </c>
      <c r="BQ4" s="104">
        <v>0</v>
      </c>
      <c r="BS4" s="102">
        <v>1</v>
      </c>
      <c r="BT4" s="103">
        <v>1</v>
      </c>
      <c r="BU4" s="104">
        <v>41</v>
      </c>
    </row>
    <row r="5" spans="1:73" ht="15" customHeight="1" x14ac:dyDescent="0.25">
      <c r="A5" s="95">
        <v>65</v>
      </c>
      <c r="C5">
        <v>2</v>
      </c>
      <c r="D5">
        <v>1</v>
      </c>
      <c r="E5">
        <v>2</v>
      </c>
      <c r="F5">
        <v>0</v>
      </c>
      <c r="I5">
        <v>2</v>
      </c>
      <c r="J5">
        <v>1</v>
      </c>
      <c r="K5" s="96">
        <v>65</v>
      </c>
      <c r="M5" s="95">
        <v>101</v>
      </c>
      <c r="P5">
        <v>131</v>
      </c>
      <c r="Q5">
        <v>18</v>
      </c>
      <c r="R5">
        <v>11</v>
      </c>
      <c r="S5">
        <v>0</v>
      </c>
      <c r="V5">
        <v>245</v>
      </c>
      <c r="W5">
        <v>130</v>
      </c>
      <c r="X5" s="96">
        <v>101</v>
      </c>
      <c r="Z5" s="95">
        <v>100</v>
      </c>
      <c r="AB5">
        <v>206</v>
      </c>
      <c r="AC5" s="100">
        <v>29</v>
      </c>
      <c r="AD5" s="100">
        <v>18</v>
      </c>
      <c r="AE5" s="100">
        <v>0</v>
      </c>
      <c r="AH5">
        <v>395</v>
      </c>
      <c r="AI5">
        <v>205</v>
      </c>
      <c r="AJ5" s="96">
        <v>100</v>
      </c>
      <c r="AL5" s="95">
        <v>100</v>
      </c>
      <c r="AO5">
        <v>265</v>
      </c>
      <c r="AP5">
        <v>39</v>
      </c>
      <c r="AQ5">
        <v>27</v>
      </c>
      <c r="AR5">
        <v>0</v>
      </c>
      <c r="AU5">
        <v>502</v>
      </c>
      <c r="AV5">
        <v>264</v>
      </c>
      <c r="AW5" s="96">
        <v>100</v>
      </c>
      <c r="AY5" s="95">
        <v>73</v>
      </c>
      <c r="BB5">
        <v>308</v>
      </c>
      <c r="BC5">
        <v>43</v>
      </c>
      <c r="BD5">
        <v>40</v>
      </c>
      <c r="BE5">
        <v>1</v>
      </c>
      <c r="BH5">
        <v>582</v>
      </c>
      <c r="BI5">
        <v>307</v>
      </c>
      <c r="BJ5" s="96">
        <v>73</v>
      </c>
      <c r="BN5" s="102">
        <v>2</v>
      </c>
      <c r="BO5" s="103">
        <v>1</v>
      </c>
      <c r="BP5" s="103">
        <v>2</v>
      </c>
      <c r="BQ5" s="104">
        <v>0</v>
      </c>
      <c r="BS5" s="102">
        <v>2</v>
      </c>
      <c r="BT5" s="103">
        <v>1</v>
      </c>
      <c r="BU5" s="104">
        <v>65</v>
      </c>
    </row>
    <row r="6" spans="1:73" ht="15" customHeight="1" x14ac:dyDescent="0.25">
      <c r="A6" s="95">
        <v>1</v>
      </c>
      <c r="C6">
        <v>3</v>
      </c>
      <c r="D6">
        <v>1</v>
      </c>
      <c r="E6">
        <v>3</v>
      </c>
      <c r="F6">
        <v>2</v>
      </c>
      <c r="I6">
        <v>3</v>
      </c>
      <c r="J6">
        <v>2</v>
      </c>
      <c r="K6" s="96">
        <v>1</v>
      </c>
      <c r="M6" s="95">
        <v>4</v>
      </c>
      <c r="P6">
        <v>132</v>
      </c>
      <c r="Q6">
        <v>18</v>
      </c>
      <c r="R6">
        <v>12</v>
      </c>
      <c r="S6">
        <v>1</v>
      </c>
      <c r="V6">
        <v>246</v>
      </c>
      <c r="W6">
        <v>131</v>
      </c>
      <c r="X6" s="96">
        <v>4</v>
      </c>
      <c r="Z6" s="95">
        <v>7</v>
      </c>
      <c r="AB6">
        <v>207</v>
      </c>
      <c r="AC6" s="100">
        <v>29</v>
      </c>
      <c r="AD6" s="100">
        <v>19</v>
      </c>
      <c r="AE6" s="100">
        <v>1</v>
      </c>
      <c r="AH6">
        <v>396</v>
      </c>
      <c r="AI6">
        <v>206</v>
      </c>
      <c r="AJ6" s="96">
        <v>7</v>
      </c>
      <c r="AL6" s="95">
        <v>10</v>
      </c>
      <c r="AO6">
        <v>266</v>
      </c>
      <c r="AP6">
        <v>39</v>
      </c>
      <c r="AQ6">
        <v>28</v>
      </c>
      <c r="AR6">
        <v>0</v>
      </c>
      <c r="AU6">
        <v>503</v>
      </c>
      <c r="AV6">
        <v>265</v>
      </c>
      <c r="AW6" s="96">
        <v>10</v>
      </c>
      <c r="AY6" s="95">
        <v>6</v>
      </c>
      <c r="BB6">
        <v>309</v>
      </c>
      <c r="BC6">
        <v>43</v>
      </c>
      <c r="BD6">
        <v>41</v>
      </c>
      <c r="BE6">
        <v>1</v>
      </c>
      <c r="BH6">
        <v>583</v>
      </c>
      <c r="BI6">
        <v>308</v>
      </c>
      <c r="BJ6" s="96">
        <v>6</v>
      </c>
      <c r="BN6" s="102">
        <v>3</v>
      </c>
      <c r="BO6" s="103">
        <v>1</v>
      </c>
      <c r="BP6" s="103">
        <v>3</v>
      </c>
      <c r="BQ6" s="104">
        <v>2</v>
      </c>
      <c r="BS6" s="102">
        <v>3</v>
      </c>
      <c r="BT6" s="103">
        <v>2</v>
      </c>
      <c r="BU6" s="104">
        <v>1</v>
      </c>
    </row>
    <row r="7" spans="1:73" ht="15" customHeight="1" x14ac:dyDescent="0.25">
      <c r="A7" s="95">
        <v>31</v>
      </c>
      <c r="C7">
        <v>4</v>
      </c>
      <c r="D7">
        <v>1</v>
      </c>
      <c r="E7">
        <v>4</v>
      </c>
      <c r="F7">
        <v>0</v>
      </c>
      <c r="I7">
        <v>4</v>
      </c>
      <c r="J7">
        <v>2</v>
      </c>
      <c r="K7" s="96">
        <v>31</v>
      </c>
      <c r="M7" s="95">
        <v>32</v>
      </c>
      <c r="P7">
        <v>133</v>
      </c>
      <c r="Q7">
        <v>18</v>
      </c>
      <c r="R7">
        <v>13</v>
      </c>
      <c r="S7">
        <v>0</v>
      </c>
      <c r="V7">
        <v>247</v>
      </c>
      <c r="W7">
        <v>131</v>
      </c>
      <c r="X7" s="96">
        <v>32</v>
      </c>
      <c r="Z7" s="95">
        <v>67</v>
      </c>
      <c r="AB7">
        <v>208</v>
      </c>
      <c r="AC7" s="100">
        <v>29</v>
      </c>
      <c r="AD7" s="100">
        <v>20</v>
      </c>
      <c r="AE7" s="100">
        <v>0</v>
      </c>
      <c r="AH7">
        <v>397</v>
      </c>
      <c r="AI7">
        <v>207</v>
      </c>
      <c r="AJ7" s="96">
        <v>67</v>
      </c>
      <c r="AL7" s="95">
        <v>31</v>
      </c>
      <c r="AO7">
        <v>267</v>
      </c>
      <c r="AP7">
        <v>39</v>
      </c>
      <c r="AQ7">
        <v>29</v>
      </c>
      <c r="AR7">
        <v>1</v>
      </c>
      <c r="AU7">
        <v>504</v>
      </c>
      <c r="AV7">
        <v>265</v>
      </c>
      <c r="AW7" s="96">
        <v>31</v>
      </c>
      <c r="AY7" s="95">
        <v>66</v>
      </c>
      <c r="BB7">
        <v>310</v>
      </c>
      <c r="BC7">
        <v>43</v>
      </c>
      <c r="BD7">
        <v>42</v>
      </c>
      <c r="BE7">
        <v>1</v>
      </c>
      <c r="BH7">
        <v>584</v>
      </c>
      <c r="BI7">
        <v>308</v>
      </c>
      <c r="BJ7" s="96">
        <v>66</v>
      </c>
      <c r="BN7" s="102">
        <v>4</v>
      </c>
      <c r="BO7" s="103">
        <v>1</v>
      </c>
      <c r="BP7" s="103">
        <v>4</v>
      </c>
      <c r="BQ7" s="104">
        <v>0</v>
      </c>
      <c r="BS7" s="102">
        <v>4</v>
      </c>
      <c r="BT7" s="103">
        <v>2</v>
      </c>
      <c r="BU7" s="104">
        <v>31</v>
      </c>
    </row>
    <row r="8" spans="1:73" ht="15" customHeight="1" x14ac:dyDescent="0.25">
      <c r="A8" s="95">
        <v>104</v>
      </c>
      <c r="C8">
        <v>5</v>
      </c>
      <c r="D8">
        <v>1</v>
      </c>
      <c r="E8">
        <v>5</v>
      </c>
      <c r="F8">
        <v>2</v>
      </c>
      <c r="I8">
        <v>5</v>
      </c>
      <c r="J8">
        <v>3</v>
      </c>
      <c r="K8" s="96">
        <v>104</v>
      </c>
      <c r="M8" s="95">
        <v>9</v>
      </c>
      <c r="P8">
        <v>134</v>
      </c>
      <c r="Q8">
        <v>18</v>
      </c>
      <c r="R8">
        <v>14</v>
      </c>
      <c r="S8">
        <v>0</v>
      </c>
      <c r="V8">
        <v>248</v>
      </c>
      <c r="W8">
        <v>132</v>
      </c>
      <c r="X8" s="96">
        <v>9</v>
      </c>
      <c r="Z8" s="95">
        <v>137</v>
      </c>
      <c r="AB8">
        <v>209</v>
      </c>
      <c r="AC8" s="100">
        <v>29</v>
      </c>
      <c r="AD8" s="100">
        <v>21</v>
      </c>
      <c r="AE8" s="100">
        <v>2</v>
      </c>
      <c r="AH8">
        <v>398</v>
      </c>
      <c r="AI8">
        <v>207</v>
      </c>
      <c r="AJ8" s="96">
        <v>137</v>
      </c>
      <c r="AL8" s="95">
        <v>5</v>
      </c>
      <c r="AO8">
        <v>268</v>
      </c>
      <c r="AP8">
        <v>39</v>
      </c>
      <c r="AQ8">
        <v>30</v>
      </c>
      <c r="AR8">
        <v>1</v>
      </c>
      <c r="AU8">
        <v>505</v>
      </c>
      <c r="AV8">
        <v>266</v>
      </c>
      <c r="AW8" s="96">
        <v>5</v>
      </c>
      <c r="AY8" s="95">
        <v>74</v>
      </c>
      <c r="BB8">
        <v>311</v>
      </c>
      <c r="BC8">
        <v>43</v>
      </c>
      <c r="BD8">
        <v>43</v>
      </c>
      <c r="BE8">
        <v>1</v>
      </c>
      <c r="BH8">
        <v>585</v>
      </c>
      <c r="BI8">
        <v>309</v>
      </c>
      <c r="BJ8" s="96">
        <v>74</v>
      </c>
      <c r="BN8" s="102">
        <v>5</v>
      </c>
      <c r="BO8" s="103">
        <v>1</v>
      </c>
      <c r="BP8" s="103">
        <v>5</v>
      </c>
      <c r="BQ8" s="104">
        <v>2</v>
      </c>
      <c r="BS8" s="102">
        <v>5</v>
      </c>
      <c r="BT8" s="103">
        <v>3</v>
      </c>
      <c r="BU8" s="104">
        <v>104</v>
      </c>
    </row>
    <row r="9" spans="1:73" ht="15" customHeight="1" x14ac:dyDescent="0.25">
      <c r="A9" s="95">
        <v>135</v>
      </c>
      <c r="C9">
        <v>6</v>
      </c>
      <c r="D9">
        <v>1</v>
      </c>
      <c r="E9">
        <v>6</v>
      </c>
      <c r="F9">
        <v>0</v>
      </c>
      <c r="I9">
        <v>6</v>
      </c>
      <c r="J9">
        <v>3</v>
      </c>
      <c r="K9" s="96">
        <v>135</v>
      </c>
      <c r="M9" s="95">
        <v>109</v>
      </c>
      <c r="P9">
        <v>135</v>
      </c>
      <c r="Q9">
        <v>18</v>
      </c>
      <c r="R9">
        <v>15</v>
      </c>
      <c r="S9">
        <v>0</v>
      </c>
      <c r="V9">
        <v>249</v>
      </c>
      <c r="W9">
        <v>132</v>
      </c>
      <c r="X9" s="96">
        <v>109</v>
      </c>
      <c r="Z9" s="95">
        <v>133</v>
      </c>
      <c r="AB9">
        <v>210</v>
      </c>
      <c r="AC9" s="100">
        <v>29</v>
      </c>
      <c r="AD9" s="100">
        <v>21</v>
      </c>
      <c r="AE9" s="100">
        <v>1</v>
      </c>
      <c r="AH9">
        <v>399</v>
      </c>
      <c r="AI9">
        <v>208</v>
      </c>
      <c r="AJ9" s="96">
        <v>133</v>
      </c>
      <c r="AL9" s="95">
        <v>35</v>
      </c>
      <c r="AO9">
        <v>269</v>
      </c>
      <c r="AP9">
        <v>39</v>
      </c>
      <c r="AQ9">
        <v>31</v>
      </c>
      <c r="AR9">
        <v>1</v>
      </c>
      <c r="AU9">
        <v>506</v>
      </c>
      <c r="AV9">
        <v>266</v>
      </c>
      <c r="AW9" s="96">
        <v>35</v>
      </c>
      <c r="AY9" s="95">
        <v>101</v>
      </c>
      <c r="BB9">
        <v>312</v>
      </c>
      <c r="BC9">
        <v>43</v>
      </c>
      <c r="BD9">
        <v>44</v>
      </c>
      <c r="BE9">
        <v>2</v>
      </c>
      <c r="BH9">
        <v>586</v>
      </c>
      <c r="BI9">
        <v>309</v>
      </c>
      <c r="BJ9" s="96">
        <v>101</v>
      </c>
      <c r="BN9" s="102">
        <v>6</v>
      </c>
      <c r="BO9" s="103">
        <v>1</v>
      </c>
      <c r="BP9" s="103">
        <v>6</v>
      </c>
      <c r="BQ9" s="104">
        <v>0</v>
      </c>
      <c r="BS9" s="102">
        <v>6</v>
      </c>
      <c r="BT9" s="103">
        <v>3</v>
      </c>
      <c r="BU9" s="104">
        <v>135</v>
      </c>
    </row>
    <row r="10" spans="1:73" ht="15" customHeight="1" x14ac:dyDescent="0.25">
      <c r="A10" s="95">
        <v>35</v>
      </c>
      <c r="C10">
        <v>7</v>
      </c>
      <c r="D10">
        <v>1</v>
      </c>
      <c r="E10">
        <v>7</v>
      </c>
      <c r="F10">
        <v>1</v>
      </c>
      <c r="I10">
        <v>7</v>
      </c>
      <c r="J10">
        <v>4</v>
      </c>
      <c r="K10" s="96">
        <v>35</v>
      </c>
      <c r="M10" s="95">
        <v>3</v>
      </c>
      <c r="P10">
        <v>136</v>
      </c>
      <c r="Q10">
        <v>18</v>
      </c>
      <c r="R10">
        <v>16</v>
      </c>
      <c r="S10">
        <v>2</v>
      </c>
      <c r="V10">
        <v>250</v>
      </c>
      <c r="W10">
        <v>133</v>
      </c>
      <c r="X10" s="96">
        <v>3</v>
      </c>
      <c r="Z10" s="95">
        <v>33</v>
      </c>
      <c r="AB10">
        <v>211</v>
      </c>
      <c r="AC10" s="100">
        <v>29</v>
      </c>
      <c r="AD10" s="100">
        <v>22</v>
      </c>
      <c r="AE10" s="100">
        <v>2</v>
      </c>
      <c r="AH10">
        <v>400</v>
      </c>
      <c r="AI10">
        <v>209</v>
      </c>
      <c r="AJ10" s="96">
        <v>33</v>
      </c>
      <c r="AL10" s="95">
        <v>41</v>
      </c>
      <c r="AO10">
        <v>270</v>
      </c>
      <c r="AP10">
        <v>39</v>
      </c>
      <c r="AQ10">
        <v>32</v>
      </c>
      <c r="AR10">
        <v>1</v>
      </c>
      <c r="AU10">
        <v>507</v>
      </c>
      <c r="AV10">
        <v>267</v>
      </c>
      <c r="AW10" s="96">
        <v>41</v>
      </c>
      <c r="AY10" s="95">
        <v>109</v>
      </c>
      <c r="BB10">
        <v>313</v>
      </c>
      <c r="BC10">
        <v>43</v>
      </c>
      <c r="BD10">
        <v>45</v>
      </c>
      <c r="BE10">
        <v>2</v>
      </c>
      <c r="BH10">
        <v>587</v>
      </c>
      <c r="BI10">
        <v>310</v>
      </c>
      <c r="BJ10" s="96">
        <v>109</v>
      </c>
      <c r="BN10" s="102">
        <v>7</v>
      </c>
      <c r="BO10" s="103">
        <v>1</v>
      </c>
      <c r="BP10" s="103">
        <v>7</v>
      </c>
      <c r="BQ10" s="104">
        <v>1</v>
      </c>
      <c r="BS10" s="102">
        <v>7</v>
      </c>
      <c r="BT10" s="103">
        <v>4</v>
      </c>
      <c r="BU10" s="104">
        <v>35</v>
      </c>
    </row>
    <row r="11" spans="1:73" ht="15" customHeight="1" x14ac:dyDescent="0.25">
      <c r="A11" s="95">
        <v>69</v>
      </c>
      <c r="C11">
        <v>8</v>
      </c>
      <c r="D11">
        <v>1</v>
      </c>
      <c r="E11">
        <v>8</v>
      </c>
      <c r="F11">
        <v>1</v>
      </c>
      <c r="I11">
        <v>8</v>
      </c>
      <c r="J11">
        <v>4</v>
      </c>
      <c r="K11" s="96">
        <v>69</v>
      </c>
      <c r="M11" s="95">
        <v>145</v>
      </c>
      <c r="P11">
        <v>137</v>
      </c>
      <c r="Q11">
        <v>19</v>
      </c>
      <c r="R11">
        <v>10</v>
      </c>
      <c r="S11">
        <v>1</v>
      </c>
      <c r="V11">
        <v>251</v>
      </c>
      <c r="W11">
        <v>133</v>
      </c>
      <c r="X11" s="96">
        <v>145</v>
      </c>
      <c r="Z11" s="95">
        <v>67</v>
      </c>
      <c r="AB11">
        <v>212</v>
      </c>
      <c r="AC11" s="100">
        <v>29</v>
      </c>
      <c r="AD11" s="100">
        <v>23</v>
      </c>
      <c r="AE11" s="100">
        <v>2</v>
      </c>
      <c r="AH11">
        <v>401</v>
      </c>
      <c r="AI11">
        <v>209</v>
      </c>
      <c r="AJ11" s="96">
        <v>67</v>
      </c>
      <c r="AL11" s="95">
        <v>134</v>
      </c>
      <c r="AO11">
        <v>271</v>
      </c>
      <c r="AP11">
        <v>39</v>
      </c>
      <c r="AQ11">
        <v>33</v>
      </c>
      <c r="AR11">
        <v>2</v>
      </c>
      <c r="AU11">
        <v>508</v>
      </c>
      <c r="AV11">
        <v>267</v>
      </c>
      <c r="AW11" s="96">
        <v>134</v>
      </c>
      <c r="AY11" s="95">
        <v>141</v>
      </c>
      <c r="BB11">
        <v>314</v>
      </c>
      <c r="BC11">
        <v>43</v>
      </c>
      <c r="BD11">
        <v>46</v>
      </c>
      <c r="BE11">
        <v>2</v>
      </c>
      <c r="BH11">
        <v>588</v>
      </c>
      <c r="BI11">
        <v>310</v>
      </c>
      <c r="BJ11" s="96">
        <v>141</v>
      </c>
      <c r="BN11" s="102">
        <v>8</v>
      </c>
      <c r="BO11" s="103">
        <v>1</v>
      </c>
      <c r="BP11" s="103">
        <v>8</v>
      </c>
      <c r="BQ11" s="104">
        <v>1</v>
      </c>
      <c r="BS11" s="102">
        <v>8</v>
      </c>
      <c r="BT11" s="103">
        <v>4</v>
      </c>
      <c r="BU11" s="104">
        <v>69</v>
      </c>
    </row>
    <row r="12" spans="1:73" ht="15" customHeight="1" x14ac:dyDescent="0.25">
      <c r="A12" s="95">
        <v>99</v>
      </c>
      <c r="C12">
        <v>9</v>
      </c>
      <c r="D12">
        <v>1</v>
      </c>
      <c r="E12">
        <v>9</v>
      </c>
      <c r="F12">
        <v>0</v>
      </c>
      <c r="I12">
        <v>9</v>
      </c>
      <c r="J12">
        <v>5</v>
      </c>
      <c r="K12" s="96">
        <v>99</v>
      </c>
      <c r="M12" s="95">
        <v>73</v>
      </c>
      <c r="P12">
        <v>138</v>
      </c>
      <c r="Q12">
        <v>19</v>
      </c>
      <c r="R12">
        <v>11</v>
      </c>
      <c r="S12">
        <v>0</v>
      </c>
      <c r="V12">
        <v>252</v>
      </c>
      <c r="W12">
        <v>134</v>
      </c>
      <c r="X12" s="96">
        <v>73</v>
      </c>
      <c r="Z12" s="95">
        <v>33</v>
      </c>
      <c r="AB12">
        <v>213</v>
      </c>
      <c r="AC12" s="100">
        <v>29</v>
      </c>
      <c r="AD12" s="100">
        <v>24</v>
      </c>
      <c r="AE12" s="100">
        <v>2</v>
      </c>
      <c r="AH12">
        <v>402</v>
      </c>
      <c r="AI12">
        <v>210</v>
      </c>
      <c r="AJ12" s="96">
        <v>33</v>
      </c>
      <c r="AL12" s="95">
        <v>41</v>
      </c>
      <c r="AO12">
        <v>272</v>
      </c>
      <c r="AP12">
        <v>39</v>
      </c>
      <c r="AQ12">
        <v>34</v>
      </c>
      <c r="AR12">
        <v>2</v>
      </c>
      <c r="AU12">
        <v>509</v>
      </c>
      <c r="AV12">
        <v>268</v>
      </c>
      <c r="AW12" s="96">
        <v>41</v>
      </c>
      <c r="AY12" s="95">
        <v>109</v>
      </c>
      <c r="BB12">
        <v>315</v>
      </c>
      <c r="BC12">
        <v>43</v>
      </c>
      <c r="BD12">
        <v>47</v>
      </c>
      <c r="BE12">
        <v>2</v>
      </c>
      <c r="BH12">
        <v>589</v>
      </c>
      <c r="BI12">
        <v>311</v>
      </c>
      <c r="BJ12" s="96">
        <v>109</v>
      </c>
      <c r="BN12" s="102">
        <v>9</v>
      </c>
      <c r="BO12" s="103">
        <v>1</v>
      </c>
      <c r="BP12" s="103">
        <v>9</v>
      </c>
      <c r="BQ12" s="104">
        <v>0</v>
      </c>
      <c r="BS12" s="102">
        <v>9</v>
      </c>
      <c r="BT12" s="103">
        <v>5</v>
      </c>
      <c r="BU12" s="104">
        <v>99</v>
      </c>
    </row>
    <row r="13" spans="1:73" ht="15" customHeight="1" x14ac:dyDescent="0.25">
      <c r="A13" s="95">
        <v>143</v>
      </c>
      <c r="C13">
        <v>10</v>
      </c>
      <c r="D13">
        <v>2</v>
      </c>
      <c r="E13">
        <v>1</v>
      </c>
      <c r="F13">
        <v>0</v>
      </c>
      <c r="I13">
        <v>10</v>
      </c>
      <c r="J13">
        <v>5</v>
      </c>
      <c r="K13" s="96">
        <v>143</v>
      </c>
      <c r="M13" s="95">
        <v>134</v>
      </c>
      <c r="P13">
        <v>139</v>
      </c>
      <c r="Q13">
        <v>19</v>
      </c>
      <c r="R13">
        <v>12</v>
      </c>
      <c r="S13">
        <v>1</v>
      </c>
      <c r="V13">
        <v>253</v>
      </c>
      <c r="W13">
        <v>134</v>
      </c>
      <c r="X13" s="96">
        <v>134</v>
      </c>
      <c r="Z13" s="95">
        <v>107</v>
      </c>
      <c r="AB13">
        <v>214</v>
      </c>
      <c r="AC13" s="100">
        <v>30</v>
      </c>
      <c r="AD13" s="100">
        <v>17</v>
      </c>
      <c r="AE13" s="100">
        <v>0</v>
      </c>
      <c r="AH13">
        <v>403</v>
      </c>
      <c r="AI13">
        <v>210</v>
      </c>
      <c r="AJ13" s="96">
        <v>107</v>
      </c>
      <c r="AL13" s="95">
        <v>134</v>
      </c>
      <c r="AO13">
        <v>273</v>
      </c>
      <c r="AP13">
        <v>39</v>
      </c>
      <c r="AQ13">
        <v>35</v>
      </c>
      <c r="AR13">
        <v>2</v>
      </c>
      <c r="AU13">
        <v>510</v>
      </c>
      <c r="AV13">
        <v>268</v>
      </c>
      <c r="AW13" s="96">
        <v>134</v>
      </c>
      <c r="AY13" s="95">
        <v>141</v>
      </c>
      <c r="BB13">
        <v>316</v>
      </c>
      <c r="BC13">
        <v>43</v>
      </c>
      <c r="BD13">
        <v>48</v>
      </c>
      <c r="BE13">
        <v>0</v>
      </c>
      <c r="BH13">
        <v>590</v>
      </c>
      <c r="BI13">
        <v>311</v>
      </c>
      <c r="BJ13" s="96">
        <v>141</v>
      </c>
      <c r="BN13" s="102">
        <v>10</v>
      </c>
      <c r="BO13" s="103">
        <v>2</v>
      </c>
      <c r="BP13" s="103">
        <v>1</v>
      </c>
      <c r="BQ13" s="104">
        <v>0</v>
      </c>
      <c r="BS13" s="102">
        <v>10</v>
      </c>
      <c r="BT13" s="103">
        <v>5</v>
      </c>
      <c r="BU13" s="104">
        <v>143</v>
      </c>
    </row>
    <row r="14" spans="1:73" ht="15" customHeight="1" x14ac:dyDescent="0.25">
      <c r="A14" s="95">
        <v>13</v>
      </c>
      <c r="C14">
        <v>11</v>
      </c>
      <c r="D14">
        <v>2</v>
      </c>
      <c r="E14">
        <v>2</v>
      </c>
      <c r="F14">
        <v>0</v>
      </c>
      <c r="I14">
        <v>11</v>
      </c>
      <c r="J14">
        <v>6</v>
      </c>
      <c r="K14" s="96">
        <v>13</v>
      </c>
      <c r="M14" s="95">
        <v>66</v>
      </c>
      <c r="P14">
        <v>140</v>
      </c>
      <c r="Q14">
        <v>19</v>
      </c>
      <c r="R14">
        <v>13</v>
      </c>
      <c r="S14">
        <v>0</v>
      </c>
      <c r="V14">
        <v>254</v>
      </c>
      <c r="W14">
        <v>135</v>
      </c>
      <c r="X14" s="96">
        <v>66</v>
      </c>
      <c r="Z14" s="95">
        <v>76</v>
      </c>
      <c r="AB14">
        <v>215</v>
      </c>
      <c r="AC14" s="100">
        <v>30</v>
      </c>
      <c r="AD14" s="100">
        <v>18</v>
      </c>
      <c r="AE14" s="100">
        <v>0</v>
      </c>
      <c r="AH14">
        <v>404</v>
      </c>
      <c r="AI14">
        <v>211</v>
      </c>
      <c r="AJ14" s="96">
        <v>76</v>
      </c>
      <c r="AL14" s="95">
        <v>73</v>
      </c>
      <c r="AO14">
        <v>274</v>
      </c>
      <c r="AP14">
        <v>39</v>
      </c>
      <c r="AQ14">
        <v>36</v>
      </c>
      <c r="AR14">
        <v>2</v>
      </c>
      <c r="AU14">
        <v>511</v>
      </c>
      <c r="AV14">
        <v>269</v>
      </c>
      <c r="AW14" s="96">
        <v>73</v>
      </c>
      <c r="AY14" s="95">
        <v>6</v>
      </c>
      <c r="BB14">
        <v>317</v>
      </c>
      <c r="BC14">
        <v>43</v>
      </c>
      <c r="BD14">
        <v>49</v>
      </c>
      <c r="BE14">
        <v>1</v>
      </c>
      <c r="BH14">
        <v>591</v>
      </c>
      <c r="BI14">
        <v>312</v>
      </c>
      <c r="BJ14" s="96">
        <v>6</v>
      </c>
      <c r="BN14" s="102">
        <v>11</v>
      </c>
      <c r="BO14" s="103">
        <v>2</v>
      </c>
      <c r="BP14" s="103">
        <v>2</v>
      </c>
      <c r="BQ14" s="104">
        <v>0</v>
      </c>
      <c r="BS14" s="102">
        <v>11</v>
      </c>
      <c r="BT14" s="103">
        <v>6</v>
      </c>
      <c r="BU14" s="104">
        <v>13</v>
      </c>
    </row>
    <row r="15" spans="1:73" ht="15" customHeight="1" x14ac:dyDescent="0.25">
      <c r="A15" s="95">
        <v>100</v>
      </c>
      <c r="C15">
        <v>12</v>
      </c>
      <c r="D15">
        <v>2</v>
      </c>
      <c r="E15">
        <v>3</v>
      </c>
      <c r="F15">
        <v>2</v>
      </c>
      <c r="I15">
        <v>12</v>
      </c>
      <c r="J15">
        <v>7</v>
      </c>
      <c r="K15" s="96">
        <v>100</v>
      </c>
      <c r="M15" s="95">
        <v>140</v>
      </c>
      <c r="P15">
        <v>141</v>
      </c>
      <c r="Q15">
        <v>19</v>
      </c>
      <c r="R15">
        <v>14</v>
      </c>
      <c r="S15">
        <v>0</v>
      </c>
      <c r="V15">
        <v>255</v>
      </c>
      <c r="W15">
        <v>135</v>
      </c>
      <c r="X15" s="96">
        <v>140</v>
      </c>
      <c r="Z15" s="95">
        <v>106</v>
      </c>
      <c r="AB15">
        <v>216</v>
      </c>
      <c r="AC15" s="100">
        <v>30</v>
      </c>
      <c r="AD15" s="100">
        <v>19</v>
      </c>
      <c r="AE15" s="100">
        <v>1</v>
      </c>
      <c r="AH15">
        <v>405</v>
      </c>
      <c r="AI15">
        <v>211</v>
      </c>
      <c r="AJ15" s="96">
        <v>106</v>
      </c>
      <c r="AL15" s="95">
        <v>141</v>
      </c>
      <c r="AO15">
        <v>275</v>
      </c>
      <c r="AP15">
        <v>40</v>
      </c>
      <c r="AQ15">
        <v>26</v>
      </c>
      <c r="AR15">
        <v>0</v>
      </c>
      <c r="AU15">
        <v>512</v>
      </c>
      <c r="AV15">
        <v>269</v>
      </c>
      <c r="AW15" s="96">
        <v>141</v>
      </c>
      <c r="AY15" s="95">
        <v>66</v>
      </c>
      <c r="BB15">
        <v>318</v>
      </c>
      <c r="BC15">
        <v>43</v>
      </c>
      <c r="BD15">
        <v>50</v>
      </c>
      <c r="BE15">
        <v>1</v>
      </c>
      <c r="BH15">
        <v>592</v>
      </c>
      <c r="BI15">
        <v>312</v>
      </c>
      <c r="BJ15" s="96">
        <v>66</v>
      </c>
      <c r="BN15" s="102">
        <v>12</v>
      </c>
      <c r="BO15" s="103">
        <v>2</v>
      </c>
      <c r="BP15" s="103">
        <v>3</v>
      </c>
      <c r="BQ15" s="104">
        <v>2</v>
      </c>
      <c r="BS15" s="102">
        <v>12</v>
      </c>
      <c r="BT15" s="103">
        <v>7</v>
      </c>
      <c r="BU15" s="104">
        <v>100</v>
      </c>
    </row>
    <row r="16" spans="1:73" ht="15" customHeight="1" x14ac:dyDescent="0.25">
      <c r="A16" s="95">
        <v>141</v>
      </c>
      <c r="C16">
        <v>13</v>
      </c>
      <c r="D16">
        <v>2</v>
      </c>
      <c r="E16">
        <v>4</v>
      </c>
      <c r="F16">
        <v>0</v>
      </c>
      <c r="I16">
        <v>13</v>
      </c>
      <c r="J16">
        <v>7</v>
      </c>
      <c r="K16" s="96">
        <v>141</v>
      </c>
      <c r="M16" s="95">
        <v>39</v>
      </c>
      <c r="P16">
        <v>142</v>
      </c>
      <c r="Q16">
        <v>19</v>
      </c>
      <c r="R16">
        <v>15</v>
      </c>
      <c r="S16">
        <v>0</v>
      </c>
      <c r="V16">
        <v>256</v>
      </c>
      <c r="W16">
        <v>136</v>
      </c>
      <c r="X16" s="96">
        <v>39</v>
      </c>
      <c r="Z16" s="95">
        <v>41</v>
      </c>
      <c r="AB16">
        <v>217</v>
      </c>
      <c r="AC16" s="100">
        <v>30</v>
      </c>
      <c r="AD16" s="100">
        <v>20</v>
      </c>
      <c r="AE16" s="100">
        <v>0</v>
      </c>
      <c r="AH16">
        <v>406</v>
      </c>
      <c r="AI16">
        <v>212</v>
      </c>
      <c r="AJ16" s="96">
        <v>41</v>
      </c>
      <c r="AL16" s="95">
        <v>66</v>
      </c>
      <c r="AO16">
        <v>276</v>
      </c>
      <c r="AP16">
        <v>40</v>
      </c>
      <c r="AQ16">
        <v>27</v>
      </c>
      <c r="AR16">
        <v>0</v>
      </c>
      <c r="AU16">
        <v>513</v>
      </c>
      <c r="AV16">
        <v>270</v>
      </c>
      <c r="AW16" s="96">
        <v>66</v>
      </c>
      <c r="AY16" s="95">
        <v>6</v>
      </c>
      <c r="BB16">
        <v>319</v>
      </c>
      <c r="BC16">
        <v>43</v>
      </c>
      <c r="BD16">
        <v>51</v>
      </c>
      <c r="BE16">
        <v>2</v>
      </c>
      <c r="BH16">
        <v>593</v>
      </c>
      <c r="BI16">
        <v>313</v>
      </c>
      <c r="BJ16" s="96">
        <v>6</v>
      </c>
      <c r="BN16" s="102">
        <v>13</v>
      </c>
      <c r="BO16" s="103">
        <v>2</v>
      </c>
      <c r="BP16" s="103">
        <v>4</v>
      </c>
      <c r="BQ16" s="104">
        <v>0</v>
      </c>
      <c r="BS16" s="102">
        <v>13</v>
      </c>
      <c r="BT16" s="103">
        <v>7</v>
      </c>
      <c r="BU16" s="104">
        <v>141</v>
      </c>
    </row>
    <row r="17" spans="1:73" ht="15" customHeight="1" x14ac:dyDescent="0.25">
      <c r="A17" s="95">
        <v>106</v>
      </c>
      <c r="C17">
        <v>14</v>
      </c>
      <c r="D17">
        <v>2</v>
      </c>
      <c r="E17">
        <v>5</v>
      </c>
      <c r="F17">
        <v>2</v>
      </c>
      <c r="I17">
        <v>14</v>
      </c>
      <c r="J17">
        <v>8</v>
      </c>
      <c r="K17" s="96">
        <v>106</v>
      </c>
      <c r="M17" s="95">
        <v>101</v>
      </c>
      <c r="P17">
        <v>143</v>
      </c>
      <c r="Q17">
        <v>19</v>
      </c>
      <c r="R17">
        <v>16</v>
      </c>
      <c r="S17">
        <v>2</v>
      </c>
      <c r="V17">
        <v>257</v>
      </c>
      <c r="W17">
        <v>136</v>
      </c>
      <c r="X17" s="96">
        <v>101</v>
      </c>
      <c r="Z17" s="95">
        <v>138</v>
      </c>
      <c r="AB17">
        <v>218</v>
      </c>
      <c r="AC17" s="100">
        <v>30</v>
      </c>
      <c r="AD17" s="100">
        <v>21</v>
      </c>
      <c r="AE17" s="100">
        <v>1</v>
      </c>
      <c r="AH17">
        <v>407</v>
      </c>
      <c r="AI17">
        <v>212</v>
      </c>
      <c r="AJ17" s="96">
        <v>138</v>
      </c>
      <c r="AL17" s="95">
        <v>106</v>
      </c>
      <c r="AO17">
        <v>277</v>
      </c>
      <c r="AP17">
        <v>40</v>
      </c>
      <c r="AQ17">
        <v>28</v>
      </c>
      <c r="AR17">
        <v>0</v>
      </c>
      <c r="AU17">
        <v>514</v>
      </c>
      <c r="AV17">
        <v>270</v>
      </c>
      <c r="AW17" s="96">
        <v>106</v>
      </c>
      <c r="AY17" s="95">
        <v>66</v>
      </c>
      <c r="BB17">
        <v>320</v>
      </c>
      <c r="BC17">
        <v>44</v>
      </c>
      <c r="BD17">
        <v>39</v>
      </c>
      <c r="BE17">
        <v>2</v>
      </c>
      <c r="BH17">
        <v>594</v>
      </c>
      <c r="BI17">
        <v>313</v>
      </c>
      <c r="BJ17" s="96">
        <v>66</v>
      </c>
      <c r="BN17" s="102">
        <v>14</v>
      </c>
      <c r="BO17" s="103">
        <v>2</v>
      </c>
      <c r="BP17" s="103">
        <v>5</v>
      </c>
      <c r="BQ17" s="104">
        <v>2</v>
      </c>
      <c r="BS17" s="102">
        <v>14</v>
      </c>
      <c r="BT17" s="103">
        <v>8</v>
      </c>
      <c r="BU17" s="104">
        <v>106</v>
      </c>
    </row>
    <row r="18" spans="1:73" ht="15" customHeight="1" x14ac:dyDescent="0.25">
      <c r="A18" s="95">
        <v>134</v>
      </c>
      <c r="C18">
        <v>15</v>
      </c>
      <c r="D18">
        <v>2</v>
      </c>
      <c r="E18">
        <v>6</v>
      </c>
      <c r="F18">
        <v>0</v>
      </c>
      <c r="I18">
        <v>15</v>
      </c>
      <c r="J18">
        <v>8</v>
      </c>
      <c r="K18" s="96">
        <v>134</v>
      </c>
      <c r="M18" s="95">
        <v>67</v>
      </c>
      <c r="P18">
        <v>144</v>
      </c>
      <c r="Q18">
        <v>20</v>
      </c>
      <c r="R18">
        <v>10</v>
      </c>
      <c r="S18">
        <v>1</v>
      </c>
      <c r="V18">
        <v>258</v>
      </c>
      <c r="W18">
        <v>137</v>
      </c>
      <c r="X18" s="96">
        <v>67</v>
      </c>
      <c r="Z18" s="95">
        <v>33</v>
      </c>
      <c r="AB18">
        <v>219</v>
      </c>
      <c r="AC18" s="100">
        <v>30</v>
      </c>
      <c r="AD18" s="100">
        <v>22</v>
      </c>
      <c r="AE18" s="100">
        <v>2</v>
      </c>
      <c r="AH18">
        <v>408</v>
      </c>
      <c r="AI18">
        <v>213</v>
      </c>
      <c r="AJ18" s="96">
        <v>33</v>
      </c>
      <c r="AL18" s="95">
        <v>76</v>
      </c>
      <c r="AO18">
        <v>278</v>
      </c>
      <c r="AP18">
        <v>40</v>
      </c>
      <c r="AQ18">
        <v>29</v>
      </c>
      <c r="AR18">
        <v>1</v>
      </c>
      <c r="AU18">
        <v>515</v>
      </c>
      <c r="AV18">
        <v>271</v>
      </c>
      <c r="AW18" s="96">
        <v>76</v>
      </c>
      <c r="AY18" s="95">
        <v>106</v>
      </c>
      <c r="BB18">
        <v>321</v>
      </c>
      <c r="BC18">
        <v>44</v>
      </c>
      <c r="BD18">
        <v>40</v>
      </c>
      <c r="BE18">
        <v>1</v>
      </c>
      <c r="BH18">
        <v>595</v>
      </c>
      <c r="BI18">
        <v>314</v>
      </c>
      <c r="BJ18" s="96">
        <v>106</v>
      </c>
      <c r="BN18" s="102">
        <v>15</v>
      </c>
      <c r="BO18" s="103">
        <v>2</v>
      </c>
      <c r="BP18" s="103">
        <v>6</v>
      </c>
      <c r="BQ18" s="104">
        <v>0</v>
      </c>
      <c r="BS18" s="102">
        <v>15</v>
      </c>
      <c r="BT18" s="103">
        <v>8</v>
      </c>
      <c r="BU18" s="104">
        <v>134</v>
      </c>
    </row>
    <row r="19" spans="1:73" ht="15" customHeight="1" x14ac:dyDescent="0.25">
      <c r="A19" s="95">
        <v>6</v>
      </c>
      <c r="C19">
        <v>16</v>
      </c>
      <c r="D19">
        <v>2</v>
      </c>
      <c r="E19">
        <v>7</v>
      </c>
      <c r="F19">
        <v>1</v>
      </c>
      <c r="I19">
        <v>16</v>
      </c>
      <c r="J19">
        <v>9</v>
      </c>
      <c r="K19" s="96">
        <v>6</v>
      </c>
      <c r="M19" s="95">
        <v>135</v>
      </c>
      <c r="P19">
        <v>145</v>
      </c>
      <c r="Q19">
        <v>20</v>
      </c>
      <c r="R19">
        <v>11</v>
      </c>
      <c r="S19">
        <v>0</v>
      </c>
      <c r="V19">
        <v>259</v>
      </c>
      <c r="W19">
        <v>137</v>
      </c>
      <c r="X19" s="96">
        <v>135</v>
      </c>
      <c r="Z19" s="95">
        <v>67</v>
      </c>
      <c r="AB19">
        <v>220</v>
      </c>
      <c r="AC19" s="100">
        <v>30</v>
      </c>
      <c r="AD19" s="100">
        <v>23</v>
      </c>
      <c r="AE19" s="100">
        <v>2</v>
      </c>
      <c r="AH19">
        <v>409</v>
      </c>
      <c r="AI19">
        <v>213</v>
      </c>
      <c r="AJ19" s="96">
        <v>67</v>
      </c>
      <c r="AL19" s="95">
        <v>134</v>
      </c>
      <c r="AO19">
        <v>279</v>
      </c>
      <c r="AP19">
        <v>40</v>
      </c>
      <c r="AQ19">
        <v>30</v>
      </c>
      <c r="AR19">
        <v>1</v>
      </c>
      <c r="AU19">
        <v>516</v>
      </c>
      <c r="AV19">
        <v>271</v>
      </c>
      <c r="AW19" s="96">
        <v>134</v>
      </c>
      <c r="AY19" s="95">
        <v>141</v>
      </c>
      <c r="BB19">
        <v>322</v>
      </c>
      <c r="BC19">
        <v>44</v>
      </c>
      <c r="BD19">
        <v>41</v>
      </c>
      <c r="BE19">
        <v>1</v>
      </c>
      <c r="BH19">
        <v>596</v>
      </c>
      <c r="BI19">
        <v>314</v>
      </c>
      <c r="BJ19" s="96">
        <v>141</v>
      </c>
      <c r="BN19" s="102">
        <v>16</v>
      </c>
      <c r="BO19" s="103">
        <v>2</v>
      </c>
      <c r="BP19" s="103">
        <v>7</v>
      </c>
      <c r="BQ19" s="104">
        <v>1</v>
      </c>
      <c r="BS19" s="102">
        <v>16</v>
      </c>
      <c r="BT19" s="103">
        <v>9</v>
      </c>
      <c r="BU19" s="104">
        <v>6</v>
      </c>
    </row>
    <row r="20" spans="1:73" ht="15" customHeight="1" x14ac:dyDescent="0.25">
      <c r="A20" s="95">
        <v>77</v>
      </c>
      <c r="C20">
        <v>17</v>
      </c>
      <c r="D20">
        <v>2</v>
      </c>
      <c r="E20">
        <v>8</v>
      </c>
      <c r="F20">
        <v>1</v>
      </c>
      <c r="I20">
        <v>17</v>
      </c>
      <c r="J20">
        <v>9</v>
      </c>
      <c r="K20" s="96">
        <v>77</v>
      </c>
      <c r="M20" s="95">
        <v>31</v>
      </c>
      <c r="P20">
        <v>146</v>
      </c>
      <c r="Q20">
        <v>20</v>
      </c>
      <c r="R20">
        <v>12</v>
      </c>
      <c r="S20">
        <v>1</v>
      </c>
      <c r="V20">
        <v>260</v>
      </c>
      <c r="W20">
        <v>138</v>
      </c>
      <c r="X20" s="96">
        <v>31</v>
      </c>
      <c r="Z20" s="95">
        <v>32</v>
      </c>
      <c r="AB20">
        <v>221</v>
      </c>
      <c r="AC20" s="100">
        <v>30</v>
      </c>
      <c r="AD20" s="100">
        <v>24</v>
      </c>
      <c r="AE20" s="100">
        <v>2</v>
      </c>
      <c r="AH20">
        <v>410</v>
      </c>
      <c r="AI20">
        <v>214</v>
      </c>
      <c r="AJ20" s="96">
        <v>32</v>
      </c>
      <c r="AL20" s="95">
        <v>142</v>
      </c>
      <c r="AO20">
        <v>280</v>
      </c>
      <c r="AP20">
        <v>40</v>
      </c>
      <c r="AQ20">
        <v>31</v>
      </c>
      <c r="AR20">
        <v>1</v>
      </c>
      <c r="AU20">
        <v>517</v>
      </c>
      <c r="AV20">
        <v>272</v>
      </c>
      <c r="AW20" s="96">
        <v>142</v>
      </c>
      <c r="AY20" s="95">
        <v>106</v>
      </c>
      <c r="BB20">
        <v>323</v>
      </c>
      <c r="BC20">
        <v>44</v>
      </c>
      <c r="BD20">
        <v>42</v>
      </c>
      <c r="BE20">
        <v>2</v>
      </c>
      <c r="BH20">
        <v>597</v>
      </c>
      <c r="BI20">
        <v>315</v>
      </c>
      <c r="BJ20" s="96">
        <v>106</v>
      </c>
      <c r="BN20" s="102">
        <v>17</v>
      </c>
      <c r="BO20" s="103">
        <v>2</v>
      </c>
      <c r="BP20" s="103">
        <v>8</v>
      </c>
      <c r="BQ20" s="104">
        <v>1</v>
      </c>
      <c r="BS20" s="102">
        <v>17</v>
      </c>
      <c r="BT20" s="103">
        <v>9</v>
      </c>
      <c r="BU20" s="104">
        <v>77</v>
      </c>
    </row>
    <row r="21" spans="1:73" ht="15" customHeight="1" x14ac:dyDescent="0.25">
      <c r="A21" s="95">
        <v>1</v>
      </c>
      <c r="C21">
        <v>18</v>
      </c>
      <c r="D21">
        <v>2</v>
      </c>
      <c r="E21">
        <v>9</v>
      </c>
      <c r="F21">
        <v>0</v>
      </c>
      <c r="I21">
        <v>18</v>
      </c>
      <c r="J21">
        <v>10</v>
      </c>
      <c r="K21" s="96">
        <v>1</v>
      </c>
      <c r="M21" s="95">
        <v>76</v>
      </c>
      <c r="P21">
        <v>147</v>
      </c>
      <c r="Q21">
        <v>20</v>
      </c>
      <c r="R21">
        <v>13</v>
      </c>
      <c r="S21">
        <v>0</v>
      </c>
      <c r="V21">
        <v>261</v>
      </c>
      <c r="W21">
        <v>138</v>
      </c>
      <c r="X21" s="96">
        <v>76</v>
      </c>
      <c r="Z21" s="95">
        <v>66</v>
      </c>
      <c r="AB21">
        <v>222</v>
      </c>
      <c r="AC21" s="100">
        <v>31</v>
      </c>
      <c r="AD21" s="100">
        <v>17</v>
      </c>
      <c r="AE21" s="100">
        <v>0</v>
      </c>
      <c r="AH21">
        <v>411</v>
      </c>
      <c r="AI21">
        <v>214</v>
      </c>
      <c r="AJ21" s="96">
        <v>66</v>
      </c>
      <c r="AL21" s="95">
        <v>41</v>
      </c>
      <c r="AO21">
        <v>281</v>
      </c>
      <c r="AP21">
        <v>40</v>
      </c>
      <c r="AQ21">
        <v>32</v>
      </c>
      <c r="AR21">
        <v>1</v>
      </c>
      <c r="AU21">
        <v>518</v>
      </c>
      <c r="AV21">
        <v>273</v>
      </c>
      <c r="AW21" s="96">
        <v>41</v>
      </c>
      <c r="AY21" s="95">
        <v>141</v>
      </c>
      <c r="BB21">
        <v>324</v>
      </c>
      <c r="BC21">
        <v>44</v>
      </c>
      <c r="BD21">
        <v>43</v>
      </c>
      <c r="BE21">
        <v>1</v>
      </c>
      <c r="BH21">
        <v>598</v>
      </c>
      <c r="BI21">
        <v>315</v>
      </c>
      <c r="BJ21" s="96">
        <v>141</v>
      </c>
      <c r="BN21" s="102">
        <v>18</v>
      </c>
      <c r="BO21" s="103">
        <v>2</v>
      </c>
      <c r="BP21" s="103">
        <v>9</v>
      </c>
      <c r="BQ21" s="104">
        <v>0</v>
      </c>
      <c r="BS21" s="102">
        <v>18</v>
      </c>
      <c r="BT21" s="103">
        <v>10</v>
      </c>
      <c r="BU21" s="104">
        <v>1</v>
      </c>
    </row>
    <row r="22" spans="1:73" ht="15" customHeight="1" x14ac:dyDescent="0.25">
      <c r="A22" s="95">
        <v>65</v>
      </c>
      <c r="C22">
        <v>19</v>
      </c>
      <c r="D22">
        <v>3</v>
      </c>
      <c r="E22">
        <v>1</v>
      </c>
      <c r="F22">
        <v>0</v>
      </c>
      <c r="I22">
        <v>19</v>
      </c>
      <c r="J22">
        <v>10</v>
      </c>
      <c r="K22" s="96">
        <v>65</v>
      </c>
      <c r="M22" s="95">
        <v>100</v>
      </c>
      <c r="P22">
        <v>148</v>
      </c>
      <c r="Q22">
        <v>20</v>
      </c>
      <c r="R22">
        <v>14</v>
      </c>
      <c r="S22">
        <v>0</v>
      </c>
      <c r="V22">
        <v>262</v>
      </c>
      <c r="W22">
        <v>139</v>
      </c>
      <c r="X22" s="96">
        <v>100</v>
      </c>
      <c r="Z22" s="95">
        <v>142</v>
      </c>
      <c r="AB22">
        <v>223</v>
      </c>
      <c r="AC22" s="100">
        <v>31</v>
      </c>
      <c r="AD22" s="100">
        <v>18</v>
      </c>
      <c r="AE22" s="100">
        <v>0</v>
      </c>
      <c r="AH22">
        <v>412</v>
      </c>
      <c r="AI22">
        <v>215</v>
      </c>
      <c r="AJ22" s="96">
        <v>142</v>
      </c>
      <c r="AL22" s="95">
        <v>106</v>
      </c>
      <c r="AO22">
        <v>282</v>
      </c>
      <c r="AP22">
        <v>40</v>
      </c>
      <c r="AQ22">
        <v>33</v>
      </c>
      <c r="AR22">
        <v>2</v>
      </c>
      <c r="AU22">
        <v>519</v>
      </c>
      <c r="AV22">
        <v>273</v>
      </c>
      <c r="AW22" s="96">
        <v>106</v>
      </c>
      <c r="AY22" s="95">
        <v>34</v>
      </c>
      <c r="BB22">
        <v>325</v>
      </c>
      <c r="BC22">
        <v>44</v>
      </c>
      <c r="BD22">
        <v>44</v>
      </c>
      <c r="BE22">
        <v>2</v>
      </c>
      <c r="BH22">
        <v>599</v>
      </c>
      <c r="BI22">
        <v>316</v>
      </c>
      <c r="BJ22" s="96">
        <v>34</v>
      </c>
      <c r="BN22" s="102">
        <v>19</v>
      </c>
      <c r="BO22" s="103">
        <v>3</v>
      </c>
      <c r="BP22" s="103">
        <v>1</v>
      </c>
      <c r="BQ22" s="104">
        <v>0</v>
      </c>
      <c r="BS22" s="102">
        <v>19</v>
      </c>
      <c r="BT22" s="103">
        <v>10</v>
      </c>
      <c r="BU22" s="104">
        <v>65</v>
      </c>
    </row>
    <row r="23" spans="1:73" ht="15" customHeight="1" x14ac:dyDescent="0.25">
      <c r="A23" s="95">
        <v>69</v>
      </c>
      <c r="B23" t="s">
        <v>273</v>
      </c>
      <c r="C23">
        <v>20</v>
      </c>
      <c r="D23">
        <v>3</v>
      </c>
      <c r="E23">
        <v>2</v>
      </c>
      <c r="F23">
        <v>0</v>
      </c>
      <c r="I23">
        <v>20</v>
      </c>
      <c r="J23">
        <v>11</v>
      </c>
      <c r="K23" s="96">
        <v>69</v>
      </c>
      <c r="M23" s="95">
        <v>6</v>
      </c>
      <c r="P23">
        <v>149</v>
      </c>
      <c r="Q23">
        <v>20</v>
      </c>
      <c r="R23">
        <v>15</v>
      </c>
      <c r="S23">
        <v>0</v>
      </c>
      <c r="V23">
        <v>263</v>
      </c>
      <c r="W23">
        <v>139</v>
      </c>
      <c r="X23" s="96">
        <v>6</v>
      </c>
      <c r="Z23" s="95">
        <v>2</v>
      </c>
      <c r="AB23">
        <v>224</v>
      </c>
      <c r="AC23" s="100">
        <v>31</v>
      </c>
      <c r="AD23" s="100">
        <v>19</v>
      </c>
      <c r="AE23" s="100">
        <v>1</v>
      </c>
      <c r="AH23">
        <v>413</v>
      </c>
      <c r="AI23">
        <v>216</v>
      </c>
      <c r="AJ23" s="96">
        <v>2</v>
      </c>
      <c r="AL23" s="95">
        <v>67</v>
      </c>
      <c r="AO23">
        <v>283</v>
      </c>
      <c r="AP23">
        <v>40</v>
      </c>
      <c r="AQ23">
        <v>34</v>
      </c>
      <c r="AR23">
        <v>2</v>
      </c>
      <c r="AU23">
        <v>520</v>
      </c>
      <c r="AV23">
        <v>274</v>
      </c>
      <c r="AW23" s="96">
        <v>67</v>
      </c>
      <c r="AY23" s="95">
        <v>1</v>
      </c>
      <c r="BB23">
        <v>326</v>
      </c>
      <c r="BC23">
        <v>44</v>
      </c>
      <c r="BD23">
        <v>46</v>
      </c>
      <c r="BE23">
        <v>1</v>
      </c>
      <c r="BH23">
        <v>600</v>
      </c>
      <c r="BI23">
        <v>317</v>
      </c>
      <c r="BJ23" s="96">
        <v>1</v>
      </c>
      <c r="BN23" s="102">
        <v>20</v>
      </c>
      <c r="BO23" s="103">
        <v>3</v>
      </c>
      <c r="BP23" s="103">
        <v>2</v>
      </c>
      <c r="BQ23" s="104">
        <v>0</v>
      </c>
      <c r="BS23" s="102">
        <v>20</v>
      </c>
      <c r="BT23" s="103">
        <v>11</v>
      </c>
      <c r="BU23" s="104">
        <v>69</v>
      </c>
    </row>
    <row r="24" spans="1:73" ht="15" customHeight="1" x14ac:dyDescent="0.25">
      <c r="A24" s="95">
        <v>144</v>
      </c>
      <c r="C24">
        <v>21</v>
      </c>
      <c r="D24">
        <v>3</v>
      </c>
      <c r="E24">
        <v>3</v>
      </c>
      <c r="F24">
        <v>2</v>
      </c>
      <c r="I24">
        <v>21</v>
      </c>
      <c r="J24">
        <v>11</v>
      </c>
      <c r="K24" s="96">
        <v>144</v>
      </c>
      <c r="M24" s="95">
        <v>105</v>
      </c>
      <c r="P24">
        <v>150</v>
      </c>
      <c r="Q24">
        <v>20</v>
      </c>
      <c r="R24">
        <v>16</v>
      </c>
      <c r="S24">
        <v>2</v>
      </c>
      <c r="V24">
        <v>264</v>
      </c>
      <c r="W24">
        <v>140</v>
      </c>
      <c r="X24" s="96">
        <v>105</v>
      </c>
      <c r="Z24" s="95">
        <v>101</v>
      </c>
      <c r="AB24">
        <v>225</v>
      </c>
      <c r="AC24" s="100">
        <v>31</v>
      </c>
      <c r="AD24" s="100">
        <v>20</v>
      </c>
      <c r="AE24" s="100">
        <v>0</v>
      </c>
      <c r="AH24">
        <v>414</v>
      </c>
      <c r="AI24">
        <v>216</v>
      </c>
      <c r="AJ24" s="96">
        <v>101</v>
      </c>
      <c r="AL24" s="95">
        <v>19</v>
      </c>
      <c r="AO24">
        <v>284</v>
      </c>
      <c r="AP24">
        <v>40</v>
      </c>
      <c r="AQ24">
        <v>35</v>
      </c>
      <c r="AR24">
        <v>2</v>
      </c>
      <c r="AU24">
        <v>521</v>
      </c>
      <c r="AV24">
        <v>275</v>
      </c>
      <c r="AW24" s="96">
        <v>19</v>
      </c>
      <c r="AY24" s="95">
        <v>134</v>
      </c>
      <c r="BB24">
        <v>327</v>
      </c>
      <c r="BC24">
        <v>44</v>
      </c>
      <c r="BD24">
        <v>47</v>
      </c>
      <c r="BE24">
        <v>2</v>
      </c>
      <c r="BH24">
        <v>601</v>
      </c>
      <c r="BI24">
        <v>317</v>
      </c>
      <c r="BJ24" s="96">
        <v>134</v>
      </c>
      <c r="BN24" s="102">
        <v>21</v>
      </c>
      <c r="BO24" s="103">
        <v>3</v>
      </c>
      <c r="BP24" s="103">
        <v>3</v>
      </c>
      <c r="BQ24" s="104">
        <v>2</v>
      </c>
      <c r="BS24" s="102">
        <v>21</v>
      </c>
      <c r="BT24" s="103">
        <v>11</v>
      </c>
      <c r="BU24" s="104">
        <v>144</v>
      </c>
    </row>
    <row r="25" spans="1:73" ht="15" customHeight="1" x14ac:dyDescent="0.25">
      <c r="A25" s="95">
        <v>32</v>
      </c>
      <c r="C25">
        <v>22</v>
      </c>
      <c r="D25">
        <v>3</v>
      </c>
      <c r="E25">
        <v>4</v>
      </c>
      <c r="F25">
        <v>0</v>
      </c>
      <c r="I25">
        <v>22</v>
      </c>
      <c r="J25">
        <v>12</v>
      </c>
      <c r="K25" s="96">
        <v>32</v>
      </c>
      <c r="M25" s="95">
        <v>35</v>
      </c>
      <c r="P25">
        <v>151</v>
      </c>
      <c r="Q25">
        <v>21</v>
      </c>
      <c r="R25">
        <v>10</v>
      </c>
      <c r="S25">
        <v>2</v>
      </c>
      <c r="V25">
        <v>265</v>
      </c>
      <c r="W25">
        <v>140</v>
      </c>
      <c r="X25" s="96">
        <v>35</v>
      </c>
      <c r="Z25" s="95">
        <v>108</v>
      </c>
      <c r="AB25">
        <v>226</v>
      </c>
      <c r="AC25" s="100">
        <v>31</v>
      </c>
      <c r="AD25" s="100">
        <v>21</v>
      </c>
      <c r="AE25" s="100">
        <v>1</v>
      </c>
      <c r="AH25">
        <v>415</v>
      </c>
      <c r="AI25">
        <v>217</v>
      </c>
      <c r="AJ25" s="96">
        <v>108</v>
      </c>
      <c r="AL25" s="95">
        <v>81</v>
      </c>
      <c r="AO25">
        <v>285</v>
      </c>
      <c r="AP25">
        <v>40</v>
      </c>
      <c r="AQ25">
        <v>36</v>
      </c>
      <c r="AR25">
        <v>2</v>
      </c>
      <c r="AU25">
        <v>522</v>
      </c>
      <c r="AV25">
        <v>275</v>
      </c>
      <c r="AW25" s="96">
        <v>81</v>
      </c>
      <c r="AY25" s="95">
        <v>167</v>
      </c>
      <c r="BB25">
        <v>328</v>
      </c>
      <c r="BC25">
        <v>44</v>
      </c>
      <c r="BD25">
        <v>48</v>
      </c>
      <c r="BE25">
        <v>0</v>
      </c>
      <c r="BH25">
        <v>602</v>
      </c>
      <c r="BI25">
        <v>318</v>
      </c>
      <c r="BJ25" s="96">
        <v>167</v>
      </c>
      <c r="BN25" s="102">
        <v>22</v>
      </c>
      <c r="BO25" s="103">
        <v>3</v>
      </c>
      <c r="BP25" s="103">
        <v>4</v>
      </c>
      <c r="BQ25" s="104">
        <v>0</v>
      </c>
      <c r="BS25" s="102">
        <v>22</v>
      </c>
      <c r="BT25" s="103">
        <v>12</v>
      </c>
      <c r="BU25" s="104">
        <v>32</v>
      </c>
    </row>
    <row r="26" spans="1:73" ht="15" customHeight="1" x14ac:dyDescent="0.25">
      <c r="A26" s="95">
        <v>100</v>
      </c>
      <c r="C26">
        <v>23</v>
      </c>
      <c r="D26">
        <v>3</v>
      </c>
      <c r="E26">
        <v>5</v>
      </c>
      <c r="F26">
        <v>2</v>
      </c>
      <c r="I26">
        <v>23</v>
      </c>
      <c r="J26">
        <v>12</v>
      </c>
      <c r="K26" s="96">
        <v>100</v>
      </c>
      <c r="M26" s="95">
        <v>41</v>
      </c>
      <c r="P26">
        <v>152</v>
      </c>
      <c r="Q26">
        <v>21</v>
      </c>
      <c r="R26">
        <v>11</v>
      </c>
      <c r="S26">
        <v>0</v>
      </c>
      <c r="V26">
        <v>266</v>
      </c>
      <c r="W26">
        <v>141</v>
      </c>
      <c r="X26" s="96">
        <v>41</v>
      </c>
      <c r="Z26" s="95">
        <v>39</v>
      </c>
      <c r="AB26">
        <v>227</v>
      </c>
      <c r="AC26" s="100">
        <v>31</v>
      </c>
      <c r="AD26" s="100">
        <v>22</v>
      </c>
      <c r="AE26" s="100">
        <v>2</v>
      </c>
      <c r="AH26">
        <v>416</v>
      </c>
      <c r="AI26">
        <v>218</v>
      </c>
      <c r="AJ26" s="96">
        <v>39</v>
      </c>
      <c r="AL26" s="95">
        <v>15</v>
      </c>
      <c r="AO26">
        <v>286</v>
      </c>
      <c r="AP26">
        <v>41</v>
      </c>
      <c r="AQ26">
        <v>26</v>
      </c>
      <c r="AR26">
        <v>0</v>
      </c>
      <c r="AU26">
        <v>523</v>
      </c>
      <c r="AV26">
        <v>276</v>
      </c>
      <c r="AW26" s="96">
        <v>15</v>
      </c>
      <c r="AY26" s="95">
        <v>100</v>
      </c>
      <c r="BB26">
        <v>329</v>
      </c>
      <c r="BC26">
        <v>44</v>
      </c>
      <c r="BD26">
        <v>49</v>
      </c>
      <c r="BE26">
        <v>1</v>
      </c>
      <c r="BH26">
        <v>603</v>
      </c>
      <c r="BI26">
        <v>319</v>
      </c>
      <c r="BJ26" s="96">
        <v>100</v>
      </c>
      <c r="BN26" s="102">
        <v>23</v>
      </c>
      <c r="BO26" s="103">
        <v>3</v>
      </c>
      <c r="BP26" s="103">
        <v>5</v>
      </c>
      <c r="BQ26" s="104">
        <v>2</v>
      </c>
      <c r="BS26" s="102">
        <v>23</v>
      </c>
      <c r="BT26" s="103">
        <v>12</v>
      </c>
      <c r="BU26" s="104">
        <v>100</v>
      </c>
    </row>
    <row r="27" spans="1:73" ht="15" customHeight="1" x14ac:dyDescent="0.25">
      <c r="A27" s="95">
        <v>75</v>
      </c>
      <c r="C27">
        <v>24</v>
      </c>
      <c r="D27">
        <v>3</v>
      </c>
      <c r="E27">
        <v>6</v>
      </c>
      <c r="F27">
        <v>0</v>
      </c>
      <c r="I27">
        <v>24</v>
      </c>
      <c r="J27">
        <v>13</v>
      </c>
      <c r="K27" s="96">
        <v>75</v>
      </c>
      <c r="M27" s="95">
        <v>144</v>
      </c>
      <c r="P27">
        <v>153</v>
      </c>
      <c r="Q27">
        <v>21</v>
      </c>
      <c r="R27">
        <v>12</v>
      </c>
      <c r="S27">
        <v>2</v>
      </c>
      <c r="V27">
        <v>267</v>
      </c>
      <c r="W27">
        <v>141</v>
      </c>
      <c r="X27" s="96">
        <v>144</v>
      </c>
      <c r="Z27" s="95">
        <v>74</v>
      </c>
      <c r="AB27">
        <v>228</v>
      </c>
      <c r="AC27" s="100">
        <v>31</v>
      </c>
      <c r="AD27" s="100">
        <v>23</v>
      </c>
      <c r="AE27" s="100">
        <v>2</v>
      </c>
      <c r="AH27">
        <v>417</v>
      </c>
      <c r="AI27">
        <v>218</v>
      </c>
      <c r="AJ27" s="96">
        <v>74</v>
      </c>
      <c r="AL27" s="95">
        <v>50</v>
      </c>
      <c r="AO27">
        <v>287</v>
      </c>
      <c r="AP27">
        <v>41</v>
      </c>
      <c r="AQ27">
        <v>27</v>
      </c>
      <c r="AR27">
        <v>0</v>
      </c>
      <c r="AU27">
        <v>524</v>
      </c>
      <c r="AV27">
        <v>276</v>
      </c>
      <c r="AW27" s="96">
        <v>50</v>
      </c>
      <c r="AY27" s="95">
        <v>134</v>
      </c>
      <c r="BB27">
        <v>330</v>
      </c>
      <c r="BC27">
        <v>44</v>
      </c>
      <c r="BD27">
        <v>51</v>
      </c>
      <c r="BE27">
        <v>2</v>
      </c>
      <c r="BH27">
        <v>604</v>
      </c>
      <c r="BI27">
        <v>319</v>
      </c>
      <c r="BJ27" s="96">
        <v>134</v>
      </c>
      <c r="BN27" s="102">
        <v>24</v>
      </c>
      <c r="BO27" s="103">
        <v>3</v>
      </c>
      <c r="BP27" s="103">
        <v>6</v>
      </c>
      <c r="BQ27" s="104">
        <v>0</v>
      </c>
      <c r="BS27" s="102">
        <v>24</v>
      </c>
      <c r="BT27" s="103">
        <v>13</v>
      </c>
      <c r="BU27" s="104">
        <v>75</v>
      </c>
    </row>
    <row r="28" spans="1:73" ht="15" customHeight="1" x14ac:dyDescent="0.25">
      <c r="A28" s="95">
        <v>136</v>
      </c>
      <c r="C28">
        <v>25</v>
      </c>
      <c r="D28">
        <v>3</v>
      </c>
      <c r="E28">
        <v>7</v>
      </c>
      <c r="F28">
        <v>1</v>
      </c>
      <c r="I28">
        <v>25</v>
      </c>
      <c r="J28">
        <v>13</v>
      </c>
      <c r="K28" s="96">
        <v>136</v>
      </c>
      <c r="M28" s="95">
        <v>1</v>
      </c>
      <c r="P28">
        <v>154</v>
      </c>
      <c r="Q28">
        <v>21</v>
      </c>
      <c r="R28">
        <v>13</v>
      </c>
      <c r="S28">
        <v>0</v>
      </c>
      <c r="V28">
        <v>268</v>
      </c>
      <c r="W28">
        <v>142</v>
      </c>
      <c r="X28" s="96">
        <v>1</v>
      </c>
      <c r="Z28" s="95">
        <v>1</v>
      </c>
      <c r="AB28">
        <v>229</v>
      </c>
      <c r="AC28" s="100">
        <v>31</v>
      </c>
      <c r="AD28" s="100">
        <v>24</v>
      </c>
      <c r="AE28" s="100">
        <v>2</v>
      </c>
      <c r="AH28">
        <v>418</v>
      </c>
      <c r="AI28">
        <v>219</v>
      </c>
      <c r="AJ28" s="96">
        <v>1</v>
      </c>
      <c r="AL28" s="95">
        <v>10</v>
      </c>
      <c r="AO28">
        <v>288</v>
      </c>
      <c r="AP28">
        <v>41</v>
      </c>
      <c r="AQ28">
        <v>28</v>
      </c>
      <c r="AR28">
        <v>0</v>
      </c>
      <c r="AU28">
        <v>525</v>
      </c>
      <c r="AV28">
        <v>277</v>
      </c>
      <c r="AW28" s="96">
        <v>10</v>
      </c>
      <c r="AY28" s="95">
        <v>19</v>
      </c>
      <c r="BB28">
        <v>331</v>
      </c>
      <c r="BC28">
        <v>44</v>
      </c>
      <c r="BD28">
        <v>52</v>
      </c>
      <c r="BE28">
        <v>2</v>
      </c>
      <c r="BH28">
        <v>605</v>
      </c>
      <c r="BI28">
        <v>320</v>
      </c>
      <c r="BJ28" s="96">
        <v>19</v>
      </c>
      <c r="BN28" s="102">
        <v>25</v>
      </c>
      <c r="BO28" s="103">
        <v>3</v>
      </c>
      <c r="BP28" s="103">
        <v>7</v>
      </c>
      <c r="BQ28" s="104">
        <v>1</v>
      </c>
      <c r="BS28" s="102">
        <v>25</v>
      </c>
      <c r="BT28" s="103">
        <v>13</v>
      </c>
      <c r="BU28" s="104">
        <v>136</v>
      </c>
    </row>
    <row r="29" spans="1:73" ht="15" customHeight="1" x14ac:dyDescent="0.25">
      <c r="A29" s="95">
        <v>38</v>
      </c>
      <c r="C29">
        <v>26</v>
      </c>
      <c r="D29">
        <v>3</v>
      </c>
      <c r="E29">
        <v>8</v>
      </c>
      <c r="F29">
        <v>1</v>
      </c>
      <c r="I29">
        <v>26</v>
      </c>
      <c r="J29">
        <v>14</v>
      </c>
      <c r="K29" s="96">
        <v>38</v>
      </c>
      <c r="M29" s="95">
        <v>110</v>
      </c>
      <c r="P29">
        <v>155</v>
      </c>
      <c r="Q29">
        <v>21</v>
      </c>
      <c r="R29">
        <v>14</v>
      </c>
      <c r="S29">
        <v>0</v>
      </c>
      <c r="V29">
        <v>269</v>
      </c>
      <c r="W29">
        <v>142</v>
      </c>
      <c r="X29" s="96">
        <v>110</v>
      </c>
      <c r="Z29" s="95">
        <v>134</v>
      </c>
      <c r="AB29">
        <v>230</v>
      </c>
      <c r="AC29" s="100">
        <v>32</v>
      </c>
      <c r="AD29" s="100">
        <v>17</v>
      </c>
      <c r="AE29" s="100">
        <v>0</v>
      </c>
      <c r="AH29">
        <v>419</v>
      </c>
      <c r="AI29">
        <v>219</v>
      </c>
      <c r="AJ29" s="96">
        <v>134</v>
      </c>
      <c r="AL29" s="95">
        <v>54</v>
      </c>
      <c r="AO29">
        <v>289</v>
      </c>
      <c r="AP29">
        <v>41</v>
      </c>
      <c r="AQ29">
        <v>29</v>
      </c>
      <c r="AR29">
        <v>1</v>
      </c>
      <c r="AU29">
        <v>526</v>
      </c>
      <c r="AV29">
        <v>277</v>
      </c>
      <c r="AW29" s="96">
        <v>54</v>
      </c>
      <c r="AY29" s="95">
        <v>114</v>
      </c>
      <c r="BB29">
        <v>332</v>
      </c>
      <c r="BC29">
        <v>45</v>
      </c>
      <c r="BD29">
        <v>39</v>
      </c>
      <c r="BE29">
        <v>1</v>
      </c>
      <c r="BH29">
        <v>606</v>
      </c>
      <c r="BI29">
        <v>320</v>
      </c>
      <c r="BJ29" s="96">
        <v>114</v>
      </c>
      <c r="BN29" s="102">
        <v>26</v>
      </c>
      <c r="BO29" s="103">
        <v>3</v>
      </c>
      <c r="BP29" s="103">
        <v>8</v>
      </c>
      <c r="BQ29" s="104">
        <v>1</v>
      </c>
      <c r="BS29" s="102">
        <v>26</v>
      </c>
      <c r="BT29" s="103">
        <v>14</v>
      </c>
      <c r="BU29" s="104">
        <v>38</v>
      </c>
    </row>
    <row r="30" spans="1:73" ht="15" customHeight="1" x14ac:dyDescent="0.25">
      <c r="A30" s="95">
        <v>102</v>
      </c>
      <c r="C30">
        <v>27</v>
      </c>
      <c r="D30">
        <v>3</v>
      </c>
      <c r="E30">
        <v>9</v>
      </c>
      <c r="F30">
        <v>0</v>
      </c>
      <c r="I30">
        <v>27</v>
      </c>
      <c r="J30">
        <v>14</v>
      </c>
      <c r="K30" s="96">
        <v>102</v>
      </c>
      <c r="M30" s="95">
        <v>68</v>
      </c>
      <c r="P30">
        <v>156</v>
      </c>
      <c r="Q30">
        <v>21</v>
      </c>
      <c r="R30">
        <v>15</v>
      </c>
      <c r="S30">
        <v>0</v>
      </c>
      <c r="V30">
        <v>270</v>
      </c>
      <c r="W30">
        <v>143</v>
      </c>
      <c r="X30" s="96">
        <v>68</v>
      </c>
      <c r="Z30" s="95">
        <v>6</v>
      </c>
      <c r="AB30">
        <v>231</v>
      </c>
      <c r="AC30" s="100">
        <v>32</v>
      </c>
      <c r="AD30" s="100">
        <v>18</v>
      </c>
      <c r="AE30" s="100">
        <v>0</v>
      </c>
      <c r="AH30">
        <v>420</v>
      </c>
      <c r="AI30">
        <v>220</v>
      </c>
      <c r="AJ30" s="96">
        <v>6</v>
      </c>
      <c r="AL30" s="95">
        <v>87</v>
      </c>
      <c r="AO30">
        <v>290</v>
      </c>
      <c r="AP30">
        <v>41</v>
      </c>
      <c r="AQ30">
        <v>30</v>
      </c>
      <c r="AR30">
        <v>1</v>
      </c>
      <c r="AU30">
        <v>527</v>
      </c>
      <c r="AV30">
        <v>278</v>
      </c>
      <c r="AW30" s="96">
        <v>87</v>
      </c>
      <c r="AY30" s="95">
        <v>81</v>
      </c>
      <c r="BB30">
        <v>333</v>
      </c>
      <c r="BC30">
        <v>45</v>
      </c>
      <c r="BD30">
        <v>39</v>
      </c>
      <c r="BE30">
        <v>2</v>
      </c>
      <c r="BH30">
        <v>607</v>
      </c>
      <c r="BI30">
        <v>321</v>
      </c>
      <c r="BJ30" s="96">
        <v>81</v>
      </c>
      <c r="BN30" s="102">
        <v>27</v>
      </c>
      <c r="BO30" s="103">
        <v>3</v>
      </c>
      <c r="BP30" s="103">
        <v>9</v>
      </c>
      <c r="BQ30" s="104">
        <v>0</v>
      </c>
      <c r="BS30" s="102">
        <v>27</v>
      </c>
      <c r="BT30" s="103">
        <v>14</v>
      </c>
      <c r="BU30" s="104">
        <v>102</v>
      </c>
    </row>
    <row r="31" spans="1:73" ht="15" customHeight="1" x14ac:dyDescent="0.25">
      <c r="A31" s="95">
        <v>13</v>
      </c>
      <c r="C31">
        <v>28</v>
      </c>
      <c r="D31">
        <v>4</v>
      </c>
      <c r="E31">
        <v>1</v>
      </c>
      <c r="F31">
        <v>0</v>
      </c>
      <c r="I31">
        <v>28</v>
      </c>
      <c r="J31">
        <v>15</v>
      </c>
      <c r="K31" s="96">
        <v>13</v>
      </c>
      <c r="M31" s="95">
        <v>100</v>
      </c>
      <c r="P31">
        <v>157</v>
      </c>
      <c r="Q31">
        <v>21</v>
      </c>
      <c r="R31">
        <v>16</v>
      </c>
      <c r="S31">
        <v>1</v>
      </c>
      <c r="V31">
        <v>271</v>
      </c>
      <c r="W31">
        <v>143</v>
      </c>
      <c r="X31" s="96">
        <v>100</v>
      </c>
      <c r="Z31" s="95">
        <v>73</v>
      </c>
      <c r="AB31">
        <v>232</v>
      </c>
      <c r="AC31" s="100">
        <v>32</v>
      </c>
      <c r="AD31" s="100">
        <v>19</v>
      </c>
      <c r="AE31" s="100">
        <v>1</v>
      </c>
      <c r="AH31">
        <v>421</v>
      </c>
      <c r="AI31">
        <v>220</v>
      </c>
      <c r="AJ31" s="96">
        <v>73</v>
      </c>
      <c r="AL31" s="95">
        <v>119</v>
      </c>
      <c r="AO31">
        <v>291</v>
      </c>
      <c r="AP31">
        <v>41</v>
      </c>
      <c r="AQ31">
        <v>32</v>
      </c>
      <c r="AR31">
        <v>1</v>
      </c>
      <c r="AU31">
        <v>528</v>
      </c>
      <c r="AV31">
        <v>278</v>
      </c>
      <c r="AW31" s="96">
        <v>119</v>
      </c>
      <c r="AY31" s="95">
        <v>119</v>
      </c>
      <c r="BB31">
        <v>334</v>
      </c>
      <c r="BC31">
        <v>45</v>
      </c>
      <c r="BD31">
        <v>40</v>
      </c>
      <c r="BE31">
        <v>1</v>
      </c>
      <c r="BH31">
        <v>608</v>
      </c>
      <c r="BI31">
        <v>321</v>
      </c>
      <c r="BJ31" s="96">
        <v>119</v>
      </c>
      <c r="BN31" s="102">
        <v>28</v>
      </c>
      <c r="BO31" s="103">
        <v>4</v>
      </c>
      <c r="BP31" s="103">
        <v>1</v>
      </c>
      <c r="BQ31" s="104">
        <v>0</v>
      </c>
      <c r="BS31" s="102">
        <v>28</v>
      </c>
      <c r="BT31" s="103">
        <v>15</v>
      </c>
      <c r="BU31" s="104">
        <v>13</v>
      </c>
    </row>
    <row r="32" spans="1:73" ht="15" customHeight="1" x14ac:dyDescent="0.25">
      <c r="A32" s="95">
        <v>38</v>
      </c>
      <c r="C32">
        <v>29</v>
      </c>
      <c r="D32">
        <v>4</v>
      </c>
      <c r="E32">
        <v>2</v>
      </c>
      <c r="F32">
        <v>0</v>
      </c>
      <c r="I32">
        <v>29</v>
      </c>
      <c r="J32">
        <v>16</v>
      </c>
      <c r="K32" s="96">
        <v>38</v>
      </c>
      <c r="M32" s="95">
        <v>135</v>
      </c>
      <c r="P32">
        <v>158</v>
      </c>
      <c r="Q32">
        <v>22</v>
      </c>
      <c r="R32">
        <v>10</v>
      </c>
      <c r="S32">
        <v>1</v>
      </c>
      <c r="V32">
        <v>272</v>
      </c>
      <c r="W32">
        <v>143</v>
      </c>
      <c r="X32" s="96">
        <v>135</v>
      </c>
      <c r="Z32" s="95">
        <v>39</v>
      </c>
      <c r="AB32">
        <v>233</v>
      </c>
      <c r="AC32" s="100">
        <v>32</v>
      </c>
      <c r="AD32" s="100">
        <v>20</v>
      </c>
      <c r="AE32" s="100">
        <v>0</v>
      </c>
      <c r="AH32">
        <v>422</v>
      </c>
      <c r="AI32">
        <v>221</v>
      </c>
      <c r="AJ32" s="96">
        <v>39</v>
      </c>
      <c r="AL32" s="95">
        <v>114</v>
      </c>
      <c r="AO32">
        <v>292</v>
      </c>
      <c r="AP32">
        <v>41</v>
      </c>
      <c r="AQ32">
        <v>33</v>
      </c>
      <c r="AR32">
        <v>2</v>
      </c>
      <c r="AU32">
        <v>529</v>
      </c>
      <c r="AV32">
        <v>279</v>
      </c>
      <c r="AW32" s="96">
        <v>114</v>
      </c>
      <c r="AY32" s="95">
        <v>17</v>
      </c>
      <c r="BB32">
        <v>335</v>
      </c>
      <c r="BC32">
        <v>45</v>
      </c>
      <c r="BD32">
        <v>42</v>
      </c>
      <c r="BE32">
        <v>2</v>
      </c>
      <c r="BH32">
        <v>609</v>
      </c>
      <c r="BI32">
        <v>322</v>
      </c>
      <c r="BJ32" s="96">
        <v>17</v>
      </c>
      <c r="BN32" s="102">
        <v>29</v>
      </c>
      <c r="BO32" s="103">
        <v>4</v>
      </c>
      <c r="BP32" s="103">
        <v>2</v>
      </c>
      <c r="BQ32" s="104">
        <v>0</v>
      </c>
      <c r="BS32" s="102">
        <v>29</v>
      </c>
      <c r="BT32" s="103">
        <v>16</v>
      </c>
      <c r="BU32" s="104">
        <v>38</v>
      </c>
    </row>
    <row r="33" spans="1:73" ht="15" customHeight="1" x14ac:dyDescent="0.25">
      <c r="A33" s="95">
        <v>100</v>
      </c>
      <c r="C33">
        <v>30</v>
      </c>
      <c r="D33">
        <v>4</v>
      </c>
      <c r="E33">
        <v>3</v>
      </c>
      <c r="F33">
        <v>2</v>
      </c>
      <c r="I33">
        <v>30</v>
      </c>
      <c r="J33">
        <v>16</v>
      </c>
      <c r="K33" s="96">
        <v>100</v>
      </c>
      <c r="M33" s="95">
        <v>74</v>
      </c>
      <c r="P33">
        <v>159</v>
      </c>
      <c r="Q33">
        <v>22</v>
      </c>
      <c r="R33">
        <v>11</v>
      </c>
      <c r="S33">
        <v>0</v>
      </c>
      <c r="V33">
        <v>273</v>
      </c>
      <c r="W33">
        <v>144</v>
      </c>
      <c r="X33" s="96">
        <v>74</v>
      </c>
      <c r="Z33" s="95">
        <v>101</v>
      </c>
      <c r="AB33">
        <v>234</v>
      </c>
      <c r="AC33" s="100">
        <v>32</v>
      </c>
      <c r="AD33" s="100">
        <v>21</v>
      </c>
      <c r="AE33" s="100">
        <v>1</v>
      </c>
      <c r="AH33">
        <v>423</v>
      </c>
      <c r="AI33">
        <v>221</v>
      </c>
      <c r="AJ33" s="96">
        <v>101</v>
      </c>
      <c r="AL33" s="95">
        <v>148</v>
      </c>
      <c r="AO33">
        <v>293</v>
      </c>
      <c r="AP33">
        <v>41</v>
      </c>
      <c r="AQ33">
        <v>34</v>
      </c>
      <c r="AR33">
        <v>2</v>
      </c>
      <c r="AU33">
        <v>530</v>
      </c>
      <c r="AV33">
        <v>279</v>
      </c>
      <c r="AW33" s="96">
        <v>148</v>
      </c>
      <c r="AY33" s="95">
        <v>112</v>
      </c>
      <c r="BB33">
        <v>336</v>
      </c>
      <c r="BC33">
        <v>45</v>
      </c>
      <c r="BD33">
        <v>43</v>
      </c>
      <c r="BE33">
        <v>1</v>
      </c>
      <c r="BH33">
        <v>610</v>
      </c>
      <c r="BI33">
        <v>322</v>
      </c>
      <c r="BJ33" s="96">
        <v>112</v>
      </c>
      <c r="BN33" s="102">
        <v>30</v>
      </c>
      <c r="BO33" s="103">
        <v>4</v>
      </c>
      <c r="BP33" s="103">
        <v>3</v>
      </c>
      <c r="BQ33" s="104">
        <v>2</v>
      </c>
      <c r="BS33" s="102">
        <v>30</v>
      </c>
      <c r="BT33" s="103">
        <v>16</v>
      </c>
      <c r="BU33" s="104">
        <v>100</v>
      </c>
    </row>
    <row r="34" spans="1:73" ht="15" customHeight="1" x14ac:dyDescent="0.25">
      <c r="A34" s="95">
        <v>32</v>
      </c>
      <c r="C34">
        <v>31</v>
      </c>
      <c r="D34">
        <v>4</v>
      </c>
      <c r="E34">
        <v>4</v>
      </c>
      <c r="F34">
        <v>0</v>
      </c>
      <c r="I34">
        <v>31</v>
      </c>
      <c r="J34">
        <v>17</v>
      </c>
      <c r="K34" s="96">
        <v>32</v>
      </c>
      <c r="M34" s="95">
        <v>2</v>
      </c>
      <c r="P34">
        <v>160</v>
      </c>
      <c r="Q34">
        <v>22</v>
      </c>
      <c r="R34">
        <v>12</v>
      </c>
      <c r="S34">
        <v>1</v>
      </c>
      <c r="V34">
        <v>274</v>
      </c>
      <c r="W34">
        <v>144</v>
      </c>
      <c r="X34" s="96">
        <v>2</v>
      </c>
      <c r="Z34" s="95">
        <v>43</v>
      </c>
      <c r="AB34">
        <v>235</v>
      </c>
      <c r="AC34" s="100">
        <v>32</v>
      </c>
      <c r="AD34" s="100">
        <v>22</v>
      </c>
      <c r="AE34" s="100">
        <v>2</v>
      </c>
      <c r="AH34">
        <v>424</v>
      </c>
      <c r="AI34">
        <v>222</v>
      </c>
      <c r="AJ34" s="96">
        <v>43</v>
      </c>
      <c r="AL34" s="95">
        <v>87</v>
      </c>
      <c r="AO34">
        <v>294</v>
      </c>
      <c r="AP34">
        <v>41</v>
      </c>
      <c r="AQ34">
        <v>35</v>
      </c>
      <c r="AR34">
        <v>2</v>
      </c>
      <c r="AU34">
        <v>531</v>
      </c>
      <c r="AV34">
        <v>280</v>
      </c>
      <c r="AW34" s="96">
        <v>87</v>
      </c>
      <c r="AY34" s="95">
        <v>81</v>
      </c>
      <c r="BB34">
        <v>337</v>
      </c>
      <c r="BC34">
        <v>45</v>
      </c>
      <c r="BD34">
        <v>45</v>
      </c>
      <c r="BE34">
        <v>2</v>
      </c>
      <c r="BH34">
        <v>611</v>
      </c>
      <c r="BI34">
        <v>323</v>
      </c>
      <c r="BJ34" s="96">
        <v>81</v>
      </c>
      <c r="BN34" s="102">
        <v>31</v>
      </c>
      <c r="BO34" s="103">
        <v>4</v>
      </c>
      <c r="BP34" s="103">
        <v>4</v>
      </c>
      <c r="BQ34" s="104">
        <v>0</v>
      </c>
      <c r="BS34" s="102">
        <v>31</v>
      </c>
      <c r="BT34" s="103">
        <v>17</v>
      </c>
      <c r="BU34" s="104">
        <v>32</v>
      </c>
    </row>
    <row r="35" spans="1:73" ht="15" customHeight="1" x14ac:dyDescent="0.25">
      <c r="A35" s="95">
        <v>106</v>
      </c>
      <c r="C35">
        <v>32</v>
      </c>
      <c r="D35">
        <v>4</v>
      </c>
      <c r="E35">
        <v>5</v>
      </c>
      <c r="F35">
        <v>2</v>
      </c>
      <c r="I35">
        <v>32</v>
      </c>
      <c r="J35">
        <v>17</v>
      </c>
      <c r="K35" s="96">
        <v>106</v>
      </c>
      <c r="M35" s="95">
        <v>9</v>
      </c>
      <c r="P35">
        <v>161</v>
      </c>
      <c r="Q35">
        <v>22</v>
      </c>
      <c r="R35">
        <v>13</v>
      </c>
      <c r="S35">
        <v>0</v>
      </c>
      <c r="V35">
        <v>275</v>
      </c>
      <c r="W35">
        <v>145</v>
      </c>
      <c r="X35" s="96">
        <v>9</v>
      </c>
      <c r="Z35" s="95">
        <v>146</v>
      </c>
      <c r="AB35">
        <v>236</v>
      </c>
      <c r="AC35" s="100">
        <v>32</v>
      </c>
      <c r="AD35" s="100">
        <v>23</v>
      </c>
      <c r="AE35" s="100">
        <v>2</v>
      </c>
      <c r="AH35">
        <v>425</v>
      </c>
      <c r="AI35">
        <v>222</v>
      </c>
      <c r="AJ35" s="96">
        <v>146</v>
      </c>
      <c r="AL35" s="95">
        <v>119</v>
      </c>
      <c r="AO35">
        <v>295</v>
      </c>
      <c r="AP35">
        <v>41</v>
      </c>
      <c r="AQ35">
        <v>36</v>
      </c>
      <c r="AR35">
        <v>2</v>
      </c>
      <c r="AU35">
        <v>532</v>
      </c>
      <c r="AV35">
        <v>280</v>
      </c>
      <c r="AW35" s="96">
        <v>119</v>
      </c>
      <c r="AY35" s="95">
        <v>148</v>
      </c>
      <c r="BB35">
        <v>338</v>
      </c>
      <c r="BC35">
        <v>45</v>
      </c>
      <c r="BD35">
        <v>48</v>
      </c>
      <c r="BE35">
        <v>0</v>
      </c>
      <c r="BH35">
        <v>612</v>
      </c>
      <c r="BI35">
        <v>323</v>
      </c>
      <c r="BJ35" s="96">
        <v>148</v>
      </c>
      <c r="BN35" s="102">
        <v>32</v>
      </c>
      <c r="BO35" s="103">
        <v>4</v>
      </c>
      <c r="BP35" s="103">
        <v>5</v>
      </c>
      <c r="BQ35" s="104">
        <v>2</v>
      </c>
      <c r="BS35" s="102">
        <v>32</v>
      </c>
      <c r="BT35" s="103">
        <v>17</v>
      </c>
      <c r="BU35" s="104">
        <v>106</v>
      </c>
    </row>
    <row r="36" spans="1:73" ht="15" customHeight="1" x14ac:dyDescent="0.25">
      <c r="A36" s="95">
        <v>6</v>
      </c>
      <c r="C36">
        <v>33</v>
      </c>
      <c r="D36">
        <v>4</v>
      </c>
      <c r="E36">
        <v>6</v>
      </c>
      <c r="F36">
        <v>0</v>
      </c>
      <c r="I36">
        <v>33</v>
      </c>
      <c r="J36">
        <v>18</v>
      </c>
      <c r="K36" s="96">
        <v>6</v>
      </c>
      <c r="M36" s="95">
        <v>37</v>
      </c>
      <c r="P36">
        <v>162</v>
      </c>
      <c r="Q36">
        <v>22</v>
      </c>
      <c r="R36">
        <v>14</v>
      </c>
      <c r="S36">
        <v>0</v>
      </c>
      <c r="V36">
        <v>276</v>
      </c>
      <c r="W36">
        <v>145</v>
      </c>
      <c r="X36" s="96">
        <v>37</v>
      </c>
      <c r="Z36" s="95">
        <v>13</v>
      </c>
      <c r="AB36">
        <v>237</v>
      </c>
      <c r="AC36" s="100">
        <v>32</v>
      </c>
      <c r="AD36" s="100">
        <v>24</v>
      </c>
      <c r="AE36" s="100">
        <v>2</v>
      </c>
      <c r="AH36">
        <v>426</v>
      </c>
      <c r="AI36">
        <v>223</v>
      </c>
      <c r="AJ36" s="96">
        <v>13</v>
      </c>
      <c r="AL36" s="95">
        <v>43</v>
      </c>
      <c r="AO36">
        <v>296</v>
      </c>
      <c r="AP36">
        <v>42</v>
      </c>
      <c r="AQ36">
        <v>26</v>
      </c>
      <c r="AR36">
        <v>0</v>
      </c>
      <c r="AU36">
        <v>533</v>
      </c>
      <c r="AV36">
        <v>281</v>
      </c>
      <c r="AW36" s="96">
        <v>43</v>
      </c>
      <c r="AY36" s="95">
        <v>87</v>
      </c>
      <c r="BB36">
        <v>339</v>
      </c>
      <c r="BC36">
        <v>45</v>
      </c>
      <c r="BD36">
        <v>49</v>
      </c>
      <c r="BE36">
        <v>1</v>
      </c>
      <c r="BH36">
        <v>613</v>
      </c>
      <c r="BI36">
        <v>324</v>
      </c>
      <c r="BJ36" s="96">
        <v>87</v>
      </c>
      <c r="BN36" s="102">
        <v>33</v>
      </c>
      <c r="BO36" s="103">
        <v>4</v>
      </c>
      <c r="BP36" s="103">
        <v>6</v>
      </c>
      <c r="BQ36" s="104">
        <v>0</v>
      </c>
      <c r="BS36" s="102">
        <v>33</v>
      </c>
      <c r="BT36" s="103">
        <v>18</v>
      </c>
      <c r="BU36" s="104">
        <v>6</v>
      </c>
    </row>
    <row r="37" spans="1:73" ht="15" customHeight="1" x14ac:dyDescent="0.25">
      <c r="A37" s="95">
        <v>133</v>
      </c>
      <c r="C37">
        <v>34</v>
      </c>
      <c r="D37">
        <v>4</v>
      </c>
      <c r="E37">
        <v>7</v>
      </c>
      <c r="F37">
        <v>1</v>
      </c>
      <c r="I37">
        <v>34</v>
      </c>
      <c r="J37">
        <v>18</v>
      </c>
      <c r="K37" s="96">
        <v>133</v>
      </c>
      <c r="M37" s="95">
        <v>32</v>
      </c>
      <c r="P37">
        <v>163</v>
      </c>
      <c r="Q37">
        <v>22</v>
      </c>
      <c r="R37">
        <v>15</v>
      </c>
      <c r="S37">
        <v>0</v>
      </c>
      <c r="V37">
        <v>277</v>
      </c>
      <c r="W37">
        <v>146</v>
      </c>
      <c r="X37" s="96">
        <v>32</v>
      </c>
      <c r="Z37" s="95">
        <v>84</v>
      </c>
      <c r="AB37">
        <v>238</v>
      </c>
      <c r="AC37" s="100">
        <v>33</v>
      </c>
      <c r="AD37" s="100">
        <v>17</v>
      </c>
      <c r="AE37" s="100">
        <v>0</v>
      </c>
      <c r="AH37">
        <v>427</v>
      </c>
      <c r="AI37">
        <v>223</v>
      </c>
      <c r="AJ37" s="96">
        <v>84</v>
      </c>
      <c r="AL37" s="95">
        <v>153</v>
      </c>
      <c r="AO37">
        <v>297</v>
      </c>
      <c r="AP37">
        <v>42</v>
      </c>
      <c r="AQ37">
        <v>27</v>
      </c>
      <c r="AR37">
        <v>0</v>
      </c>
      <c r="AU37">
        <v>534</v>
      </c>
      <c r="AV37">
        <v>281</v>
      </c>
      <c r="AW37" s="96">
        <v>153</v>
      </c>
      <c r="AY37" s="95">
        <v>153</v>
      </c>
      <c r="BB37">
        <v>340</v>
      </c>
      <c r="BC37">
        <v>45</v>
      </c>
      <c r="BD37">
        <v>51</v>
      </c>
      <c r="BE37">
        <v>2</v>
      </c>
      <c r="BH37">
        <v>614</v>
      </c>
      <c r="BI37">
        <v>324</v>
      </c>
      <c r="BJ37" s="96">
        <v>153</v>
      </c>
      <c r="BN37" s="102">
        <v>34</v>
      </c>
      <c r="BO37" s="103">
        <v>4</v>
      </c>
      <c r="BP37" s="103">
        <v>7</v>
      </c>
      <c r="BQ37" s="104">
        <v>1</v>
      </c>
      <c r="BS37" s="102">
        <v>34</v>
      </c>
      <c r="BT37" s="103">
        <v>18</v>
      </c>
      <c r="BU37" s="104">
        <v>133</v>
      </c>
    </row>
    <row r="38" spans="1:73" ht="15" customHeight="1" x14ac:dyDescent="0.25">
      <c r="A38" s="95">
        <v>10</v>
      </c>
      <c r="C38">
        <v>35</v>
      </c>
      <c r="D38">
        <v>4</v>
      </c>
      <c r="E38">
        <v>8</v>
      </c>
      <c r="F38">
        <v>1</v>
      </c>
      <c r="I38">
        <v>35</v>
      </c>
      <c r="J38">
        <v>19</v>
      </c>
      <c r="K38" s="96">
        <v>10</v>
      </c>
      <c r="M38" s="95">
        <v>141</v>
      </c>
      <c r="P38">
        <v>164</v>
      </c>
      <c r="Q38">
        <v>22</v>
      </c>
      <c r="R38">
        <v>16</v>
      </c>
      <c r="S38">
        <v>2</v>
      </c>
      <c r="V38">
        <v>278</v>
      </c>
      <c r="W38">
        <v>146</v>
      </c>
      <c r="X38" s="96">
        <v>141</v>
      </c>
      <c r="Z38" s="95">
        <v>17</v>
      </c>
      <c r="AB38">
        <v>239</v>
      </c>
      <c r="AC38" s="100">
        <v>33</v>
      </c>
      <c r="AD38" s="100">
        <v>18</v>
      </c>
      <c r="AE38" s="100">
        <v>0</v>
      </c>
      <c r="AH38">
        <v>428</v>
      </c>
      <c r="AI38">
        <v>224</v>
      </c>
      <c r="AJ38" s="96">
        <v>17</v>
      </c>
      <c r="AL38" s="95">
        <v>87</v>
      </c>
      <c r="AO38">
        <v>298</v>
      </c>
      <c r="AP38">
        <v>42</v>
      </c>
      <c r="AQ38">
        <v>28</v>
      </c>
      <c r="AR38">
        <v>0</v>
      </c>
      <c r="AU38">
        <v>535</v>
      </c>
      <c r="AV38">
        <v>282</v>
      </c>
      <c r="AW38" s="96">
        <v>87</v>
      </c>
      <c r="AY38" s="95">
        <v>119</v>
      </c>
      <c r="BB38">
        <v>341</v>
      </c>
      <c r="BC38">
        <v>45</v>
      </c>
      <c r="BD38">
        <v>53</v>
      </c>
      <c r="BE38">
        <v>2</v>
      </c>
      <c r="BH38">
        <v>615</v>
      </c>
      <c r="BI38">
        <v>325</v>
      </c>
      <c r="BJ38" s="96">
        <v>119</v>
      </c>
      <c r="BN38" s="102">
        <v>35</v>
      </c>
      <c r="BO38" s="103">
        <v>4</v>
      </c>
      <c r="BP38" s="103">
        <v>8</v>
      </c>
      <c r="BQ38" s="104">
        <v>1</v>
      </c>
      <c r="BS38" s="102">
        <v>35</v>
      </c>
      <c r="BT38" s="103">
        <v>19</v>
      </c>
      <c r="BU38" s="104">
        <v>10</v>
      </c>
    </row>
    <row r="39" spans="1:73" ht="15" customHeight="1" x14ac:dyDescent="0.25">
      <c r="A39" s="95">
        <v>141</v>
      </c>
      <c r="C39">
        <v>36</v>
      </c>
      <c r="D39">
        <v>4</v>
      </c>
      <c r="E39">
        <v>9</v>
      </c>
      <c r="F39">
        <v>0</v>
      </c>
      <c r="I39">
        <v>36</v>
      </c>
      <c r="J39">
        <v>19</v>
      </c>
      <c r="K39" s="96">
        <v>141</v>
      </c>
      <c r="M39" s="95">
        <v>42</v>
      </c>
      <c r="P39">
        <v>165</v>
      </c>
      <c r="Q39">
        <v>23</v>
      </c>
      <c r="R39">
        <v>10</v>
      </c>
      <c r="S39">
        <v>1</v>
      </c>
      <c r="V39">
        <v>279</v>
      </c>
      <c r="W39">
        <v>147</v>
      </c>
      <c r="X39" s="96">
        <v>42</v>
      </c>
      <c r="Z39" s="95">
        <v>118</v>
      </c>
      <c r="AB39">
        <v>240</v>
      </c>
      <c r="AC39" s="100">
        <v>33</v>
      </c>
      <c r="AD39" s="100">
        <v>19</v>
      </c>
      <c r="AE39" s="100">
        <v>1</v>
      </c>
      <c r="AH39">
        <v>429</v>
      </c>
      <c r="AI39">
        <v>224</v>
      </c>
      <c r="AJ39" s="96">
        <v>118</v>
      </c>
      <c r="AL39" s="95">
        <v>148</v>
      </c>
      <c r="AO39">
        <v>299</v>
      </c>
      <c r="AP39">
        <v>42</v>
      </c>
      <c r="AQ39">
        <v>29</v>
      </c>
      <c r="AR39">
        <v>2</v>
      </c>
      <c r="AU39">
        <v>536</v>
      </c>
      <c r="AV39">
        <v>282</v>
      </c>
      <c r="AW39" s="96">
        <v>148</v>
      </c>
      <c r="AY39" s="95">
        <v>153</v>
      </c>
      <c r="BB39">
        <v>342</v>
      </c>
      <c r="BC39">
        <v>45</v>
      </c>
      <c r="BD39">
        <v>54</v>
      </c>
      <c r="BE39">
        <v>2</v>
      </c>
      <c r="BH39">
        <v>616</v>
      </c>
      <c r="BI39">
        <v>325</v>
      </c>
      <c r="BJ39" s="96">
        <v>153</v>
      </c>
      <c r="BN39" s="102">
        <v>36</v>
      </c>
      <c r="BO39" s="103">
        <v>4</v>
      </c>
      <c r="BP39" s="103">
        <v>9</v>
      </c>
      <c r="BQ39" s="104">
        <v>0</v>
      </c>
      <c r="BS39" s="102">
        <v>36</v>
      </c>
      <c r="BT39" s="103">
        <v>19</v>
      </c>
      <c r="BU39" s="104">
        <v>141</v>
      </c>
    </row>
    <row r="40" spans="1:73" ht="15" customHeight="1" x14ac:dyDescent="0.25">
      <c r="A40" s="95">
        <v>5</v>
      </c>
      <c r="C40">
        <v>37</v>
      </c>
      <c r="D40">
        <v>5</v>
      </c>
      <c r="E40">
        <v>1</v>
      </c>
      <c r="F40">
        <v>0</v>
      </c>
      <c r="I40">
        <v>37</v>
      </c>
      <c r="J40">
        <v>20</v>
      </c>
      <c r="K40" s="96">
        <v>5</v>
      </c>
      <c r="M40" s="95">
        <v>103</v>
      </c>
      <c r="P40">
        <v>166</v>
      </c>
      <c r="Q40">
        <v>23</v>
      </c>
      <c r="R40">
        <v>11</v>
      </c>
      <c r="S40">
        <v>0</v>
      </c>
      <c r="V40">
        <v>280</v>
      </c>
      <c r="W40">
        <v>147</v>
      </c>
      <c r="X40" s="96">
        <v>103</v>
      </c>
      <c r="Z40" s="95">
        <v>88</v>
      </c>
      <c r="AB40">
        <v>241</v>
      </c>
      <c r="AC40" s="100">
        <v>33</v>
      </c>
      <c r="AD40" s="100">
        <v>20</v>
      </c>
      <c r="AE40" s="100">
        <v>0</v>
      </c>
      <c r="AH40">
        <v>430</v>
      </c>
      <c r="AI40">
        <v>225</v>
      </c>
      <c r="AJ40" s="96">
        <v>88</v>
      </c>
      <c r="AL40" s="95">
        <v>92</v>
      </c>
      <c r="AO40">
        <v>300</v>
      </c>
      <c r="AP40">
        <v>42</v>
      </c>
      <c r="AQ40">
        <v>31</v>
      </c>
      <c r="AR40">
        <v>2</v>
      </c>
      <c r="AU40">
        <v>537</v>
      </c>
      <c r="AV40">
        <v>283</v>
      </c>
      <c r="AW40" s="96">
        <v>92</v>
      </c>
      <c r="AY40" s="95">
        <v>87</v>
      </c>
      <c r="BB40">
        <v>343</v>
      </c>
      <c r="BC40">
        <v>46</v>
      </c>
      <c r="BD40">
        <v>40</v>
      </c>
      <c r="BE40">
        <v>1</v>
      </c>
      <c r="BH40">
        <v>617</v>
      </c>
      <c r="BI40">
        <v>326</v>
      </c>
      <c r="BJ40" s="96">
        <v>87</v>
      </c>
      <c r="BN40" s="102">
        <v>37</v>
      </c>
      <c r="BO40" s="103">
        <v>5</v>
      </c>
      <c r="BP40" s="103">
        <v>1</v>
      </c>
      <c r="BQ40" s="104">
        <v>0</v>
      </c>
      <c r="BS40" s="102">
        <v>37</v>
      </c>
      <c r="BT40" s="103">
        <v>20</v>
      </c>
      <c r="BU40" s="104">
        <v>5</v>
      </c>
    </row>
    <row r="41" spans="1:73" ht="15" customHeight="1" x14ac:dyDescent="0.25">
      <c r="A41" s="95">
        <v>32</v>
      </c>
      <c r="C41">
        <v>38</v>
      </c>
      <c r="D41">
        <v>5</v>
      </c>
      <c r="E41">
        <v>2</v>
      </c>
      <c r="F41">
        <v>0</v>
      </c>
      <c r="I41">
        <v>38</v>
      </c>
      <c r="J41">
        <v>20</v>
      </c>
      <c r="K41" s="96">
        <v>32</v>
      </c>
      <c r="M41" s="95">
        <v>66</v>
      </c>
      <c r="P41">
        <v>167</v>
      </c>
      <c r="Q41">
        <v>23</v>
      </c>
      <c r="R41">
        <v>12</v>
      </c>
      <c r="S41">
        <v>1</v>
      </c>
      <c r="V41">
        <v>281</v>
      </c>
      <c r="W41">
        <v>148</v>
      </c>
      <c r="X41" s="96">
        <v>66</v>
      </c>
      <c r="Z41" s="95">
        <v>51</v>
      </c>
      <c r="AB41">
        <v>242</v>
      </c>
      <c r="AC41" s="100">
        <v>33</v>
      </c>
      <c r="AD41" s="100">
        <v>21</v>
      </c>
      <c r="AE41" s="100">
        <v>1</v>
      </c>
      <c r="AH41">
        <v>431</v>
      </c>
      <c r="AI41">
        <v>226</v>
      </c>
      <c r="AJ41" s="96">
        <v>51</v>
      </c>
      <c r="AL41" s="95">
        <v>126</v>
      </c>
      <c r="AO41">
        <v>301</v>
      </c>
      <c r="AP41">
        <v>42</v>
      </c>
      <c r="AQ41">
        <v>32</v>
      </c>
      <c r="AR41">
        <v>2</v>
      </c>
      <c r="AU41">
        <v>538</v>
      </c>
      <c r="AV41">
        <v>283</v>
      </c>
      <c r="AW41" s="96">
        <v>126</v>
      </c>
      <c r="AY41" s="95">
        <v>153</v>
      </c>
      <c r="BB41">
        <v>344</v>
      </c>
      <c r="BC41">
        <v>46</v>
      </c>
      <c r="BD41">
        <v>41</v>
      </c>
      <c r="BE41">
        <v>1</v>
      </c>
      <c r="BH41">
        <v>618</v>
      </c>
      <c r="BI41">
        <v>326</v>
      </c>
      <c r="BJ41" s="96">
        <v>153</v>
      </c>
      <c r="BN41" s="102">
        <v>38</v>
      </c>
      <c r="BO41" s="103">
        <v>5</v>
      </c>
      <c r="BP41" s="103">
        <v>2</v>
      </c>
      <c r="BQ41" s="104">
        <v>0</v>
      </c>
      <c r="BS41" s="102">
        <v>38</v>
      </c>
      <c r="BT41" s="103">
        <v>20</v>
      </c>
      <c r="BU41" s="104">
        <v>32</v>
      </c>
    </row>
    <row r="42" spans="1:73" ht="15" customHeight="1" x14ac:dyDescent="0.25">
      <c r="A42" s="95">
        <v>101</v>
      </c>
      <c r="C42">
        <v>39</v>
      </c>
      <c r="D42">
        <v>5</v>
      </c>
      <c r="E42">
        <v>3</v>
      </c>
      <c r="F42">
        <v>2</v>
      </c>
      <c r="I42">
        <v>39</v>
      </c>
      <c r="J42">
        <v>21</v>
      </c>
      <c r="K42" s="96">
        <v>101</v>
      </c>
      <c r="M42" s="95">
        <v>109</v>
      </c>
      <c r="P42">
        <v>168</v>
      </c>
      <c r="Q42">
        <v>23</v>
      </c>
      <c r="R42">
        <v>13</v>
      </c>
      <c r="S42">
        <v>0</v>
      </c>
      <c r="V42">
        <v>282</v>
      </c>
      <c r="W42">
        <v>148</v>
      </c>
      <c r="X42" s="96">
        <v>109</v>
      </c>
      <c r="Z42" s="95">
        <v>152</v>
      </c>
      <c r="AB42">
        <v>243</v>
      </c>
      <c r="AC42" s="100">
        <v>33</v>
      </c>
      <c r="AD42" s="100">
        <v>22</v>
      </c>
      <c r="AE42" s="100">
        <v>2</v>
      </c>
      <c r="AH42">
        <v>432</v>
      </c>
      <c r="AI42">
        <v>226</v>
      </c>
      <c r="AJ42" s="96">
        <v>152</v>
      </c>
      <c r="AL42" s="95">
        <v>43</v>
      </c>
      <c r="AO42">
        <v>302</v>
      </c>
      <c r="AP42">
        <v>42</v>
      </c>
      <c r="AQ42">
        <v>33</v>
      </c>
      <c r="AR42">
        <v>1</v>
      </c>
      <c r="AU42">
        <v>539</v>
      </c>
      <c r="AV42">
        <v>284</v>
      </c>
      <c r="AW42" s="96">
        <v>43</v>
      </c>
      <c r="AY42" s="95">
        <v>81</v>
      </c>
      <c r="BB42">
        <v>345</v>
      </c>
      <c r="BC42">
        <v>46</v>
      </c>
      <c r="BD42">
        <v>41</v>
      </c>
      <c r="BE42">
        <v>2</v>
      </c>
      <c r="BH42">
        <v>619</v>
      </c>
      <c r="BI42">
        <v>327</v>
      </c>
      <c r="BJ42" s="96">
        <v>81</v>
      </c>
      <c r="BN42" s="102">
        <v>39</v>
      </c>
      <c r="BO42" s="103">
        <v>5</v>
      </c>
      <c r="BP42" s="103">
        <v>3</v>
      </c>
      <c r="BQ42" s="104">
        <v>2</v>
      </c>
      <c r="BS42" s="102">
        <v>39</v>
      </c>
      <c r="BT42" s="103">
        <v>21</v>
      </c>
      <c r="BU42" s="104">
        <v>101</v>
      </c>
    </row>
    <row r="43" spans="1:73" ht="15" customHeight="1" x14ac:dyDescent="0.25">
      <c r="A43" s="95">
        <v>71</v>
      </c>
      <c r="C43">
        <v>40</v>
      </c>
      <c r="D43">
        <v>5</v>
      </c>
      <c r="E43">
        <v>4</v>
      </c>
      <c r="F43">
        <v>0</v>
      </c>
      <c r="I43">
        <v>40</v>
      </c>
      <c r="J43">
        <v>21</v>
      </c>
      <c r="K43" s="96">
        <v>71</v>
      </c>
      <c r="M43" s="95">
        <v>99</v>
      </c>
      <c r="P43">
        <v>169</v>
      </c>
      <c r="Q43">
        <v>23</v>
      </c>
      <c r="R43">
        <v>14</v>
      </c>
      <c r="S43">
        <v>0</v>
      </c>
      <c r="V43">
        <v>283</v>
      </c>
      <c r="W43">
        <v>149</v>
      </c>
      <c r="X43" s="96">
        <v>99</v>
      </c>
      <c r="Z43" s="95">
        <v>78</v>
      </c>
      <c r="AB43">
        <v>244</v>
      </c>
      <c r="AC43" s="100">
        <v>33</v>
      </c>
      <c r="AD43" s="100">
        <v>23</v>
      </c>
      <c r="AE43" s="100">
        <v>2</v>
      </c>
      <c r="AH43">
        <v>433</v>
      </c>
      <c r="AI43">
        <v>227</v>
      </c>
      <c r="AJ43" s="96">
        <v>78</v>
      </c>
      <c r="AL43" s="95">
        <v>153</v>
      </c>
      <c r="AO43">
        <v>303</v>
      </c>
      <c r="AP43">
        <v>42</v>
      </c>
      <c r="AQ43">
        <v>35</v>
      </c>
      <c r="AR43">
        <v>1</v>
      </c>
      <c r="AU43">
        <v>540</v>
      </c>
      <c r="AV43">
        <v>284</v>
      </c>
      <c r="AW43" s="96">
        <v>153</v>
      </c>
      <c r="AY43" s="95">
        <v>148</v>
      </c>
      <c r="BB43">
        <v>346</v>
      </c>
      <c r="BC43">
        <v>46</v>
      </c>
      <c r="BD43">
        <v>45</v>
      </c>
      <c r="BE43">
        <v>1</v>
      </c>
      <c r="BH43">
        <v>620</v>
      </c>
      <c r="BI43">
        <v>327</v>
      </c>
      <c r="BJ43" s="96">
        <v>148</v>
      </c>
      <c r="BN43" s="102">
        <v>40</v>
      </c>
      <c r="BO43" s="103">
        <v>5</v>
      </c>
      <c r="BP43" s="103">
        <v>4</v>
      </c>
      <c r="BQ43" s="104">
        <v>0</v>
      </c>
      <c r="BS43" s="102">
        <v>40</v>
      </c>
      <c r="BT43" s="103">
        <v>21</v>
      </c>
      <c r="BU43" s="104">
        <v>71</v>
      </c>
    </row>
    <row r="44" spans="1:73" ht="15" customHeight="1" x14ac:dyDescent="0.25">
      <c r="A44" s="95">
        <v>42</v>
      </c>
      <c r="C44">
        <v>41</v>
      </c>
      <c r="D44">
        <v>5</v>
      </c>
      <c r="E44">
        <v>5</v>
      </c>
      <c r="F44">
        <v>2</v>
      </c>
      <c r="I44">
        <v>41</v>
      </c>
      <c r="J44">
        <v>22</v>
      </c>
      <c r="K44" s="96">
        <v>42</v>
      </c>
      <c r="M44" s="95">
        <v>134</v>
      </c>
      <c r="P44">
        <v>170</v>
      </c>
      <c r="Q44">
        <v>23</v>
      </c>
      <c r="R44">
        <v>15</v>
      </c>
      <c r="S44">
        <v>0</v>
      </c>
      <c r="V44">
        <v>284</v>
      </c>
      <c r="W44">
        <v>149</v>
      </c>
      <c r="X44" s="96">
        <v>134</v>
      </c>
      <c r="Z44" s="95">
        <v>114</v>
      </c>
      <c r="AB44">
        <v>245</v>
      </c>
      <c r="AC44" s="100">
        <v>33</v>
      </c>
      <c r="AD44" s="100">
        <v>24</v>
      </c>
      <c r="AE44" s="100">
        <v>2</v>
      </c>
      <c r="AH44">
        <v>434</v>
      </c>
      <c r="AI44">
        <v>227</v>
      </c>
      <c r="AJ44" s="96">
        <v>114</v>
      </c>
      <c r="AL44" s="95">
        <v>118</v>
      </c>
      <c r="AO44">
        <v>304</v>
      </c>
      <c r="AP44">
        <v>42</v>
      </c>
      <c r="AQ44">
        <v>36</v>
      </c>
      <c r="AR44">
        <v>1</v>
      </c>
      <c r="AU44">
        <v>541</v>
      </c>
      <c r="AV44">
        <v>285</v>
      </c>
      <c r="AW44" s="96">
        <v>118</v>
      </c>
      <c r="AY44" s="95">
        <v>47</v>
      </c>
      <c r="BB44">
        <v>347</v>
      </c>
      <c r="BC44">
        <v>46</v>
      </c>
      <c r="BD44">
        <v>46</v>
      </c>
      <c r="BE44">
        <v>2</v>
      </c>
      <c r="BH44">
        <v>621</v>
      </c>
      <c r="BI44">
        <v>328</v>
      </c>
      <c r="BJ44" s="96">
        <v>47</v>
      </c>
      <c r="BN44" s="102">
        <v>41</v>
      </c>
      <c r="BO44" s="103">
        <v>5</v>
      </c>
      <c r="BP44" s="103">
        <v>5</v>
      </c>
      <c r="BQ44" s="104">
        <v>2</v>
      </c>
      <c r="BS44" s="102">
        <v>41</v>
      </c>
      <c r="BT44" s="103">
        <v>22</v>
      </c>
      <c r="BU44" s="104">
        <v>42</v>
      </c>
    </row>
    <row r="45" spans="1:73" ht="15" customHeight="1" x14ac:dyDescent="0.25">
      <c r="A45" s="95">
        <v>134</v>
      </c>
      <c r="C45">
        <v>42</v>
      </c>
      <c r="D45">
        <v>5</v>
      </c>
      <c r="E45">
        <v>6</v>
      </c>
      <c r="F45">
        <v>0</v>
      </c>
      <c r="I45">
        <v>42</v>
      </c>
      <c r="J45">
        <v>22</v>
      </c>
      <c r="K45" s="96">
        <v>134</v>
      </c>
      <c r="M45" s="95">
        <v>2</v>
      </c>
      <c r="P45">
        <v>171</v>
      </c>
      <c r="Q45">
        <v>23</v>
      </c>
      <c r="R45">
        <v>16</v>
      </c>
      <c r="S45">
        <v>2</v>
      </c>
      <c r="V45">
        <v>285</v>
      </c>
      <c r="W45">
        <v>150</v>
      </c>
      <c r="X45" s="96">
        <v>2</v>
      </c>
      <c r="Z45" s="95">
        <v>18</v>
      </c>
      <c r="AB45">
        <v>246</v>
      </c>
      <c r="AC45" s="100">
        <v>33</v>
      </c>
      <c r="AD45" s="100">
        <v>24</v>
      </c>
      <c r="AE45" s="100">
        <v>1</v>
      </c>
      <c r="AH45">
        <v>435</v>
      </c>
      <c r="AI45">
        <v>228</v>
      </c>
      <c r="AJ45" s="96">
        <v>18</v>
      </c>
      <c r="AL45" s="95">
        <v>22</v>
      </c>
      <c r="AO45">
        <v>305</v>
      </c>
      <c r="AP45">
        <v>42</v>
      </c>
      <c r="AQ45">
        <v>37</v>
      </c>
      <c r="AR45">
        <v>2</v>
      </c>
      <c r="AU45">
        <v>542</v>
      </c>
      <c r="AV45">
        <v>286</v>
      </c>
      <c r="AW45" s="96">
        <v>22</v>
      </c>
      <c r="AY45" s="95">
        <v>12</v>
      </c>
      <c r="BB45">
        <v>348</v>
      </c>
      <c r="BC45">
        <v>46</v>
      </c>
      <c r="BD45">
        <v>47</v>
      </c>
      <c r="BE45">
        <v>2</v>
      </c>
      <c r="BH45">
        <v>622</v>
      </c>
      <c r="BI45">
        <v>329</v>
      </c>
      <c r="BJ45" s="96">
        <v>12</v>
      </c>
      <c r="BN45" s="102">
        <v>42</v>
      </c>
      <c r="BO45" s="103">
        <v>5</v>
      </c>
      <c r="BP45" s="103">
        <v>6</v>
      </c>
      <c r="BQ45" s="104">
        <v>0</v>
      </c>
      <c r="BS45" s="102">
        <v>42</v>
      </c>
      <c r="BT45" s="103">
        <v>22</v>
      </c>
      <c r="BU45" s="104">
        <v>134</v>
      </c>
    </row>
    <row r="46" spans="1:73" ht="15" customHeight="1" x14ac:dyDescent="0.25">
      <c r="A46" s="95">
        <v>108</v>
      </c>
      <c r="C46">
        <v>43</v>
      </c>
      <c r="D46">
        <v>5</v>
      </c>
      <c r="E46">
        <v>7</v>
      </c>
      <c r="F46">
        <v>1</v>
      </c>
      <c r="I46">
        <v>43</v>
      </c>
      <c r="J46">
        <v>23</v>
      </c>
      <c r="K46" s="96">
        <v>108</v>
      </c>
      <c r="M46" s="95">
        <v>74</v>
      </c>
      <c r="P46">
        <v>172</v>
      </c>
      <c r="Q46">
        <v>24</v>
      </c>
      <c r="R46">
        <v>10</v>
      </c>
      <c r="S46">
        <v>2</v>
      </c>
      <c r="V46">
        <v>286</v>
      </c>
      <c r="W46">
        <v>150</v>
      </c>
      <c r="X46" s="96">
        <v>74</v>
      </c>
      <c r="Z46" s="95">
        <v>119</v>
      </c>
      <c r="AB46">
        <v>247</v>
      </c>
      <c r="AC46" s="100">
        <v>34</v>
      </c>
      <c r="AD46" s="100">
        <v>17</v>
      </c>
      <c r="AE46" s="100">
        <v>0</v>
      </c>
      <c r="AH46">
        <v>436</v>
      </c>
      <c r="AI46">
        <v>228</v>
      </c>
      <c r="AJ46" s="96">
        <v>119</v>
      </c>
      <c r="AL46" s="95">
        <v>124</v>
      </c>
      <c r="AO46">
        <v>306</v>
      </c>
      <c r="AP46">
        <v>42</v>
      </c>
      <c r="AQ46">
        <v>38</v>
      </c>
      <c r="AR46">
        <v>2</v>
      </c>
      <c r="AU46">
        <v>543</v>
      </c>
      <c r="AV46">
        <v>286</v>
      </c>
      <c r="AW46" s="96">
        <v>124</v>
      </c>
      <c r="AY46" s="95">
        <v>148</v>
      </c>
      <c r="BB46">
        <v>349</v>
      </c>
      <c r="BC46">
        <v>46</v>
      </c>
      <c r="BD46">
        <v>48</v>
      </c>
      <c r="BE46">
        <v>0</v>
      </c>
      <c r="BH46">
        <v>623</v>
      </c>
      <c r="BI46">
        <v>329</v>
      </c>
      <c r="BJ46" s="96">
        <v>148</v>
      </c>
      <c r="BN46" s="102">
        <v>43</v>
      </c>
      <c r="BO46" s="103">
        <v>5</v>
      </c>
      <c r="BP46" s="103">
        <v>7</v>
      </c>
      <c r="BQ46" s="104">
        <v>1</v>
      </c>
      <c r="BS46" s="102">
        <v>43</v>
      </c>
      <c r="BT46" s="103">
        <v>23</v>
      </c>
      <c r="BU46" s="104">
        <v>108</v>
      </c>
    </row>
    <row r="47" spans="1:73" ht="15" customHeight="1" x14ac:dyDescent="0.25">
      <c r="A47" s="95">
        <v>65</v>
      </c>
      <c r="C47">
        <v>44</v>
      </c>
      <c r="D47">
        <v>5</v>
      </c>
      <c r="E47">
        <v>8</v>
      </c>
      <c r="F47">
        <v>1</v>
      </c>
      <c r="I47">
        <v>44</v>
      </c>
      <c r="J47">
        <v>23</v>
      </c>
      <c r="K47" s="96">
        <v>65</v>
      </c>
      <c r="M47" s="95">
        <v>67</v>
      </c>
      <c r="P47">
        <v>173</v>
      </c>
      <c r="Q47">
        <v>24</v>
      </c>
      <c r="R47">
        <v>11</v>
      </c>
      <c r="S47">
        <v>0</v>
      </c>
      <c r="V47">
        <v>287</v>
      </c>
      <c r="W47">
        <v>151</v>
      </c>
      <c r="X47" s="96">
        <v>67</v>
      </c>
      <c r="Z47" s="95">
        <v>51</v>
      </c>
      <c r="AB47">
        <v>248</v>
      </c>
      <c r="AC47" s="100">
        <v>34</v>
      </c>
      <c r="AD47" s="100">
        <v>18</v>
      </c>
      <c r="AE47" s="100">
        <v>0</v>
      </c>
      <c r="AH47">
        <v>437</v>
      </c>
      <c r="AI47">
        <v>229</v>
      </c>
      <c r="AJ47" s="96">
        <v>51</v>
      </c>
      <c r="AL47" s="95">
        <v>93</v>
      </c>
      <c r="AU47">
        <v>544</v>
      </c>
      <c r="AV47">
        <v>287</v>
      </c>
      <c r="AW47" s="96">
        <v>93</v>
      </c>
      <c r="AY47" s="95">
        <v>14</v>
      </c>
      <c r="BB47">
        <v>350</v>
      </c>
      <c r="BC47">
        <v>46</v>
      </c>
      <c r="BD47">
        <v>49</v>
      </c>
      <c r="BE47">
        <v>2</v>
      </c>
      <c r="BH47">
        <v>624</v>
      </c>
      <c r="BI47">
        <v>330</v>
      </c>
      <c r="BJ47" s="96">
        <v>14</v>
      </c>
      <c r="BN47" s="102">
        <v>44</v>
      </c>
      <c r="BO47" s="103">
        <v>5</v>
      </c>
      <c r="BP47" s="103">
        <v>8</v>
      </c>
      <c r="BQ47" s="104">
        <v>1</v>
      </c>
      <c r="BS47" s="102">
        <v>44</v>
      </c>
      <c r="BT47" s="103">
        <v>23</v>
      </c>
      <c r="BU47" s="104">
        <v>65</v>
      </c>
    </row>
    <row r="48" spans="1:73" ht="15" customHeight="1" x14ac:dyDescent="0.25">
      <c r="A48" s="95">
        <v>113</v>
      </c>
      <c r="C48">
        <v>45</v>
      </c>
      <c r="D48">
        <v>5</v>
      </c>
      <c r="E48">
        <v>9</v>
      </c>
      <c r="F48">
        <v>0</v>
      </c>
      <c r="I48">
        <v>45</v>
      </c>
      <c r="J48">
        <v>24</v>
      </c>
      <c r="K48" s="96">
        <v>113</v>
      </c>
      <c r="M48" s="95">
        <v>107</v>
      </c>
      <c r="P48">
        <v>174</v>
      </c>
      <c r="Q48">
        <v>24</v>
      </c>
      <c r="R48">
        <v>12</v>
      </c>
      <c r="S48">
        <v>2</v>
      </c>
      <c r="V48">
        <v>288</v>
      </c>
      <c r="W48">
        <v>151</v>
      </c>
      <c r="X48" s="96">
        <v>107</v>
      </c>
      <c r="Z48" s="95">
        <v>152</v>
      </c>
      <c r="AB48">
        <v>249</v>
      </c>
      <c r="AC48" s="100">
        <v>34</v>
      </c>
      <c r="AD48" s="100">
        <v>19</v>
      </c>
      <c r="AE48" s="100">
        <v>2</v>
      </c>
      <c r="AH48">
        <v>438</v>
      </c>
      <c r="AI48">
        <v>229</v>
      </c>
      <c r="AJ48" s="96">
        <v>152</v>
      </c>
      <c r="AL48" s="95">
        <v>157</v>
      </c>
      <c r="AU48">
        <v>545</v>
      </c>
      <c r="AV48">
        <v>287</v>
      </c>
      <c r="AW48" s="96">
        <v>157</v>
      </c>
      <c r="AY48" s="95">
        <v>87</v>
      </c>
      <c r="BB48">
        <v>351</v>
      </c>
      <c r="BC48">
        <v>46</v>
      </c>
      <c r="BD48">
        <v>51</v>
      </c>
      <c r="BE48">
        <v>1</v>
      </c>
      <c r="BH48">
        <v>625</v>
      </c>
      <c r="BI48">
        <v>330</v>
      </c>
      <c r="BJ48" s="96">
        <v>87</v>
      </c>
      <c r="BN48" s="102">
        <v>45</v>
      </c>
      <c r="BO48" s="103">
        <v>5</v>
      </c>
      <c r="BP48" s="103">
        <v>9</v>
      </c>
      <c r="BQ48" s="104">
        <v>0</v>
      </c>
      <c r="BS48" s="102">
        <v>45</v>
      </c>
      <c r="BT48" s="103">
        <v>24</v>
      </c>
      <c r="BU48" s="104">
        <v>113</v>
      </c>
    </row>
    <row r="49" spans="1:73" ht="15" customHeight="1" x14ac:dyDescent="0.25">
      <c r="A49" s="95">
        <v>106</v>
      </c>
      <c r="C49">
        <v>46</v>
      </c>
      <c r="D49">
        <v>6</v>
      </c>
      <c r="E49">
        <v>1</v>
      </c>
      <c r="F49">
        <v>0</v>
      </c>
      <c r="I49">
        <v>46</v>
      </c>
      <c r="J49">
        <v>25</v>
      </c>
      <c r="K49" s="96">
        <v>106</v>
      </c>
      <c r="M49" s="95">
        <v>3</v>
      </c>
      <c r="P49">
        <v>175</v>
      </c>
      <c r="Q49">
        <v>24</v>
      </c>
      <c r="R49">
        <v>13</v>
      </c>
      <c r="S49">
        <v>0</v>
      </c>
      <c r="V49">
        <v>289</v>
      </c>
      <c r="W49">
        <v>152</v>
      </c>
      <c r="X49" s="96">
        <v>3</v>
      </c>
      <c r="Z49" s="95">
        <v>56</v>
      </c>
      <c r="AB49">
        <v>250</v>
      </c>
      <c r="AC49" s="100">
        <v>34</v>
      </c>
      <c r="AD49" s="100">
        <v>20</v>
      </c>
      <c r="AE49" s="100">
        <v>0</v>
      </c>
      <c r="AH49">
        <v>439</v>
      </c>
      <c r="AI49">
        <v>230</v>
      </c>
      <c r="AJ49" s="96">
        <v>56</v>
      </c>
      <c r="AL49" s="95">
        <v>89</v>
      </c>
      <c r="AU49">
        <v>546</v>
      </c>
      <c r="AV49">
        <v>288</v>
      </c>
      <c r="AW49" s="96">
        <v>89</v>
      </c>
      <c r="AY49" s="95">
        <v>87</v>
      </c>
      <c r="BB49">
        <v>352</v>
      </c>
      <c r="BC49">
        <v>46</v>
      </c>
      <c r="BD49">
        <v>52</v>
      </c>
      <c r="BE49">
        <v>2</v>
      </c>
      <c r="BH49">
        <v>626</v>
      </c>
      <c r="BI49">
        <v>331</v>
      </c>
      <c r="BJ49" s="96">
        <v>87</v>
      </c>
      <c r="BN49" s="102">
        <v>46</v>
      </c>
      <c r="BO49" s="103">
        <v>6</v>
      </c>
      <c r="BP49" s="103">
        <v>1</v>
      </c>
      <c r="BQ49" s="104">
        <v>0</v>
      </c>
      <c r="BS49" s="102">
        <v>46</v>
      </c>
      <c r="BT49" s="103">
        <v>25</v>
      </c>
      <c r="BU49" s="104">
        <v>106</v>
      </c>
    </row>
    <row r="50" spans="1:73" ht="15" customHeight="1" x14ac:dyDescent="0.25">
      <c r="A50" s="95">
        <v>66</v>
      </c>
      <c r="C50">
        <v>47</v>
      </c>
      <c r="D50">
        <v>6</v>
      </c>
      <c r="E50">
        <v>2</v>
      </c>
      <c r="F50">
        <v>0</v>
      </c>
      <c r="I50">
        <v>47</v>
      </c>
      <c r="J50">
        <v>25</v>
      </c>
      <c r="K50" s="96">
        <v>66</v>
      </c>
      <c r="M50" s="95">
        <v>41</v>
      </c>
      <c r="P50">
        <v>176</v>
      </c>
      <c r="Q50">
        <v>24</v>
      </c>
      <c r="R50">
        <v>14</v>
      </c>
      <c r="S50">
        <v>0</v>
      </c>
      <c r="V50">
        <v>290</v>
      </c>
      <c r="W50">
        <v>152</v>
      </c>
      <c r="X50" s="96">
        <v>41</v>
      </c>
      <c r="Z50" s="95">
        <v>156</v>
      </c>
      <c r="AB50">
        <v>251</v>
      </c>
      <c r="AC50" s="100">
        <v>34</v>
      </c>
      <c r="AD50" s="100">
        <v>21</v>
      </c>
      <c r="AE50" s="100">
        <v>1</v>
      </c>
      <c r="AH50">
        <v>440</v>
      </c>
      <c r="AI50">
        <v>230</v>
      </c>
      <c r="AJ50" s="96">
        <v>156</v>
      </c>
      <c r="AL50" s="95">
        <v>160</v>
      </c>
      <c r="AU50">
        <v>547</v>
      </c>
      <c r="AV50">
        <v>288</v>
      </c>
      <c r="AW50" s="96">
        <v>160</v>
      </c>
      <c r="AY50" s="95">
        <v>148</v>
      </c>
      <c r="BB50">
        <v>353</v>
      </c>
      <c r="BC50">
        <v>46</v>
      </c>
      <c r="BD50">
        <v>55</v>
      </c>
      <c r="BE50">
        <v>2</v>
      </c>
      <c r="BH50">
        <v>627</v>
      </c>
      <c r="BI50">
        <v>331</v>
      </c>
      <c r="BJ50" s="96">
        <v>148</v>
      </c>
      <c r="BN50" s="102">
        <v>47</v>
      </c>
      <c r="BO50" s="103">
        <v>6</v>
      </c>
      <c r="BP50" s="103">
        <v>2</v>
      </c>
      <c r="BQ50" s="104">
        <v>0</v>
      </c>
      <c r="BS50" s="102">
        <v>47</v>
      </c>
      <c r="BT50" s="103">
        <v>25</v>
      </c>
      <c r="BU50" s="104">
        <v>66</v>
      </c>
    </row>
    <row r="51" spans="1:73" ht="15" customHeight="1" x14ac:dyDescent="0.25">
      <c r="A51" s="95">
        <v>100</v>
      </c>
      <c r="C51">
        <v>48</v>
      </c>
      <c r="D51">
        <v>6</v>
      </c>
      <c r="E51">
        <v>3</v>
      </c>
      <c r="F51">
        <v>2</v>
      </c>
      <c r="I51">
        <v>48</v>
      </c>
      <c r="J51">
        <v>26</v>
      </c>
      <c r="K51" s="96">
        <v>100</v>
      </c>
      <c r="M51" s="95">
        <v>134</v>
      </c>
      <c r="P51">
        <v>177</v>
      </c>
      <c r="Q51">
        <v>24</v>
      </c>
      <c r="R51">
        <v>15</v>
      </c>
      <c r="S51">
        <v>0</v>
      </c>
      <c r="V51">
        <v>291</v>
      </c>
      <c r="W51">
        <v>153</v>
      </c>
      <c r="X51" s="96">
        <v>134</v>
      </c>
      <c r="Z51" s="95">
        <v>162</v>
      </c>
      <c r="AB51">
        <v>252</v>
      </c>
      <c r="AC51" s="100">
        <v>34</v>
      </c>
      <c r="AD51" s="100">
        <v>21</v>
      </c>
      <c r="AE51" s="100">
        <v>2</v>
      </c>
      <c r="AH51">
        <v>441</v>
      </c>
      <c r="AI51">
        <v>231</v>
      </c>
      <c r="AJ51" s="96">
        <v>162</v>
      </c>
      <c r="AL51" s="95">
        <v>58</v>
      </c>
      <c r="AU51">
        <v>548</v>
      </c>
      <c r="AV51">
        <v>289</v>
      </c>
      <c r="AW51" s="96">
        <v>58</v>
      </c>
      <c r="AY51" s="95">
        <v>97</v>
      </c>
      <c r="BB51">
        <v>354</v>
      </c>
      <c r="BC51">
        <v>47</v>
      </c>
      <c r="BD51">
        <v>40</v>
      </c>
      <c r="BE51">
        <v>2</v>
      </c>
      <c r="BH51">
        <v>628</v>
      </c>
      <c r="BI51">
        <v>332</v>
      </c>
      <c r="BJ51" s="96">
        <v>97</v>
      </c>
      <c r="BN51" s="102">
        <v>48</v>
      </c>
      <c r="BO51" s="103">
        <v>6</v>
      </c>
      <c r="BP51" s="103">
        <v>3</v>
      </c>
      <c r="BQ51" s="104">
        <v>2</v>
      </c>
      <c r="BS51" s="102">
        <v>48</v>
      </c>
      <c r="BT51" s="103">
        <v>26</v>
      </c>
      <c r="BU51" s="104">
        <v>100</v>
      </c>
    </row>
    <row r="52" spans="1:73" ht="15" customHeight="1" x14ac:dyDescent="0.25">
      <c r="A52" s="95">
        <v>73</v>
      </c>
      <c r="C52">
        <v>49</v>
      </c>
      <c r="D52">
        <v>6</v>
      </c>
      <c r="E52">
        <v>4</v>
      </c>
      <c r="F52">
        <v>0</v>
      </c>
      <c r="I52">
        <v>49</v>
      </c>
      <c r="J52">
        <v>26</v>
      </c>
      <c r="K52" s="96">
        <v>73</v>
      </c>
      <c r="M52" s="95">
        <v>100</v>
      </c>
      <c r="P52">
        <v>178</v>
      </c>
      <c r="Q52">
        <v>24</v>
      </c>
      <c r="R52">
        <v>16</v>
      </c>
      <c r="S52">
        <v>1</v>
      </c>
      <c r="V52">
        <v>292</v>
      </c>
      <c r="W52">
        <v>153</v>
      </c>
      <c r="X52" s="96">
        <v>100</v>
      </c>
      <c r="Z52" s="95">
        <v>62</v>
      </c>
      <c r="AB52">
        <v>253</v>
      </c>
      <c r="AC52" s="100">
        <v>34</v>
      </c>
      <c r="AD52" s="100">
        <v>22</v>
      </c>
      <c r="AE52" s="100">
        <v>1</v>
      </c>
      <c r="AH52">
        <v>442</v>
      </c>
      <c r="AI52">
        <v>232</v>
      </c>
      <c r="AJ52" s="96">
        <v>62</v>
      </c>
      <c r="AL52" s="95">
        <v>131</v>
      </c>
      <c r="AU52">
        <v>549</v>
      </c>
      <c r="AV52">
        <v>289</v>
      </c>
      <c r="AW52" s="96">
        <v>131</v>
      </c>
      <c r="AY52" s="95">
        <v>131</v>
      </c>
      <c r="BH52">
        <v>629</v>
      </c>
      <c r="BI52">
        <v>332</v>
      </c>
      <c r="BJ52" s="96">
        <v>131</v>
      </c>
      <c r="BN52" s="102">
        <v>49</v>
      </c>
      <c r="BO52" s="103">
        <v>6</v>
      </c>
      <c r="BP52" s="103">
        <v>4</v>
      </c>
      <c r="BQ52" s="104">
        <v>0</v>
      </c>
      <c r="BS52" s="102">
        <v>49</v>
      </c>
      <c r="BT52" s="103">
        <v>26</v>
      </c>
      <c r="BU52" s="104">
        <v>73</v>
      </c>
    </row>
    <row r="53" spans="1:73" ht="15" customHeight="1" x14ac:dyDescent="0.25">
      <c r="A53" s="95">
        <v>1</v>
      </c>
      <c r="C53">
        <v>50</v>
      </c>
      <c r="D53">
        <v>6</v>
      </c>
      <c r="E53">
        <v>5</v>
      </c>
      <c r="F53">
        <v>2</v>
      </c>
      <c r="I53">
        <v>50</v>
      </c>
      <c r="J53">
        <v>27</v>
      </c>
      <c r="K53" s="96">
        <v>1</v>
      </c>
      <c r="M53" s="95">
        <v>4</v>
      </c>
      <c r="P53">
        <v>179</v>
      </c>
      <c r="Q53">
        <v>25</v>
      </c>
      <c r="R53">
        <v>10</v>
      </c>
      <c r="S53">
        <v>1</v>
      </c>
      <c r="V53">
        <v>293</v>
      </c>
      <c r="W53">
        <v>154</v>
      </c>
      <c r="X53" s="96">
        <v>4</v>
      </c>
      <c r="Z53" s="95">
        <v>95</v>
      </c>
      <c r="AB53">
        <v>254</v>
      </c>
      <c r="AC53" s="100">
        <v>34</v>
      </c>
      <c r="AD53" s="100">
        <v>23</v>
      </c>
      <c r="AE53" s="100">
        <v>1</v>
      </c>
      <c r="AH53">
        <v>443</v>
      </c>
      <c r="AI53">
        <v>232</v>
      </c>
      <c r="AJ53" s="96">
        <v>95</v>
      </c>
      <c r="AL53" s="95">
        <v>58</v>
      </c>
      <c r="AU53">
        <v>550</v>
      </c>
      <c r="AV53">
        <v>290</v>
      </c>
      <c r="AW53" s="96">
        <v>58</v>
      </c>
      <c r="AY53" s="95">
        <v>97</v>
      </c>
      <c r="BH53">
        <v>630</v>
      </c>
      <c r="BI53">
        <v>333</v>
      </c>
      <c r="BJ53" s="96">
        <v>97</v>
      </c>
      <c r="BN53" s="102">
        <v>50</v>
      </c>
      <c r="BO53" s="103">
        <v>6</v>
      </c>
      <c r="BP53" s="103">
        <v>5</v>
      </c>
      <c r="BQ53" s="104">
        <v>2</v>
      </c>
      <c r="BS53" s="102">
        <v>50</v>
      </c>
      <c r="BT53" s="103">
        <v>27</v>
      </c>
      <c r="BU53" s="104">
        <v>1</v>
      </c>
    </row>
    <row r="54" spans="1:73" ht="15" customHeight="1" x14ac:dyDescent="0.25">
      <c r="A54" s="95">
        <v>37</v>
      </c>
      <c r="C54">
        <v>51</v>
      </c>
      <c r="D54">
        <v>6</v>
      </c>
      <c r="E54">
        <v>6</v>
      </c>
      <c r="F54">
        <v>0</v>
      </c>
      <c r="I54">
        <v>51</v>
      </c>
      <c r="J54">
        <v>27</v>
      </c>
      <c r="K54" s="96">
        <v>37</v>
      </c>
      <c r="M54" s="95">
        <v>31</v>
      </c>
      <c r="P54">
        <v>180</v>
      </c>
      <c r="Q54">
        <v>25</v>
      </c>
      <c r="R54">
        <v>11</v>
      </c>
      <c r="S54">
        <v>0</v>
      </c>
      <c r="V54">
        <v>294</v>
      </c>
      <c r="W54">
        <v>154</v>
      </c>
      <c r="X54" s="96">
        <v>31</v>
      </c>
      <c r="Z54" s="95">
        <v>92</v>
      </c>
      <c r="AB54">
        <v>255</v>
      </c>
      <c r="AC54" s="100">
        <v>35</v>
      </c>
      <c r="AD54" s="100">
        <v>17</v>
      </c>
      <c r="AE54" s="100">
        <v>0</v>
      </c>
      <c r="AH54">
        <v>444</v>
      </c>
      <c r="AI54">
        <v>233</v>
      </c>
      <c r="AJ54" s="96">
        <v>92</v>
      </c>
      <c r="AL54" s="95">
        <v>131</v>
      </c>
      <c r="AU54">
        <v>551</v>
      </c>
      <c r="AV54">
        <v>290</v>
      </c>
      <c r="AW54" s="96">
        <v>131</v>
      </c>
      <c r="AY54" s="95">
        <v>131</v>
      </c>
      <c r="BH54">
        <v>631</v>
      </c>
      <c r="BI54">
        <v>333</v>
      </c>
      <c r="BJ54" s="96">
        <v>131</v>
      </c>
      <c r="BN54" s="102">
        <v>51</v>
      </c>
      <c r="BO54" s="103">
        <v>6</v>
      </c>
      <c r="BP54" s="103">
        <v>6</v>
      </c>
      <c r="BQ54" s="104">
        <v>0</v>
      </c>
      <c r="BS54" s="102">
        <v>51</v>
      </c>
      <c r="BT54" s="103">
        <v>27</v>
      </c>
      <c r="BU54" s="104">
        <v>37</v>
      </c>
    </row>
    <row r="55" spans="1:73" ht="15" customHeight="1" x14ac:dyDescent="0.25">
      <c r="A55" s="95">
        <v>100</v>
      </c>
      <c r="C55">
        <v>52</v>
      </c>
      <c r="D55">
        <v>6</v>
      </c>
      <c r="E55">
        <v>7</v>
      </c>
      <c r="F55">
        <v>1</v>
      </c>
      <c r="I55">
        <v>52</v>
      </c>
      <c r="J55">
        <v>28</v>
      </c>
      <c r="K55" s="96">
        <v>100</v>
      </c>
      <c r="M55" s="95">
        <v>76</v>
      </c>
      <c r="P55">
        <v>181</v>
      </c>
      <c r="Q55">
        <v>25</v>
      </c>
      <c r="R55">
        <v>12</v>
      </c>
      <c r="S55">
        <v>1</v>
      </c>
      <c r="V55">
        <v>295</v>
      </c>
      <c r="W55">
        <v>155</v>
      </c>
      <c r="X55" s="96">
        <v>76</v>
      </c>
      <c r="Z55" s="95">
        <v>24</v>
      </c>
      <c r="AB55">
        <v>256</v>
      </c>
      <c r="AC55" s="100">
        <v>35</v>
      </c>
      <c r="AD55" s="100">
        <v>18</v>
      </c>
      <c r="AE55" s="100">
        <v>0</v>
      </c>
      <c r="AH55">
        <v>445</v>
      </c>
      <c r="AI55">
        <v>234</v>
      </c>
      <c r="AJ55" s="96">
        <v>24</v>
      </c>
      <c r="AL55" s="95">
        <v>63</v>
      </c>
      <c r="AU55">
        <v>552</v>
      </c>
      <c r="AV55">
        <v>291</v>
      </c>
      <c r="AW55" s="96">
        <v>63</v>
      </c>
      <c r="AY55" s="95">
        <v>23</v>
      </c>
      <c r="BH55">
        <v>632</v>
      </c>
      <c r="BI55">
        <v>334</v>
      </c>
      <c r="BJ55" s="96">
        <v>23</v>
      </c>
      <c r="BN55" s="102">
        <v>52</v>
      </c>
      <c r="BO55" s="103">
        <v>6</v>
      </c>
      <c r="BP55" s="103">
        <v>7</v>
      </c>
      <c r="BQ55" s="104">
        <v>1</v>
      </c>
      <c r="BS55" s="102">
        <v>52</v>
      </c>
      <c r="BT55" s="103">
        <v>28</v>
      </c>
      <c r="BU55" s="104">
        <v>100</v>
      </c>
    </row>
    <row r="56" spans="1:73" ht="15" customHeight="1" x14ac:dyDescent="0.25">
      <c r="A56" s="95">
        <v>35</v>
      </c>
      <c r="C56">
        <v>53</v>
      </c>
      <c r="D56">
        <v>6</v>
      </c>
      <c r="E56">
        <v>8</v>
      </c>
      <c r="F56">
        <v>1</v>
      </c>
      <c r="I56">
        <v>53</v>
      </c>
      <c r="J56">
        <v>28</v>
      </c>
      <c r="K56" s="96">
        <v>35</v>
      </c>
      <c r="M56" s="95">
        <v>141</v>
      </c>
      <c r="P56">
        <v>182</v>
      </c>
      <c r="Q56">
        <v>25</v>
      </c>
      <c r="R56">
        <v>13</v>
      </c>
      <c r="S56">
        <v>0</v>
      </c>
      <c r="V56">
        <v>296</v>
      </c>
      <c r="W56">
        <v>155</v>
      </c>
      <c r="X56" s="96">
        <v>141</v>
      </c>
      <c r="Z56" s="95">
        <v>125</v>
      </c>
      <c r="AB56">
        <v>257</v>
      </c>
      <c r="AC56" s="100">
        <v>35</v>
      </c>
      <c r="AD56" s="100">
        <v>19</v>
      </c>
      <c r="AE56" s="100">
        <v>2</v>
      </c>
      <c r="AH56">
        <v>446</v>
      </c>
      <c r="AI56">
        <v>234</v>
      </c>
      <c r="AJ56" s="96">
        <v>125</v>
      </c>
      <c r="AL56" s="95">
        <v>164</v>
      </c>
      <c r="AU56">
        <v>553</v>
      </c>
      <c r="AV56">
        <v>291</v>
      </c>
      <c r="AW56" s="96">
        <v>164</v>
      </c>
      <c r="AY56" s="95">
        <v>124</v>
      </c>
      <c r="BH56">
        <v>633</v>
      </c>
      <c r="BI56">
        <v>334</v>
      </c>
      <c r="BJ56" s="96">
        <v>124</v>
      </c>
      <c r="BN56" s="102">
        <v>53</v>
      </c>
      <c r="BO56" s="103">
        <v>6</v>
      </c>
      <c r="BP56" s="103">
        <v>8</v>
      </c>
      <c r="BQ56" s="104">
        <v>1</v>
      </c>
      <c r="BS56" s="102">
        <v>53</v>
      </c>
      <c r="BT56" s="103">
        <v>28</v>
      </c>
      <c r="BU56" s="104">
        <v>35</v>
      </c>
    </row>
    <row r="57" spans="1:73" ht="15" customHeight="1" x14ac:dyDescent="0.25">
      <c r="A57" s="95">
        <v>1</v>
      </c>
      <c r="C57">
        <v>54</v>
      </c>
      <c r="D57">
        <v>6</v>
      </c>
      <c r="E57">
        <v>9</v>
      </c>
      <c r="F57">
        <v>0</v>
      </c>
      <c r="I57">
        <v>54</v>
      </c>
      <c r="J57">
        <v>29</v>
      </c>
      <c r="K57" s="96">
        <v>1</v>
      </c>
      <c r="M57" s="95">
        <v>9</v>
      </c>
      <c r="P57">
        <v>183</v>
      </c>
      <c r="Q57">
        <v>25</v>
      </c>
      <c r="R57">
        <v>14</v>
      </c>
      <c r="S57">
        <v>0</v>
      </c>
      <c r="V57">
        <v>297</v>
      </c>
      <c r="W57">
        <v>156</v>
      </c>
      <c r="X57" s="96">
        <v>9</v>
      </c>
      <c r="Z57" s="95">
        <v>22</v>
      </c>
      <c r="AB57">
        <v>258</v>
      </c>
      <c r="AC57" s="100">
        <v>35</v>
      </c>
      <c r="AD57" s="100">
        <v>20</v>
      </c>
      <c r="AE57" s="100">
        <v>0</v>
      </c>
      <c r="AH57">
        <v>447</v>
      </c>
      <c r="AI57">
        <v>235</v>
      </c>
      <c r="AJ57" s="96">
        <v>22</v>
      </c>
      <c r="AL57" s="95">
        <v>63</v>
      </c>
      <c r="AU57">
        <v>554</v>
      </c>
      <c r="AV57">
        <v>292</v>
      </c>
      <c r="AW57" s="96">
        <v>63</v>
      </c>
      <c r="AY57" s="95">
        <v>23</v>
      </c>
      <c r="BH57">
        <v>634</v>
      </c>
      <c r="BI57">
        <v>335</v>
      </c>
      <c r="BJ57" s="96">
        <v>23</v>
      </c>
      <c r="BN57" s="102">
        <v>54</v>
      </c>
      <c r="BO57" s="103">
        <v>6</v>
      </c>
      <c r="BP57" s="103">
        <v>9</v>
      </c>
      <c r="BQ57" s="104">
        <v>0</v>
      </c>
      <c r="BS57" s="102">
        <v>54</v>
      </c>
      <c r="BT57" s="103">
        <v>29</v>
      </c>
      <c r="BU57" s="104">
        <v>1</v>
      </c>
    </row>
    <row r="58" spans="1:73" ht="15" customHeight="1" x14ac:dyDescent="0.25">
      <c r="A58" s="95">
        <v>31</v>
      </c>
      <c r="C58">
        <v>55</v>
      </c>
      <c r="D58">
        <v>7</v>
      </c>
      <c r="E58">
        <v>1</v>
      </c>
      <c r="F58">
        <v>0</v>
      </c>
      <c r="I58">
        <v>55</v>
      </c>
      <c r="J58">
        <v>29</v>
      </c>
      <c r="K58" s="96">
        <v>31</v>
      </c>
      <c r="M58" s="95">
        <v>35</v>
      </c>
      <c r="P58">
        <v>184</v>
      </c>
      <c r="Q58">
        <v>25</v>
      </c>
      <c r="R58">
        <v>15</v>
      </c>
      <c r="S58">
        <v>0</v>
      </c>
      <c r="V58">
        <v>298</v>
      </c>
      <c r="W58">
        <v>156</v>
      </c>
      <c r="X58" s="96">
        <v>35</v>
      </c>
      <c r="Z58" s="95">
        <v>121</v>
      </c>
      <c r="AB58">
        <v>259</v>
      </c>
      <c r="AC58" s="100">
        <v>35</v>
      </c>
      <c r="AD58" s="100">
        <v>21</v>
      </c>
      <c r="AE58" s="100">
        <v>1</v>
      </c>
      <c r="AH58">
        <v>448</v>
      </c>
      <c r="AI58">
        <v>235</v>
      </c>
      <c r="AJ58" s="96">
        <v>121</v>
      </c>
      <c r="AL58" s="95">
        <v>131</v>
      </c>
      <c r="AU58">
        <v>555</v>
      </c>
      <c r="AV58">
        <v>292</v>
      </c>
      <c r="AW58" s="96">
        <v>131</v>
      </c>
      <c r="AY58" s="95">
        <v>121</v>
      </c>
      <c r="BH58">
        <v>635</v>
      </c>
      <c r="BI58">
        <v>335</v>
      </c>
      <c r="BJ58" s="96">
        <v>121</v>
      </c>
      <c r="BN58" s="102">
        <v>55</v>
      </c>
      <c r="BO58" s="103">
        <v>7</v>
      </c>
      <c r="BP58" s="103">
        <v>1</v>
      </c>
      <c r="BQ58" s="104">
        <v>0</v>
      </c>
      <c r="BS58" s="102">
        <v>55</v>
      </c>
      <c r="BT58" s="103">
        <v>29</v>
      </c>
      <c r="BU58" s="104">
        <v>31</v>
      </c>
    </row>
    <row r="59" spans="1:73" ht="15" customHeight="1" x14ac:dyDescent="0.25">
      <c r="A59" s="95">
        <v>67</v>
      </c>
      <c r="C59">
        <v>56</v>
      </c>
      <c r="D59">
        <v>7</v>
      </c>
      <c r="E59">
        <v>2</v>
      </c>
      <c r="F59">
        <v>0</v>
      </c>
      <c r="I59">
        <v>56</v>
      </c>
      <c r="J59">
        <v>30</v>
      </c>
      <c r="K59" s="96">
        <v>67</v>
      </c>
      <c r="M59" s="95">
        <v>67</v>
      </c>
      <c r="P59">
        <v>185</v>
      </c>
      <c r="Q59">
        <v>25</v>
      </c>
      <c r="R59">
        <v>16</v>
      </c>
      <c r="S59">
        <v>2</v>
      </c>
      <c r="V59">
        <v>299</v>
      </c>
      <c r="W59">
        <v>157</v>
      </c>
      <c r="X59" s="96">
        <v>67</v>
      </c>
      <c r="Z59" s="95">
        <v>28</v>
      </c>
      <c r="AB59">
        <v>260</v>
      </c>
      <c r="AC59" s="100">
        <v>35</v>
      </c>
      <c r="AD59" s="100">
        <v>22</v>
      </c>
      <c r="AE59" s="100">
        <v>1</v>
      </c>
      <c r="AH59">
        <v>449</v>
      </c>
      <c r="AI59">
        <v>236</v>
      </c>
      <c r="AJ59" s="96">
        <v>28</v>
      </c>
      <c r="AL59" s="95">
        <v>55</v>
      </c>
      <c r="AU59">
        <v>556</v>
      </c>
      <c r="AV59">
        <v>293</v>
      </c>
      <c r="AW59" s="96">
        <v>55</v>
      </c>
      <c r="AY59" s="95">
        <v>29</v>
      </c>
      <c r="BH59">
        <v>636</v>
      </c>
      <c r="BI59">
        <v>336</v>
      </c>
      <c r="BJ59" s="96">
        <v>29</v>
      </c>
      <c r="BN59" s="102">
        <v>56</v>
      </c>
      <c r="BO59" s="103">
        <v>7</v>
      </c>
      <c r="BP59" s="103">
        <v>2</v>
      </c>
      <c r="BQ59" s="104">
        <v>0</v>
      </c>
      <c r="BS59" s="102">
        <v>56</v>
      </c>
      <c r="BT59" s="103">
        <v>30</v>
      </c>
      <c r="BU59" s="104">
        <v>67</v>
      </c>
    </row>
    <row r="60" spans="1:73" ht="15" customHeight="1" x14ac:dyDescent="0.25">
      <c r="A60" s="95">
        <v>137</v>
      </c>
      <c r="C60">
        <v>57</v>
      </c>
      <c r="D60">
        <v>7</v>
      </c>
      <c r="E60">
        <v>3</v>
      </c>
      <c r="F60">
        <v>2</v>
      </c>
      <c r="I60">
        <v>57</v>
      </c>
      <c r="J60">
        <v>30</v>
      </c>
      <c r="K60" s="96">
        <v>137</v>
      </c>
      <c r="M60" s="95">
        <v>107</v>
      </c>
      <c r="P60">
        <v>186</v>
      </c>
      <c r="Q60">
        <v>26</v>
      </c>
      <c r="R60">
        <v>10</v>
      </c>
      <c r="S60">
        <v>1</v>
      </c>
      <c r="V60">
        <v>300</v>
      </c>
      <c r="W60">
        <v>157</v>
      </c>
      <c r="X60" s="96">
        <v>107</v>
      </c>
      <c r="Z60" s="95">
        <v>129</v>
      </c>
      <c r="AB60">
        <v>261</v>
      </c>
      <c r="AC60" s="100">
        <v>35</v>
      </c>
      <c r="AD60" s="100">
        <v>23</v>
      </c>
      <c r="AE60" s="100">
        <v>1</v>
      </c>
      <c r="AH60">
        <v>450</v>
      </c>
      <c r="AI60">
        <v>236</v>
      </c>
      <c r="AJ60" s="96">
        <v>129</v>
      </c>
      <c r="AL60" s="95">
        <v>97</v>
      </c>
      <c r="AU60">
        <v>557</v>
      </c>
      <c r="AV60">
        <v>294</v>
      </c>
      <c r="AW60" s="96">
        <v>97</v>
      </c>
      <c r="AY60" s="95">
        <v>164</v>
      </c>
      <c r="BH60">
        <v>637</v>
      </c>
      <c r="BI60">
        <v>336</v>
      </c>
      <c r="BJ60" s="96">
        <v>164</v>
      </c>
      <c r="BN60" s="102">
        <v>57</v>
      </c>
      <c r="BO60" s="103">
        <v>7</v>
      </c>
      <c r="BP60" s="103">
        <v>3</v>
      </c>
      <c r="BQ60" s="104">
        <v>2</v>
      </c>
      <c r="BS60" s="102">
        <v>57</v>
      </c>
      <c r="BT60" s="103">
        <v>30</v>
      </c>
      <c r="BU60" s="104">
        <v>137</v>
      </c>
    </row>
    <row r="61" spans="1:73" ht="15" customHeight="1" x14ac:dyDescent="0.25">
      <c r="A61" s="95">
        <v>6</v>
      </c>
      <c r="C61">
        <v>58</v>
      </c>
      <c r="D61">
        <v>7</v>
      </c>
      <c r="E61">
        <v>4</v>
      </c>
      <c r="F61">
        <v>0</v>
      </c>
      <c r="I61">
        <v>58</v>
      </c>
      <c r="J61">
        <v>31</v>
      </c>
      <c r="K61" s="96">
        <v>6</v>
      </c>
      <c r="M61" s="95">
        <v>11</v>
      </c>
      <c r="P61">
        <v>187</v>
      </c>
      <c r="Q61">
        <v>26</v>
      </c>
      <c r="R61">
        <v>11</v>
      </c>
      <c r="S61">
        <v>0</v>
      </c>
      <c r="V61">
        <v>301</v>
      </c>
      <c r="W61">
        <v>158</v>
      </c>
      <c r="X61" s="96">
        <v>11</v>
      </c>
      <c r="Z61" s="95">
        <v>62</v>
      </c>
      <c r="AB61">
        <v>262</v>
      </c>
      <c r="AC61" s="100">
        <v>35</v>
      </c>
      <c r="AD61" s="100">
        <v>24</v>
      </c>
      <c r="AE61" s="100">
        <v>2</v>
      </c>
      <c r="AH61">
        <v>451</v>
      </c>
      <c r="AI61">
        <v>237</v>
      </c>
      <c r="AJ61" s="96">
        <v>62</v>
      </c>
      <c r="AL61" s="95">
        <v>164</v>
      </c>
      <c r="AU61">
        <v>558</v>
      </c>
      <c r="AV61">
        <v>294</v>
      </c>
      <c r="AW61" s="96">
        <v>164</v>
      </c>
      <c r="AY61" s="95">
        <v>29</v>
      </c>
      <c r="BH61">
        <v>638</v>
      </c>
      <c r="BI61">
        <v>337</v>
      </c>
      <c r="BJ61" s="96">
        <v>29</v>
      </c>
      <c r="BN61" s="102">
        <v>58</v>
      </c>
      <c r="BO61" s="103">
        <v>7</v>
      </c>
      <c r="BP61" s="103">
        <v>4</v>
      </c>
      <c r="BQ61" s="104">
        <v>0</v>
      </c>
      <c r="BS61" s="102">
        <v>58</v>
      </c>
      <c r="BT61" s="103">
        <v>31</v>
      </c>
      <c r="BU61" s="104">
        <v>6</v>
      </c>
    </row>
    <row r="62" spans="1:73" ht="15" customHeight="1" x14ac:dyDescent="0.25">
      <c r="A62" s="95">
        <v>110</v>
      </c>
      <c r="C62">
        <v>59</v>
      </c>
      <c r="D62">
        <v>7</v>
      </c>
      <c r="E62">
        <v>5</v>
      </c>
      <c r="F62">
        <v>2</v>
      </c>
      <c r="I62">
        <v>59</v>
      </c>
      <c r="J62">
        <v>31</v>
      </c>
      <c r="K62" s="96">
        <v>110</v>
      </c>
      <c r="M62" s="95">
        <v>147</v>
      </c>
      <c r="P62">
        <v>188</v>
      </c>
      <c r="Q62">
        <v>26</v>
      </c>
      <c r="R62">
        <v>12</v>
      </c>
      <c r="S62">
        <v>1</v>
      </c>
      <c r="V62">
        <v>302</v>
      </c>
      <c r="W62">
        <v>158</v>
      </c>
      <c r="X62" s="96">
        <v>147</v>
      </c>
      <c r="Z62" s="95">
        <v>95</v>
      </c>
      <c r="AB62">
        <v>263</v>
      </c>
      <c r="AC62" s="100">
        <v>36</v>
      </c>
      <c r="AD62" s="100">
        <v>24</v>
      </c>
      <c r="AE62" s="100">
        <v>2</v>
      </c>
      <c r="AH62">
        <v>452</v>
      </c>
      <c r="AI62">
        <v>237</v>
      </c>
      <c r="AJ62" s="96">
        <v>95</v>
      </c>
      <c r="AL62" s="95">
        <v>27</v>
      </c>
      <c r="AU62">
        <v>559</v>
      </c>
      <c r="AV62">
        <v>295</v>
      </c>
      <c r="AW62" s="96">
        <v>27</v>
      </c>
      <c r="AY62" s="95">
        <v>158</v>
      </c>
      <c r="BH62">
        <v>639</v>
      </c>
      <c r="BI62">
        <v>337</v>
      </c>
      <c r="BJ62" s="96">
        <v>158</v>
      </c>
      <c r="BN62" s="102">
        <v>59</v>
      </c>
      <c r="BO62" s="103">
        <v>7</v>
      </c>
      <c r="BP62" s="103">
        <v>5</v>
      </c>
      <c r="BQ62" s="104">
        <v>2</v>
      </c>
      <c r="BS62" s="102">
        <v>59</v>
      </c>
      <c r="BT62" s="103">
        <v>31</v>
      </c>
      <c r="BU62" s="104">
        <v>110</v>
      </c>
    </row>
    <row r="63" spans="1:73" ht="15" customHeight="1" x14ac:dyDescent="0.25">
      <c r="A63" s="95">
        <v>75</v>
      </c>
      <c r="C63">
        <v>60</v>
      </c>
      <c r="D63">
        <v>7</v>
      </c>
      <c r="E63">
        <v>6</v>
      </c>
      <c r="F63">
        <v>0</v>
      </c>
      <c r="I63">
        <v>60</v>
      </c>
      <c r="J63">
        <v>32</v>
      </c>
      <c r="K63" s="96">
        <v>75</v>
      </c>
      <c r="M63" s="95">
        <v>83</v>
      </c>
      <c r="P63">
        <v>189</v>
      </c>
      <c r="Q63">
        <v>26</v>
      </c>
      <c r="R63">
        <v>13</v>
      </c>
      <c r="S63">
        <v>0</v>
      </c>
      <c r="V63">
        <v>303</v>
      </c>
      <c r="W63">
        <v>159</v>
      </c>
      <c r="X63" s="96">
        <v>83</v>
      </c>
      <c r="Z63" s="95">
        <v>22</v>
      </c>
      <c r="AH63">
        <v>453</v>
      </c>
      <c r="AI63">
        <v>238</v>
      </c>
      <c r="AJ63" s="96">
        <v>22</v>
      </c>
      <c r="AL63" s="95">
        <v>29</v>
      </c>
      <c r="AU63">
        <v>560</v>
      </c>
      <c r="AV63">
        <v>296</v>
      </c>
      <c r="AW63" s="96">
        <v>29</v>
      </c>
      <c r="AY63" s="95">
        <v>60</v>
      </c>
      <c r="BH63">
        <v>640</v>
      </c>
      <c r="BI63">
        <v>338</v>
      </c>
      <c r="BJ63" s="96">
        <v>60</v>
      </c>
      <c r="BN63" s="102">
        <v>60</v>
      </c>
      <c r="BO63" s="103">
        <v>7</v>
      </c>
      <c r="BP63" s="103">
        <v>6</v>
      </c>
      <c r="BQ63" s="104">
        <v>0</v>
      </c>
      <c r="BS63" s="102">
        <v>60</v>
      </c>
      <c r="BT63" s="103">
        <v>32</v>
      </c>
      <c r="BU63" s="104">
        <v>75</v>
      </c>
    </row>
    <row r="64" spans="1:73" ht="15" customHeight="1" x14ac:dyDescent="0.25">
      <c r="A64" s="95">
        <v>133</v>
      </c>
      <c r="C64">
        <v>61</v>
      </c>
      <c r="D64">
        <v>7</v>
      </c>
      <c r="E64">
        <v>7</v>
      </c>
      <c r="F64">
        <v>1</v>
      </c>
      <c r="I64">
        <v>61</v>
      </c>
      <c r="J64">
        <v>32</v>
      </c>
      <c r="K64" s="96">
        <v>133</v>
      </c>
      <c r="M64" s="95">
        <v>116</v>
      </c>
      <c r="P64">
        <v>190</v>
      </c>
      <c r="Q64">
        <v>26</v>
      </c>
      <c r="R64">
        <v>14</v>
      </c>
      <c r="S64">
        <v>0</v>
      </c>
      <c r="V64">
        <v>304</v>
      </c>
      <c r="W64">
        <v>159</v>
      </c>
      <c r="X64" s="96">
        <v>116</v>
      </c>
      <c r="Z64" s="95">
        <v>90</v>
      </c>
      <c r="AH64">
        <v>454</v>
      </c>
      <c r="AI64">
        <v>238</v>
      </c>
      <c r="AJ64" s="96">
        <v>90</v>
      </c>
      <c r="AL64" s="95">
        <v>90</v>
      </c>
      <c r="AU64">
        <v>561</v>
      </c>
      <c r="AV64">
        <v>296</v>
      </c>
      <c r="AW64" s="96">
        <v>90</v>
      </c>
      <c r="AY64" s="95">
        <v>91</v>
      </c>
      <c r="BH64">
        <v>641</v>
      </c>
      <c r="BI64">
        <v>339</v>
      </c>
      <c r="BJ64" s="96">
        <v>91</v>
      </c>
      <c r="BN64" s="102">
        <v>61</v>
      </c>
      <c r="BO64" s="103">
        <v>7</v>
      </c>
      <c r="BP64" s="103">
        <v>7</v>
      </c>
      <c r="BQ64" s="104">
        <v>1</v>
      </c>
      <c r="BS64" s="102">
        <v>61</v>
      </c>
      <c r="BT64" s="103">
        <v>32</v>
      </c>
      <c r="BU64" s="104">
        <v>133</v>
      </c>
    </row>
    <row r="65" spans="1:73" ht="15" customHeight="1" x14ac:dyDescent="0.25">
      <c r="A65" s="95">
        <v>80</v>
      </c>
      <c r="C65">
        <v>62</v>
      </c>
      <c r="D65">
        <v>7</v>
      </c>
      <c r="E65">
        <v>8</v>
      </c>
      <c r="F65">
        <v>1</v>
      </c>
      <c r="I65">
        <v>62</v>
      </c>
      <c r="J65">
        <v>33</v>
      </c>
      <c r="K65" s="96">
        <v>80</v>
      </c>
      <c r="M65" s="95">
        <v>19</v>
      </c>
      <c r="P65">
        <v>191</v>
      </c>
      <c r="Q65">
        <v>26</v>
      </c>
      <c r="R65">
        <v>15</v>
      </c>
      <c r="S65">
        <v>0</v>
      </c>
      <c r="V65">
        <v>305</v>
      </c>
      <c r="W65">
        <v>160</v>
      </c>
      <c r="X65" s="96">
        <v>19</v>
      </c>
      <c r="Z65" s="95">
        <v>27</v>
      </c>
      <c r="AH65">
        <v>455</v>
      </c>
      <c r="AI65">
        <v>239</v>
      </c>
      <c r="AJ65" s="96">
        <v>27</v>
      </c>
      <c r="AL65" s="95">
        <v>21</v>
      </c>
      <c r="AU65">
        <v>562</v>
      </c>
      <c r="AV65">
        <v>297</v>
      </c>
      <c r="AW65" s="96">
        <v>21</v>
      </c>
      <c r="AY65" s="95">
        <v>158</v>
      </c>
      <c r="BH65">
        <v>642</v>
      </c>
      <c r="BI65">
        <v>339</v>
      </c>
      <c r="BJ65" s="96">
        <v>158</v>
      </c>
      <c r="BN65" s="102">
        <v>62</v>
      </c>
      <c r="BO65" s="103">
        <v>7</v>
      </c>
      <c r="BP65" s="103">
        <v>8</v>
      </c>
      <c r="BQ65" s="104">
        <v>1</v>
      </c>
      <c r="BS65" s="102">
        <v>62</v>
      </c>
      <c r="BT65" s="103">
        <v>33</v>
      </c>
      <c r="BU65" s="104">
        <v>80</v>
      </c>
    </row>
    <row r="66" spans="1:73" ht="15" customHeight="1" x14ac:dyDescent="0.25">
      <c r="A66" s="95">
        <v>73</v>
      </c>
      <c r="C66">
        <v>63</v>
      </c>
      <c r="D66">
        <v>7</v>
      </c>
      <c r="E66">
        <v>9</v>
      </c>
      <c r="F66">
        <v>0</v>
      </c>
      <c r="I66">
        <v>63</v>
      </c>
      <c r="J66">
        <v>34</v>
      </c>
      <c r="K66" s="96">
        <v>73</v>
      </c>
      <c r="M66" s="95">
        <v>120</v>
      </c>
      <c r="P66">
        <v>192</v>
      </c>
      <c r="Q66">
        <v>26</v>
      </c>
      <c r="R66">
        <v>16</v>
      </c>
      <c r="S66">
        <v>2</v>
      </c>
      <c r="V66">
        <v>306</v>
      </c>
      <c r="W66">
        <v>160</v>
      </c>
      <c r="X66" s="96">
        <v>120</v>
      </c>
      <c r="Z66" s="95">
        <v>62</v>
      </c>
      <c r="AH66">
        <v>456</v>
      </c>
      <c r="AI66">
        <v>240</v>
      </c>
      <c r="AJ66" s="96">
        <v>62</v>
      </c>
      <c r="AL66" s="95">
        <v>123</v>
      </c>
      <c r="AU66">
        <v>563</v>
      </c>
      <c r="AV66">
        <v>297</v>
      </c>
      <c r="AW66" s="96">
        <v>123</v>
      </c>
      <c r="AY66" s="95">
        <v>91</v>
      </c>
      <c r="BH66">
        <v>643</v>
      </c>
      <c r="BI66">
        <v>340</v>
      </c>
      <c r="BJ66" s="96">
        <v>91</v>
      </c>
      <c r="BN66" s="102">
        <v>63</v>
      </c>
      <c r="BO66" s="103">
        <v>7</v>
      </c>
      <c r="BP66" s="103">
        <v>9</v>
      </c>
      <c r="BQ66" s="104">
        <v>0</v>
      </c>
      <c r="BS66" s="102">
        <v>63</v>
      </c>
      <c r="BT66" s="103">
        <v>34</v>
      </c>
      <c r="BU66" s="104">
        <v>73</v>
      </c>
    </row>
    <row r="67" spans="1:73" ht="15" customHeight="1" x14ac:dyDescent="0.25">
      <c r="A67" s="95">
        <v>134</v>
      </c>
      <c r="C67">
        <v>64</v>
      </c>
      <c r="D67">
        <v>8</v>
      </c>
      <c r="E67">
        <v>1</v>
      </c>
      <c r="F67">
        <v>0</v>
      </c>
      <c r="I67">
        <v>64</v>
      </c>
      <c r="J67">
        <v>34</v>
      </c>
      <c r="K67" s="96">
        <v>134</v>
      </c>
      <c r="M67" s="95">
        <v>77</v>
      </c>
      <c r="P67">
        <v>193</v>
      </c>
      <c r="Q67">
        <v>27</v>
      </c>
      <c r="R67">
        <v>10</v>
      </c>
      <c r="S67">
        <v>2</v>
      </c>
      <c r="V67">
        <v>307</v>
      </c>
      <c r="W67">
        <v>161</v>
      </c>
      <c r="X67" s="96">
        <v>77</v>
      </c>
      <c r="Z67" s="95">
        <v>130</v>
      </c>
      <c r="AH67">
        <v>457</v>
      </c>
      <c r="AI67">
        <v>240</v>
      </c>
      <c r="AJ67" s="96">
        <v>130</v>
      </c>
      <c r="AL67" s="95">
        <v>25</v>
      </c>
      <c r="AU67">
        <v>564</v>
      </c>
      <c r="AV67">
        <v>298</v>
      </c>
      <c r="AW67" s="96">
        <v>25</v>
      </c>
      <c r="AY67" s="95">
        <v>164</v>
      </c>
      <c r="BH67">
        <v>644</v>
      </c>
      <c r="BI67">
        <v>340</v>
      </c>
      <c r="BJ67" s="96">
        <v>164</v>
      </c>
      <c r="BN67" s="102">
        <v>64</v>
      </c>
      <c r="BO67" s="103">
        <v>8</v>
      </c>
      <c r="BP67" s="103">
        <v>1</v>
      </c>
      <c r="BQ67" s="104">
        <v>0</v>
      </c>
      <c r="BS67" s="102">
        <v>64</v>
      </c>
      <c r="BT67" s="103">
        <v>34</v>
      </c>
      <c r="BU67" s="104">
        <v>134</v>
      </c>
    </row>
    <row r="68" spans="1:73" ht="15" customHeight="1" x14ac:dyDescent="0.25">
      <c r="A68" s="95">
        <v>66</v>
      </c>
      <c r="C68">
        <v>65</v>
      </c>
      <c r="D68">
        <v>8</v>
      </c>
      <c r="E68">
        <v>3</v>
      </c>
      <c r="F68">
        <v>1</v>
      </c>
      <c r="I68">
        <v>65</v>
      </c>
      <c r="J68">
        <v>35</v>
      </c>
      <c r="K68" s="96">
        <v>66</v>
      </c>
      <c r="M68" s="95">
        <v>155</v>
      </c>
      <c r="P68">
        <v>194</v>
      </c>
      <c r="Q68">
        <v>27</v>
      </c>
      <c r="R68">
        <v>11</v>
      </c>
      <c r="S68">
        <v>0</v>
      </c>
      <c r="V68">
        <v>308</v>
      </c>
      <c r="W68">
        <v>161</v>
      </c>
      <c r="X68" s="96">
        <v>155</v>
      </c>
      <c r="Z68" s="95">
        <v>126</v>
      </c>
      <c r="AH68">
        <v>458</v>
      </c>
      <c r="AI68">
        <v>241</v>
      </c>
      <c r="AJ68" s="96">
        <v>126</v>
      </c>
      <c r="AL68" s="95">
        <v>127</v>
      </c>
      <c r="AU68">
        <v>565</v>
      </c>
      <c r="AV68">
        <v>298</v>
      </c>
      <c r="AW68" s="96">
        <v>127</v>
      </c>
      <c r="AY68" s="95">
        <v>23</v>
      </c>
      <c r="BH68">
        <v>645</v>
      </c>
      <c r="BI68">
        <v>341</v>
      </c>
      <c r="BJ68" s="96">
        <v>23</v>
      </c>
      <c r="BN68" s="102">
        <v>65</v>
      </c>
      <c r="BO68" s="103">
        <v>8</v>
      </c>
      <c r="BP68" s="103">
        <v>3</v>
      </c>
      <c r="BQ68" s="104">
        <v>1</v>
      </c>
      <c r="BS68" s="102">
        <v>65</v>
      </c>
      <c r="BT68" s="103">
        <v>35</v>
      </c>
      <c r="BU68" s="104">
        <v>66</v>
      </c>
    </row>
    <row r="69" spans="1:73" ht="15" customHeight="1" x14ac:dyDescent="0.25">
      <c r="A69" s="95">
        <v>141</v>
      </c>
      <c r="C69">
        <v>66</v>
      </c>
      <c r="D69">
        <v>8</v>
      </c>
      <c r="E69">
        <v>7</v>
      </c>
      <c r="F69">
        <v>2</v>
      </c>
      <c r="I69">
        <v>66</v>
      </c>
      <c r="J69">
        <v>35</v>
      </c>
      <c r="K69" s="96">
        <v>141</v>
      </c>
      <c r="M69" s="95">
        <v>51</v>
      </c>
      <c r="P69">
        <v>195</v>
      </c>
      <c r="Q69">
        <v>27</v>
      </c>
      <c r="R69">
        <v>12</v>
      </c>
      <c r="S69">
        <v>2</v>
      </c>
      <c r="V69">
        <v>309</v>
      </c>
      <c r="W69">
        <v>162</v>
      </c>
      <c r="X69" s="96">
        <v>51</v>
      </c>
      <c r="Z69" s="95">
        <v>95</v>
      </c>
      <c r="AH69">
        <v>459</v>
      </c>
      <c r="AI69">
        <v>242</v>
      </c>
      <c r="AJ69" s="96">
        <v>95</v>
      </c>
      <c r="AL69" s="95">
        <v>131</v>
      </c>
      <c r="AU69">
        <v>566</v>
      </c>
      <c r="AV69">
        <v>299</v>
      </c>
      <c r="AW69" s="96">
        <v>131</v>
      </c>
      <c r="AY69" s="95">
        <v>158</v>
      </c>
      <c r="BH69">
        <v>646</v>
      </c>
      <c r="BI69">
        <v>341</v>
      </c>
      <c r="BJ69" s="96">
        <v>158</v>
      </c>
      <c r="BN69" s="102">
        <v>66</v>
      </c>
      <c r="BO69" s="103">
        <v>8</v>
      </c>
      <c r="BP69" s="103">
        <v>7</v>
      </c>
      <c r="BQ69" s="104">
        <v>2</v>
      </c>
      <c r="BS69" s="102">
        <v>66</v>
      </c>
      <c r="BT69" s="103">
        <v>35</v>
      </c>
      <c r="BU69" s="104">
        <v>141</v>
      </c>
    </row>
    <row r="70" spans="1:73" ht="15" customHeight="1" x14ac:dyDescent="0.25">
      <c r="A70" s="95">
        <v>105</v>
      </c>
      <c r="C70">
        <v>67</v>
      </c>
      <c r="D70">
        <v>8</v>
      </c>
      <c r="E70">
        <v>8</v>
      </c>
      <c r="F70">
        <v>2</v>
      </c>
      <c r="I70">
        <v>67</v>
      </c>
      <c r="J70">
        <v>36</v>
      </c>
      <c r="K70" s="96">
        <v>105</v>
      </c>
      <c r="M70" s="95">
        <v>88</v>
      </c>
      <c r="P70">
        <v>196</v>
      </c>
      <c r="Q70">
        <v>27</v>
      </c>
      <c r="R70">
        <v>13</v>
      </c>
      <c r="S70">
        <v>0</v>
      </c>
      <c r="V70">
        <v>310</v>
      </c>
      <c r="W70">
        <v>162</v>
      </c>
      <c r="X70" s="96">
        <v>88</v>
      </c>
      <c r="Z70" s="95">
        <v>162</v>
      </c>
      <c r="AH70">
        <v>460</v>
      </c>
      <c r="AI70">
        <v>242</v>
      </c>
      <c r="AJ70" s="96">
        <v>162</v>
      </c>
      <c r="AL70" s="95">
        <v>164</v>
      </c>
      <c r="AU70">
        <v>567</v>
      </c>
      <c r="AV70">
        <v>299</v>
      </c>
      <c r="AW70" s="96">
        <v>164</v>
      </c>
      <c r="AY70" s="95">
        <v>29</v>
      </c>
      <c r="BH70">
        <v>647</v>
      </c>
      <c r="BI70">
        <v>342</v>
      </c>
      <c r="BJ70" s="96">
        <v>29</v>
      </c>
      <c r="BN70" s="102">
        <v>67</v>
      </c>
      <c r="BO70" s="103">
        <v>8</v>
      </c>
      <c r="BP70" s="103">
        <v>8</v>
      </c>
      <c r="BQ70" s="104">
        <v>2</v>
      </c>
      <c r="BS70" s="102">
        <v>67</v>
      </c>
      <c r="BT70" s="103">
        <v>36</v>
      </c>
      <c r="BU70" s="104">
        <v>105</v>
      </c>
    </row>
    <row r="71" spans="1:73" ht="15" customHeight="1" x14ac:dyDescent="0.25">
      <c r="A71" s="95">
        <v>41</v>
      </c>
      <c r="C71">
        <v>68</v>
      </c>
      <c r="D71">
        <v>9</v>
      </c>
      <c r="E71">
        <v>1</v>
      </c>
      <c r="F71">
        <v>0</v>
      </c>
      <c r="I71">
        <v>68</v>
      </c>
      <c r="J71">
        <v>36</v>
      </c>
      <c r="K71" s="96">
        <v>41</v>
      </c>
      <c r="M71" s="95">
        <v>43</v>
      </c>
      <c r="P71">
        <v>197</v>
      </c>
      <c r="Q71">
        <v>27</v>
      </c>
      <c r="R71">
        <v>14</v>
      </c>
      <c r="S71">
        <v>0</v>
      </c>
      <c r="V71">
        <v>311</v>
      </c>
      <c r="W71">
        <v>163</v>
      </c>
      <c r="X71" s="96">
        <v>43</v>
      </c>
      <c r="Z71" s="95">
        <v>22</v>
      </c>
      <c r="AH71">
        <v>461</v>
      </c>
      <c r="AI71">
        <v>243</v>
      </c>
      <c r="AJ71" s="96">
        <v>22</v>
      </c>
      <c r="AL71" s="95">
        <v>58</v>
      </c>
      <c r="AU71">
        <v>568</v>
      </c>
      <c r="AV71">
        <v>300</v>
      </c>
      <c r="AW71" s="96">
        <v>58</v>
      </c>
      <c r="AY71" s="95">
        <v>124</v>
      </c>
      <c r="BH71">
        <v>648</v>
      </c>
      <c r="BI71">
        <v>342</v>
      </c>
      <c r="BJ71" s="96">
        <v>124</v>
      </c>
      <c r="BN71" s="102">
        <v>68</v>
      </c>
      <c r="BO71" s="103">
        <v>9</v>
      </c>
      <c r="BP71" s="103">
        <v>1</v>
      </c>
      <c r="BQ71" s="104">
        <v>0</v>
      </c>
      <c r="BS71" s="102">
        <v>68</v>
      </c>
      <c r="BT71" s="103">
        <v>36</v>
      </c>
      <c r="BU71" s="104">
        <v>41</v>
      </c>
    </row>
    <row r="72" spans="1:73" ht="15" customHeight="1" x14ac:dyDescent="0.25">
      <c r="A72" s="95">
        <v>38</v>
      </c>
      <c r="C72">
        <v>69</v>
      </c>
      <c r="D72">
        <v>9</v>
      </c>
      <c r="E72">
        <v>2</v>
      </c>
      <c r="F72">
        <v>0</v>
      </c>
      <c r="I72">
        <v>69</v>
      </c>
      <c r="J72">
        <v>37</v>
      </c>
      <c r="K72" s="96">
        <v>38</v>
      </c>
      <c r="M72" s="95">
        <v>110</v>
      </c>
      <c r="P72">
        <v>198</v>
      </c>
      <c r="Q72">
        <v>27</v>
      </c>
      <c r="R72">
        <v>15</v>
      </c>
      <c r="S72">
        <v>0</v>
      </c>
      <c r="V72">
        <v>312</v>
      </c>
      <c r="W72">
        <v>163</v>
      </c>
      <c r="X72" s="96">
        <v>110</v>
      </c>
      <c r="Z72" s="95">
        <v>156</v>
      </c>
      <c r="AH72">
        <v>462</v>
      </c>
      <c r="AI72">
        <v>243</v>
      </c>
      <c r="AJ72" s="96">
        <v>156</v>
      </c>
      <c r="AL72" s="95">
        <v>158</v>
      </c>
      <c r="AU72">
        <v>569</v>
      </c>
      <c r="AV72">
        <v>300</v>
      </c>
      <c r="AW72" s="96">
        <v>158</v>
      </c>
      <c r="AY72" s="95">
        <v>22</v>
      </c>
      <c r="BH72">
        <v>649</v>
      </c>
      <c r="BI72">
        <v>343</v>
      </c>
      <c r="BJ72" s="96">
        <v>22</v>
      </c>
      <c r="BN72" s="102">
        <v>69</v>
      </c>
      <c r="BO72" s="103">
        <v>9</v>
      </c>
      <c r="BP72" s="103">
        <v>2</v>
      </c>
      <c r="BQ72" s="104">
        <v>0</v>
      </c>
      <c r="BS72" s="102">
        <v>69</v>
      </c>
      <c r="BT72" s="103">
        <v>37</v>
      </c>
      <c r="BU72" s="104">
        <v>38</v>
      </c>
    </row>
    <row r="73" spans="1:73" ht="15" customHeight="1" x14ac:dyDescent="0.25">
      <c r="A73" s="95">
        <v>145</v>
      </c>
      <c r="C73">
        <v>70</v>
      </c>
      <c r="D73">
        <v>9</v>
      </c>
      <c r="E73">
        <v>3</v>
      </c>
      <c r="F73">
        <v>2</v>
      </c>
      <c r="I73">
        <v>70</v>
      </c>
      <c r="J73">
        <v>37</v>
      </c>
      <c r="K73" s="96">
        <v>145</v>
      </c>
      <c r="M73" s="95">
        <v>17</v>
      </c>
      <c r="P73">
        <v>199</v>
      </c>
      <c r="Q73">
        <v>27</v>
      </c>
      <c r="R73">
        <v>16</v>
      </c>
      <c r="S73">
        <v>1</v>
      </c>
      <c r="V73">
        <v>313</v>
      </c>
      <c r="W73">
        <v>164</v>
      </c>
      <c r="X73" s="96">
        <v>17</v>
      </c>
      <c r="Z73" s="95">
        <v>129</v>
      </c>
      <c r="AH73">
        <v>463</v>
      </c>
      <c r="AI73">
        <v>244</v>
      </c>
      <c r="AJ73" s="96">
        <v>129</v>
      </c>
      <c r="AL73" s="95">
        <v>63</v>
      </c>
      <c r="AU73">
        <v>570</v>
      </c>
      <c r="AV73">
        <v>301</v>
      </c>
      <c r="AW73" s="96">
        <v>63</v>
      </c>
      <c r="AY73" s="95">
        <v>121</v>
      </c>
      <c r="BH73">
        <v>650</v>
      </c>
      <c r="BI73">
        <v>343</v>
      </c>
      <c r="BJ73" s="96">
        <v>121</v>
      </c>
      <c r="BN73" s="102">
        <v>70</v>
      </c>
      <c r="BO73" s="103">
        <v>9</v>
      </c>
      <c r="BP73" s="103">
        <v>3</v>
      </c>
      <c r="BQ73" s="104">
        <v>2</v>
      </c>
      <c r="BS73" s="102">
        <v>70</v>
      </c>
      <c r="BT73" s="103">
        <v>37</v>
      </c>
      <c r="BU73" s="104">
        <v>145</v>
      </c>
    </row>
    <row r="74" spans="1:73" ht="15" customHeight="1" x14ac:dyDescent="0.25">
      <c r="A74" s="95">
        <v>32</v>
      </c>
      <c r="C74">
        <v>71</v>
      </c>
      <c r="D74">
        <v>9</v>
      </c>
      <c r="E74">
        <v>4</v>
      </c>
      <c r="F74">
        <v>0</v>
      </c>
      <c r="I74">
        <v>71</v>
      </c>
      <c r="J74">
        <v>38</v>
      </c>
      <c r="K74" s="96">
        <v>32</v>
      </c>
      <c r="M74" s="95">
        <v>147</v>
      </c>
      <c r="P74">
        <v>200</v>
      </c>
      <c r="Q74">
        <v>28</v>
      </c>
      <c r="R74">
        <v>10</v>
      </c>
      <c r="S74">
        <v>1</v>
      </c>
      <c r="V74">
        <v>314</v>
      </c>
      <c r="W74">
        <v>164</v>
      </c>
      <c r="X74" s="96">
        <v>147</v>
      </c>
      <c r="Z74" s="95">
        <v>163</v>
      </c>
      <c r="AH74">
        <v>464</v>
      </c>
      <c r="AI74">
        <v>244</v>
      </c>
      <c r="AJ74" s="96">
        <v>163</v>
      </c>
      <c r="AL74" s="95">
        <v>96</v>
      </c>
      <c r="AU74">
        <v>571</v>
      </c>
      <c r="AV74">
        <v>301</v>
      </c>
      <c r="AW74" s="96">
        <v>96</v>
      </c>
      <c r="AY74" s="95">
        <v>27</v>
      </c>
      <c r="BH74">
        <v>651</v>
      </c>
      <c r="BI74">
        <v>344</v>
      </c>
      <c r="BJ74" s="96">
        <v>27</v>
      </c>
      <c r="BN74" s="102">
        <v>71</v>
      </c>
      <c r="BO74" s="103">
        <v>9</v>
      </c>
      <c r="BP74" s="103">
        <v>4</v>
      </c>
      <c r="BQ74" s="104">
        <v>0</v>
      </c>
      <c r="BS74" s="102">
        <v>71</v>
      </c>
      <c r="BT74" s="103">
        <v>38</v>
      </c>
      <c r="BU74" s="104">
        <v>32</v>
      </c>
    </row>
    <row r="75" spans="1:73" ht="15" customHeight="1" x14ac:dyDescent="0.25">
      <c r="A75" s="95">
        <v>5</v>
      </c>
      <c r="C75">
        <v>72</v>
      </c>
      <c r="D75">
        <v>9</v>
      </c>
      <c r="E75">
        <v>5</v>
      </c>
      <c r="F75">
        <v>2</v>
      </c>
      <c r="I75">
        <v>72</v>
      </c>
      <c r="J75">
        <v>38</v>
      </c>
      <c r="K75" s="96">
        <v>5</v>
      </c>
      <c r="M75" s="95">
        <v>44</v>
      </c>
      <c r="P75">
        <v>201</v>
      </c>
      <c r="Q75">
        <v>28</v>
      </c>
      <c r="R75">
        <v>12</v>
      </c>
      <c r="S75">
        <v>1</v>
      </c>
      <c r="V75">
        <v>315</v>
      </c>
      <c r="W75">
        <v>165</v>
      </c>
      <c r="X75" s="96">
        <v>44</v>
      </c>
      <c r="Z75" s="95">
        <v>62</v>
      </c>
      <c r="AH75">
        <v>465</v>
      </c>
      <c r="AI75">
        <v>245</v>
      </c>
      <c r="AJ75" s="96">
        <v>62</v>
      </c>
      <c r="AL75" s="95">
        <v>131</v>
      </c>
      <c r="AU75">
        <v>572</v>
      </c>
      <c r="AV75">
        <v>302</v>
      </c>
      <c r="AW75" s="96">
        <v>131</v>
      </c>
      <c r="AY75" s="95">
        <v>130</v>
      </c>
      <c r="BH75">
        <v>652</v>
      </c>
      <c r="BI75">
        <v>344</v>
      </c>
      <c r="BJ75" s="96">
        <v>130</v>
      </c>
      <c r="BN75" s="102">
        <v>72</v>
      </c>
      <c r="BO75" s="103">
        <v>9</v>
      </c>
      <c r="BP75" s="103">
        <v>5</v>
      </c>
      <c r="BQ75" s="104">
        <v>2</v>
      </c>
      <c r="BS75" s="102">
        <v>72</v>
      </c>
      <c r="BT75" s="103">
        <v>38</v>
      </c>
      <c r="BU75" s="104">
        <v>5</v>
      </c>
    </row>
    <row r="76" spans="1:73" ht="15" customHeight="1" x14ac:dyDescent="0.25">
      <c r="A76" s="95">
        <v>67</v>
      </c>
      <c r="C76">
        <v>73</v>
      </c>
      <c r="D76">
        <v>9</v>
      </c>
      <c r="E76">
        <v>6</v>
      </c>
      <c r="F76">
        <v>0</v>
      </c>
      <c r="I76">
        <v>73</v>
      </c>
      <c r="J76">
        <v>39</v>
      </c>
      <c r="K76" s="96">
        <v>67</v>
      </c>
      <c r="M76" s="95">
        <v>85</v>
      </c>
      <c r="P76">
        <v>202</v>
      </c>
      <c r="Q76">
        <v>28</v>
      </c>
      <c r="R76">
        <v>13</v>
      </c>
      <c r="S76">
        <v>0</v>
      </c>
      <c r="V76">
        <v>316</v>
      </c>
      <c r="W76">
        <v>165</v>
      </c>
      <c r="X76" s="96">
        <v>85</v>
      </c>
      <c r="Z76" s="95">
        <v>95</v>
      </c>
      <c r="AH76">
        <v>466</v>
      </c>
      <c r="AI76">
        <v>245</v>
      </c>
      <c r="AJ76" s="96">
        <v>95</v>
      </c>
      <c r="AL76" s="95">
        <v>164</v>
      </c>
      <c r="AU76">
        <v>573</v>
      </c>
      <c r="AV76">
        <v>302</v>
      </c>
      <c r="AW76" s="96">
        <v>164</v>
      </c>
      <c r="AY76" s="95">
        <v>95</v>
      </c>
      <c r="BH76">
        <v>653</v>
      </c>
      <c r="BI76">
        <v>345</v>
      </c>
      <c r="BJ76" s="96">
        <v>95</v>
      </c>
      <c r="BN76" s="102">
        <v>73</v>
      </c>
      <c r="BO76" s="103">
        <v>9</v>
      </c>
      <c r="BP76" s="103">
        <v>6</v>
      </c>
      <c r="BQ76" s="104">
        <v>0</v>
      </c>
      <c r="BS76" s="102">
        <v>73</v>
      </c>
      <c r="BT76" s="103">
        <v>39</v>
      </c>
      <c r="BU76" s="104">
        <v>67</v>
      </c>
    </row>
    <row r="77" spans="1:73" ht="15" customHeight="1" x14ac:dyDescent="0.25">
      <c r="A77" s="95">
        <v>104</v>
      </c>
      <c r="C77">
        <v>74</v>
      </c>
      <c r="D77">
        <v>9</v>
      </c>
      <c r="E77">
        <v>7</v>
      </c>
      <c r="F77">
        <v>1</v>
      </c>
      <c r="I77">
        <v>74</v>
      </c>
      <c r="J77">
        <v>39</v>
      </c>
      <c r="K77" s="96">
        <v>104</v>
      </c>
      <c r="M77" s="95">
        <v>16</v>
      </c>
      <c r="P77">
        <v>203</v>
      </c>
      <c r="Q77">
        <v>28</v>
      </c>
      <c r="R77">
        <v>14</v>
      </c>
      <c r="S77">
        <v>0</v>
      </c>
      <c r="V77">
        <v>317</v>
      </c>
      <c r="W77">
        <v>166</v>
      </c>
      <c r="X77" s="96">
        <v>16</v>
      </c>
      <c r="Z77" s="95">
        <v>95</v>
      </c>
      <c r="AH77">
        <v>467</v>
      </c>
      <c r="AI77">
        <v>246</v>
      </c>
      <c r="AJ77" s="96">
        <v>95</v>
      </c>
      <c r="AL77" s="95">
        <v>63</v>
      </c>
      <c r="AU77">
        <v>574</v>
      </c>
      <c r="AV77">
        <v>303</v>
      </c>
      <c r="AW77" s="96">
        <v>63</v>
      </c>
      <c r="AY77" s="95">
        <v>130</v>
      </c>
      <c r="BH77">
        <v>654</v>
      </c>
      <c r="BI77">
        <v>345</v>
      </c>
      <c r="BJ77" s="96">
        <v>130</v>
      </c>
      <c r="BN77" s="102">
        <v>74</v>
      </c>
      <c r="BO77" s="103">
        <v>9</v>
      </c>
      <c r="BP77" s="103">
        <v>7</v>
      </c>
      <c r="BQ77" s="104">
        <v>1</v>
      </c>
      <c r="BS77" s="102">
        <v>74</v>
      </c>
      <c r="BT77" s="103">
        <v>39</v>
      </c>
      <c r="BU77" s="104">
        <v>104</v>
      </c>
    </row>
    <row r="78" spans="1:73" ht="15" customHeight="1" x14ac:dyDescent="0.25">
      <c r="A78" s="95">
        <v>134</v>
      </c>
      <c r="C78">
        <v>75</v>
      </c>
      <c r="D78">
        <v>9</v>
      </c>
      <c r="E78">
        <v>8</v>
      </c>
      <c r="F78">
        <v>1</v>
      </c>
      <c r="I78">
        <v>75</v>
      </c>
      <c r="J78">
        <v>40</v>
      </c>
      <c r="K78" s="96">
        <v>134</v>
      </c>
      <c r="M78" s="95">
        <v>119</v>
      </c>
      <c r="P78">
        <v>204</v>
      </c>
      <c r="Q78">
        <v>28</v>
      </c>
      <c r="R78">
        <v>16</v>
      </c>
      <c r="S78">
        <v>2</v>
      </c>
      <c r="V78">
        <v>318</v>
      </c>
      <c r="W78">
        <v>166</v>
      </c>
      <c r="X78" s="96">
        <v>119</v>
      </c>
      <c r="Z78" s="95">
        <v>162</v>
      </c>
      <c r="AH78">
        <v>468</v>
      </c>
      <c r="AI78">
        <v>246</v>
      </c>
      <c r="AJ78" s="96">
        <v>162</v>
      </c>
      <c r="AL78" s="95">
        <v>158</v>
      </c>
      <c r="AU78">
        <v>575</v>
      </c>
      <c r="AV78">
        <v>303</v>
      </c>
      <c r="AW78" s="96">
        <v>158</v>
      </c>
      <c r="AY78" s="95">
        <v>97</v>
      </c>
      <c r="BH78">
        <v>655</v>
      </c>
      <c r="BI78">
        <v>346</v>
      </c>
      <c r="BJ78" s="96">
        <v>97</v>
      </c>
      <c r="BN78" s="102">
        <v>75</v>
      </c>
      <c r="BO78" s="103">
        <v>9</v>
      </c>
      <c r="BP78" s="103">
        <v>8</v>
      </c>
      <c r="BQ78" s="104">
        <v>1</v>
      </c>
      <c r="BS78" s="102">
        <v>75</v>
      </c>
      <c r="BT78" s="103">
        <v>40</v>
      </c>
      <c r="BU78" s="104">
        <v>134</v>
      </c>
    </row>
    <row r="79" spans="1:73" ht="15" customHeight="1" x14ac:dyDescent="0.25">
      <c r="A79" s="95">
        <v>10</v>
      </c>
      <c r="C79">
        <v>76</v>
      </c>
      <c r="D79">
        <v>9</v>
      </c>
      <c r="E79">
        <v>9</v>
      </c>
      <c r="F79">
        <v>0</v>
      </c>
      <c r="I79">
        <v>76</v>
      </c>
      <c r="J79">
        <v>40</v>
      </c>
      <c r="K79" s="96">
        <v>10</v>
      </c>
      <c r="M79" s="95">
        <v>78</v>
      </c>
      <c r="V79">
        <v>319</v>
      </c>
      <c r="W79">
        <v>167</v>
      </c>
      <c r="X79" s="96">
        <v>78</v>
      </c>
      <c r="Z79" s="95">
        <v>22</v>
      </c>
      <c r="AH79">
        <v>469</v>
      </c>
      <c r="AI79">
        <v>247</v>
      </c>
      <c r="AJ79" s="96">
        <v>22</v>
      </c>
      <c r="AL79" s="95">
        <v>95</v>
      </c>
      <c r="AU79">
        <v>576</v>
      </c>
      <c r="AV79">
        <v>304</v>
      </c>
      <c r="AW79" s="96">
        <v>95</v>
      </c>
      <c r="AY79" s="95">
        <v>164</v>
      </c>
      <c r="BH79">
        <v>656</v>
      </c>
      <c r="BI79">
        <v>346</v>
      </c>
      <c r="BJ79" s="96">
        <v>164</v>
      </c>
      <c r="BN79" s="102">
        <v>76</v>
      </c>
      <c r="BO79" s="103">
        <v>9</v>
      </c>
      <c r="BP79" s="103">
        <v>9</v>
      </c>
      <c r="BQ79" s="104">
        <v>0</v>
      </c>
      <c r="BS79" s="102">
        <v>76</v>
      </c>
      <c r="BT79" s="103">
        <v>40</v>
      </c>
      <c r="BU79" s="104">
        <v>10</v>
      </c>
    </row>
    <row r="80" spans="1:73" ht="15" customHeight="1" x14ac:dyDescent="0.25">
      <c r="A80" s="95">
        <v>75</v>
      </c>
      <c r="C80">
        <v>77</v>
      </c>
      <c r="D80">
        <v>10</v>
      </c>
      <c r="E80">
        <v>1</v>
      </c>
      <c r="F80">
        <v>0</v>
      </c>
      <c r="I80">
        <v>77</v>
      </c>
      <c r="J80">
        <v>41</v>
      </c>
      <c r="K80" s="96">
        <v>75</v>
      </c>
      <c r="M80" s="95">
        <v>150</v>
      </c>
      <c r="V80">
        <v>320</v>
      </c>
      <c r="W80">
        <v>167</v>
      </c>
      <c r="X80" s="96">
        <v>150</v>
      </c>
      <c r="Z80" s="95">
        <v>131</v>
      </c>
      <c r="AH80">
        <v>470</v>
      </c>
      <c r="AI80">
        <v>247</v>
      </c>
      <c r="AJ80" s="96">
        <v>131</v>
      </c>
      <c r="AL80" s="95">
        <v>131</v>
      </c>
      <c r="AU80">
        <v>577</v>
      </c>
      <c r="AV80">
        <v>305</v>
      </c>
      <c r="AW80" s="96">
        <v>131</v>
      </c>
      <c r="AY80" s="95">
        <v>23</v>
      </c>
      <c r="BH80">
        <v>657</v>
      </c>
      <c r="BI80">
        <v>347</v>
      </c>
      <c r="BJ80" s="96">
        <v>23</v>
      </c>
      <c r="BN80" s="102">
        <v>77</v>
      </c>
      <c r="BO80" s="103">
        <v>10</v>
      </c>
      <c r="BP80" s="103">
        <v>1</v>
      </c>
      <c r="BQ80" s="104">
        <v>0</v>
      </c>
      <c r="BS80" s="102">
        <v>77</v>
      </c>
      <c r="BT80" s="103">
        <v>41</v>
      </c>
      <c r="BU80" s="104">
        <v>75</v>
      </c>
    </row>
    <row r="81" spans="1:73" ht="15" customHeight="1" x14ac:dyDescent="0.25">
      <c r="A81" s="95">
        <v>99</v>
      </c>
      <c r="C81">
        <v>78</v>
      </c>
      <c r="D81">
        <v>10</v>
      </c>
      <c r="E81">
        <v>2</v>
      </c>
      <c r="F81">
        <v>0</v>
      </c>
      <c r="I81">
        <v>78</v>
      </c>
      <c r="J81">
        <v>41</v>
      </c>
      <c r="K81" s="96">
        <v>99</v>
      </c>
      <c r="M81" s="95">
        <v>20</v>
      </c>
      <c r="V81">
        <v>321</v>
      </c>
      <c r="W81">
        <v>168</v>
      </c>
      <c r="X81" s="96">
        <v>20</v>
      </c>
      <c r="Z81" s="95">
        <v>89</v>
      </c>
      <c r="AH81">
        <v>471</v>
      </c>
      <c r="AI81">
        <v>248</v>
      </c>
      <c r="AJ81" s="96">
        <v>89</v>
      </c>
      <c r="AL81" s="95">
        <v>164</v>
      </c>
      <c r="AU81">
        <v>578</v>
      </c>
      <c r="AV81">
        <v>305</v>
      </c>
      <c r="AW81" s="96">
        <v>164</v>
      </c>
      <c r="AY81" s="95">
        <v>121</v>
      </c>
      <c r="BH81">
        <v>658</v>
      </c>
      <c r="BI81">
        <v>347</v>
      </c>
      <c r="BJ81" s="96">
        <v>121</v>
      </c>
      <c r="BN81" s="102">
        <v>78</v>
      </c>
      <c r="BO81" s="103">
        <v>10</v>
      </c>
      <c r="BP81" s="103">
        <v>2</v>
      </c>
      <c r="BQ81" s="104">
        <v>0</v>
      </c>
      <c r="BS81" s="102">
        <v>78</v>
      </c>
      <c r="BT81" s="103">
        <v>41</v>
      </c>
      <c r="BU81" s="104">
        <v>99</v>
      </c>
    </row>
    <row r="82" spans="1:73" ht="15" customHeight="1" x14ac:dyDescent="0.25">
      <c r="A82" s="95">
        <v>84</v>
      </c>
      <c r="C82">
        <v>79</v>
      </c>
      <c r="D82">
        <v>10</v>
      </c>
      <c r="E82">
        <v>3</v>
      </c>
      <c r="F82">
        <v>2</v>
      </c>
      <c r="I82">
        <v>79</v>
      </c>
      <c r="J82">
        <v>42</v>
      </c>
      <c r="K82" s="96">
        <v>84</v>
      </c>
      <c r="M82" s="95">
        <v>145</v>
      </c>
      <c r="V82">
        <v>322</v>
      </c>
      <c r="W82">
        <v>168</v>
      </c>
      <c r="X82" s="96">
        <v>145</v>
      </c>
      <c r="Z82" s="95">
        <v>165</v>
      </c>
      <c r="AH82">
        <v>472</v>
      </c>
      <c r="AI82">
        <v>248</v>
      </c>
      <c r="AJ82" s="96">
        <v>165</v>
      </c>
      <c r="AL82" s="95">
        <v>58</v>
      </c>
      <c r="AU82">
        <v>579</v>
      </c>
      <c r="AV82">
        <v>306</v>
      </c>
      <c r="AW82" s="96">
        <v>58</v>
      </c>
      <c r="AY82" s="95">
        <v>29</v>
      </c>
      <c r="BH82">
        <v>659</v>
      </c>
      <c r="BI82">
        <v>348</v>
      </c>
      <c r="BJ82" s="96">
        <v>29</v>
      </c>
      <c r="BN82" s="102">
        <v>79</v>
      </c>
      <c r="BO82" s="103">
        <v>10</v>
      </c>
      <c r="BP82" s="103">
        <v>3</v>
      </c>
      <c r="BQ82" s="104">
        <v>2</v>
      </c>
      <c r="BS82" s="102">
        <v>79</v>
      </c>
      <c r="BT82" s="103">
        <v>42</v>
      </c>
      <c r="BU82" s="104">
        <v>84</v>
      </c>
    </row>
    <row r="83" spans="1:73" ht="15" customHeight="1" x14ac:dyDescent="0.25">
      <c r="A83" s="95">
        <v>73</v>
      </c>
      <c r="C83">
        <v>80</v>
      </c>
      <c r="D83">
        <v>10</v>
      </c>
      <c r="E83">
        <v>4</v>
      </c>
      <c r="F83">
        <v>0</v>
      </c>
      <c r="I83">
        <v>80</v>
      </c>
      <c r="J83">
        <v>43</v>
      </c>
      <c r="K83" s="96">
        <v>73</v>
      </c>
      <c r="M83" s="95">
        <v>52</v>
      </c>
      <c r="V83">
        <v>323</v>
      </c>
      <c r="W83">
        <v>169</v>
      </c>
      <c r="X83" s="96">
        <v>52</v>
      </c>
      <c r="Z83" s="95">
        <v>27</v>
      </c>
      <c r="AH83">
        <v>473</v>
      </c>
      <c r="AI83">
        <v>249</v>
      </c>
      <c r="AJ83" s="96">
        <v>27</v>
      </c>
      <c r="AL83" s="97">
        <v>158</v>
      </c>
      <c r="AM83" s="98"/>
      <c r="AN83" s="98"/>
      <c r="AO83" s="98"/>
      <c r="AP83" s="98"/>
      <c r="AQ83" s="98"/>
      <c r="AR83" s="98"/>
      <c r="AS83" s="98"/>
      <c r="AT83" s="98"/>
      <c r="AU83" s="98">
        <v>580</v>
      </c>
      <c r="AV83" s="98">
        <v>306</v>
      </c>
      <c r="AW83" s="99">
        <v>158</v>
      </c>
      <c r="AY83" s="95">
        <v>164</v>
      </c>
      <c r="BH83">
        <v>660</v>
      </c>
      <c r="BI83">
        <v>348</v>
      </c>
      <c r="BJ83" s="96">
        <v>164</v>
      </c>
      <c r="BN83" s="102">
        <v>80</v>
      </c>
      <c r="BO83" s="103">
        <v>10</v>
      </c>
      <c r="BP83" s="103">
        <v>4</v>
      </c>
      <c r="BQ83" s="104">
        <v>0</v>
      </c>
      <c r="BS83" s="102">
        <v>80</v>
      </c>
      <c r="BT83" s="103">
        <v>43</v>
      </c>
      <c r="BU83" s="104">
        <v>73</v>
      </c>
    </row>
    <row r="84" spans="1:73" ht="15" customHeight="1" x14ac:dyDescent="0.25">
      <c r="A84" s="95">
        <v>100</v>
      </c>
      <c r="C84">
        <v>81</v>
      </c>
      <c r="D84">
        <v>10</v>
      </c>
      <c r="E84">
        <v>5</v>
      </c>
      <c r="F84">
        <v>2</v>
      </c>
      <c r="I84">
        <v>81</v>
      </c>
      <c r="J84">
        <v>43</v>
      </c>
      <c r="K84" s="96">
        <v>100</v>
      </c>
      <c r="M84" s="95">
        <v>114</v>
      </c>
      <c r="V84">
        <v>324</v>
      </c>
      <c r="W84">
        <v>169</v>
      </c>
      <c r="X84" s="96">
        <v>114</v>
      </c>
      <c r="Z84" s="95">
        <v>95</v>
      </c>
      <c r="AH84">
        <v>474</v>
      </c>
      <c r="AI84">
        <v>249</v>
      </c>
      <c r="AJ84" s="96">
        <v>95</v>
      </c>
      <c r="AY84" s="95">
        <v>60</v>
      </c>
      <c r="BH84">
        <v>661</v>
      </c>
      <c r="BI84">
        <v>349</v>
      </c>
      <c r="BJ84" s="96">
        <v>60</v>
      </c>
      <c r="BN84" s="102">
        <v>81</v>
      </c>
      <c r="BO84" s="103">
        <v>10</v>
      </c>
      <c r="BP84" s="103">
        <v>5</v>
      </c>
      <c r="BQ84" s="104">
        <v>2</v>
      </c>
      <c r="BS84" s="102">
        <v>81</v>
      </c>
      <c r="BT84" s="103">
        <v>43</v>
      </c>
      <c r="BU84" s="104">
        <v>100</v>
      </c>
    </row>
    <row r="85" spans="1:73" ht="15" customHeight="1" x14ac:dyDescent="0.25">
      <c r="A85" s="95">
        <v>106</v>
      </c>
      <c r="C85">
        <v>82</v>
      </c>
      <c r="D85">
        <v>10</v>
      </c>
      <c r="E85">
        <v>6</v>
      </c>
      <c r="F85">
        <v>0</v>
      </c>
      <c r="I85">
        <v>82</v>
      </c>
      <c r="J85">
        <v>44</v>
      </c>
      <c r="K85" s="96">
        <v>106</v>
      </c>
      <c r="M85" s="95">
        <v>12</v>
      </c>
      <c r="V85">
        <v>325</v>
      </c>
      <c r="W85">
        <v>170</v>
      </c>
      <c r="X85" s="96">
        <v>12</v>
      </c>
      <c r="Z85" s="95">
        <v>13</v>
      </c>
      <c r="AH85">
        <v>475</v>
      </c>
      <c r="AI85">
        <v>250</v>
      </c>
      <c r="AJ85" s="96">
        <v>13</v>
      </c>
      <c r="AY85" s="95">
        <v>90</v>
      </c>
      <c r="BH85">
        <v>662</v>
      </c>
      <c r="BI85">
        <v>350</v>
      </c>
      <c r="BJ85" s="96">
        <v>90</v>
      </c>
      <c r="BN85" s="102">
        <v>82</v>
      </c>
      <c r="BO85" s="103">
        <v>10</v>
      </c>
      <c r="BP85" s="103">
        <v>6</v>
      </c>
      <c r="BQ85" s="104">
        <v>0</v>
      </c>
      <c r="BS85" s="102">
        <v>82</v>
      </c>
      <c r="BT85" s="103">
        <v>44</v>
      </c>
      <c r="BU85" s="104">
        <v>106</v>
      </c>
    </row>
    <row r="86" spans="1:73" ht="15" customHeight="1" x14ac:dyDescent="0.25">
      <c r="A86" s="95">
        <v>66</v>
      </c>
      <c r="C86">
        <v>83</v>
      </c>
      <c r="D86">
        <v>10</v>
      </c>
      <c r="E86">
        <v>7</v>
      </c>
      <c r="F86">
        <v>1</v>
      </c>
      <c r="I86">
        <v>83</v>
      </c>
      <c r="J86">
        <v>44</v>
      </c>
      <c r="K86" s="96">
        <v>66</v>
      </c>
      <c r="M86" s="95">
        <v>155</v>
      </c>
      <c r="V86">
        <v>326</v>
      </c>
      <c r="W86">
        <v>170</v>
      </c>
      <c r="X86" s="96">
        <v>155</v>
      </c>
      <c r="Z86" s="95">
        <v>62</v>
      </c>
      <c r="AH86">
        <v>476</v>
      </c>
      <c r="AI86">
        <v>251</v>
      </c>
      <c r="AJ86" s="96">
        <v>62</v>
      </c>
      <c r="AY86" s="95">
        <v>158</v>
      </c>
      <c r="BH86">
        <v>663</v>
      </c>
      <c r="BI86">
        <v>350</v>
      </c>
      <c r="BJ86" s="96">
        <v>158</v>
      </c>
      <c r="BN86" s="102">
        <v>83</v>
      </c>
      <c r="BO86" s="103">
        <v>10</v>
      </c>
      <c r="BP86" s="103">
        <v>7</v>
      </c>
      <c r="BQ86" s="104">
        <v>1</v>
      </c>
      <c r="BS86" s="102">
        <v>83</v>
      </c>
      <c r="BT86" s="103">
        <v>44</v>
      </c>
      <c r="BU86" s="104">
        <v>66</v>
      </c>
    </row>
    <row r="87" spans="1:73" ht="15" customHeight="1" x14ac:dyDescent="0.25">
      <c r="A87" s="95">
        <v>1</v>
      </c>
      <c r="C87">
        <v>84</v>
      </c>
      <c r="D87">
        <v>10</v>
      </c>
      <c r="E87">
        <v>8</v>
      </c>
      <c r="F87">
        <v>1</v>
      </c>
      <c r="I87">
        <v>84</v>
      </c>
      <c r="J87">
        <v>45</v>
      </c>
      <c r="K87" s="96">
        <v>1</v>
      </c>
      <c r="M87" s="95">
        <v>12</v>
      </c>
      <c r="V87">
        <v>327</v>
      </c>
      <c r="W87">
        <v>171</v>
      </c>
      <c r="X87" s="96">
        <v>12</v>
      </c>
      <c r="Z87" s="95">
        <v>95</v>
      </c>
      <c r="AH87">
        <v>477</v>
      </c>
      <c r="AI87">
        <v>251</v>
      </c>
      <c r="AJ87" s="96">
        <v>95</v>
      </c>
      <c r="AY87" s="95">
        <v>91</v>
      </c>
      <c r="BH87">
        <v>664</v>
      </c>
      <c r="BI87">
        <v>351</v>
      </c>
      <c r="BJ87" s="96">
        <v>91</v>
      </c>
      <c r="BN87" s="102">
        <v>84</v>
      </c>
      <c r="BO87" s="103">
        <v>10</v>
      </c>
      <c r="BP87" s="103">
        <v>8</v>
      </c>
      <c r="BQ87" s="104">
        <v>1</v>
      </c>
      <c r="BS87" s="102">
        <v>84</v>
      </c>
      <c r="BT87" s="103">
        <v>45</v>
      </c>
      <c r="BU87" s="104">
        <v>1</v>
      </c>
    </row>
    <row r="88" spans="1:73" ht="15" customHeight="1" x14ac:dyDescent="0.25">
      <c r="A88" s="95">
        <v>140</v>
      </c>
      <c r="C88">
        <v>85</v>
      </c>
      <c r="D88">
        <v>10</v>
      </c>
      <c r="E88">
        <v>9</v>
      </c>
      <c r="F88">
        <v>0</v>
      </c>
      <c r="I88">
        <v>85</v>
      </c>
      <c r="J88">
        <v>45</v>
      </c>
      <c r="K88" s="96">
        <v>140</v>
      </c>
      <c r="M88" s="95">
        <v>85</v>
      </c>
      <c r="V88">
        <v>328</v>
      </c>
      <c r="W88">
        <v>171</v>
      </c>
      <c r="X88" s="96">
        <v>85</v>
      </c>
      <c r="Z88" s="95">
        <v>62</v>
      </c>
      <c r="AH88">
        <v>478</v>
      </c>
      <c r="AI88">
        <v>252</v>
      </c>
      <c r="AJ88" s="96">
        <v>62</v>
      </c>
      <c r="AY88" s="95">
        <v>158</v>
      </c>
      <c r="BH88">
        <v>665</v>
      </c>
      <c r="BI88">
        <v>351</v>
      </c>
      <c r="BJ88" s="96">
        <v>158</v>
      </c>
      <c r="BN88" s="102">
        <v>85</v>
      </c>
      <c r="BO88" s="103">
        <v>10</v>
      </c>
      <c r="BP88" s="103">
        <v>9</v>
      </c>
      <c r="BQ88" s="104">
        <v>0</v>
      </c>
      <c r="BS88" s="102">
        <v>85</v>
      </c>
      <c r="BT88" s="103">
        <v>45</v>
      </c>
      <c r="BU88" s="104">
        <v>140</v>
      </c>
    </row>
    <row r="89" spans="1:73" ht="15" customHeight="1" x14ac:dyDescent="0.25">
      <c r="A89" s="95">
        <v>6</v>
      </c>
      <c r="C89">
        <v>86</v>
      </c>
      <c r="D89">
        <v>11</v>
      </c>
      <c r="E89">
        <v>1</v>
      </c>
      <c r="F89">
        <v>0</v>
      </c>
      <c r="I89">
        <v>86</v>
      </c>
      <c r="J89">
        <v>46</v>
      </c>
      <c r="K89" s="96">
        <v>6</v>
      </c>
      <c r="M89" s="95">
        <v>79</v>
      </c>
      <c r="V89">
        <v>329</v>
      </c>
      <c r="W89">
        <v>172</v>
      </c>
      <c r="X89" s="96">
        <v>79</v>
      </c>
      <c r="Z89" s="95">
        <v>159</v>
      </c>
      <c r="AH89">
        <v>479</v>
      </c>
      <c r="AI89">
        <v>252</v>
      </c>
      <c r="AJ89" s="96">
        <v>159</v>
      </c>
      <c r="AY89" s="95">
        <v>29</v>
      </c>
      <c r="BH89">
        <v>666</v>
      </c>
      <c r="BI89">
        <v>352</v>
      </c>
      <c r="BJ89" s="96">
        <v>29</v>
      </c>
      <c r="BN89" s="102">
        <v>86</v>
      </c>
      <c r="BO89" s="103">
        <v>11</v>
      </c>
      <c r="BP89" s="103">
        <v>1</v>
      </c>
      <c r="BQ89" s="104">
        <v>0</v>
      </c>
      <c r="BS89" s="102">
        <v>86</v>
      </c>
      <c r="BT89" s="103">
        <v>46</v>
      </c>
      <c r="BU89" s="104">
        <v>6</v>
      </c>
    </row>
    <row r="90" spans="1:73" ht="15" customHeight="1" x14ac:dyDescent="0.25">
      <c r="A90" s="95">
        <v>110</v>
      </c>
      <c r="C90">
        <v>87</v>
      </c>
      <c r="D90">
        <v>11</v>
      </c>
      <c r="E90">
        <v>3</v>
      </c>
      <c r="F90">
        <v>1</v>
      </c>
      <c r="I90">
        <v>87</v>
      </c>
      <c r="J90">
        <v>46</v>
      </c>
      <c r="K90" s="96">
        <v>110</v>
      </c>
      <c r="M90" s="95">
        <v>118</v>
      </c>
      <c r="V90">
        <v>330</v>
      </c>
      <c r="W90">
        <v>172</v>
      </c>
      <c r="X90" s="96">
        <v>118</v>
      </c>
      <c r="Z90" s="95">
        <v>56</v>
      </c>
      <c r="AH90">
        <v>480</v>
      </c>
      <c r="AI90">
        <v>253</v>
      </c>
      <c r="AJ90" s="96">
        <v>56</v>
      </c>
      <c r="AY90" s="95">
        <v>121</v>
      </c>
      <c r="BH90">
        <v>667</v>
      </c>
      <c r="BI90">
        <v>352</v>
      </c>
      <c r="BJ90" s="96">
        <v>121</v>
      </c>
      <c r="BN90" s="102">
        <v>87</v>
      </c>
      <c r="BO90" s="103">
        <v>11</v>
      </c>
      <c r="BP90" s="103">
        <v>3</v>
      </c>
      <c r="BQ90" s="104">
        <v>1</v>
      </c>
      <c r="BS90" s="102">
        <v>87</v>
      </c>
      <c r="BT90" s="103">
        <v>46</v>
      </c>
      <c r="BU90" s="104">
        <v>110</v>
      </c>
    </row>
    <row r="91" spans="1:73" ht="15" customHeight="1" x14ac:dyDescent="0.25">
      <c r="A91" s="95">
        <v>66</v>
      </c>
      <c r="C91">
        <v>88</v>
      </c>
      <c r="D91">
        <v>11</v>
      </c>
      <c r="E91">
        <v>7</v>
      </c>
      <c r="F91">
        <v>2</v>
      </c>
      <c r="I91">
        <v>88</v>
      </c>
      <c r="J91">
        <v>47</v>
      </c>
      <c r="K91" s="96">
        <v>66</v>
      </c>
      <c r="M91" s="95">
        <v>10</v>
      </c>
      <c r="V91">
        <v>331</v>
      </c>
      <c r="W91">
        <v>173</v>
      </c>
      <c r="X91" s="96">
        <v>10</v>
      </c>
      <c r="Z91" s="95">
        <v>124</v>
      </c>
      <c r="AH91">
        <v>481</v>
      </c>
      <c r="AI91">
        <v>253</v>
      </c>
      <c r="AJ91" s="96">
        <v>124</v>
      </c>
      <c r="AY91" s="95">
        <v>23</v>
      </c>
      <c r="BH91">
        <v>668</v>
      </c>
      <c r="BI91">
        <v>353</v>
      </c>
      <c r="BJ91" s="96">
        <v>23</v>
      </c>
      <c r="BN91" s="102">
        <v>88</v>
      </c>
      <c r="BO91" s="103">
        <v>11</v>
      </c>
      <c r="BP91" s="103">
        <v>7</v>
      </c>
      <c r="BQ91" s="104">
        <v>2</v>
      </c>
      <c r="BS91" s="102">
        <v>88</v>
      </c>
      <c r="BT91" s="103">
        <v>47</v>
      </c>
      <c r="BU91" s="104">
        <v>66</v>
      </c>
    </row>
    <row r="92" spans="1:73" ht="15" customHeight="1" x14ac:dyDescent="0.25">
      <c r="A92" s="95">
        <v>105</v>
      </c>
      <c r="C92">
        <v>89</v>
      </c>
      <c r="D92">
        <v>11</v>
      </c>
      <c r="E92">
        <v>8</v>
      </c>
      <c r="F92">
        <v>2</v>
      </c>
      <c r="I92">
        <v>89</v>
      </c>
      <c r="J92">
        <v>47</v>
      </c>
      <c r="K92" s="96">
        <v>105</v>
      </c>
      <c r="M92" s="95">
        <v>111</v>
      </c>
      <c r="V92">
        <v>332</v>
      </c>
      <c r="W92">
        <v>173</v>
      </c>
      <c r="X92" s="96">
        <v>111</v>
      </c>
      <c r="Z92" s="95">
        <v>28</v>
      </c>
      <c r="AH92">
        <v>482</v>
      </c>
      <c r="AI92">
        <v>254</v>
      </c>
      <c r="AJ92" s="96">
        <v>28</v>
      </c>
      <c r="AY92" s="95">
        <v>121</v>
      </c>
      <c r="BH92">
        <v>669</v>
      </c>
      <c r="BI92">
        <v>353</v>
      </c>
      <c r="BJ92" s="96">
        <v>121</v>
      </c>
      <c r="BN92" s="102">
        <v>89</v>
      </c>
      <c r="BO92" s="103">
        <v>11</v>
      </c>
      <c r="BP92" s="103">
        <v>8</v>
      </c>
      <c r="BQ92" s="104">
        <v>2</v>
      </c>
      <c r="BS92" s="102">
        <v>89</v>
      </c>
      <c r="BT92" s="103">
        <v>47</v>
      </c>
      <c r="BU92" s="104">
        <v>105</v>
      </c>
    </row>
    <row r="93" spans="1:73" ht="15" customHeight="1" x14ac:dyDescent="0.25">
      <c r="A93" s="95">
        <v>135</v>
      </c>
      <c r="C93">
        <v>90</v>
      </c>
      <c r="D93">
        <v>12</v>
      </c>
      <c r="E93">
        <v>1</v>
      </c>
      <c r="F93">
        <v>0</v>
      </c>
      <c r="I93">
        <v>90</v>
      </c>
      <c r="J93">
        <v>48</v>
      </c>
      <c r="K93" s="96">
        <v>135</v>
      </c>
      <c r="M93" s="95">
        <v>19</v>
      </c>
      <c r="V93">
        <v>333</v>
      </c>
      <c r="W93">
        <v>174</v>
      </c>
      <c r="X93" s="96">
        <v>19</v>
      </c>
      <c r="Z93" s="95">
        <v>161</v>
      </c>
      <c r="AH93">
        <v>483</v>
      </c>
      <c r="AI93">
        <v>254</v>
      </c>
      <c r="AJ93" s="96">
        <v>161</v>
      </c>
      <c r="AY93" s="95">
        <v>23</v>
      </c>
      <c r="BH93">
        <v>670</v>
      </c>
      <c r="BI93">
        <v>354</v>
      </c>
      <c r="BJ93" s="96">
        <v>23</v>
      </c>
      <c r="BN93" s="102">
        <v>90</v>
      </c>
      <c r="BO93" s="103">
        <v>12</v>
      </c>
      <c r="BP93" s="103">
        <v>1</v>
      </c>
      <c r="BQ93" s="104">
        <v>0</v>
      </c>
      <c r="BS93" s="102">
        <v>90</v>
      </c>
      <c r="BT93" s="103">
        <v>48</v>
      </c>
      <c r="BU93" s="104">
        <v>135</v>
      </c>
    </row>
    <row r="94" spans="1:73" ht="15" customHeight="1" x14ac:dyDescent="0.25">
      <c r="A94" s="95">
        <v>33</v>
      </c>
      <c r="C94">
        <v>91</v>
      </c>
      <c r="D94">
        <v>12</v>
      </c>
      <c r="E94">
        <v>2</v>
      </c>
      <c r="F94">
        <v>0</v>
      </c>
      <c r="I94">
        <v>91</v>
      </c>
      <c r="J94">
        <v>48</v>
      </c>
      <c r="K94" s="96">
        <v>33</v>
      </c>
      <c r="M94" s="95">
        <v>148</v>
      </c>
      <c r="V94">
        <v>334</v>
      </c>
      <c r="W94">
        <v>174</v>
      </c>
      <c r="X94" s="96">
        <v>148</v>
      </c>
      <c r="Z94" s="95">
        <v>12</v>
      </c>
      <c r="AH94">
        <v>484</v>
      </c>
      <c r="AI94">
        <v>255</v>
      </c>
      <c r="AJ94" s="96">
        <v>12</v>
      </c>
      <c r="AY94" s="97">
        <v>124</v>
      </c>
      <c r="AZ94" s="98"/>
      <c r="BA94" s="98"/>
      <c r="BB94" s="98"/>
      <c r="BC94" s="98"/>
      <c r="BD94" s="98"/>
      <c r="BE94" s="98"/>
      <c r="BF94" s="98"/>
      <c r="BG94" s="98"/>
      <c r="BH94" s="98">
        <v>671</v>
      </c>
      <c r="BI94" s="98">
        <v>354</v>
      </c>
      <c r="BJ94" s="99">
        <v>124</v>
      </c>
      <c r="BN94" s="102">
        <v>91</v>
      </c>
      <c r="BO94" s="103">
        <v>12</v>
      </c>
      <c r="BP94" s="103">
        <v>2</v>
      </c>
      <c r="BQ94" s="104">
        <v>0</v>
      </c>
      <c r="BS94" s="102">
        <v>91</v>
      </c>
      <c r="BT94" s="103">
        <v>48</v>
      </c>
      <c r="BU94" s="104">
        <v>33</v>
      </c>
    </row>
    <row r="95" spans="1:73" ht="15" customHeight="1" x14ac:dyDescent="0.25">
      <c r="A95" s="95">
        <v>1</v>
      </c>
      <c r="C95">
        <v>92</v>
      </c>
      <c r="D95">
        <v>12</v>
      </c>
      <c r="E95">
        <v>3</v>
      </c>
      <c r="F95">
        <v>2</v>
      </c>
      <c r="I95">
        <v>92</v>
      </c>
      <c r="J95">
        <v>49</v>
      </c>
      <c r="K95" s="96">
        <v>1</v>
      </c>
      <c r="M95" s="95">
        <v>15</v>
      </c>
      <c r="V95">
        <v>335</v>
      </c>
      <c r="W95">
        <v>175</v>
      </c>
      <c r="X95" s="96">
        <v>15</v>
      </c>
      <c r="Z95" s="95">
        <v>119</v>
      </c>
      <c r="AH95">
        <v>485</v>
      </c>
      <c r="AI95">
        <v>255</v>
      </c>
      <c r="AJ95" s="96">
        <v>119</v>
      </c>
      <c r="BN95" s="102">
        <v>92</v>
      </c>
      <c r="BO95" s="103">
        <v>12</v>
      </c>
      <c r="BP95" s="103">
        <v>3</v>
      </c>
      <c r="BQ95" s="104">
        <v>2</v>
      </c>
      <c r="BS95" s="102">
        <v>92</v>
      </c>
      <c r="BT95" s="103">
        <v>49</v>
      </c>
      <c r="BU95" s="104">
        <v>1</v>
      </c>
    </row>
    <row r="96" spans="1:73" ht="15" customHeight="1" x14ac:dyDescent="0.25">
      <c r="A96" s="95">
        <v>72</v>
      </c>
      <c r="C96">
        <v>93</v>
      </c>
      <c r="D96">
        <v>12</v>
      </c>
      <c r="E96">
        <v>4</v>
      </c>
      <c r="F96">
        <v>0</v>
      </c>
      <c r="I96">
        <v>93</v>
      </c>
      <c r="J96">
        <v>49</v>
      </c>
      <c r="K96" s="96">
        <v>72</v>
      </c>
      <c r="M96" s="95">
        <v>54</v>
      </c>
      <c r="V96">
        <v>336</v>
      </c>
      <c r="W96">
        <v>175</v>
      </c>
      <c r="X96" s="96">
        <v>54</v>
      </c>
      <c r="Z96" s="95">
        <v>46</v>
      </c>
      <c r="AH96">
        <v>486</v>
      </c>
      <c r="AI96">
        <v>256</v>
      </c>
      <c r="AJ96" s="96">
        <v>46</v>
      </c>
      <c r="BN96" s="102">
        <v>93</v>
      </c>
      <c r="BO96" s="103">
        <v>12</v>
      </c>
      <c r="BP96" s="103">
        <v>4</v>
      </c>
      <c r="BQ96" s="104">
        <v>0</v>
      </c>
      <c r="BS96" s="102">
        <v>93</v>
      </c>
      <c r="BT96" s="103">
        <v>49</v>
      </c>
      <c r="BU96" s="104">
        <v>72</v>
      </c>
    </row>
    <row r="97" spans="1:73" ht="15" customHeight="1" x14ac:dyDescent="0.25">
      <c r="A97" s="95">
        <v>143</v>
      </c>
      <c r="C97">
        <v>94</v>
      </c>
      <c r="D97">
        <v>12</v>
      </c>
      <c r="E97">
        <v>5</v>
      </c>
      <c r="F97">
        <v>2</v>
      </c>
      <c r="I97">
        <v>94</v>
      </c>
      <c r="J97">
        <v>50</v>
      </c>
      <c r="K97" s="96">
        <v>143</v>
      </c>
      <c r="M97" s="95">
        <v>87</v>
      </c>
      <c r="V97">
        <v>337</v>
      </c>
      <c r="W97">
        <v>176</v>
      </c>
      <c r="X97" s="96">
        <v>87</v>
      </c>
      <c r="Z97" s="95">
        <v>155</v>
      </c>
      <c r="AH97">
        <v>487</v>
      </c>
      <c r="AI97">
        <v>256</v>
      </c>
      <c r="AJ97" s="96">
        <v>155</v>
      </c>
      <c r="BN97" s="102">
        <v>94</v>
      </c>
      <c r="BO97" s="103">
        <v>12</v>
      </c>
      <c r="BP97" s="103">
        <v>5</v>
      </c>
      <c r="BQ97" s="104">
        <v>2</v>
      </c>
      <c r="BS97" s="102">
        <v>94</v>
      </c>
      <c r="BT97" s="103">
        <v>50</v>
      </c>
      <c r="BU97" s="104">
        <v>143</v>
      </c>
    </row>
    <row r="98" spans="1:73" ht="15" customHeight="1" x14ac:dyDescent="0.25">
      <c r="A98" s="95">
        <v>40</v>
      </c>
      <c r="C98">
        <v>95</v>
      </c>
      <c r="D98">
        <v>12</v>
      </c>
      <c r="E98">
        <v>6</v>
      </c>
      <c r="F98">
        <v>0</v>
      </c>
      <c r="I98">
        <v>95</v>
      </c>
      <c r="J98">
        <v>50</v>
      </c>
      <c r="K98" s="96">
        <v>40</v>
      </c>
      <c r="M98" s="95">
        <v>153</v>
      </c>
      <c r="V98">
        <v>338</v>
      </c>
      <c r="W98">
        <v>176</v>
      </c>
      <c r="X98" s="96">
        <v>153</v>
      </c>
      <c r="Z98" s="95">
        <v>17</v>
      </c>
      <c r="AH98">
        <v>488</v>
      </c>
      <c r="AI98">
        <v>257</v>
      </c>
      <c r="AJ98" s="96">
        <v>17</v>
      </c>
      <c r="BN98" s="102">
        <v>95</v>
      </c>
      <c r="BO98" s="103">
        <v>12</v>
      </c>
      <c r="BP98" s="103">
        <v>6</v>
      </c>
      <c r="BQ98" s="104">
        <v>0</v>
      </c>
      <c r="BS98" s="102">
        <v>95</v>
      </c>
      <c r="BT98" s="103">
        <v>50</v>
      </c>
      <c r="BU98" s="104">
        <v>40</v>
      </c>
    </row>
    <row r="99" spans="1:73" ht="15" customHeight="1" x14ac:dyDescent="0.25">
      <c r="A99" s="95">
        <v>16</v>
      </c>
      <c r="C99">
        <v>96</v>
      </c>
      <c r="D99">
        <v>12</v>
      </c>
      <c r="E99">
        <v>7</v>
      </c>
      <c r="F99">
        <v>1</v>
      </c>
      <c r="I99">
        <v>96</v>
      </c>
      <c r="J99">
        <v>51</v>
      </c>
      <c r="K99" s="96">
        <v>16</v>
      </c>
      <c r="M99" s="95">
        <v>45</v>
      </c>
      <c r="V99">
        <v>339</v>
      </c>
      <c r="W99">
        <v>177</v>
      </c>
      <c r="X99" s="96">
        <v>45</v>
      </c>
      <c r="Z99" s="95">
        <v>85</v>
      </c>
      <c r="AH99">
        <v>489</v>
      </c>
      <c r="AI99">
        <v>257</v>
      </c>
      <c r="AJ99" s="96">
        <v>85</v>
      </c>
      <c r="BN99" s="102">
        <v>96</v>
      </c>
      <c r="BO99" s="103">
        <v>12</v>
      </c>
      <c r="BP99" s="103">
        <v>7</v>
      </c>
      <c r="BQ99" s="104">
        <v>1</v>
      </c>
      <c r="BS99" s="102">
        <v>96</v>
      </c>
      <c r="BT99" s="103">
        <v>51</v>
      </c>
      <c r="BU99" s="104">
        <v>16</v>
      </c>
    </row>
    <row r="100" spans="1:73" ht="15" customHeight="1" x14ac:dyDescent="0.25">
      <c r="A100" s="95">
        <v>38</v>
      </c>
      <c r="C100">
        <v>97</v>
      </c>
      <c r="D100">
        <v>12</v>
      </c>
      <c r="E100">
        <v>8</v>
      </c>
      <c r="F100">
        <v>1</v>
      </c>
      <c r="I100">
        <v>97</v>
      </c>
      <c r="J100">
        <v>52</v>
      </c>
      <c r="K100" s="96">
        <v>38</v>
      </c>
      <c r="M100" s="95">
        <v>79</v>
      </c>
      <c r="V100">
        <v>340</v>
      </c>
      <c r="W100">
        <v>178</v>
      </c>
      <c r="X100" s="96">
        <v>79</v>
      </c>
      <c r="Z100" s="95">
        <v>40</v>
      </c>
      <c r="AH100">
        <v>490</v>
      </c>
      <c r="AI100">
        <v>258</v>
      </c>
      <c r="AJ100" s="96">
        <v>40</v>
      </c>
      <c r="BN100" s="102">
        <v>97</v>
      </c>
      <c r="BO100" s="103">
        <v>12</v>
      </c>
      <c r="BP100" s="103">
        <v>8</v>
      </c>
      <c r="BQ100" s="104">
        <v>1</v>
      </c>
      <c r="BS100" s="102">
        <v>97</v>
      </c>
      <c r="BT100" s="103">
        <v>52</v>
      </c>
      <c r="BU100" s="104">
        <v>38</v>
      </c>
    </row>
    <row r="101" spans="1:73" ht="15" customHeight="1" x14ac:dyDescent="0.25">
      <c r="A101" s="95">
        <v>134</v>
      </c>
      <c r="C101">
        <v>98</v>
      </c>
      <c r="D101">
        <v>12</v>
      </c>
      <c r="E101">
        <v>9</v>
      </c>
      <c r="F101">
        <v>0</v>
      </c>
      <c r="I101">
        <v>98</v>
      </c>
      <c r="J101">
        <v>52</v>
      </c>
      <c r="K101" s="96">
        <v>134</v>
      </c>
      <c r="M101" s="95">
        <v>118</v>
      </c>
      <c r="V101">
        <v>341</v>
      </c>
      <c r="W101">
        <v>178</v>
      </c>
      <c r="X101" s="96">
        <v>118</v>
      </c>
      <c r="Z101" s="95">
        <v>51</v>
      </c>
      <c r="AH101">
        <v>491</v>
      </c>
      <c r="AI101">
        <v>259</v>
      </c>
      <c r="AJ101" s="96">
        <v>51</v>
      </c>
      <c r="BN101" s="102">
        <v>98</v>
      </c>
      <c r="BO101" s="103">
        <v>12</v>
      </c>
      <c r="BP101" s="103">
        <v>9</v>
      </c>
      <c r="BQ101" s="104">
        <v>0</v>
      </c>
      <c r="BS101" s="102">
        <v>98</v>
      </c>
      <c r="BT101" s="103">
        <v>52</v>
      </c>
      <c r="BU101" s="104">
        <v>134</v>
      </c>
    </row>
    <row r="102" spans="1:73" ht="15" customHeight="1" x14ac:dyDescent="0.25">
      <c r="A102" s="95">
        <v>32</v>
      </c>
      <c r="C102">
        <v>99</v>
      </c>
      <c r="D102">
        <v>13</v>
      </c>
      <c r="E102">
        <v>1</v>
      </c>
      <c r="F102">
        <v>0</v>
      </c>
      <c r="I102">
        <v>99</v>
      </c>
      <c r="J102">
        <v>53</v>
      </c>
      <c r="K102" s="96">
        <v>32</v>
      </c>
      <c r="M102" s="95">
        <v>55</v>
      </c>
      <c r="V102">
        <v>342</v>
      </c>
      <c r="W102">
        <v>179</v>
      </c>
      <c r="X102" s="96">
        <v>55</v>
      </c>
      <c r="Z102" s="95">
        <v>85</v>
      </c>
      <c r="AH102">
        <v>492</v>
      </c>
      <c r="AI102">
        <v>259</v>
      </c>
      <c r="AJ102" s="96">
        <v>85</v>
      </c>
      <c r="BN102" s="102">
        <v>99</v>
      </c>
      <c r="BO102" s="103">
        <v>13</v>
      </c>
      <c r="BP102" s="103">
        <v>1</v>
      </c>
      <c r="BQ102" s="104">
        <v>0</v>
      </c>
      <c r="BS102" s="102">
        <v>99</v>
      </c>
      <c r="BT102" s="103">
        <v>53</v>
      </c>
      <c r="BU102" s="104">
        <v>32</v>
      </c>
    </row>
    <row r="103" spans="1:73" ht="15" customHeight="1" x14ac:dyDescent="0.25">
      <c r="A103" s="95">
        <v>141</v>
      </c>
      <c r="C103">
        <v>100</v>
      </c>
      <c r="D103">
        <v>13</v>
      </c>
      <c r="E103">
        <v>2</v>
      </c>
      <c r="F103">
        <v>0</v>
      </c>
      <c r="I103">
        <v>100</v>
      </c>
      <c r="J103">
        <v>53</v>
      </c>
      <c r="K103" s="96">
        <v>141</v>
      </c>
      <c r="M103" s="95">
        <v>162</v>
      </c>
      <c r="V103">
        <v>343</v>
      </c>
      <c r="W103">
        <v>179</v>
      </c>
      <c r="X103" s="96">
        <v>162</v>
      </c>
      <c r="Z103" s="95">
        <v>78</v>
      </c>
      <c r="AH103">
        <v>493</v>
      </c>
      <c r="AI103">
        <v>260</v>
      </c>
      <c r="AJ103" s="96">
        <v>78</v>
      </c>
      <c r="BN103" s="102">
        <v>100</v>
      </c>
      <c r="BO103" s="103">
        <v>13</v>
      </c>
      <c r="BP103" s="103">
        <v>2</v>
      </c>
      <c r="BQ103" s="104">
        <v>0</v>
      </c>
      <c r="BS103" s="102">
        <v>100</v>
      </c>
      <c r="BT103" s="103">
        <v>53</v>
      </c>
      <c r="BU103" s="104">
        <v>141</v>
      </c>
    </row>
    <row r="104" spans="1:73" ht="15" customHeight="1" x14ac:dyDescent="0.25">
      <c r="A104" s="95">
        <v>77</v>
      </c>
      <c r="C104">
        <v>101</v>
      </c>
      <c r="D104">
        <v>13</v>
      </c>
      <c r="E104">
        <v>3</v>
      </c>
      <c r="F104">
        <v>2</v>
      </c>
      <c r="I104">
        <v>101</v>
      </c>
      <c r="J104">
        <v>54</v>
      </c>
      <c r="K104" s="96">
        <v>77</v>
      </c>
      <c r="M104" s="95">
        <v>132</v>
      </c>
      <c r="V104">
        <v>344</v>
      </c>
      <c r="W104">
        <v>180</v>
      </c>
      <c r="X104" s="96">
        <v>132</v>
      </c>
      <c r="Z104" s="95">
        <v>114</v>
      </c>
      <c r="AH104">
        <v>494</v>
      </c>
      <c r="AI104">
        <v>260</v>
      </c>
      <c r="AJ104" s="96">
        <v>114</v>
      </c>
      <c r="BN104" s="102">
        <v>101</v>
      </c>
      <c r="BO104" s="103">
        <v>13</v>
      </c>
      <c r="BP104" s="103">
        <v>3</v>
      </c>
      <c r="BQ104" s="104">
        <v>2</v>
      </c>
      <c r="BS104" s="102">
        <v>101</v>
      </c>
      <c r="BT104" s="103">
        <v>54</v>
      </c>
      <c r="BU104" s="104">
        <v>77</v>
      </c>
    </row>
    <row r="105" spans="1:73" ht="15" customHeight="1" x14ac:dyDescent="0.25">
      <c r="A105" s="95">
        <v>100</v>
      </c>
      <c r="C105">
        <v>102</v>
      </c>
      <c r="D105">
        <v>13</v>
      </c>
      <c r="E105">
        <v>4</v>
      </c>
      <c r="F105">
        <v>0</v>
      </c>
      <c r="I105">
        <v>102</v>
      </c>
      <c r="J105">
        <v>54</v>
      </c>
      <c r="K105" s="96">
        <v>100</v>
      </c>
      <c r="M105" s="95">
        <v>23</v>
      </c>
      <c r="V105">
        <v>345</v>
      </c>
      <c r="W105">
        <v>180</v>
      </c>
      <c r="X105" s="96">
        <v>23</v>
      </c>
      <c r="Z105" s="95">
        <v>18</v>
      </c>
      <c r="AH105">
        <v>495</v>
      </c>
      <c r="AI105">
        <v>261</v>
      </c>
      <c r="AJ105" s="96">
        <v>18</v>
      </c>
      <c r="BN105" s="102">
        <v>102</v>
      </c>
      <c r="BO105" s="103">
        <v>13</v>
      </c>
      <c r="BP105" s="103">
        <v>4</v>
      </c>
      <c r="BQ105" s="104">
        <v>0</v>
      </c>
      <c r="BS105" s="102">
        <v>102</v>
      </c>
      <c r="BT105" s="103">
        <v>54</v>
      </c>
      <c r="BU105" s="104">
        <v>100</v>
      </c>
    </row>
    <row r="106" spans="1:73" ht="15" customHeight="1" x14ac:dyDescent="0.25">
      <c r="A106" s="95">
        <v>66</v>
      </c>
      <c r="C106">
        <v>103</v>
      </c>
      <c r="D106">
        <v>13</v>
      </c>
      <c r="E106">
        <v>5</v>
      </c>
      <c r="F106">
        <v>2</v>
      </c>
      <c r="I106">
        <v>103</v>
      </c>
      <c r="J106">
        <v>55</v>
      </c>
      <c r="K106" s="96">
        <v>66</v>
      </c>
      <c r="M106" s="95">
        <v>121</v>
      </c>
      <c r="V106">
        <v>346</v>
      </c>
      <c r="W106">
        <v>181</v>
      </c>
      <c r="X106" s="96">
        <v>121</v>
      </c>
      <c r="Z106" s="95">
        <v>150</v>
      </c>
      <c r="AH106">
        <v>496</v>
      </c>
      <c r="AI106">
        <v>261</v>
      </c>
      <c r="AJ106" s="96">
        <v>150</v>
      </c>
      <c r="BN106" s="102">
        <v>103</v>
      </c>
      <c r="BO106" s="103">
        <v>13</v>
      </c>
      <c r="BP106" s="103">
        <v>5</v>
      </c>
      <c r="BQ106" s="104">
        <v>2</v>
      </c>
      <c r="BS106" s="102">
        <v>103</v>
      </c>
      <c r="BT106" s="103">
        <v>55</v>
      </c>
      <c r="BU106" s="104">
        <v>66</v>
      </c>
    </row>
    <row r="107" spans="1:73" ht="15" customHeight="1" x14ac:dyDescent="0.25">
      <c r="A107" s="95">
        <v>145</v>
      </c>
      <c r="C107">
        <v>104</v>
      </c>
      <c r="D107">
        <v>13</v>
      </c>
      <c r="E107">
        <v>6</v>
      </c>
      <c r="F107">
        <v>0</v>
      </c>
      <c r="I107">
        <v>104</v>
      </c>
      <c r="J107">
        <v>55</v>
      </c>
      <c r="K107" s="96">
        <v>145</v>
      </c>
      <c r="M107" s="95">
        <v>156</v>
      </c>
      <c r="V107">
        <v>347</v>
      </c>
      <c r="W107">
        <v>181</v>
      </c>
      <c r="X107" s="96">
        <v>156</v>
      </c>
      <c r="Z107" s="95">
        <v>147</v>
      </c>
      <c r="AH107">
        <v>497</v>
      </c>
      <c r="AI107">
        <v>262</v>
      </c>
      <c r="AJ107" s="96">
        <v>147</v>
      </c>
      <c r="BN107" s="102">
        <v>104</v>
      </c>
      <c r="BO107" s="103">
        <v>13</v>
      </c>
      <c r="BP107" s="103">
        <v>6</v>
      </c>
      <c r="BQ107" s="104">
        <v>0</v>
      </c>
      <c r="BS107" s="102">
        <v>104</v>
      </c>
      <c r="BT107" s="103">
        <v>55</v>
      </c>
      <c r="BU107" s="104">
        <v>145</v>
      </c>
    </row>
    <row r="108" spans="1:73" ht="15" customHeight="1" x14ac:dyDescent="0.25">
      <c r="A108" s="95">
        <v>100</v>
      </c>
      <c r="C108">
        <v>105</v>
      </c>
      <c r="D108">
        <v>13</v>
      </c>
      <c r="E108">
        <v>7</v>
      </c>
      <c r="F108">
        <v>1</v>
      </c>
      <c r="I108">
        <v>105</v>
      </c>
      <c r="J108">
        <v>56</v>
      </c>
      <c r="K108" s="96">
        <v>100</v>
      </c>
      <c r="M108" s="95">
        <v>128</v>
      </c>
      <c r="V108">
        <v>348</v>
      </c>
      <c r="W108">
        <v>182</v>
      </c>
      <c r="X108" s="96">
        <v>128</v>
      </c>
      <c r="Z108" s="95">
        <v>51</v>
      </c>
      <c r="AH108">
        <v>498</v>
      </c>
      <c r="AI108">
        <v>262</v>
      </c>
      <c r="AJ108" s="96">
        <v>51</v>
      </c>
      <c r="BN108" s="102">
        <v>105</v>
      </c>
      <c r="BO108" s="103">
        <v>13</v>
      </c>
      <c r="BP108" s="103">
        <v>7</v>
      </c>
      <c r="BQ108" s="104">
        <v>1</v>
      </c>
      <c r="BS108" s="102">
        <v>105</v>
      </c>
      <c r="BT108" s="103">
        <v>56</v>
      </c>
      <c r="BU108" s="104">
        <v>100</v>
      </c>
    </row>
    <row r="109" spans="1:73" ht="15" customHeight="1" x14ac:dyDescent="0.25">
      <c r="A109" s="95">
        <v>141</v>
      </c>
      <c r="C109">
        <v>106</v>
      </c>
      <c r="D109">
        <v>13</v>
      </c>
      <c r="E109">
        <v>8</v>
      </c>
      <c r="F109">
        <v>1</v>
      </c>
      <c r="I109">
        <v>106</v>
      </c>
      <c r="J109">
        <v>56</v>
      </c>
      <c r="K109" s="96">
        <v>141</v>
      </c>
      <c r="M109" s="95">
        <v>93</v>
      </c>
      <c r="V109">
        <v>349</v>
      </c>
      <c r="W109">
        <v>182</v>
      </c>
      <c r="X109" s="96">
        <v>93</v>
      </c>
      <c r="Z109" s="95">
        <v>27</v>
      </c>
      <c r="AH109">
        <v>499</v>
      </c>
      <c r="AI109">
        <v>263</v>
      </c>
      <c r="AJ109" s="96">
        <v>27</v>
      </c>
      <c r="BN109" s="102">
        <v>106</v>
      </c>
      <c r="BO109" s="103">
        <v>13</v>
      </c>
      <c r="BP109" s="103">
        <v>8</v>
      </c>
      <c r="BQ109" s="104">
        <v>1</v>
      </c>
      <c r="BS109" s="102">
        <v>106</v>
      </c>
      <c r="BT109" s="103">
        <v>56</v>
      </c>
      <c r="BU109" s="104">
        <v>141</v>
      </c>
    </row>
    <row r="110" spans="1:73" ht="15" customHeight="1" x14ac:dyDescent="0.25">
      <c r="A110" s="95">
        <v>2</v>
      </c>
      <c r="C110">
        <v>107</v>
      </c>
      <c r="D110">
        <v>13</v>
      </c>
      <c r="E110">
        <v>9</v>
      </c>
      <c r="F110">
        <v>0</v>
      </c>
      <c r="I110">
        <v>107</v>
      </c>
      <c r="J110">
        <v>57</v>
      </c>
      <c r="K110" s="96">
        <v>2</v>
      </c>
      <c r="M110" s="95">
        <v>29</v>
      </c>
      <c r="V110">
        <v>350</v>
      </c>
      <c r="W110">
        <v>183</v>
      </c>
      <c r="X110" s="96">
        <v>29</v>
      </c>
      <c r="Z110" s="97">
        <v>130</v>
      </c>
      <c r="AA110" s="98"/>
      <c r="AB110" s="98"/>
      <c r="AC110" s="98"/>
      <c r="AD110" s="98"/>
      <c r="AE110" s="98"/>
      <c r="AF110" s="98"/>
      <c r="AG110" s="98"/>
      <c r="AH110" s="98">
        <v>500</v>
      </c>
      <c r="AI110" s="98">
        <v>263</v>
      </c>
      <c r="AJ110" s="99">
        <v>130</v>
      </c>
      <c r="BN110" s="102">
        <v>107</v>
      </c>
      <c r="BO110" s="103">
        <v>13</v>
      </c>
      <c r="BP110" s="103">
        <v>9</v>
      </c>
      <c r="BQ110" s="104">
        <v>0</v>
      </c>
      <c r="BS110" s="102">
        <v>107</v>
      </c>
      <c r="BT110" s="103">
        <v>57</v>
      </c>
      <c r="BU110" s="104">
        <v>2</v>
      </c>
    </row>
    <row r="111" spans="1:73" ht="15" customHeight="1" x14ac:dyDescent="0.25">
      <c r="A111" s="95">
        <v>36</v>
      </c>
      <c r="C111">
        <v>108</v>
      </c>
      <c r="D111">
        <v>14</v>
      </c>
      <c r="E111">
        <v>1</v>
      </c>
      <c r="F111">
        <v>0</v>
      </c>
      <c r="I111">
        <v>108</v>
      </c>
      <c r="J111">
        <v>57</v>
      </c>
      <c r="K111" s="96">
        <v>36</v>
      </c>
      <c r="M111" s="95">
        <v>97</v>
      </c>
      <c r="V111">
        <v>351</v>
      </c>
      <c r="W111">
        <v>183</v>
      </c>
      <c r="X111" s="96">
        <v>97</v>
      </c>
      <c r="BN111" s="102">
        <v>108</v>
      </c>
      <c r="BO111" s="103">
        <v>14</v>
      </c>
      <c r="BP111" s="103">
        <v>1</v>
      </c>
      <c r="BQ111" s="104">
        <v>0</v>
      </c>
      <c r="BS111" s="102">
        <v>108</v>
      </c>
      <c r="BT111" s="103">
        <v>57</v>
      </c>
      <c r="BU111" s="104">
        <v>36</v>
      </c>
    </row>
    <row r="112" spans="1:73" ht="15" customHeight="1" x14ac:dyDescent="0.25">
      <c r="A112" s="95">
        <v>73</v>
      </c>
      <c r="C112">
        <v>109</v>
      </c>
      <c r="D112">
        <v>14</v>
      </c>
      <c r="E112">
        <v>2</v>
      </c>
      <c r="F112">
        <v>0</v>
      </c>
      <c r="I112">
        <v>109</v>
      </c>
      <c r="J112">
        <v>58</v>
      </c>
      <c r="K112" s="96">
        <v>73</v>
      </c>
      <c r="M112" s="95">
        <v>63</v>
      </c>
      <c r="V112">
        <v>352</v>
      </c>
      <c r="W112">
        <v>184</v>
      </c>
      <c r="X112" s="96">
        <v>63</v>
      </c>
      <c r="BN112" s="102">
        <v>109</v>
      </c>
      <c r="BO112" s="103">
        <v>14</v>
      </c>
      <c r="BP112" s="103">
        <v>2</v>
      </c>
      <c r="BQ112" s="104">
        <v>0</v>
      </c>
      <c r="BS112" s="102">
        <v>109</v>
      </c>
      <c r="BT112" s="103">
        <v>58</v>
      </c>
      <c r="BU112" s="104">
        <v>73</v>
      </c>
    </row>
    <row r="113" spans="1:73" ht="15" customHeight="1" x14ac:dyDescent="0.25">
      <c r="A113" s="95">
        <v>105</v>
      </c>
      <c r="C113">
        <v>110</v>
      </c>
      <c r="D113">
        <v>14</v>
      </c>
      <c r="E113">
        <v>3</v>
      </c>
      <c r="F113">
        <v>2</v>
      </c>
      <c r="I113">
        <v>110</v>
      </c>
      <c r="J113">
        <v>58</v>
      </c>
      <c r="K113" s="96">
        <v>105</v>
      </c>
      <c r="M113" s="95">
        <v>89</v>
      </c>
      <c r="V113">
        <v>353</v>
      </c>
      <c r="W113">
        <v>184</v>
      </c>
      <c r="X113" s="96">
        <v>89</v>
      </c>
      <c r="BN113" s="102">
        <v>110</v>
      </c>
      <c r="BO113" s="103">
        <v>14</v>
      </c>
      <c r="BP113" s="103">
        <v>3</v>
      </c>
      <c r="BQ113" s="104">
        <v>2</v>
      </c>
      <c r="BS113" s="102">
        <v>110</v>
      </c>
      <c r="BT113" s="103">
        <v>58</v>
      </c>
      <c r="BU113" s="104">
        <v>105</v>
      </c>
    </row>
    <row r="114" spans="1:73" ht="15" customHeight="1" x14ac:dyDescent="0.25">
      <c r="A114" s="95">
        <v>8</v>
      </c>
      <c r="C114">
        <v>111</v>
      </c>
      <c r="D114">
        <v>14</v>
      </c>
      <c r="E114">
        <v>4</v>
      </c>
      <c r="F114">
        <v>0</v>
      </c>
      <c r="I114">
        <v>111</v>
      </c>
      <c r="J114">
        <v>59</v>
      </c>
      <c r="K114" s="96">
        <v>8</v>
      </c>
      <c r="M114" s="95">
        <v>57</v>
      </c>
      <c r="V114">
        <v>354</v>
      </c>
      <c r="W114">
        <v>185</v>
      </c>
      <c r="X114" s="96">
        <v>57</v>
      </c>
      <c r="BN114" s="102">
        <v>111</v>
      </c>
      <c r="BO114" s="103">
        <v>14</v>
      </c>
      <c r="BP114" s="103">
        <v>4</v>
      </c>
      <c r="BQ114" s="104">
        <v>0</v>
      </c>
      <c r="BS114" s="102">
        <v>111</v>
      </c>
      <c r="BT114" s="103">
        <v>59</v>
      </c>
      <c r="BU114" s="104">
        <v>8</v>
      </c>
    </row>
    <row r="115" spans="1:73" ht="15" customHeight="1" x14ac:dyDescent="0.25">
      <c r="A115" s="95">
        <v>31</v>
      </c>
      <c r="C115">
        <v>112</v>
      </c>
      <c r="D115">
        <v>14</v>
      </c>
      <c r="E115">
        <v>5</v>
      </c>
      <c r="F115">
        <v>2</v>
      </c>
      <c r="I115">
        <v>112</v>
      </c>
      <c r="J115">
        <v>59</v>
      </c>
      <c r="K115" s="96">
        <v>31</v>
      </c>
      <c r="M115" s="95">
        <v>162</v>
      </c>
      <c r="V115">
        <v>355</v>
      </c>
      <c r="W115">
        <v>185</v>
      </c>
      <c r="X115" s="96">
        <v>162</v>
      </c>
      <c r="BN115" s="102">
        <v>112</v>
      </c>
      <c r="BO115" s="103">
        <v>14</v>
      </c>
      <c r="BP115" s="103">
        <v>5</v>
      </c>
      <c r="BQ115" s="104">
        <v>2</v>
      </c>
      <c r="BS115" s="102">
        <v>112</v>
      </c>
      <c r="BT115" s="103">
        <v>59</v>
      </c>
      <c r="BU115" s="104">
        <v>31</v>
      </c>
    </row>
    <row r="116" spans="1:73" ht="15" customHeight="1" x14ac:dyDescent="0.25">
      <c r="A116" s="95">
        <v>117</v>
      </c>
      <c r="C116">
        <v>113</v>
      </c>
      <c r="D116">
        <v>14</v>
      </c>
      <c r="E116">
        <v>6</v>
      </c>
      <c r="F116">
        <v>0</v>
      </c>
      <c r="I116">
        <v>113</v>
      </c>
      <c r="J116">
        <v>60</v>
      </c>
      <c r="K116" s="96">
        <v>117</v>
      </c>
      <c r="M116" s="95">
        <v>122</v>
      </c>
      <c r="V116">
        <v>356</v>
      </c>
      <c r="W116">
        <v>186</v>
      </c>
      <c r="X116" s="96">
        <v>122</v>
      </c>
      <c r="BN116" s="102">
        <v>113</v>
      </c>
      <c r="BO116" s="103">
        <v>14</v>
      </c>
      <c r="BP116" s="103">
        <v>6</v>
      </c>
      <c r="BQ116" s="104">
        <v>0</v>
      </c>
      <c r="BS116" s="102">
        <v>113</v>
      </c>
      <c r="BT116" s="103">
        <v>60</v>
      </c>
      <c r="BU116" s="104">
        <v>117</v>
      </c>
    </row>
    <row r="117" spans="1:73" ht="15" customHeight="1" x14ac:dyDescent="0.25">
      <c r="A117" s="95">
        <v>32</v>
      </c>
      <c r="C117">
        <v>114</v>
      </c>
      <c r="D117">
        <v>14</v>
      </c>
      <c r="E117">
        <v>7</v>
      </c>
      <c r="F117">
        <v>1</v>
      </c>
      <c r="I117">
        <v>114</v>
      </c>
      <c r="J117">
        <v>61</v>
      </c>
      <c r="K117" s="96">
        <v>32</v>
      </c>
      <c r="M117" s="95">
        <v>27</v>
      </c>
      <c r="V117">
        <v>357</v>
      </c>
      <c r="W117">
        <v>186</v>
      </c>
      <c r="X117" s="96">
        <v>27</v>
      </c>
      <c r="BN117" s="102">
        <v>114</v>
      </c>
      <c r="BO117" s="103">
        <v>14</v>
      </c>
      <c r="BP117" s="103">
        <v>7</v>
      </c>
      <c r="BQ117" s="104">
        <v>1</v>
      </c>
      <c r="BS117" s="102">
        <v>114</v>
      </c>
      <c r="BT117" s="103">
        <v>61</v>
      </c>
      <c r="BU117" s="104">
        <v>32</v>
      </c>
    </row>
    <row r="118" spans="1:73" ht="15" customHeight="1" x14ac:dyDescent="0.25">
      <c r="A118" s="95">
        <v>6</v>
      </c>
      <c r="C118">
        <v>115</v>
      </c>
      <c r="D118">
        <v>14</v>
      </c>
      <c r="E118">
        <v>8</v>
      </c>
      <c r="F118">
        <v>1</v>
      </c>
      <c r="I118">
        <v>115</v>
      </c>
      <c r="J118">
        <v>61</v>
      </c>
      <c r="K118" s="96">
        <v>6</v>
      </c>
      <c r="M118" s="95">
        <v>61</v>
      </c>
      <c r="V118">
        <v>358</v>
      </c>
      <c r="W118">
        <v>187</v>
      </c>
      <c r="X118" s="96">
        <v>61</v>
      </c>
      <c r="BN118" s="102">
        <v>115</v>
      </c>
      <c r="BO118" s="103">
        <v>14</v>
      </c>
      <c r="BP118" s="103">
        <v>8</v>
      </c>
      <c r="BQ118" s="104">
        <v>1</v>
      </c>
      <c r="BS118" s="102">
        <v>115</v>
      </c>
      <c r="BT118" s="103">
        <v>61</v>
      </c>
      <c r="BU118" s="104">
        <v>6</v>
      </c>
    </row>
    <row r="119" spans="1:73" ht="15" customHeight="1" x14ac:dyDescent="0.25">
      <c r="A119" s="95">
        <v>1</v>
      </c>
      <c r="C119">
        <v>116</v>
      </c>
      <c r="D119">
        <v>14</v>
      </c>
      <c r="E119">
        <v>9</v>
      </c>
      <c r="F119">
        <v>0</v>
      </c>
      <c r="I119">
        <v>116</v>
      </c>
      <c r="J119">
        <v>62</v>
      </c>
      <c r="K119" s="96">
        <v>1</v>
      </c>
      <c r="M119" s="95">
        <v>157</v>
      </c>
      <c r="V119">
        <v>359</v>
      </c>
      <c r="W119">
        <v>187</v>
      </c>
      <c r="X119" s="96">
        <v>157</v>
      </c>
      <c r="BN119" s="102">
        <v>116</v>
      </c>
      <c r="BO119" s="103">
        <v>14</v>
      </c>
      <c r="BP119" s="103">
        <v>9</v>
      </c>
      <c r="BQ119" s="104">
        <v>0</v>
      </c>
      <c r="BS119" s="102">
        <v>116</v>
      </c>
      <c r="BT119" s="103">
        <v>62</v>
      </c>
      <c r="BU119" s="104">
        <v>1</v>
      </c>
    </row>
    <row r="120" spans="1:73" ht="15" customHeight="1" x14ac:dyDescent="0.25">
      <c r="A120" s="95">
        <v>38</v>
      </c>
      <c r="C120">
        <v>117</v>
      </c>
      <c r="D120">
        <v>15</v>
      </c>
      <c r="E120">
        <v>1</v>
      </c>
      <c r="F120">
        <v>0</v>
      </c>
      <c r="I120">
        <v>117</v>
      </c>
      <c r="J120">
        <v>62</v>
      </c>
      <c r="K120" s="96">
        <v>38</v>
      </c>
      <c r="M120" s="95">
        <v>97</v>
      </c>
      <c r="V120">
        <v>360</v>
      </c>
      <c r="W120">
        <v>188</v>
      </c>
      <c r="X120" s="96">
        <v>97</v>
      </c>
      <c r="BN120" s="102">
        <v>117</v>
      </c>
      <c r="BO120" s="103">
        <v>15</v>
      </c>
      <c r="BP120" s="103">
        <v>1</v>
      </c>
      <c r="BQ120" s="104">
        <v>0</v>
      </c>
      <c r="BS120" s="102">
        <v>117</v>
      </c>
      <c r="BT120" s="103">
        <v>62</v>
      </c>
      <c r="BU120" s="104">
        <v>38</v>
      </c>
    </row>
    <row r="121" spans="1:73" ht="15" customHeight="1" x14ac:dyDescent="0.25">
      <c r="A121" s="95">
        <v>134</v>
      </c>
      <c r="C121">
        <v>118</v>
      </c>
      <c r="D121">
        <v>15</v>
      </c>
      <c r="E121">
        <v>7</v>
      </c>
      <c r="F121">
        <v>2</v>
      </c>
      <c r="I121">
        <v>118</v>
      </c>
      <c r="J121">
        <v>63</v>
      </c>
      <c r="K121" s="96">
        <v>134</v>
      </c>
      <c r="M121" s="95">
        <v>164</v>
      </c>
      <c r="V121">
        <v>361</v>
      </c>
      <c r="W121">
        <v>188</v>
      </c>
      <c r="X121" s="96">
        <v>164</v>
      </c>
      <c r="BN121" s="102">
        <v>118</v>
      </c>
      <c r="BO121" s="103">
        <v>15</v>
      </c>
      <c r="BP121" s="103">
        <v>7</v>
      </c>
      <c r="BQ121" s="104">
        <v>2</v>
      </c>
      <c r="BS121" s="102">
        <v>118</v>
      </c>
      <c r="BT121" s="103">
        <v>63</v>
      </c>
      <c r="BU121" s="104">
        <v>134</v>
      </c>
    </row>
    <row r="122" spans="1:73" ht="15" customHeight="1" x14ac:dyDescent="0.25">
      <c r="A122" s="95">
        <v>110</v>
      </c>
      <c r="C122">
        <v>119</v>
      </c>
      <c r="D122">
        <v>15</v>
      </c>
      <c r="E122">
        <v>8</v>
      </c>
      <c r="F122">
        <v>2</v>
      </c>
      <c r="I122">
        <v>119</v>
      </c>
      <c r="J122">
        <v>63</v>
      </c>
      <c r="K122" s="96">
        <v>110</v>
      </c>
      <c r="M122" s="95">
        <v>89</v>
      </c>
      <c r="V122">
        <v>362</v>
      </c>
      <c r="W122">
        <v>189</v>
      </c>
      <c r="X122" s="96">
        <v>89</v>
      </c>
      <c r="BN122" s="102">
        <v>119</v>
      </c>
      <c r="BO122" s="103">
        <v>15</v>
      </c>
      <c r="BP122" s="103">
        <v>8</v>
      </c>
      <c r="BQ122" s="104">
        <v>2</v>
      </c>
      <c r="BS122" s="102">
        <v>119</v>
      </c>
      <c r="BT122" s="103">
        <v>63</v>
      </c>
      <c r="BU122" s="104">
        <v>110</v>
      </c>
    </row>
    <row r="123" spans="1:73" ht="15" customHeight="1" x14ac:dyDescent="0.25">
      <c r="A123" s="95">
        <v>1</v>
      </c>
      <c r="C123">
        <v>120</v>
      </c>
      <c r="D123">
        <v>16</v>
      </c>
      <c r="E123">
        <v>1</v>
      </c>
      <c r="F123">
        <v>0</v>
      </c>
      <c r="I123">
        <v>120</v>
      </c>
      <c r="J123">
        <v>64</v>
      </c>
      <c r="K123" s="96">
        <v>1</v>
      </c>
      <c r="M123" s="95">
        <v>160</v>
      </c>
      <c r="V123">
        <v>363</v>
      </c>
      <c r="W123">
        <v>189</v>
      </c>
      <c r="X123" s="96">
        <v>160</v>
      </c>
      <c r="BN123" s="102">
        <v>120</v>
      </c>
      <c r="BO123" s="103">
        <v>16</v>
      </c>
      <c r="BP123" s="103">
        <v>1</v>
      </c>
      <c r="BQ123" s="104">
        <v>0</v>
      </c>
      <c r="BS123" s="102">
        <v>120</v>
      </c>
      <c r="BT123" s="103">
        <v>64</v>
      </c>
      <c r="BU123" s="104">
        <v>1</v>
      </c>
    </row>
    <row r="124" spans="1:73" ht="15" customHeight="1" x14ac:dyDescent="0.25">
      <c r="A124" s="95">
        <v>65</v>
      </c>
      <c r="C124">
        <v>121</v>
      </c>
      <c r="D124">
        <v>17</v>
      </c>
      <c r="E124">
        <v>1</v>
      </c>
      <c r="F124">
        <v>0</v>
      </c>
      <c r="I124">
        <v>121</v>
      </c>
      <c r="J124">
        <v>64</v>
      </c>
      <c r="K124" s="96">
        <v>65</v>
      </c>
      <c r="M124" s="95">
        <v>131</v>
      </c>
      <c r="V124">
        <v>364</v>
      </c>
      <c r="W124">
        <v>190</v>
      </c>
      <c r="X124" s="96">
        <v>131</v>
      </c>
      <c r="BN124" s="102">
        <v>121</v>
      </c>
      <c r="BO124" s="103">
        <v>17</v>
      </c>
      <c r="BP124" s="103">
        <v>1</v>
      </c>
      <c r="BQ124" s="104">
        <v>0</v>
      </c>
      <c r="BS124" s="102">
        <v>121</v>
      </c>
      <c r="BT124" s="103">
        <v>64</v>
      </c>
      <c r="BU124" s="104">
        <v>65</v>
      </c>
    </row>
    <row r="125" spans="1:73" ht="15" customHeight="1" x14ac:dyDescent="0.25">
      <c r="A125" s="95">
        <v>39</v>
      </c>
      <c r="C125">
        <v>122</v>
      </c>
      <c r="D125">
        <v>17</v>
      </c>
      <c r="E125">
        <v>2</v>
      </c>
      <c r="F125">
        <v>0</v>
      </c>
      <c r="I125">
        <v>122</v>
      </c>
      <c r="J125">
        <v>65</v>
      </c>
      <c r="K125" s="96">
        <v>39</v>
      </c>
      <c r="M125" s="95">
        <v>22</v>
      </c>
      <c r="V125">
        <v>365</v>
      </c>
      <c r="W125">
        <v>190</v>
      </c>
      <c r="X125" s="96">
        <v>22</v>
      </c>
      <c r="BN125" s="102">
        <v>122</v>
      </c>
      <c r="BO125" s="103">
        <v>17</v>
      </c>
      <c r="BP125" s="103">
        <v>2</v>
      </c>
      <c r="BQ125" s="104">
        <v>0</v>
      </c>
      <c r="BS125" s="102">
        <v>122</v>
      </c>
      <c r="BT125" s="103">
        <v>65</v>
      </c>
      <c r="BU125" s="104">
        <v>39</v>
      </c>
    </row>
    <row r="126" spans="1:73" ht="15" customHeight="1" x14ac:dyDescent="0.25">
      <c r="A126" s="95">
        <v>101</v>
      </c>
      <c r="C126">
        <v>123</v>
      </c>
      <c r="D126">
        <v>17</v>
      </c>
      <c r="E126">
        <v>3</v>
      </c>
      <c r="F126">
        <v>2</v>
      </c>
      <c r="I126">
        <v>123</v>
      </c>
      <c r="J126">
        <v>65</v>
      </c>
      <c r="K126" s="96">
        <v>101</v>
      </c>
      <c r="M126" s="95">
        <v>56</v>
      </c>
      <c r="V126">
        <v>366</v>
      </c>
      <c r="W126">
        <v>191</v>
      </c>
      <c r="X126" s="96">
        <v>56</v>
      </c>
      <c r="BN126" s="102">
        <v>123</v>
      </c>
      <c r="BO126" s="103">
        <v>17</v>
      </c>
      <c r="BP126" s="103">
        <v>3</v>
      </c>
      <c r="BQ126" s="104">
        <v>2</v>
      </c>
      <c r="BS126" s="102">
        <v>123</v>
      </c>
      <c r="BT126" s="103">
        <v>65</v>
      </c>
      <c r="BU126" s="104">
        <v>101</v>
      </c>
    </row>
    <row r="127" spans="1:73" ht="15" customHeight="1" x14ac:dyDescent="0.25">
      <c r="A127" s="95">
        <v>166</v>
      </c>
      <c r="C127">
        <v>124</v>
      </c>
      <c r="D127">
        <v>17</v>
      </c>
      <c r="E127">
        <v>4</v>
      </c>
      <c r="F127">
        <v>0</v>
      </c>
      <c r="I127">
        <v>124</v>
      </c>
      <c r="J127">
        <v>66</v>
      </c>
      <c r="K127" s="96">
        <v>166</v>
      </c>
      <c r="M127" s="95">
        <v>93</v>
      </c>
      <c r="V127">
        <v>367</v>
      </c>
      <c r="W127">
        <v>191</v>
      </c>
      <c r="X127" s="96">
        <v>93</v>
      </c>
      <c r="BN127" s="102">
        <v>124</v>
      </c>
      <c r="BO127" s="103">
        <v>17</v>
      </c>
      <c r="BP127" s="103">
        <v>4</v>
      </c>
      <c r="BQ127" s="104">
        <v>0</v>
      </c>
      <c r="BS127" s="102">
        <v>124</v>
      </c>
      <c r="BT127" s="103">
        <v>66</v>
      </c>
      <c r="BU127" s="104">
        <v>166</v>
      </c>
    </row>
    <row r="128" spans="1:73" ht="15" customHeight="1" x14ac:dyDescent="0.25">
      <c r="A128" s="95">
        <v>23</v>
      </c>
      <c r="C128">
        <v>125</v>
      </c>
      <c r="D128">
        <v>17</v>
      </c>
      <c r="E128">
        <v>5</v>
      </c>
      <c r="F128">
        <v>2</v>
      </c>
      <c r="I128">
        <v>125</v>
      </c>
      <c r="J128">
        <v>67</v>
      </c>
      <c r="K128" s="96">
        <v>23</v>
      </c>
      <c r="M128" s="95">
        <v>122</v>
      </c>
      <c r="V128">
        <v>368</v>
      </c>
      <c r="W128">
        <v>192</v>
      </c>
      <c r="X128" s="96">
        <v>122</v>
      </c>
      <c r="BN128" s="102">
        <v>125</v>
      </c>
      <c r="BO128" s="103">
        <v>17</v>
      </c>
      <c r="BP128" s="103">
        <v>5</v>
      </c>
      <c r="BQ128" s="104">
        <v>2</v>
      </c>
      <c r="BS128" s="102">
        <v>125</v>
      </c>
      <c r="BT128" s="103">
        <v>67</v>
      </c>
      <c r="BU128" s="104">
        <v>23</v>
      </c>
    </row>
    <row r="129" spans="1:73" ht="15" customHeight="1" x14ac:dyDescent="0.25">
      <c r="A129" s="95">
        <v>91</v>
      </c>
      <c r="C129">
        <v>126</v>
      </c>
      <c r="D129">
        <v>17</v>
      </c>
      <c r="E129">
        <v>6</v>
      </c>
      <c r="F129">
        <v>0</v>
      </c>
      <c r="I129">
        <v>126</v>
      </c>
      <c r="J129">
        <v>67</v>
      </c>
      <c r="K129" s="96">
        <v>91</v>
      </c>
      <c r="M129" s="95">
        <v>27</v>
      </c>
      <c r="V129">
        <v>369</v>
      </c>
      <c r="W129">
        <v>192</v>
      </c>
      <c r="X129" s="96">
        <v>27</v>
      </c>
      <c r="BN129" s="102">
        <v>126</v>
      </c>
      <c r="BO129" s="103">
        <v>17</v>
      </c>
      <c r="BP129" s="103">
        <v>6</v>
      </c>
      <c r="BQ129" s="104">
        <v>0</v>
      </c>
      <c r="BS129" s="102">
        <v>126</v>
      </c>
      <c r="BT129" s="103">
        <v>67</v>
      </c>
      <c r="BU129" s="104">
        <v>91</v>
      </c>
    </row>
    <row r="130" spans="1:73" ht="15" customHeight="1" x14ac:dyDescent="0.25">
      <c r="A130" s="95">
        <v>52</v>
      </c>
      <c r="C130">
        <v>127</v>
      </c>
      <c r="D130">
        <v>17</v>
      </c>
      <c r="E130">
        <v>7</v>
      </c>
      <c r="F130">
        <v>1</v>
      </c>
      <c r="I130">
        <v>127</v>
      </c>
      <c r="J130">
        <v>68</v>
      </c>
      <c r="K130" s="96">
        <v>52</v>
      </c>
      <c r="M130" s="95">
        <v>62</v>
      </c>
      <c r="V130">
        <v>370</v>
      </c>
      <c r="W130">
        <v>193</v>
      </c>
      <c r="X130" s="96">
        <v>62</v>
      </c>
      <c r="BN130" s="102">
        <v>127</v>
      </c>
      <c r="BO130" s="103">
        <v>17</v>
      </c>
      <c r="BP130" s="103">
        <v>7</v>
      </c>
      <c r="BQ130" s="104">
        <v>1</v>
      </c>
      <c r="BS130" s="102">
        <v>127</v>
      </c>
      <c r="BT130" s="103">
        <v>68</v>
      </c>
      <c r="BU130" s="104">
        <v>52</v>
      </c>
    </row>
    <row r="131" spans="1:73" ht="15" customHeight="1" x14ac:dyDescent="0.25">
      <c r="A131" s="95">
        <v>155</v>
      </c>
      <c r="C131">
        <v>128</v>
      </c>
      <c r="D131">
        <v>17</v>
      </c>
      <c r="E131">
        <v>8</v>
      </c>
      <c r="F131">
        <v>1</v>
      </c>
      <c r="I131">
        <v>128</v>
      </c>
      <c r="J131">
        <v>68</v>
      </c>
      <c r="K131" s="96">
        <v>155</v>
      </c>
      <c r="M131" s="95">
        <v>95</v>
      </c>
      <c r="V131">
        <v>371</v>
      </c>
      <c r="W131">
        <v>193</v>
      </c>
      <c r="X131" s="96">
        <v>95</v>
      </c>
      <c r="BN131" s="102">
        <v>128</v>
      </c>
      <c r="BO131" s="103">
        <v>17</v>
      </c>
      <c r="BP131" s="103">
        <v>8</v>
      </c>
      <c r="BQ131" s="104">
        <v>1</v>
      </c>
      <c r="BS131" s="102">
        <v>128</v>
      </c>
      <c r="BT131" s="103">
        <v>68</v>
      </c>
      <c r="BU131" s="104">
        <v>155</v>
      </c>
    </row>
    <row r="132" spans="1:73" ht="15" customHeight="1" x14ac:dyDescent="0.25">
      <c r="A132" s="95">
        <v>14</v>
      </c>
      <c r="C132">
        <v>129</v>
      </c>
      <c r="D132">
        <v>17</v>
      </c>
      <c r="E132">
        <v>9</v>
      </c>
      <c r="F132">
        <v>0</v>
      </c>
      <c r="I132">
        <v>129</v>
      </c>
      <c r="J132">
        <v>69</v>
      </c>
      <c r="K132" s="96">
        <v>14</v>
      </c>
      <c r="M132" s="95">
        <v>124</v>
      </c>
      <c r="V132">
        <v>372</v>
      </c>
      <c r="W132">
        <v>194</v>
      </c>
      <c r="X132" s="96">
        <v>124</v>
      </c>
      <c r="BN132" s="102">
        <v>129</v>
      </c>
      <c r="BO132" s="103">
        <v>17</v>
      </c>
      <c r="BP132" s="103">
        <v>9</v>
      </c>
      <c r="BQ132" s="104">
        <v>0</v>
      </c>
      <c r="BS132" s="102">
        <v>129</v>
      </c>
      <c r="BT132" s="103">
        <v>69</v>
      </c>
      <c r="BU132" s="104">
        <v>14</v>
      </c>
    </row>
    <row r="133" spans="1:73" ht="15" customHeight="1" x14ac:dyDescent="0.25">
      <c r="A133" s="95">
        <v>42</v>
      </c>
      <c r="I133">
        <v>130</v>
      </c>
      <c r="J133">
        <v>69</v>
      </c>
      <c r="K133" s="96">
        <v>42</v>
      </c>
      <c r="M133" s="95">
        <v>160</v>
      </c>
      <c r="V133">
        <v>373</v>
      </c>
      <c r="W133">
        <v>194</v>
      </c>
      <c r="X133" s="96">
        <v>160</v>
      </c>
      <c r="BN133" s="105">
        <v>130</v>
      </c>
      <c r="BO133" s="106">
        <v>18</v>
      </c>
      <c r="BP133" s="106">
        <v>10</v>
      </c>
      <c r="BQ133" s="107">
        <v>1</v>
      </c>
      <c r="BS133" s="102">
        <v>130</v>
      </c>
      <c r="BT133" s="103">
        <v>69</v>
      </c>
      <c r="BU133" s="104">
        <v>42</v>
      </c>
    </row>
    <row r="134" spans="1:73" ht="15" customHeight="1" x14ac:dyDescent="0.25">
      <c r="A134" s="95">
        <v>82</v>
      </c>
      <c r="I134">
        <v>131</v>
      </c>
      <c r="J134">
        <v>70</v>
      </c>
      <c r="K134" s="96">
        <v>82</v>
      </c>
      <c r="M134" s="95">
        <v>29</v>
      </c>
      <c r="V134">
        <v>374</v>
      </c>
      <c r="W134">
        <v>195</v>
      </c>
      <c r="X134" s="96">
        <v>29</v>
      </c>
      <c r="BN134" s="105">
        <v>131</v>
      </c>
      <c r="BO134" s="106">
        <v>18</v>
      </c>
      <c r="BP134" s="106">
        <v>11</v>
      </c>
      <c r="BQ134" s="107">
        <v>0</v>
      </c>
      <c r="BS134" s="102">
        <v>131</v>
      </c>
      <c r="BT134" s="103">
        <v>70</v>
      </c>
      <c r="BU134" s="104">
        <v>82</v>
      </c>
    </row>
    <row r="135" spans="1:73" ht="15" customHeight="1" x14ac:dyDescent="0.25">
      <c r="A135" s="95">
        <v>152</v>
      </c>
      <c r="I135">
        <v>132</v>
      </c>
      <c r="J135">
        <v>70</v>
      </c>
      <c r="K135" s="96">
        <v>152</v>
      </c>
      <c r="M135" s="95">
        <v>164</v>
      </c>
      <c r="V135">
        <v>375</v>
      </c>
      <c r="W135">
        <v>195</v>
      </c>
      <c r="X135" s="96">
        <v>164</v>
      </c>
      <c r="BN135" s="105">
        <v>132</v>
      </c>
      <c r="BO135" s="106">
        <v>18</v>
      </c>
      <c r="BP135" s="106">
        <v>12</v>
      </c>
      <c r="BQ135" s="107">
        <v>1</v>
      </c>
      <c r="BS135" s="102">
        <v>132</v>
      </c>
      <c r="BT135" s="103">
        <v>70</v>
      </c>
      <c r="BU135" s="104">
        <v>152</v>
      </c>
    </row>
    <row r="136" spans="1:73" ht="15" customHeight="1" x14ac:dyDescent="0.25">
      <c r="A136" s="95">
        <v>151</v>
      </c>
      <c r="I136">
        <v>133</v>
      </c>
      <c r="J136">
        <v>71</v>
      </c>
      <c r="K136" s="96">
        <v>151</v>
      </c>
      <c r="M136" s="95">
        <v>21</v>
      </c>
      <c r="V136">
        <v>376</v>
      </c>
      <c r="W136">
        <v>196</v>
      </c>
      <c r="X136" s="96">
        <v>21</v>
      </c>
      <c r="BN136" s="105">
        <v>133</v>
      </c>
      <c r="BO136" s="106">
        <v>18</v>
      </c>
      <c r="BP136" s="106">
        <v>13</v>
      </c>
      <c r="BQ136" s="107">
        <v>0</v>
      </c>
      <c r="BS136" s="102">
        <v>133</v>
      </c>
      <c r="BT136" s="103">
        <v>71</v>
      </c>
      <c r="BU136" s="104">
        <v>151</v>
      </c>
    </row>
    <row r="137" spans="1:73" ht="15" customHeight="1" x14ac:dyDescent="0.25">
      <c r="A137" s="95">
        <v>19</v>
      </c>
      <c r="I137">
        <v>134</v>
      </c>
      <c r="J137">
        <v>71</v>
      </c>
      <c r="K137" s="96">
        <v>19</v>
      </c>
      <c r="M137" s="95">
        <v>157</v>
      </c>
      <c r="V137">
        <v>377</v>
      </c>
      <c r="W137">
        <v>196</v>
      </c>
      <c r="X137" s="96">
        <v>157</v>
      </c>
      <c r="BN137" s="105">
        <v>134</v>
      </c>
      <c r="BO137" s="106">
        <v>18</v>
      </c>
      <c r="BP137" s="106">
        <v>14</v>
      </c>
      <c r="BQ137" s="107">
        <v>0</v>
      </c>
      <c r="BS137" s="102">
        <v>134</v>
      </c>
      <c r="BT137" s="103">
        <v>71</v>
      </c>
      <c r="BU137" s="104">
        <v>19</v>
      </c>
    </row>
    <row r="138" spans="1:73" ht="15" customHeight="1" x14ac:dyDescent="0.25">
      <c r="A138" s="95">
        <v>88</v>
      </c>
      <c r="I138">
        <v>135</v>
      </c>
      <c r="J138">
        <v>72</v>
      </c>
      <c r="K138" s="96">
        <v>88</v>
      </c>
      <c r="M138" s="95">
        <v>56</v>
      </c>
      <c r="V138">
        <v>378</v>
      </c>
      <c r="W138">
        <v>197</v>
      </c>
      <c r="X138" s="96">
        <v>56</v>
      </c>
      <c r="BN138" s="105">
        <v>135</v>
      </c>
      <c r="BO138" s="106">
        <v>18</v>
      </c>
      <c r="BP138" s="106">
        <v>15</v>
      </c>
      <c r="BQ138" s="107">
        <v>0</v>
      </c>
      <c r="BS138" s="102">
        <v>135</v>
      </c>
      <c r="BT138" s="103">
        <v>72</v>
      </c>
      <c r="BU138" s="104">
        <v>88</v>
      </c>
    </row>
    <row r="139" spans="1:73" ht="15" customHeight="1" x14ac:dyDescent="0.25">
      <c r="A139" s="95">
        <v>113</v>
      </c>
      <c r="I139">
        <v>136</v>
      </c>
      <c r="J139">
        <v>72</v>
      </c>
      <c r="K139" s="96">
        <v>113</v>
      </c>
      <c r="M139" s="95">
        <v>90</v>
      </c>
      <c r="V139">
        <v>379</v>
      </c>
      <c r="W139">
        <v>197</v>
      </c>
      <c r="X139" s="96">
        <v>90</v>
      </c>
      <c r="BN139" s="105">
        <v>136</v>
      </c>
      <c r="BO139" s="106">
        <v>18</v>
      </c>
      <c r="BP139" s="106">
        <v>16</v>
      </c>
      <c r="BQ139" s="107">
        <v>2</v>
      </c>
      <c r="BS139" s="102">
        <v>136</v>
      </c>
      <c r="BT139" s="103">
        <v>72</v>
      </c>
      <c r="BU139" s="104">
        <v>113</v>
      </c>
    </row>
    <row r="140" spans="1:73" ht="15" customHeight="1" x14ac:dyDescent="0.25">
      <c r="A140" s="95">
        <v>8</v>
      </c>
      <c r="I140">
        <v>137</v>
      </c>
      <c r="J140">
        <v>73</v>
      </c>
      <c r="K140" s="96">
        <v>8</v>
      </c>
      <c r="M140" s="95">
        <v>131</v>
      </c>
      <c r="V140">
        <v>380</v>
      </c>
      <c r="W140">
        <v>198</v>
      </c>
      <c r="X140" s="96">
        <v>131</v>
      </c>
      <c r="BN140" s="105">
        <v>137</v>
      </c>
      <c r="BO140" s="106">
        <v>19</v>
      </c>
      <c r="BP140" s="106">
        <v>10</v>
      </c>
      <c r="BQ140" s="107">
        <v>1</v>
      </c>
      <c r="BS140" s="102">
        <v>137</v>
      </c>
      <c r="BT140" s="103">
        <v>73</v>
      </c>
      <c r="BU140" s="104">
        <v>8</v>
      </c>
    </row>
    <row r="141" spans="1:73" ht="15" customHeight="1" x14ac:dyDescent="0.25">
      <c r="A141" s="95">
        <v>114</v>
      </c>
      <c r="I141">
        <v>138</v>
      </c>
      <c r="J141">
        <v>74</v>
      </c>
      <c r="K141" s="96">
        <v>114</v>
      </c>
      <c r="M141" s="95">
        <v>25</v>
      </c>
      <c r="V141">
        <v>381</v>
      </c>
      <c r="W141">
        <v>198</v>
      </c>
      <c r="X141" s="96">
        <v>25</v>
      </c>
      <c r="BN141" s="105">
        <v>138</v>
      </c>
      <c r="BO141" s="106">
        <v>19</v>
      </c>
      <c r="BP141" s="106">
        <v>11</v>
      </c>
      <c r="BQ141" s="107">
        <v>0</v>
      </c>
      <c r="BS141" s="102">
        <v>138</v>
      </c>
      <c r="BT141" s="103">
        <v>74</v>
      </c>
      <c r="BU141" s="104">
        <v>114</v>
      </c>
    </row>
    <row r="142" spans="1:73" ht="15" customHeight="1" x14ac:dyDescent="0.25">
      <c r="A142" s="95">
        <v>87</v>
      </c>
      <c r="I142">
        <v>139</v>
      </c>
      <c r="J142">
        <v>74</v>
      </c>
      <c r="K142" s="96">
        <v>87</v>
      </c>
      <c r="M142" s="95">
        <v>62</v>
      </c>
      <c r="V142">
        <v>382</v>
      </c>
      <c r="W142">
        <v>199</v>
      </c>
      <c r="X142" s="96">
        <v>62</v>
      </c>
      <c r="BN142" s="105">
        <v>139</v>
      </c>
      <c r="BO142" s="106">
        <v>19</v>
      </c>
      <c r="BP142" s="106">
        <v>12</v>
      </c>
      <c r="BQ142" s="107">
        <v>1</v>
      </c>
      <c r="BS142" s="102">
        <v>139</v>
      </c>
      <c r="BT142" s="103">
        <v>74</v>
      </c>
      <c r="BU142" s="104">
        <v>87</v>
      </c>
    </row>
    <row r="143" spans="1:73" ht="15" customHeight="1" x14ac:dyDescent="0.25">
      <c r="A143" s="95">
        <v>81</v>
      </c>
      <c r="I143">
        <v>140</v>
      </c>
      <c r="J143">
        <v>75</v>
      </c>
      <c r="K143" s="96">
        <v>81</v>
      </c>
      <c r="M143" s="95">
        <v>95</v>
      </c>
      <c r="V143">
        <v>383</v>
      </c>
      <c r="W143">
        <v>199</v>
      </c>
      <c r="X143" s="96">
        <v>95</v>
      </c>
      <c r="BN143" s="105">
        <v>140</v>
      </c>
      <c r="BO143" s="106">
        <v>19</v>
      </c>
      <c r="BP143" s="106">
        <v>13</v>
      </c>
      <c r="BQ143" s="107">
        <v>0</v>
      </c>
      <c r="BS143" s="102">
        <v>140</v>
      </c>
      <c r="BT143" s="103">
        <v>75</v>
      </c>
      <c r="BU143" s="104">
        <v>81</v>
      </c>
    </row>
    <row r="144" spans="1:73" ht="15" customHeight="1" x14ac:dyDescent="0.25">
      <c r="A144" s="95">
        <v>119</v>
      </c>
      <c r="I144">
        <v>141</v>
      </c>
      <c r="J144">
        <v>75</v>
      </c>
      <c r="K144" s="96">
        <v>119</v>
      </c>
      <c r="M144" s="95">
        <v>101</v>
      </c>
      <c r="V144">
        <v>384</v>
      </c>
      <c r="W144">
        <v>200</v>
      </c>
      <c r="X144" s="96">
        <v>101</v>
      </c>
      <c r="BN144" s="105">
        <v>141</v>
      </c>
      <c r="BO144" s="106">
        <v>19</v>
      </c>
      <c r="BP144" s="106">
        <v>14</v>
      </c>
      <c r="BQ144" s="107">
        <v>0</v>
      </c>
      <c r="BS144" s="102">
        <v>141</v>
      </c>
      <c r="BT144" s="103">
        <v>75</v>
      </c>
      <c r="BU144" s="104">
        <v>119</v>
      </c>
    </row>
    <row r="145" spans="1:73" ht="15" customHeight="1" x14ac:dyDescent="0.25">
      <c r="A145" s="95">
        <v>48</v>
      </c>
      <c r="I145">
        <v>142</v>
      </c>
      <c r="J145">
        <v>76</v>
      </c>
      <c r="K145" s="96">
        <v>48</v>
      </c>
      <c r="M145" s="95">
        <v>39</v>
      </c>
      <c r="V145">
        <v>385</v>
      </c>
      <c r="W145">
        <v>200</v>
      </c>
      <c r="X145" s="96">
        <v>39</v>
      </c>
      <c r="BN145" s="105">
        <v>142</v>
      </c>
      <c r="BO145" s="106">
        <v>19</v>
      </c>
      <c r="BP145" s="106">
        <v>15</v>
      </c>
      <c r="BQ145" s="107">
        <v>0</v>
      </c>
      <c r="BS145" s="102">
        <v>142</v>
      </c>
      <c r="BT145" s="103">
        <v>76</v>
      </c>
      <c r="BU145" s="104">
        <v>48</v>
      </c>
    </row>
    <row r="146" spans="1:73" ht="15" customHeight="1" x14ac:dyDescent="0.25">
      <c r="A146" s="95">
        <v>146</v>
      </c>
      <c r="I146">
        <v>143</v>
      </c>
      <c r="J146">
        <v>76</v>
      </c>
      <c r="K146" s="96">
        <v>146</v>
      </c>
      <c r="M146" s="95">
        <v>109</v>
      </c>
      <c r="V146">
        <v>386</v>
      </c>
      <c r="W146">
        <v>201</v>
      </c>
      <c r="X146" s="96">
        <v>109</v>
      </c>
      <c r="BN146" s="105">
        <v>143</v>
      </c>
      <c r="BO146" s="106">
        <v>19</v>
      </c>
      <c r="BP146" s="106">
        <v>16</v>
      </c>
      <c r="BQ146" s="107">
        <v>2</v>
      </c>
      <c r="BS146" s="102">
        <v>143</v>
      </c>
      <c r="BT146" s="103">
        <v>76</v>
      </c>
      <c r="BU146" s="104">
        <v>146</v>
      </c>
    </row>
    <row r="147" spans="1:73" ht="15" customHeight="1" x14ac:dyDescent="0.25">
      <c r="A147" s="95">
        <v>50</v>
      </c>
      <c r="I147">
        <v>144</v>
      </c>
      <c r="J147">
        <v>77</v>
      </c>
      <c r="K147" s="96">
        <v>50</v>
      </c>
      <c r="M147" s="95">
        <v>9</v>
      </c>
      <c r="V147">
        <v>387</v>
      </c>
      <c r="W147">
        <v>201</v>
      </c>
      <c r="X147" s="96">
        <v>9</v>
      </c>
      <c r="BN147" s="105">
        <v>144</v>
      </c>
      <c r="BO147" s="106">
        <v>20</v>
      </c>
      <c r="BP147" s="106">
        <v>10</v>
      </c>
      <c r="BQ147" s="107">
        <v>1</v>
      </c>
      <c r="BS147" s="102">
        <v>144</v>
      </c>
      <c r="BT147" s="103">
        <v>77</v>
      </c>
      <c r="BU147" s="104">
        <v>50</v>
      </c>
    </row>
    <row r="148" spans="1:73" ht="15" customHeight="1" x14ac:dyDescent="0.25">
      <c r="A148" s="95">
        <v>146</v>
      </c>
      <c r="I148">
        <v>145</v>
      </c>
      <c r="J148">
        <v>77</v>
      </c>
      <c r="K148" s="96">
        <v>146</v>
      </c>
      <c r="M148" s="95">
        <v>3</v>
      </c>
      <c r="V148">
        <v>388</v>
      </c>
      <c r="W148">
        <v>202</v>
      </c>
      <c r="X148" s="96">
        <v>3</v>
      </c>
      <c r="BN148" s="105">
        <v>145</v>
      </c>
      <c r="BO148" s="106">
        <v>20</v>
      </c>
      <c r="BP148" s="106">
        <v>11</v>
      </c>
      <c r="BQ148" s="107">
        <v>0</v>
      </c>
      <c r="BS148" s="102">
        <v>145</v>
      </c>
      <c r="BT148" s="103">
        <v>77</v>
      </c>
      <c r="BU148" s="104">
        <v>146</v>
      </c>
    </row>
    <row r="149" spans="1:73" ht="15" customHeight="1" x14ac:dyDescent="0.25">
      <c r="A149" s="95">
        <v>43</v>
      </c>
      <c r="I149">
        <v>146</v>
      </c>
      <c r="J149">
        <v>78</v>
      </c>
      <c r="K149" s="96">
        <v>43</v>
      </c>
      <c r="M149" s="95">
        <v>145</v>
      </c>
      <c r="V149">
        <v>389</v>
      </c>
      <c r="W149">
        <v>202</v>
      </c>
      <c r="X149" s="96">
        <v>145</v>
      </c>
      <c r="BN149" s="105">
        <v>146</v>
      </c>
      <c r="BO149" s="106">
        <v>20</v>
      </c>
      <c r="BP149" s="106">
        <v>12</v>
      </c>
      <c r="BQ149" s="107">
        <v>1</v>
      </c>
      <c r="BS149" s="102">
        <v>146</v>
      </c>
      <c r="BT149" s="103">
        <v>78</v>
      </c>
      <c r="BU149" s="104">
        <v>43</v>
      </c>
    </row>
    <row r="150" spans="1:73" ht="15" customHeight="1" x14ac:dyDescent="0.25">
      <c r="A150" s="95">
        <v>151</v>
      </c>
      <c r="I150">
        <v>147</v>
      </c>
      <c r="J150">
        <v>78</v>
      </c>
      <c r="K150" s="96">
        <v>151</v>
      </c>
      <c r="M150" s="95">
        <v>73</v>
      </c>
      <c r="V150">
        <v>390</v>
      </c>
      <c r="W150">
        <v>203</v>
      </c>
      <c r="X150" s="96">
        <v>73</v>
      </c>
      <c r="BN150" s="105">
        <v>147</v>
      </c>
      <c r="BO150" s="106">
        <v>20</v>
      </c>
      <c r="BP150" s="106">
        <v>13</v>
      </c>
      <c r="BQ150" s="107">
        <v>0</v>
      </c>
      <c r="BS150" s="102">
        <v>147</v>
      </c>
      <c r="BT150" s="103">
        <v>78</v>
      </c>
      <c r="BU150" s="104">
        <v>151</v>
      </c>
    </row>
    <row r="151" spans="1:73" ht="15" customHeight="1" x14ac:dyDescent="0.25">
      <c r="A151" s="95">
        <v>115</v>
      </c>
      <c r="I151">
        <v>148</v>
      </c>
      <c r="J151">
        <v>79</v>
      </c>
      <c r="K151" s="96">
        <v>115</v>
      </c>
      <c r="M151" s="95">
        <v>134</v>
      </c>
      <c r="V151">
        <v>391</v>
      </c>
      <c r="W151">
        <v>203</v>
      </c>
      <c r="X151" s="96">
        <v>134</v>
      </c>
      <c r="BN151" s="105">
        <v>148</v>
      </c>
      <c r="BO151" s="106">
        <v>20</v>
      </c>
      <c r="BP151" s="106">
        <v>14</v>
      </c>
      <c r="BQ151" s="107">
        <v>0</v>
      </c>
      <c r="BS151" s="102">
        <v>148</v>
      </c>
      <c r="BT151" s="103">
        <v>79</v>
      </c>
      <c r="BU151" s="104">
        <v>115</v>
      </c>
    </row>
    <row r="152" spans="1:73" ht="15" customHeight="1" x14ac:dyDescent="0.25">
      <c r="A152" s="95">
        <v>85</v>
      </c>
      <c r="I152">
        <v>149</v>
      </c>
      <c r="J152">
        <v>79</v>
      </c>
      <c r="K152" s="96">
        <v>85</v>
      </c>
      <c r="M152" s="95">
        <v>101</v>
      </c>
      <c r="V152">
        <v>392</v>
      </c>
      <c r="W152">
        <v>204</v>
      </c>
      <c r="X152" s="96">
        <v>101</v>
      </c>
      <c r="BN152" s="105">
        <v>149</v>
      </c>
      <c r="BO152" s="106">
        <v>20</v>
      </c>
      <c r="BP152" s="106">
        <v>15</v>
      </c>
      <c r="BQ152" s="107">
        <v>0</v>
      </c>
      <c r="BS152" s="102">
        <v>149</v>
      </c>
      <c r="BT152" s="103">
        <v>79</v>
      </c>
      <c r="BU152" s="104">
        <v>85</v>
      </c>
    </row>
    <row r="153" spans="1:73" ht="15" customHeight="1" x14ac:dyDescent="0.25">
      <c r="A153" s="95">
        <v>19</v>
      </c>
      <c r="I153">
        <v>150</v>
      </c>
      <c r="J153">
        <v>80</v>
      </c>
      <c r="K153" s="96">
        <v>19</v>
      </c>
      <c r="M153" s="97">
        <v>39</v>
      </c>
      <c r="N153" s="98"/>
      <c r="O153" s="98"/>
      <c r="P153" s="98"/>
      <c r="Q153" s="98"/>
      <c r="R153" s="98"/>
      <c r="S153" s="98"/>
      <c r="T153" s="98"/>
      <c r="U153" s="98"/>
      <c r="V153" s="98">
        <v>393</v>
      </c>
      <c r="W153" s="98">
        <v>204</v>
      </c>
      <c r="X153" s="99">
        <v>39</v>
      </c>
      <c r="BN153" s="105">
        <v>150</v>
      </c>
      <c r="BO153" s="106">
        <v>20</v>
      </c>
      <c r="BP153" s="106">
        <v>16</v>
      </c>
      <c r="BQ153" s="107">
        <v>2</v>
      </c>
      <c r="BS153" s="102">
        <v>150</v>
      </c>
      <c r="BT153" s="103">
        <v>80</v>
      </c>
      <c r="BU153" s="104">
        <v>19</v>
      </c>
    </row>
    <row r="154" spans="1:73" ht="15" customHeight="1" x14ac:dyDescent="0.25">
      <c r="A154" s="95">
        <v>54</v>
      </c>
      <c r="I154">
        <v>151</v>
      </c>
      <c r="J154">
        <v>80</v>
      </c>
      <c r="K154" s="96">
        <v>54</v>
      </c>
      <c r="BN154" s="105">
        <v>151</v>
      </c>
      <c r="BO154" s="106">
        <v>21</v>
      </c>
      <c r="BP154" s="106">
        <v>10</v>
      </c>
      <c r="BQ154" s="107">
        <v>2</v>
      </c>
      <c r="BS154" s="102">
        <v>151</v>
      </c>
      <c r="BT154" s="103">
        <v>80</v>
      </c>
      <c r="BU154" s="104">
        <v>54</v>
      </c>
    </row>
    <row r="155" spans="1:73" ht="15" customHeight="1" x14ac:dyDescent="0.25">
      <c r="A155" s="95">
        <v>120</v>
      </c>
      <c r="I155">
        <v>152</v>
      </c>
      <c r="J155">
        <v>81</v>
      </c>
      <c r="K155" s="96">
        <v>120</v>
      </c>
      <c r="BN155" s="105">
        <v>152</v>
      </c>
      <c r="BO155" s="106">
        <v>21</v>
      </c>
      <c r="BP155" s="106">
        <v>11</v>
      </c>
      <c r="BQ155" s="107">
        <v>0</v>
      </c>
      <c r="BS155" s="102">
        <v>152</v>
      </c>
      <c r="BT155" s="103">
        <v>81</v>
      </c>
      <c r="BU155" s="104">
        <v>120</v>
      </c>
    </row>
    <row r="156" spans="1:73" ht="15" customHeight="1" x14ac:dyDescent="0.25">
      <c r="A156" s="95">
        <v>80</v>
      </c>
      <c r="I156">
        <v>153</v>
      </c>
      <c r="J156">
        <v>81</v>
      </c>
      <c r="K156" s="96">
        <v>80</v>
      </c>
      <c r="BN156" s="105">
        <v>153</v>
      </c>
      <c r="BO156" s="106">
        <v>21</v>
      </c>
      <c r="BP156" s="106">
        <v>12</v>
      </c>
      <c r="BQ156" s="107">
        <v>2</v>
      </c>
      <c r="BS156" s="102">
        <v>153</v>
      </c>
      <c r="BT156" s="103">
        <v>81</v>
      </c>
      <c r="BU156" s="104">
        <v>80</v>
      </c>
    </row>
    <row r="157" spans="1:73" ht="15" customHeight="1" x14ac:dyDescent="0.25">
      <c r="A157" s="95">
        <v>103</v>
      </c>
      <c r="I157">
        <v>154</v>
      </c>
      <c r="J157">
        <v>82</v>
      </c>
      <c r="K157" s="96">
        <v>103</v>
      </c>
      <c r="BN157" s="105">
        <v>154</v>
      </c>
      <c r="BO157" s="106">
        <v>21</v>
      </c>
      <c r="BP157" s="106">
        <v>13</v>
      </c>
      <c r="BQ157" s="107">
        <v>0</v>
      </c>
      <c r="BS157" s="102">
        <v>154</v>
      </c>
      <c r="BT157" s="103">
        <v>82</v>
      </c>
      <c r="BU157" s="104">
        <v>103</v>
      </c>
    </row>
    <row r="158" spans="1:73" ht="15" customHeight="1" x14ac:dyDescent="0.25">
      <c r="A158" s="95">
        <v>119</v>
      </c>
      <c r="I158">
        <v>155</v>
      </c>
      <c r="J158">
        <v>83</v>
      </c>
      <c r="K158" s="96">
        <v>119</v>
      </c>
      <c r="BN158" s="105">
        <v>155</v>
      </c>
      <c r="BO158" s="106">
        <v>21</v>
      </c>
      <c r="BP158" s="106">
        <v>14</v>
      </c>
      <c r="BQ158" s="107">
        <v>0</v>
      </c>
      <c r="BS158" s="102">
        <v>155</v>
      </c>
      <c r="BT158" s="103">
        <v>83</v>
      </c>
      <c r="BU158" s="104">
        <v>119</v>
      </c>
    </row>
    <row r="159" spans="1:73" ht="15" customHeight="1" x14ac:dyDescent="0.25">
      <c r="A159" s="95">
        <v>81</v>
      </c>
      <c r="I159">
        <v>156</v>
      </c>
      <c r="J159">
        <v>83</v>
      </c>
      <c r="K159" s="96">
        <v>81</v>
      </c>
      <c r="BN159" s="105">
        <v>156</v>
      </c>
      <c r="BO159" s="106">
        <v>21</v>
      </c>
      <c r="BP159" s="106">
        <v>15</v>
      </c>
      <c r="BQ159" s="107">
        <v>0</v>
      </c>
      <c r="BS159" s="102">
        <v>156</v>
      </c>
      <c r="BT159" s="103">
        <v>83</v>
      </c>
      <c r="BU159" s="104">
        <v>81</v>
      </c>
    </row>
    <row r="160" spans="1:73" ht="15" customHeight="1" x14ac:dyDescent="0.25">
      <c r="A160" s="95">
        <v>114</v>
      </c>
      <c r="I160">
        <v>157</v>
      </c>
      <c r="J160">
        <v>84</v>
      </c>
      <c r="K160" s="96">
        <v>114</v>
      </c>
      <c r="BN160" s="105">
        <v>157</v>
      </c>
      <c r="BO160" s="106">
        <v>21</v>
      </c>
      <c r="BP160" s="106">
        <v>16</v>
      </c>
      <c r="BQ160" s="107">
        <v>1</v>
      </c>
      <c r="BS160" s="102">
        <v>157</v>
      </c>
      <c r="BT160" s="103">
        <v>84</v>
      </c>
      <c r="BU160" s="104">
        <v>114</v>
      </c>
    </row>
    <row r="161" spans="1:73" ht="15" customHeight="1" x14ac:dyDescent="0.25">
      <c r="A161" s="95">
        <v>87</v>
      </c>
      <c r="I161">
        <v>158</v>
      </c>
      <c r="J161">
        <v>84</v>
      </c>
      <c r="K161" s="96">
        <v>87</v>
      </c>
      <c r="BN161" s="105">
        <v>158</v>
      </c>
      <c r="BO161" s="106">
        <v>22</v>
      </c>
      <c r="BP161" s="106">
        <v>10</v>
      </c>
      <c r="BQ161" s="107">
        <v>1</v>
      </c>
      <c r="BS161" s="102">
        <v>158</v>
      </c>
      <c r="BT161" s="103">
        <v>84</v>
      </c>
      <c r="BU161" s="104">
        <v>87</v>
      </c>
    </row>
    <row r="162" spans="1:73" ht="15" customHeight="1" x14ac:dyDescent="0.25">
      <c r="A162" s="95">
        <v>14</v>
      </c>
      <c r="I162">
        <v>159</v>
      </c>
      <c r="J162">
        <v>85</v>
      </c>
      <c r="K162" s="96">
        <v>14</v>
      </c>
      <c r="BN162" s="105">
        <v>159</v>
      </c>
      <c r="BO162" s="106">
        <v>22</v>
      </c>
      <c r="BP162" s="106">
        <v>11</v>
      </c>
      <c r="BQ162" s="107">
        <v>0</v>
      </c>
      <c r="BS162" s="102">
        <v>159</v>
      </c>
      <c r="BT162" s="103">
        <v>85</v>
      </c>
      <c r="BU162" s="104">
        <v>14</v>
      </c>
    </row>
    <row r="163" spans="1:73" ht="15" customHeight="1" x14ac:dyDescent="0.25">
      <c r="A163" s="95">
        <v>155</v>
      </c>
      <c r="I163">
        <v>160</v>
      </c>
      <c r="J163">
        <v>85</v>
      </c>
      <c r="K163" s="96">
        <v>155</v>
      </c>
      <c r="BN163" s="105">
        <v>160</v>
      </c>
      <c r="BO163" s="106">
        <v>22</v>
      </c>
      <c r="BP163" s="106">
        <v>12</v>
      </c>
      <c r="BQ163" s="107">
        <v>1</v>
      </c>
      <c r="BS163" s="102">
        <v>160</v>
      </c>
      <c r="BT163" s="103">
        <v>85</v>
      </c>
      <c r="BU163" s="104">
        <v>155</v>
      </c>
    </row>
    <row r="164" spans="1:73" ht="15" customHeight="1" x14ac:dyDescent="0.25">
      <c r="A164" s="95">
        <v>98</v>
      </c>
      <c r="I164">
        <v>161</v>
      </c>
      <c r="J164">
        <v>86</v>
      </c>
      <c r="K164" s="96">
        <v>98</v>
      </c>
      <c r="BN164" s="105">
        <v>161</v>
      </c>
      <c r="BO164" s="106">
        <v>22</v>
      </c>
      <c r="BP164" s="106">
        <v>13</v>
      </c>
      <c r="BQ164" s="107">
        <v>0</v>
      </c>
      <c r="BS164" s="102">
        <v>161</v>
      </c>
      <c r="BT164" s="103">
        <v>86</v>
      </c>
      <c r="BU164" s="104">
        <v>98</v>
      </c>
    </row>
    <row r="165" spans="1:73" ht="15" customHeight="1" x14ac:dyDescent="0.25">
      <c r="A165" s="95">
        <v>158</v>
      </c>
      <c r="I165">
        <v>162</v>
      </c>
      <c r="J165">
        <v>86</v>
      </c>
      <c r="K165" s="96">
        <v>158</v>
      </c>
      <c r="BN165" s="105">
        <v>162</v>
      </c>
      <c r="BO165" s="106">
        <v>22</v>
      </c>
      <c r="BP165" s="106">
        <v>14</v>
      </c>
      <c r="BQ165" s="107">
        <v>0</v>
      </c>
      <c r="BS165" s="102">
        <v>162</v>
      </c>
      <c r="BT165" s="103">
        <v>86</v>
      </c>
      <c r="BU165" s="104">
        <v>158</v>
      </c>
    </row>
    <row r="166" spans="1:73" ht="15" customHeight="1" x14ac:dyDescent="0.25">
      <c r="A166" s="95">
        <v>118</v>
      </c>
      <c r="I166">
        <v>163</v>
      </c>
      <c r="J166">
        <v>87</v>
      </c>
      <c r="K166" s="96">
        <v>118</v>
      </c>
      <c r="BN166" s="105">
        <v>163</v>
      </c>
      <c r="BO166" s="106">
        <v>22</v>
      </c>
      <c r="BP166" s="106">
        <v>15</v>
      </c>
      <c r="BQ166" s="107">
        <v>0</v>
      </c>
      <c r="BS166" s="102">
        <v>163</v>
      </c>
      <c r="BT166" s="103">
        <v>87</v>
      </c>
      <c r="BU166" s="104">
        <v>118</v>
      </c>
    </row>
    <row r="167" spans="1:73" ht="15" customHeight="1" x14ac:dyDescent="0.25">
      <c r="A167" s="95">
        <v>147</v>
      </c>
      <c r="I167">
        <v>164</v>
      </c>
      <c r="J167">
        <v>87</v>
      </c>
      <c r="K167" s="96">
        <v>147</v>
      </c>
      <c r="BN167" s="105">
        <v>164</v>
      </c>
      <c r="BO167" s="106">
        <v>22</v>
      </c>
      <c r="BP167" s="106">
        <v>16</v>
      </c>
      <c r="BQ167" s="107">
        <v>2</v>
      </c>
      <c r="BS167" s="102">
        <v>164</v>
      </c>
      <c r="BT167" s="103">
        <v>87</v>
      </c>
      <c r="BU167" s="104">
        <v>147</v>
      </c>
    </row>
    <row r="168" spans="1:73" ht="15" customHeight="1" x14ac:dyDescent="0.25">
      <c r="A168" s="95">
        <v>49</v>
      </c>
      <c r="I168">
        <v>165</v>
      </c>
      <c r="J168">
        <v>88</v>
      </c>
      <c r="K168" s="96">
        <v>49</v>
      </c>
      <c r="BN168" s="105">
        <v>165</v>
      </c>
      <c r="BO168" s="106">
        <v>23</v>
      </c>
      <c r="BP168" s="106">
        <v>10</v>
      </c>
      <c r="BQ168" s="107">
        <v>1</v>
      </c>
      <c r="BS168" s="102">
        <v>165</v>
      </c>
      <c r="BT168" s="103">
        <v>88</v>
      </c>
      <c r="BU168" s="104">
        <v>49</v>
      </c>
    </row>
    <row r="169" spans="1:73" ht="15" customHeight="1" x14ac:dyDescent="0.25">
      <c r="A169" s="95">
        <v>149</v>
      </c>
      <c r="I169">
        <v>166</v>
      </c>
      <c r="J169">
        <v>88</v>
      </c>
      <c r="K169" s="96">
        <v>149</v>
      </c>
      <c r="BN169" s="105">
        <v>166</v>
      </c>
      <c r="BO169" s="106">
        <v>23</v>
      </c>
      <c r="BP169" s="106">
        <v>11</v>
      </c>
      <c r="BQ169" s="107">
        <v>0</v>
      </c>
      <c r="BS169" s="102">
        <v>166</v>
      </c>
      <c r="BT169" s="103">
        <v>88</v>
      </c>
      <c r="BU169" s="104">
        <v>149</v>
      </c>
    </row>
    <row r="170" spans="1:73" ht="15" customHeight="1" x14ac:dyDescent="0.25">
      <c r="A170" s="95">
        <v>53</v>
      </c>
      <c r="I170">
        <v>167</v>
      </c>
      <c r="J170">
        <v>89</v>
      </c>
      <c r="K170" s="96">
        <v>53</v>
      </c>
      <c r="BN170" s="105">
        <v>167</v>
      </c>
      <c r="BO170" s="106">
        <v>23</v>
      </c>
      <c r="BP170" s="106">
        <v>12</v>
      </c>
      <c r="BQ170" s="107">
        <v>1</v>
      </c>
      <c r="BS170" s="102">
        <v>167</v>
      </c>
      <c r="BT170" s="103">
        <v>89</v>
      </c>
      <c r="BU170" s="104">
        <v>53</v>
      </c>
    </row>
    <row r="171" spans="1:73" ht="15" customHeight="1" x14ac:dyDescent="0.25">
      <c r="A171" s="95">
        <v>154</v>
      </c>
      <c r="I171">
        <v>168</v>
      </c>
      <c r="J171">
        <v>89</v>
      </c>
      <c r="K171" s="96">
        <v>154</v>
      </c>
      <c r="BN171" s="105">
        <v>168</v>
      </c>
      <c r="BO171" s="106">
        <v>23</v>
      </c>
      <c r="BP171" s="106">
        <v>13</v>
      </c>
      <c r="BQ171" s="107">
        <v>0</v>
      </c>
      <c r="BS171" s="102">
        <v>168</v>
      </c>
      <c r="BT171" s="103">
        <v>89</v>
      </c>
      <c r="BU171" s="104">
        <v>154</v>
      </c>
    </row>
    <row r="172" spans="1:73" ht="15" customHeight="1" x14ac:dyDescent="0.25">
      <c r="A172" s="95">
        <v>21</v>
      </c>
      <c r="I172">
        <v>169</v>
      </c>
      <c r="J172">
        <v>90</v>
      </c>
      <c r="K172" s="96">
        <v>21</v>
      </c>
      <c r="BN172" s="105">
        <v>169</v>
      </c>
      <c r="BO172" s="106">
        <v>23</v>
      </c>
      <c r="BP172" s="106">
        <v>14</v>
      </c>
      <c r="BQ172" s="107">
        <v>0</v>
      </c>
      <c r="BS172" s="102">
        <v>169</v>
      </c>
      <c r="BT172" s="103">
        <v>90</v>
      </c>
      <c r="BU172" s="104">
        <v>21</v>
      </c>
    </row>
    <row r="173" spans="1:73" ht="15" customHeight="1" x14ac:dyDescent="0.25">
      <c r="A173" s="95">
        <v>158</v>
      </c>
      <c r="I173">
        <v>170</v>
      </c>
      <c r="J173">
        <v>90</v>
      </c>
      <c r="K173" s="96">
        <v>158</v>
      </c>
      <c r="BN173" s="105">
        <v>170</v>
      </c>
      <c r="BO173" s="106">
        <v>23</v>
      </c>
      <c r="BP173" s="106">
        <v>15</v>
      </c>
      <c r="BQ173" s="107">
        <v>0</v>
      </c>
      <c r="BS173" s="102">
        <v>170</v>
      </c>
      <c r="BT173" s="103">
        <v>90</v>
      </c>
      <c r="BU173" s="104">
        <v>158</v>
      </c>
    </row>
    <row r="174" spans="1:73" ht="15" customHeight="1" x14ac:dyDescent="0.25">
      <c r="A174" s="95">
        <v>29</v>
      </c>
      <c r="I174">
        <v>171</v>
      </c>
      <c r="J174">
        <v>91</v>
      </c>
      <c r="K174" s="96">
        <v>29</v>
      </c>
      <c r="BN174" s="105">
        <v>171</v>
      </c>
      <c r="BO174" s="106">
        <v>23</v>
      </c>
      <c r="BP174" s="106">
        <v>16</v>
      </c>
      <c r="BQ174" s="107">
        <v>2</v>
      </c>
      <c r="BS174" s="102">
        <v>171</v>
      </c>
      <c r="BT174" s="103">
        <v>91</v>
      </c>
      <c r="BU174" s="104">
        <v>29</v>
      </c>
    </row>
    <row r="175" spans="1:73" ht="15" customHeight="1" x14ac:dyDescent="0.25">
      <c r="A175" s="95">
        <v>89</v>
      </c>
      <c r="I175">
        <v>172</v>
      </c>
      <c r="J175">
        <v>91</v>
      </c>
      <c r="K175" s="96">
        <v>89</v>
      </c>
      <c r="BN175" s="105">
        <v>172</v>
      </c>
      <c r="BO175" s="106">
        <v>24</v>
      </c>
      <c r="BP175" s="106">
        <v>10</v>
      </c>
      <c r="BQ175" s="107">
        <v>2</v>
      </c>
      <c r="BS175" s="102">
        <v>172</v>
      </c>
      <c r="BT175" s="103">
        <v>91</v>
      </c>
      <c r="BU175" s="104">
        <v>89</v>
      </c>
    </row>
    <row r="176" spans="1:73" ht="15" customHeight="1" x14ac:dyDescent="0.25">
      <c r="A176" s="95">
        <v>125</v>
      </c>
      <c r="I176">
        <v>173</v>
      </c>
      <c r="J176">
        <v>92</v>
      </c>
      <c r="K176" s="96">
        <v>125</v>
      </c>
      <c r="BN176" s="105">
        <v>173</v>
      </c>
      <c r="BO176" s="106">
        <v>24</v>
      </c>
      <c r="BP176" s="106">
        <v>11</v>
      </c>
      <c r="BQ176" s="107">
        <v>0</v>
      </c>
      <c r="BS176" s="102">
        <v>173</v>
      </c>
      <c r="BT176" s="103">
        <v>92</v>
      </c>
      <c r="BU176" s="104">
        <v>125</v>
      </c>
    </row>
    <row r="177" spans="1:73" ht="15" customHeight="1" x14ac:dyDescent="0.25">
      <c r="A177" s="95">
        <v>59</v>
      </c>
      <c r="I177">
        <v>174</v>
      </c>
      <c r="J177">
        <v>92</v>
      </c>
      <c r="K177" s="96">
        <v>59</v>
      </c>
      <c r="BN177" s="105">
        <v>174</v>
      </c>
      <c r="BO177" s="106">
        <v>24</v>
      </c>
      <c r="BP177" s="106">
        <v>12</v>
      </c>
      <c r="BQ177" s="107">
        <v>2</v>
      </c>
      <c r="BS177" s="102">
        <v>174</v>
      </c>
      <c r="BT177" s="103">
        <v>92</v>
      </c>
      <c r="BU177" s="104">
        <v>59</v>
      </c>
    </row>
    <row r="178" spans="1:73" ht="15" customHeight="1" x14ac:dyDescent="0.25">
      <c r="A178" s="95">
        <v>25</v>
      </c>
      <c r="I178">
        <v>175</v>
      </c>
      <c r="J178">
        <v>93</v>
      </c>
      <c r="K178" s="96">
        <v>25</v>
      </c>
      <c r="BN178" s="105">
        <v>175</v>
      </c>
      <c r="BO178" s="106">
        <v>24</v>
      </c>
      <c r="BP178" s="106">
        <v>13</v>
      </c>
      <c r="BQ178" s="107">
        <v>0</v>
      </c>
      <c r="BS178" s="102">
        <v>175</v>
      </c>
      <c r="BT178" s="103">
        <v>93</v>
      </c>
      <c r="BU178" s="104">
        <v>25</v>
      </c>
    </row>
    <row r="179" spans="1:73" ht="15" customHeight="1" x14ac:dyDescent="0.25">
      <c r="A179" s="95">
        <v>97</v>
      </c>
      <c r="I179">
        <v>176</v>
      </c>
      <c r="J179">
        <v>93</v>
      </c>
      <c r="K179" s="96">
        <v>97</v>
      </c>
      <c r="BN179" s="105">
        <v>176</v>
      </c>
      <c r="BO179" s="106">
        <v>24</v>
      </c>
      <c r="BP179" s="106">
        <v>14</v>
      </c>
      <c r="BQ179" s="107">
        <v>0</v>
      </c>
      <c r="BS179" s="102">
        <v>176</v>
      </c>
      <c r="BT179" s="103">
        <v>93</v>
      </c>
      <c r="BU179" s="104">
        <v>97</v>
      </c>
    </row>
    <row r="180" spans="1:73" ht="15" customHeight="1" x14ac:dyDescent="0.25">
      <c r="A180" s="95">
        <v>132</v>
      </c>
      <c r="I180">
        <v>177</v>
      </c>
      <c r="J180">
        <v>94</v>
      </c>
      <c r="K180" s="96">
        <v>132</v>
      </c>
      <c r="BN180" s="105">
        <v>177</v>
      </c>
      <c r="BO180" s="106">
        <v>24</v>
      </c>
      <c r="BP180" s="106">
        <v>15</v>
      </c>
      <c r="BQ180" s="107">
        <v>0</v>
      </c>
      <c r="BS180" s="102">
        <v>177</v>
      </c>
      <c r="BT180" s="103">
        <v>94</v>
      </c>
      <c r="BU180" s="104">
        <v>132</v>
      </c>
    </row>
    <row r="181" spans="1:73" ht="15" customHeight="1" x14ac:dyDescent="0.25">
      <c r="A181" s="95">
        <v>64</v>
      </c>
      <c r="I181">
        <v>178</v>
      </c>
      <c r="J181">
        <v>94</v>
      </c>
      <c r="K181" s="96">
        <v>64</v>
      </c>
      <c r="BN181" s="105">
        <v>178</v>
      </c>
      <c r="BO181" s="106">
        <v>24</v>
      </c>
      <c r="BP181" s="106">
        <v>16</v>
      </c>
      <c r="BQ181" s="107">
        <v>1</v>
      </c>
      <c r="BS181" s="102">
        <v>178</v>
      </c>
      <c r="BT181" s="103">
        <v>94</v>
      </c>
      <c r="BU181" s="104">
        <v>64</v>
      </c>
    </row>
    <row r="182" spans="1:73" ht="15" customHeight="1" x14ac:dyDescent="0.25">
      <c r="A182" s="95">
        <v>86</v>
      </c>
      <c r="I182">
        <v>179</v>
      </c>
      <c r="J182">
        <v>95</v>
      </c>
      <c r="K182" s="96">
        <v>86</v>
      </c>
      <c r="BN182" s="105">
        <v>179</v>
      </c>
      <c r="BO182" s="106">
        <v>25</v>
      </c>
      <c r="BP182" s="106">
        <v>10</v>
      </c>
      <c r="BQ182" s="107">
        <v>1</v>
      </c>
      <c r="BS182" s="102">
        <v>179</v>
      </c>
      <c r="BT182" s="103">
        <v>95</v>
      </c>
      <c r="BU182" s="104">
        <v>86</v>
      </c>
    </row>
    <row r="183" spans="1:73" ht="15" customHeight="1" x14ac:dyDescent="0.25">
      <c r="A183" s="95">
        <v>131</v>
      </c>
      <c r="I183">
        <v>180</v>
      </c>
      <c r="J183">
        <v>96</v>
      </c>
      <c r="K183" s="96">
        <v>131</v>
      </c>
      <c r="BN183" s="105">
        <v>180</v>
      </c>
      <c r="BO183" s="106">
        <v>25</v>
      </c>
      <c r="BP183" s="106">
        <v>11</v>
      </c>
      <c r="BQ183" s="107">
        <v>0</v>
      </c>
      <c r="BS183" s="102">
        <v>180</v>
      </c>
      <c r="BT183" s="103">
        <v>96</v>
      </c>
      <c r="BU183" s="104">
        <v>131</v>
      </c>
    </row>
    <row r="184" spans="1:73" ht="15" customHeight="1" x14ac:dyDescent="0.25">
      <c r="A184" s="95">
        <v>58</v>
      </c>
      <c r="I184">
        <v>181</v>
      </c>
      <c r="J184">
        <v>96</v>
      </c>
      <c r="K184" s="96">
        <v>58</v>
      </c>
      <c r="BN184" s="105">
        <v>181</v>
      </c>
      <c r="BO184" s="106">
        <v>25</v>
      </c>
      <c r="BP184" s="106">
        <v>12</v>
      </c>
      <c r="BQ184" s="107">
        <v>1</v>
      </c>
      <c r="BS184" s="102">
        <v>181</v>
      </c>
      <c r="BT184" s="103">
        <v>96</v>
      </c>
      <c r="BU184" s="104">
        <v>58</v>
      </c>
    </row>
    <row r="185" spans="1:73" ht="15" customHeight="1" x14ac:dyDescent="0.25">
      <c r="A185" s="95">
        <v>124</v>
      </c>
      <c r="I185">
        <v>182</v>
      </c>
      <c r="J185">
        <v>97</v>
      </c>
      <c r="K185" s="96">
        <v>124</v>
      </c>
      <c r="BN185" s="105">
        <v>182</v>
      </c>
      <c r="BO185" s="106">
        <v>25</v>
      </c>
      <c r="BP185" s="106">
        <v>13</v>
      </c>
      <c r="BQ185" s="107">
        <v>0</v>
      </c>
      <c r="BS185" s="102">
        <v>182</v>
      </c>
      <c r="BT185" s="103">
        <v>97</v>
      </c>
      <c r="BU185" s="104">
        <v>124</v>
      </c>
    </row>
    <row r="186" spans="1:73" ht="15" customHeight="1" x14ac:dyDescent="0.25">
      <c r="A186" s="95">
        <v>63</v>
      </c>
      <c r="I186">
        <v>183</v>
      </c>
      <c r="J186">
        <v>97</v>
      </c>
      <c r="K186" s="96">
        <v>63</v>
      </c>
      <c r="BN186" s="105">
        <v>183</v>
      </c>
      <c r="BO186" s="106">
        <v>25</v>
      </c>
      <c r="BP186" s="106">
        <v>14</v>
      </c>
      <c r="BQ186" s="107">
        <v>0</v>
      </c>
      <c r="BS186" s="102">
        <v>183</v>
      </c>
      <c r="BT186" s="103">
        <v>97</v>
      </c>
      <c r="BU186" s="104">
        <v>63</v>
      </c>
    </row>
    <row r="187" spans="1:73" ht="15" customHeight="1" x14ac:dyDescent="0.25">
      <c r="A187" s="95">
        <v>93</v>
      </c>
      <c r="I187">
        <v>184</v>
      </c>
      <c r="J187">
        <v>98</v>
      </c>
      <c r="K187" s="96">
        <v>93</v>
      </c>
      <c r="BN187" s="105">
        <v>184</v>
      </c>
      <c r="BO187" s="106">
        <v>25</v>
      </c>
      <c r="BP187" s="106">
        <v>15</v>
      </c>
      <c r="BQ187" s="107">
        <v>0</v>
      </c>
      <c r="BS187" s="102">
        <v>184</v>
      </c>
      <c r="BT187" s="103">
        <v>98</v>
      </c>
      <c r="BU187" s="104">
        <v>93</v>
      </c>
    </row>
    <row r="188" spans="1:73" ht="15" customHeight="1" x14ac:dyDescent="0.25">
      <c r="A188" s="95">
        <v>164</v>
      </c>
      <c r="I188">
        <v>185</v>
      </c>
      <c r="J188">
        <v>98</v>
      </c>
      <c r="K188" s="96">
        <v>164</v>
      </c>
      <c r="BN188" s="105">
        <v>185</v>
      </c>
      <c r="BO188" s="106">
        <v>25</v>
      </c>
      <c r="BP188" s="106">
        <v>16</v>
      </c>
      <c r="BQ188" s="107">
        <v>2</v>
      </c>
      <c r="BS188" s="102">
        <v>185</v>
      </c>
      <c r="BT188" s="103">
        <v>98</v>
      </c>
      <c r="BU188" s="104">
        <v>164</v>
      </c>
    </row>
    <row r="189" spans="1:73" ht="15" customHeight="1" x14ac:dyDescent="0.25">
      <c r="A189" s="95">
        <v>98</v>
      </c>
      <c r="I189">
        <v>186</v>
      </c>
      <c r="J189">
        <v>99</v>
      </c>
      <c r="K189" s="96">
        <v>98</v>
      </c>
      <c r="BN189" s="105">
        <v>186</v>
      </c>
      <c r="BO189" s="106">
        <v>26</v>
      </c>
      <c r="BP189" s="106">
        <v>10</v>
      </c>
      <c r="BQ189" s="107">
        <v>1</v>
      </c>
      <c r="BS189" s="102">
        <v>186</v>
      </c>
      <c r="BT189" s="103">
        <v>99</v>
      </c>
      <c r="BU189" s="104">
        <v>98</v>
      </c>
    </row>
    <row r="190" spans="1:73" ht="15" customHeight="1" x14ac:dyDescent="0.25">
      <c r="A190" s="95">
        <v>158</v>
      </c>
      <c r="I190">
        <v>187</v>
      </c>
      <c r="J190">
        <v>99</v>
      </c>
      <c r="K190" s="96">
        <v>158</v>
      </c>
      <c r="BN190" s="105">
        <v>187</v>
      </c>
      <c r="BO190" s="106">
        <v>26</v>
      </c>
      <c r="BP190" s="106">
        <v>11</v>
      </c>
      <c r="BQ190" s="107">
        <v>0</v>
      </c>
      <c r="BS190" s="102">
        <v>187</v>
      </c>
      <c r="BT190" s="103">
        <v>99</v>
      </c>
      <c r="BU190" s="104">
        <v>158</v>
      </c>
    </row>
    <row r="191" spans="1:73" ht="15" customHeight="1" x14ac:dyDescent="0.25">
      <c r="A191" s="95">
        <v>22</v>
      </c>
      <c r="I191">
        <v>188</v>
      </c>
      <c r="J191">
        <v>100</v>
      </c>
      <c r="K191" s="96">
        <v>22</v>
      </c>
      <c r="BN191" s="105">
        <v>188</v>
      </c>
      <c r="BO191" s="106">
        <v>26</v>
      </c>
      <c r="BP191" s="106">
        <v>12</v>
      </c>
      <c r="BQ191" s="107">
        <v>1</v>
      </c>
      <c r="BS191" s="102">
        <v>188</v>
      </c>
      <c r="BT191" s="103">
        <v>100</v>
      </c>
      <c r="BU191" s="104">
        <v>22</v>
      </c>
    </row>
    <row r="192" spans="1:73" ht="15" customHeight="1" x14ac:dyDescent="0.25">
      <c r="A192" s="95">
        <v>94</v>
      </c>
      <c r="I192">
        <v>189</v>
      </c>
      <c r="J192">
        <v>100</v>
      </c>
      <c r="K192" s="96">
        <v>94</v>
      </c>
      <c r="BN192" s="105">
        <v>189</v>
      </c>
      <c r="BO192" s="106">
        <v>26</v>
      </c>
      <c r="BP192" s="106">
        <v>13</v>
      </c>
      <c r="BQ192" s="107">
        <v>0</v>
      </c>
      <c r="BS192" s="102">
        <v>189</v>
      </c>
      <c r="BT192" s="103">
        <v>100</v>
      </c>
      <c r="BU192" s="104">
        <v>94</v>
      </c>
    </row>
    <row r="193" spans="1:73" ht="15" customHeight="1" x14ac:dyDescent="0.25">
      <c r="A193" s="95">
        <v>125</v>
      </c>
      <c r="I193">
        <v>190</v>
      </c>
      <c r="J193">
        <v>101</v>
      </c>
      <c r="K193" s="96">
        <v>125</v>
      </c>
      <c r="BN193" s="105">
        <v>190</v>
      </c>
      <c r="BO193" s="106">
        <v>26</v>
      </c>
      <c r="BP193" s="106">
        <v>14</v>
      </c>
      <c r="BQ193" s="107">
        <v>0</v>
      </c>
      <c r="BS193" s="102">
        <v>190</v>
      </c>
      <c r="BT193" s="103">
        <v>101</v>
      </c>
      <c r="BU193" s="104">
        <v>125</v>
      </c>
    </row>
    <row r="194" spans="1:73" ht="15" customHeight="1" x14ac:dyDescent="0.25">
      <c r="A194" s="95">
        <v>59</v>
      </c>
      <c r="I194">
        <v>191</v>
      </c>
      <c r="J194">
        <v>101</v>
      </c>
      <c r="K194" s="96">
        <v>59</v>
      </c>
      <c r="BN194" s="105">
        <v>191</v>
      </c>
      <c r="BO194" s="106">
        <v>26</v>
      </c>
      <c r="BP194" s="106">
        <v>15</v>
      </c>
      <c r="BQ194" s="107">
        <v>0</v>
      </c>
      <c r="BS194" s="102">
        <v>191</v>
      </c>
      <c r="BT194" s="103">
        <v>101</v>
      </c>
      <c r="BU194" s="104">
        <v>59</v>
      </c>
    </row>
    <row r="195" spans="1:73" ht="15" customHeight="1" x14ac:dyDescent="0.25">
      <c r="A195" s="95">
        <v>30</v>
      </c>
      <c r="I195">
        <v>192</v>
      </c>
      <c r="J195">
        <v>102</v>
      </c>
      <c r="K195" s="96">
        <v>30</v>
      </c>
      <c r="BN195" s="105">
        <v>192</v>
      </c>
      <c r="BO195" s="106">
        <v>26</v>
      </c>
      <c r="BP195" s="106">
        <v>16</v>
      </c>
      <c r="BQ195" s="107">
        <v>2</v>
      </c>
      <c r="BS195" s="102">
        <v>192</v>
      </c>
      <c r="BT195" s="103">
        <v>102</v>
      </c>
      <c r="BU195" s="104">
        <v>30</v>
      </c>
    </row>
    <row r="196" spans="1:73" ht="15" customHeight="1" x14ac:dyDescent="0.25">
      <c r="A196" s="95">
        <v>164</v>
      </c>
      <c r="I196">
        <v>193</v>
      </c>
      <c r="J196">
        <v>102</v>
      </c>
      <c r="K196" s="96">
        <v>164</v>
      </c>
      <c r="BN196" s="105">
        <v>193</v>
      </c>
      <c r="BO196" s="106">
        <v>27</v>
      </c>
      <c r="BP196" s="106">
        <v>10</v>
      </c>
      <c r="BQ196" s="107">
        <v>2</v>
      </c>
      <c r="BS196" s="102">
        <v>193</v>
      </c>
      <c r="BT196" s="103">
        <v>102</v>
      </c>
      <c r="BU196" s="104">
        <v>164</v>
      </c>
    </row>
    <row r="197" spans="1:73" ht="15" customHeight="1" x14ac:dyDescent="0.25">
      <c r="A197" s="95">
        <v>132</v>
      </c>
      <c r="I197">
        <v>194</v>
      </c>
      <c r="J197">
        <v>103</v>
      </c>
      <c r="K197" s="96">
        <v>132</v>
      </c>
      <c r="BN197" s="105">
        <v>194</v>
      </c>
      <c r="BO197" s="106">
        <v>27</v>
      </c>
      <c r="BP197" s="106">
        <v>11</v>
      </c>
      <c r="BQ197" s="107">
        <v>0</v>
      </c>
      <c r="BS197" s="102">
        <v>194</v>
      </c>
      <c r="BT197" s="103">
        <v>103</v>
      </c>
      <c r="BU197" s="104">
        <v>132</v>
      </c>
    </row>
    <row r="198" spans="1:73" ht="15" customHeight="1" x14ac:dyDescent="0.25">
      <c r="A198" s="95">
        <v>64</v>
      </c>
      <c r="I198">
        <v>195</v>
      </c>
      <c r="J198">
        <v>103</v>
      </c>
      <c r="K198" s="96">
        <v>64</v>
      </c>
      <c r="BN198" s="105">
        <v>195</v>
      </c>
      <c r="BO198" s="106">
        <v>27</v>
      </c>
      <c r="BP198" s="106">
        <v>12</v>
      </c>
      <c r="BQ198" s="107">
        <v>2</v>
      </c>
      <c r="BS198" s="102">
        <v>195</v>
      </c>
      <c r="BT198" s="103">
        <v>103</v>
      </c>
      <c r="BU198" s="104">
        <v>64</v>
      </c>
    </row>
    <row r="199" spans="1:73" ht="15" customHeight="1" x14ac:dyDescent="0.25">
      <c r="A199" s="95">
        <v>120</v>
      </c>
      <c r="I199">
        <v>196</v>
      </c>
      <c r="J199">
        <v>104</v>
      </c>
      <c r="K199" s="96">
        <v>120</v>
      </c>
      <c r="BN199" s="105">
        <v>196</v>
      </c>
      <c r="BO199" s="106">
        <v>27</v>
      </c>
      <c r="BP199" s="106">
        <v>13</v>
      </c>
      <c r="BQ199" s="107">
        <v>0</v>
      </c>
      <c r="BS199" s="102">
        <v>196</v>
      </c>
      <c r="BT199" s="103">
        <v>104</v>
      </c>
      <c r="BU199" s="104">
        <v>120</v>
      </c>
    </row>
    <row r="200" spans="1:73" ht="15" customHeight="1" x14ac:dyDescent="0.25">
      <c r="A200" s="95">
        <v>124</v>
      </c>
      <c r="I200">
        <v>197</v>
      </c>
      <c r="J200">
        <v>105</v>
      </c>
      <c r="K200" s="96">
        <v>124</v>
      </c>
      <c r="BN200" s="105">
        <v>197</v>
      </c>
      <c r="BO200" s="106">
        <v>27</v>
      </c>
      <c r="BP200" s="106">
        <v>14</v>
      </c>
      <c r="BQ200" s="107">
        <v>0</v>
      </c>
      <c r="BS200" s="102">
        <v>197</v>
      </c>
      <c r="BT200" s="103">
        <v>105</v>
      </c>
      <c r="BU200" s="104">
        <v>124</v>
      </c>
    </row>
    <row r="201" spans="1:73" ht="15" customHeight="1" x14ac:dyDescent="0.25">
      <c r="A201" s="95">
        <v>63</v>
      </c>
      <c r="I201">
        <v>198</v>
      </c>
      <c r="J201">
        <v>105</v>
      </c>
      <c r="K201" s="96">
        <v>63</v>
      </c>
      <c r="BN201" s="105">
        <v>198</v>
      </c>
      <c r="BO201" s="106">
        <v>27</v>
      </c>
      <c r="BP201" s="106">
        <v>15</v>
      </c>
      <c r="BQ201" s="107">
        <v>0</v>
      </c>
      <c r="BS201" s="102">
        <v>198</v>
      </c>
      <c r="BT201" s="103">
        <v>105</v>
      </c>
      <c r="BU201" s="104">
        <v>63</v>
      </c>
    </row>
    <row r="202" spans="1:73" ht="15" customHeight="1" x14ac:dyDescent="0.25">
      <c r="A202" s="95">
        <v>131</v>
      </c>
      <c r="I202">
        <v>199</v>
      </c>
      <c r="J202">
        <v>106</v>
      </c>
      <c r="K202" s="96">
        <v>131</v>
      </c>
      <c r="BN202" s="105">
        <v>199</v>
      </c>
      <c r="BO202" s="106">
        <v>27</v>
      </c>
      <c r="BP202" s="106">
        <v>16</v>
      </c>
      <c r="BQ202" s="107">
        <v>1</v>
      </c>
      <c r="BS202" s="102">
        <v>199</v>
      </c>
      <c r="BT202" s="103">
        <v>106</v>
      </c>
      <c r="BU202" s="104">
        <v>131</v>
      </c>
    </row>
    <row r="203" spans="1:73" ht="15" customHeight="1" x14ac:dyDescent="0.25">
      <c r="A203" s="95">
        <v>58</v>
      </c>
      <c r="I203">
        <v>200</v>
      </c>
      <c r="J203">
        <v>106</v>
      </c>
      <c r="K203" s="96">
        <v>58</v>
      </c>
      <c r="BN203" s="105">
        <v>200</v>
      </c>
      <c r="BO203" s="106">
        <v>28</v>
      </c>
      <c r="BP203" s="106">
        <v>10</v>
      </c>
      <c r="BQ203" s="107">
        <v>1</v>
      </c>
      <c r="BS203" s="102">
        <v>200</v>
      </c>
      <c r="BT203" s="103">
        <v>106</v>
      </c>
      <c r="BU203" s="104">
        <v>58</v>
      </c>
    </row>
    <row r="204" spans="1:73" ht="15" customHeight="1" x14ac:dyDescent="0.25">
      <c r="A204" s="95">
        <v>26</v>
      </c>
      <c r="I204">
        <v>201</v>
      </c>
      <c r="J204">
        <v>107</v>
      </c>
      <c r="K204" s="96">
        <v>26</v>
      </c>
      <c r="BN204" s="105">
        <v>201</v>
      </c>
      <c r="BO204" s="106">
        <v>28</v>
      </c>
      <c r="BP204" s="106">
        <v>12</v>
      </c>
      <c r="BQ204" s="107">
        <v>1</v>
      </c>
      <c r="BS204" s="102">
        <v>201</v>
      </c>
      <c r="BT204" s="103">
        <v>107</v>
      </c>
      <c r="BU204" s="104">
        <v>26</v>
      </c>
    </row>
    <row r="205" spans="1:73" ht="15" customHeight="1" x14ac:dyDescent="0.25">
      <c r="A205" s="95">
        <v>90</v>
      </c>
      <c r="I205">
        <v>202</v>
      </c>
      <c r="J205">
        <v>107</v>
      </c>
      <c r="K205" s="96">
        <v>90</v>
      </c>
      <c r="BN205" s="105">
        <v>202</v>
      </c>
      <c r="BO205" s="106">
        <v>28</v>
      </c>
      <c r="BP205" s="106">
        <v>13</v>
      </c>
      <c r="BQ205" s="107">
        <v>0</v>
      </c>
      <c r="BS205" s="102">
        <v>202</v>
      </c>
      <c r="BT205" s="103">
        <v>107</v>
      </c>
      <c r="BU205" s="104">
        <v>90</v>
      </c>
    </row>
    <row r="206" spans="1:73" ht="15" customHeight="1" x14ac:dyDescent="0.25">
      <c r="A206" s="95">
        <v>41</v>
      </c>
      <c r="I206">
        <v>203</v>
      </c>
      <c r="J206">
        <v>108</v>
      </c>
      <c r="K206" s="96">
        <v>41</v>
      </c>
      <c r="BN206" s="105">
        <v>203</v>
      </c>
      <c r="BO206" s="106">
        <v>28</v>
      </c>
      <c r="BP206" s="106">
        <v>14</v>
      </c>
      <c r="BQ206" s="107">
        <v>0</v>
      </c>
      <c r="BS206" s="102">
        <v>203</v>
      </c>
      <c r="BT206" s="103">
        <v>108</v>
      </c>
      <c r="BU206" s="104">
        <v>41</v>
      </c>
    </row>
    <row r="207" spans="1:73" ht="15" customHeight="1" x14ac:dyDescent="0.25">
      <c r="A207" s="95">
        <v>65</v>
      </c>
      <c r="I207">
        <v>204</v>
      </c>
      <c r="J207">
        <v>108</v>
      </c>
      <c r="K207" s="96">
        <v>65</v>
      </c>
      <c r="BN207" s="105">
        <v>204</v>
      </c>
      <c r="BO207" s="106">
        <v>28</v>
      </c>
      <c r="BP207" s="106">
        <v>16</v>
      </c>
      <c r="BQ207" s="107">
        <v>2</v>
      </c>
      <c r="BS207" s="102">
        <v>204</v>
      </c>
      <c r="BT207" s="103">
        <v>108</v>
      </c>
      <c r="BU207" s="104">
        <v>65</v>
      </c>
    </row>
    <row r="208" spans="1:73" ht="15" customHeight="1" x14ac:dyDescent="0.25">
      <c r="A208" s="95">
        <v>1</v>
      </c>
      <c r="I208">
        <v>205</v>
      </c>
      <c r="J208">
        <v>109</v>
      </c>
      <c r="K208" s="96">
        <v>1</v>
      </c>
      <c r="BN208" s="108">
        <v>205</v>
      </c>
      <c r="BO208" s="109">
        <v>29</v>
      </c>
      <c r="BP208" s="109">
        <v>17</v>
      </c>
      <c r="BQ208" s="110">
        <v>0</v>
      </c>
      <c r="BS208" s="102">
        <v>205</v>
      </c>
      <c r="BT208" s="103">
        <v>109</v>
      </c>
      <c r="BU208" s="104">
        <v>1</v>
      </c>
    </row>
    <row r="209" spans="1:73" ht="15" customHeight="1" x14ac:dyDescent="0.25">
      <c r="A209" s="95">
        <v>31</v>
      </c>
      <c r="I209">
        <v>206</v>
      </c>
      <c r="J209">
        <v>109</v>
      </c>
      <c r="K209" s="96">
        <v>31</v>
      </c>
      <c r="BN209" s="108">
        <v>206</v>
      </c>
      <c r="BO209" s="109">
        <v>29</v>
      </c>
      <c r="BP209" s="109">
        <v>18</v>
      </c>
      <c r="BQ209" s="110">
        <v>0</v>
      </c>
      <c r="BS209" s="102">
        <v>206</v>
      </c>
      <c r="BT209" s="103">
        <v>109</v>
      </c>
      <c r="BU209" s="104">
        <v>31</v>
      </c>
    </row>
    <row r="210" spans="1:73" ht="15" customHeight="1" x14ac:dyDescent="0.25">
      <c r="A210" s="95">
        <v>104</v>
      </c>
      <c r="I210">
        <v>207</v>
      </c>
      <c r="J210">
        <v>110</v>
      </c>
      <c r="K210" s="96">
        <v>104</v>
      </c>
      <c r="BN210" s="108">
        <v>207</v>
      </c>
      <c r="BO210" s="109">
        <v>29</v>
      </c>
      <c r="BP210" s="109">
        <v>19</v>
      </c>
      <c r="BQ210" s="110">
        <v>1</v>
      </c>
      <c r="BS210" s="102">
        <v>207</v>
      </c>
      <c r="BT210" s="103">
        <v>110</v>
      </c>
      <c r="BU210" s="104">
        <v>104</v>
      </c>
    </row>
    <row r="211" spans="1:73" ht="15" customHeight="1" x14ac:dyDescent="0.25">
      <c r="A211" s="95">
        <v>135</v>
      </c>
      <c r="I211">
        <v>208</v>
      </c>
      <c r="J211">
        <v>110</v>
      </c>
      <c r="K211" s="96">
        <v>135</v>
      </c>
      <c r="BN211" s="108">
        <v>208</v>
      </c>
      <c r="BO211" s="109">
        <v>29</v>
      </c>
      <c r="BP211" s="109">
        <v>20</v>
      </c>
      <c r="BQ211" s="110">
        <v>0</v>
      </c>
      <c r="BS211" s="102">
        <v>208</v>
      </c>
      <c r="BT211" s="103">
        <v>110</v>
      </c>
      <c r="BU211" s="104">
        <v>135</v>
      </c>
    </row>
    <row r="212" spans="1:73" ht="15" customHeight="1" x14ac:dyDescent="0.25">
      <c r="A212" s="95">
        <v>35</v>
      </c>
      <c r="I212">
        <v>209</v>
      </c>
      <c r="J212">
        <v>111</v>
      </c>
      <c r="K212" s="96">
        <v>35</v>
      </c>
      <c r="BN212" s="108">
        <v>209</v>
      </c>
      <c r="BO212" s="109">
        <v>29</v>
      </c>
      <c r="BP212" s="109">
        <v>21</v>
      </c>
      <c r="BQ212" s="110">
        <v>2</v>
      </c>
      <c r="BS212" s="102">
        <v>209</v>
      </c>
      <c r="BT212" s="103">
        <v>111</v>
      </c>
      <c r="BU212" s="104">
        <v>35</v>
      </c>
    </row>
    <row r="213" spans="1:73" ht="15" customHeight="1" x14ac:dyDescent="0.25">
      <c r="A213" s="95">
        <v>70</v>
      </c>
      <c r="I213">
        <v>210</v>
      </c>
      <c r="J213">
        <v>111</v>
      </c>
      <c r="K213" s="96">
        <v>70</v>
      </c>
      <c r="BN213" s="108">
        <v>210</v>
      </c>
      <c r="BO213" s="109">
        <v>29</v>
      </c>
      <c r="BP213" s="109">
        <v>21</v>
      </c>
      <c r="BQ213" s="110">
        <v>1</v>
      </c>
      <c r="BS213" s="102">
        <v>210</v>
      </c>
      <c r="BT213" s="103">
        <v>111</v>
      </c>
      <c r="BU213" s="104">
        <v>70</v>
      </c>
    </row>
    <row r="214" spans="1:73" ht="15" customHeight="1" x14ac:dyDescent="0.25">
      <c r="A214" s="95">
        <v>99</v>
      </c>
      <c r="I214">
        <v>211</v>
      </c>
      <c r="J214">
        <v>112</v>
      </c>
      <c r="K214" s="96">
        <v>99</v>
      </c>
      <c r="BN214" s="108">
        <v>211</v>
      </c>
      <c r="BO214" s="109">
        <v>29</v>
      </c>
      <c r="BP214" s="109">
        <v>22</v>
      </c>
      <c r="BQ214" s="110">
        <v>2</v>
      </c>
      <c r="BS214" s="102">
        <v>211</v>
      </c>
      <c r="BT214" s="103">
        <v>112</v>
      </c>
      <c r="BU214" s="104">
        <v>99</v>
      </c>
    </row>
    <row r="215" spans="1:73" ht="15" customHeight="1" x14ac:dyDescent="0.25">
      <c r="A215" s="95">
        <v>143</v>
      </c>
      <c r="I215">
        <v>212</v>
      </c>
      <c r="J215">
        <v>112</v>
      </c>
      <c r="K215" s="96">
        <v>143</v>
      </c>
      <c r="BN215" s="108">
        <v>212</v>
      </c>
      <c r="BO215" s="109">
        <v>29</v>
      </c>
      <c r="BP215" s="109">
        <v>23</v>
      </c>
      <c r="BQ215" s="110">
        <v>2</v>
      </c>
      <c r="BS215" s="102">
        <v>212</v>
      </c>
      <c r="BT215" s="103">
        <v>112</v>
      </c>
      <c r="BU215" s="104">
        <v>143</v>
      </c>
    </row>
    <row r="216" spans="1:73" ht="15" customHeight="1" x14ac:dyDescent="0.25">
      <c r="A216" s="95">
        <v>13</v>
      </c>
      <c r="I216">
        <v>213</v>
      </c>
      <c r="J216">
        <v>113</v>
      </c>
      <c r="K216" s="96">
        <v>13</v>
      </c>
      <c r="BN216" s="108">
        <v>213</v>
      </c>
      <c r="BO216" s="109">
        <v>29</v>
      </c>
      <c r="BP216" s="109">
        <v>24</v>
      </c>
      <c r="BQ216" s="110">
        <v>2</v>
      </c>
      <c r="BS216" s="102">
        <v>213</v>
      </c>
      <c r="BT216" s="103">
        <v>113</v>
      </c>
      <c r="BU216" s="104">
        <v>13</v>
      </c>
    </row>
    <row r="217" spans="1:73" ht="15" customHeight="1" x14ac:dyDescent="0.25">
      <c r="A217" s="95">
        <v>100</v>
      </c>
      <c r="I217">
        <v>214</v>
      </c>
      <c r="J217">
        <v>114</v>
      </c>
      <c r="K217" s="96">
        <v>100</v>
      </c>
      <c r="BN217" s="108">
        <v>214</v>
      </c>
      <c r="BO217" s="109">
        <v>30</v>
      </c>
      <c r="BP217" s="109">
        <v>17</v>
      </c>
      <c r="BQ217" s="110">
        <v>0</v>
      </c>
      <c r="BS217" s="102">
        <v>214</v>
      </c>
      <c r="BT217" s="103">
        <v>114</v>
      </c>
      <c r="BU217" s="104">
        <v>100</v>
      </c>
    </row>
    <row r="218" spans="1:73" ht="15" customHeight="1" x14ac:dyDescent="0.25">
      <c r="A218" s="95">
        <v>141</v>
      </c>
      <c r="I218">
        <v>215</v>
      </c>
      <c r="J218">
        <v>114</v>
      </c>
      <c r="K218" s="96">
        <v>141</v>
      </c>
      <c r="BN218" s="108">
        <v>215</v>
      </c>
      <c r="BO218" s="109">
        <v>30</v>
      </c>
      <c r="BP218" s="109">
        <v>18</v>
      </c>
      <c r="BQ218" s="110">
        <v>0</v>
      </c>
      <c r="BS218" s="102">
        <v>215</v>
      </c>
      <c r="BT218" s="103">
        <v>114</v>
      </c>
      <c r="BU218" s="104">
        <v>141</v>
      </c>
    </row>
    <row r="219" spans="1:73" ht="15" customHeight="1" x14ac:dyDescent="0.25">
      <c r="A219" s="95">
        <v>106</v>
      </c>
      <c r="I219">
        <v>216</v>
      </c>
      <c r="J219">
        <v>115</v>
      </c>
      <c r="K219" s="96">
        <v>106</v>
      </c>
      <c r="BN219" s="108">
        <v>216</v>
      </c>
      <c r="BO219" s="109">
        <v>30</v>
      </c>
      <c r="BP219" s="109">
        <v>19</v>
      </c>
      <c r="BQ219" s="110">
        <v>1</v>
      </c>
      <c r="BS219" s="102">
        <v>216</v>
      </c>
      <c r="BT219" s="103">
        <v>115</v>
      </c>
      <c r="BU219" s="104">
        <v>106</v>
      </c>
    </row>
    <row r="220" spans="1:73" ht="15" customHeight="1" x14ac:dyDescent="0.25">
      <c r="A220" s="95">
        <v>134</v>
      </c>
      <c r="I220">
        <v>217</v>
      </c>
      <c r="J220">
        <v>115</v>
      </c>
      <c r="K220" s="96">
        <v>134</v>
      </c>
      <c r="BN220" s="108">
        <v>217</v>
      </c>
      <c r="BO220" s="109">
        <v>30</v>
      </c>
      <c r="BP220" s="109">
        <v>20</v>
      </c>
      <c r="BQ220" s="110">
        <v>0</v>
      </c>
      <c r="BS220" s="102">
        <v>217</v>
      </c>
      <c r="BT220" s="103">
        <v>115</v>
      </c>
      <c r="BU220" s="104">
        <v>134</v>
      </c>
    </row>
    <row r="221" spans="1:73" ht="15" customHeight="1" x14ac:dyDescent="0.25">
      <c r="A221" s="95">
        <v>6</v>
      </c>
      <c r="I221">
        <v>218</v>
      </c>
      <c r="J221">
        <v>116</v>
      </c>
      <c r="K221" s="96">
        <v>6</v>
      </c>
      <c r="BN221" s="108">
        <v>218</v>
      </c>
      <c r="BO221" s="109">
        <v>30</v>
      </c>
      <c r="BP221" s="109">
        <v>21</v>
      </c>
      <c r="BQ221" s="110">
        <v>1</v>
      </c>
      <c r="BS221" s="102">
        <v>218</v>
      </c>
      <c r="BT221" s="103">
        <v>116</v>
      </c>
      <c r="BU221" s="104">
        <v>6</v>
      </c>
    </row>
    <row r="222" spans="1:73" ht="15" customHeight="1" x14ac:dyDescent="0.25">
      <c r="A222" s="95">
        <v>77</v>
      </c>
      <c r="I222">
        <v>219</v>
      </c>
      <c r="J222">
        <v>116</v>
      </c>
      <c r="K222" s="96">
        <v>77</v>
      </c>
      <c r="BN222" s="108">
        <v>219</v>
      </c>
      <c r="BO222" s="109">
        <v>30</v>
      </c>
      <c r="BP222" s="109">
        <v>22</v>
      </c>
      <c r="BQ222" s="110">
        <v>2</v>
      </c>
      <c r="BS222" s="102">
        <v>219</v>
      </c>
      <c r="BT222" s="103">
        <v>116</v>
      </c>
      <c r="BU222" s="104">
        <v>77</v>
      </c>
    </row>
    <row r="223" spans="1:73" ht="15" customHeight="1" x14ac:dyDescent="0.25">
      <c r="A223" s="95">
        <v>52</v>
      </c>
      <c r="I223">
        <v>220</v>
      </c>
      <c r="J223">
        <v>117</v>
      </c>
      <c r="K223" s="96">
        <v>52</v>
      </c>
      <c r="BN223" s="108">
        <v>220</v>
      </c>
      <c r="BO223" s="109">
        <v>30</v>
      </c>
      <c r="BP223" s="109">
        <v>23</v>
      </c>
      <c r="BQ223" s="110">
        <v>2</v>
      </c>
      <c r="BS223" s="102">
        <v>220</v>
      </c>
      <c r="BT223" s="103">
        <v>117</v>
      </c>
      <c r="BU223" s="104">
        <v>52</v>
      </c>
    </row>
    <row r="224" spans="1:73" ht="15" customHeight="1" x14ac:dyDescent="0.25">
      <c r="A224" s="95">
        <v>155</v>
      </c>
      <c r="I224">
        <v>221</v>
      </c>
      <c r="J224">
        <v>117</v>
      </c>
      <c r="K224" s="96">
        <v>155</v>
      </c>
      <c r="BN224" s="108">
        <v>221</v>
      </c>
      <c r="BO224" s="109">
        <v>30</v>
      </c>
      <c r="BP224" s="109">
        <v>24</v>
      </c>
      <c r="BQ224" s="110">
        <v>2</v>
      </c>
      <c r="BS224" s="102">
        <v>221</v>
      </c>
      <c r="BT224" s="103">
        <v>117</v>
      </c>
      <c r="BU224" s="104">
        <v>155</v>
      </c>
    </row>
    <row r="225" spans="1:73" ht="15" customHeight="1" x14ac:dyDescent="0.25">
      <c r="A225" s="95">
        <v>168</v>
      </c>
      <c r="I225">
        <v>222</v>
      </c>
      <c r="J225">
        <v>118</v>
      </c>
      <c r="K225" s="96">
        <v>168</v>
      </c>
      <c r="BN225" s="108">
        <v>222</v>
      </c>
      <c r="BO225" s="109">
        <v>31</v>
      </c>
      <c r="BP225" s="109">
        <v>17</v>
      </c>
      <c r="BQ225" s="110">
        <v>0</v>
      </c>
      <c r="BS225" s="102">
        <v>222</v>
      </c>
      <c r="BT225" s="103">
        <v>118</v>
      </c>
      <c r="BU225" s="104">
        <v>168</v>
      </c>
    </row>
    <row r="226" spans="1:73" ht="15" customHeight="1" x14ac:dyDescent="0.25">
      <c r="A226" s="95">
        <v>52</v>
      </c>
      <c r="I226">
        <v>223</v>
      </c>
      <c r="J226">
        <v>119</v>
      </c>
      <c r="K226" s="96">
        <v>52</v>
      </c>
      <c r="BN226" s="108">
        <v>223</v>
      </c>
      <c r="BO226" s="109">
        <v>31</v>
      </c>
      <c r="BP226" s="109">
        <v>18</v>
      </c>
      <c r="BQ226" s="110">
        <v>0</v>
      </c>
      <c r="BS226" s="102">
        <v>223</v>
      </c>
      <c r="BT226" s="103">
        <v>119</v>
      </c>
      <c r="BU226" s="104">
        <v>52</v>
      </c>
    </row>
    <row r="227" spans="1:73" ht="15" customHeight="1" x14ac:dyDescent="0.25">
      <c r="A227" s="95">
        <v>155</v>
      </c>
      <c r="I227">
        <v>224</v>
      </c>
      <c r="J227">
        <v>119</v>
      </c>
      <c r="K227" s="96">
        <v>155</v>
      </c>
      <c r="BN227" s="108">
        <v>224</v>
      </c>
      <c r="BO227" s="109">
        <v>31</v>
      </c>
      <c r="BP227" s="109">
        <v>19</v>
      </c>
      <c r="BQ227" s="110">
        <v>1</v>
      </c>
      <c r="BS227" s="102">
        <v>224</v>
      </c>
      <c r="BT227" s="103">
        <v>119</v>
      </c>
      <c r="BU227" s="104">
        <v>155</v>
      </c>
    </row>
    <row r="228" spans="1:73" ht="15" customHeight="1" x14ac:dyDescent="0.25">
      <c r="A228" s="95">
        <v>21</v>
      </c>
      <c r="I228">
        <v>225</v>
      </c>
      <c r="J228">
        <v>120</v>
      </c>
      <c r="K228" s="96">
        <v>21</v>
      </c>
      <c r="BN228" s="108">
        <v>225</v>
      </c>
      <c r="BO228" s="109">
        <v>31</v>
      </c>
      <c r="BP228" s="109">
        <v>20</v>
      </c>
      <c r="BQ228" s="110">
        <v>0</v>
      </c>
      <c r="BS228" s="102">
        <v>225</v>
      </c>
      <c r="BT228" s="103">
        <v>120</v>
      </c>
      <c r="BU228" s="104">
        <v>21</v>
      </c>
    </row>
    <row r="229" spans="1:73" ht="15" customHeight="1" x14ac:dyDescent="0.25">
      <c r="A229" s="95">
        <v>158</v>
      </c>
      <c r="I229">
        <v>226</v>
      </c>
      <c r="J229">
        <v>120</v>
      </c>
      <c r="K229" s="96">
        <v>158</v>
      </c>
      <c r="BN229" s="108">
        <v>226</v>
      </c>
      <c r="BO229" s="109">
        <v>31</v>
      </c>
      <c r="BP229" s="109">
        <v>21</v>
      </c>
      <c r="BQ229" s="110">
        <v>1</v>
      </c>
      <c r="BS229" s="102">
        <v>226</v>
      </c>
      <c r="BT229" s="103">
        <v>120</v>
      </c>
      <c r="BU229" s="104">
        <v>158</v>
      </c>
    </row>
    <row r="230" spans="1:73" ht="15" customHeight="1" x14ac:dyDescent="0.25">
      <c r="A230" s="95">
        <v>100</v>
      </c>
      <c r="I230">
        <v>227</v>
      </c>
      <c r="J230">
        <v>121</v>
      </c>
      <c r="K230" s="96">
        <v>100</v>
      </c>
      <c r="BN230" s="108">
        <v>227</v>
      </c>
      <c r="BO230" s="109">
        <v>31</v>
      </c>
      <c r="BP230" s="109">
        <v>22</v>
      </c>
      <c r="BQ230" s="110">
        <v>2</v>
      </c>
      <c r="BS230" s="102">
        <v>227</v>
      </c>
      <c r="BT230" s="103">
        <v>121</v>
      </c>
      <c r="BU230" s="104">
        <v>100</v>
      </c>
    </row>
    <row r="231" spans="1:73" ht="15" customHeight="1" x14ac:dyDescent="0.25">
      <c r="A231" s="95">
        <v>35</v>
      </c>
      <c r="I231">
        <v>228</v>
      </c>
      <c r="J231">
        <v>121</v>
      </c>
      <c r="K231" s="96">
        <v>35</v>
      </c>
      <c r="BN231" s="108">
        <v>228</v>
      </c>
      <c r="BO231" s="109">
        <v>31</v>
      </c>
      <c r="BP231" s="109">
        <v>23</v>
      </c>
      <c r="BQ231" s="110">
        <v>2</v>
      </c>
      <c r="BS231" s="102">
        <v>228</v>
      </c>
      <c r="BT231" s="103">
        <v>121</v>
      </c>
      <c r="BU231" s="104">
        <v>35</v>
      </c>
    </row>
    <row r="232" spans="1:73" ht="15" customHeight="1" x14ac:dyDescent="0.25">
      <c r="A232" s="95">
        <v>1</v>
      </c>
      <c r="I232">
        <v>229</v>
      </c>
      <c r="J232">
        <v>122</v>
      </c>
      <c r="K232" s="96">
        <v>1</v>
      </c>
      <c r="BN232" s="108">
        <v>229</v>
      </c>
      <c r="BO232" s="109">
        <v>31</v>
      </c>
      <c r="BP232" s="109">
        <v>24</v>
      </c>
      <c r="BQ232" s="110">
        <v>2</v>
      </c>
      <c r="BS232" s="102">
        <v>229</v>
      </c>
      <c r="BT232" s="103">
        <v>122</v>
      </c>
      <c r="BU232" s="104">
        <v>1</v>
      </c>
    </row>
    <row r="233" spans="1:73" ht="15" customHeight="1" x14ac:dyDescent="0.25">
      <c r="A233" s="95">
        <v>31</v>
      </c>
      <c r="I233">
        <v>230</v>
      </c>
      <c r="J233">
        <v>122</v>
      </c>
      <c r="K233" s="96">
        <v>31</v>
      </c>
      <c r="BN233" s="108">
        <v>230</v>
      </c>
      <c r="BO233" s="109">
        <v>32</v>
      </c>
      <c r="BP233" s="109">
        <v>17</v>
      </c>
      <c r="BQ233" s="110">
        <v>0</v>
      </c>
      <c r="BS233" s="102">
        <v>230</v>
      </c>
      <c r="BT233" s="103">
        <v>122</v>
      </c>
      <c r="BU233" s="104">
        <v>31</v>
      </c>
    </row>
    <row r="234" spans="1:73" ht="15" customHeight="1" x14ac:dyDescent="0.25">
      <c r="A234" s="95">
        <v>67</v>
      </c>
      <c r="I234">
        <v>231</v>
      </c>
      <c r="J234">
        <v>123</v>
      </c>
      <c r="K234" s="96">
        <v>67</v>
      </c>
      <c r="BN234" s="108">
        <v>231</v>
      </c>
      <c r="BO234" s="109">
        <v>32</v>
      </c>
      <c r="BP234" s="109">
        <v>18</v>
      </c>
      <c r="BQ234" s="110">
        <v>0</v>
      </c>
      <c r="BS234" s="102">
        <v>231</v>
      </c>
      <c r="BT234" s="103">
        <v>123</v>
      </c>
      <c r="BU234" s="104">
        <v>67</v>
      </c>
    </row>
    <row r="235" spans="1:73" ht="15" customHeight="1" x14ac:dyDescent="0.25">
      <c r="A235" s="95">
        <v>137</v>
      </c>
      <c r="I235">
        <v>232</v>
      </c>
      <c r="J235">
        <v>123</v>
      </c>
      <c r="K235" s="96">
        <v>137</v>
      </c>
      <c r="BN235" s="108">
        <v>232</v>
      </c>
      <c r="BO235" s="109">
        <v>32</v>
      </c>
      <c r="BP235" s="109">
        <v>19</v>
      </c>
      <c r="BQ235" s="110">
        <v>1</v>
      </c>
      <c r="BS235" s="102">
        <v>232</v>
      </c>
      <c r="BT235" s="103">
        <v>123</v>
      </c>
      <c r="BU235" s="104">
        <v>137</v>
      </c>
    </row>
    <row r="236" spans="1:73" ht="15" customHeight="1" x14ac:dyDescent="0.25">
      <c r="A236" s="95">
        <v>110</v>
      </c>
      <c r="I236">
        <v>233</v>
      </c>
      <c r="J236">
        <v>124</v>
      </c>
      <c r="K236" s="96">
        <v>110</v>
      </c>
      <c r="BN236" s="108">
        <v>233</v>
      </c>
      <c r="BO236" s="109">
        <v>32</v>
      </c>
      <c r="BP236" s="109">
        <v>20</v>
      </c>
      <c r="BQ236" s="110">
        <v>0</v>
      </c>
      <c r="BS236" s="102">
        <v>233</v>
      </c>
      <c r="BT236" s="103">
        <v>124</v>
      </c>
      <c r="BU236" s="104">
        <v>110</v>
      </c>
    </row>
    <row r="237" spans="1:73" ht="15" customHeight="1" x14ac:dyDescent="0.25">
      <c r="A237" s="95">
        <v>6</v>
      </c>
      <c r="I237">
        <v>234</v>
      </c>
      <c r="J237">
        <v>124</v>
      </c>
      <c r="K237" s="96">
        <v>6</v>
      </c>
      <c r="BN237" s="108">
        <v>234</v>
      </c>
      <c r="BO237" s="109">
        <v>32</v>
      </c>
      <c r="BP237" s="109">
        <v>21</v>
      </c>
      <c r="BQ237" s="110">
        <v>1</v>
      </c>
      <c r="BS237" s="102">
        <v>234</v>
      </c>
      <c r="BT237" s="103">
        <v>124</v>
      </c>
      <c r="BU237" s="104">
        <v>6</v>
      </c>
    </row>
    <row r="238" spans="1:73" ht="15" customHeight="1" x14ac:dyDescent="0.25">
      <c r="A238" s="95">
        <v>75</v>
      </c>
      <c r="I238">
        <v>235</v>
      </c>
      <c r="J238">
        <v>125</v>
      </c>
      <c r="K238" s="96">
        <v>75</v>
      </c>
      <c r="BN238" s="108">
        <v>235</v>
      </c>
      <c r="BO238" s="109">
        <v>32</v>
      </c>
      <c r="BP238" s="109">
        <v>22</v>
      </c>
      <c r="BQ238" s="110">
        <v>2</v>
      </c>
      <c r="BS238" s="102">
        <v>235</v>
      </c>
      <c r="BT238" s="103">
        <v>125</v>
      </c>
      <c r="BU238" s="104">
        <v>75</v>
      </c>
    </row>
    <row r="239" spans="1:73" ht="15" customHeight="1" x14ac:dyDescent="0.25">
      <c r="A239" s="95">
        <v>133</v>
      </c>
      <c r="I239">
        <v>236</v>
      </c>
      <c r="J239">
        <v>125</v>
      </c>
      <c r="K239" s="96">
        <v>133</v>
      </c>
      <c r="BN239" s="108">
        <v>236</v>
      </c>
      <c r="BO239" s="109">
        <v>32</v>
      </c>
      <c r="BP239" s="109">
        <v>23</v>
      </c>
      <c r="BQ239" s="110">
        <v>2</v>
      </c>
      <c r="BS239" s="102">
        <v>236</v>
      </c>
      <c r="BT239" s="103">
        <v>125</v>
      </c>
      <c r="BU239" s="104">
        <v>133</v>
      </c>
    </row>
    <row r="240" spans="1:73" ht="15" customHeight="1" x14ac:dyDescent="0.25">
      <c r="A240" s="95">
        <v>80</v>
      </c>
      <c r="I240">
        <v>237</v>
      </c>
      <c r="J240">
        <v>126</v>
      </c>
      <c r="K240" s="96">
        <v>80</v>
      </c>
      <c r="BN240" s="108">
        <v>237</v>
      </c>
      <c r="BO240" s="109">
        <v>32</v>
      </c>
      <c r="BP240" s="109">
        <v>24</v>
      </c>
      <c r="BQ240" s="110">
        <v>2</v>
      </c>
      <c r="BS240" s="102">
        <v>237</v>
      </c>
      <c r="BT240" s="103">
        <v>126</v>
      </c>
      <c r="BU240" s="104">
        <v>80</v>
      </c>
    </row>
    <row r="241" spans="1:73" ht="15" customHeight="1" x14ac:dyDescent="0.25">
      <c r="A241" s="95">
        <v>73</v>
      </c>
      <c r="I241">
        <v>238</v>
      </c>
      <c r="J241">
        <v>127</v>
      </c>
      <c r="K241" s="96">
        <v>73</v>
      </c>
      <c r="BN241" s="108">
        <v>238</v>
      </c>
      <c r="BO241" s="109">
        <v>33</v>
      </c>
      <c r="BP241" s="109">
        <v>17</v>
      </c>
      <c r="BQ241" s="110">
        <v>0</v>
      </c>
      <c r="BS241" s="102">
        <v>238</v>
      </c>
      <c r="BT241" s="103">
        <v>127</v>
      </c>
      <c r="BU241" s="104">
        <v>73</v>
      </c>
    </row>
    <row r="242" spans="1:73" ht="15" customHeight="1" x14ac:dyDescent="0.25">
      <c r="A242" s="95">
        <v>134</v>
      </c>
      <c r="I242">
        <v>239</v>
      </c>
      <c r="J242">
        <v>127</v>
      </c>
      <c r="K242" s="96">
        <v>134</v>
      </c>
      <c r="BN242" s="108">
        <v>239</v>
      </c>
      <c r="BO242" s="109">
        <v>33</v>
      </c>
      <c r="BP242" s="109">
        <v>18</v>
      </c>
      <c r="BQ242" s="110">
        <v>0</v>
      </c>
      <c r="BS242" s="102">
        <v>239</v>
      </c>
      <c r="BT242" s="103">
        <v>127</v>
      </c>
      <c r="BU242" s="104">
        <v>134</v>
      </c>
    </row>
    <row r="243" spans="1:73" ht="15" customHeight="1" x14ac:dyDescent="0.25">
      <c r="A243" s="95">
        <v>66</v>
      </c>
      <c r="I243">
        <v>240</v>
      </c>
      <c r="J243">
        <v>128</v>
      </c>
      <c r="K243" s="96">
        <v>66</v>
      </c>
      <c r="BN243" s="108">
        <v>240</v>
      </c>
      <c r="BO243" s="109">
        <v>33</v>
      </c>
      <c r="BP243" s="109">
        <v>19</v>
      </c>
      <c r="BQ243" s="110">
        <v>1</v>
      </c>
      <c r="BS243" s="102">
        <v>240</v>
      </c>
      <c r="BT243" s="103">
        <v>128</v>
      </c>
      <c r="BU243" s="104">
        <v>66</v>
      </c>
    </row>
    <row r="244" spans="1:73" ht="15" customHeight="1" x14ac:dyDescent="0.25">
      <c r="A244" s="95">
        <v>141</v>
      </c>
      <c r="I244">
        <v>241</v>
      </c>
      <c r="J244">
        <v>128</v>
      </c>
      <c r="K244" s="96">
        <v>141</v>
      </c>
      <c r="BN244" s="108">
        <v>241</v>
      </c>
      <c r="BO244" s="109">
        <v>33</v>
      </c>
      <c r="BP244" s="109">
        <v>20</v>
      </c>
      <c r="BQ244" s="110">
        <v>0</v>
      </c>
      <c r="BS244" s="102">
        <v>241</v>
      </c>
      <c r="BT244" s="103">
        <v>128</v>
      </c>
      <c r="BU244" s="104">
        <v>141</v>
      </c>
    </row>
    <row r="245" spans="1:73" ht="15" customHeight="1" x14ac:dyDescent="0.25">
      <c r="A245" s="95">
        <v>105</v>
      </c>
      <c r="I245">
        <v>242</v>
      </c>
      <c r="J245">
        <v>129</v>
      </c>
      <c r="K245" s="96">
        <v>105</v>
      </c>
      <c r="BN245" s="108">
        <v>242</v>
      </c>
      <c r="BO245" s="109">
        <v>33</v>
      </c>
      <c r="BP245" s="109">
        <v>21</v>
      </c>
      <c r="BQ245" s="110">
        <v>1</v>
      </c>
      <c r="BS245" s="102">
        <v>242</v>
      </c>
      <c r="BT245" s="103">
        <v>129</v>
      </c>
      <c r="BU245" s="104">
        <v>105</v>
      </c>
    </row>
    <row r="246" spans="1:73" ht="15" customHeight="1" x14ac:dyDescent="0.25">
      <c r="A246" s="97">
        <v>41</v>
      </c>
      <c r="B246" s="98"/>
      <c r="C246" s="98"/>
      <c r="D246" s="98"/>
      <c r="E246" s="98"/>
      <c r="F246" s="98"/>
      <c r="G246" s="98"/>
      <c r="H246" s="98"/>
      <c r="I246" s="98">
        <v>243</v>
      </c>
      <c r="J246" s="98">
        <v>129</v>
      </c>
      <c r="K246" s="99">
        <v>41</v>
      </c>
      <c r="BN246" s="108">
        <v>243</v>
      </c>
      <c r="BO246" s="109">
        <v>33</v>
      </c>
      <c r="BP246" s="109">
        <v>22</v>
      </c>
      <c r="BQ246" s="110">
        <v>2</v>
      </c>
      <c r="BS246" s="102">
        <v>243</v>
      </c>
      <c r="BT246" s="103">
        <v>129</v>
      </c>
      <c r="BU246" s="104">
        <v>41</v>
      </c>
    </row>
    <row r="247" spans="1:73" ht="15" customHeight="1" x14ac:dyDescent="0.25">
      <c r="BN247" s="108">
        <v>244</v>
      </c>
      <c r="BO247" s="109">
        <v>33</v>
      </c>
      <c r="BP247" s="109">
        <v>23</v>
      </c>
      <c r="BQ247" s="110">
        <v>2</v>
      </c>
      <c r="BS247" s="105">
        <v>244</v>
      </c>
      <c r="BT247" s="106">
        <v>130</v>
      </c>
      <c r="BU247" s="107">
        <v>39</v>
      </c>
    </row>
    <row r="248" spans="1:73" ht="15" customHeight="1" x14ac:dyDescent="0.25">
      <c r="BN248" s="108">
        <v>245</v>
      </c>
      <c r="BO248" s="109">
        <v>33</v>
      </c>
      <c r="BP248" s="109">
        <v>24</v>
      </c>
      <c r="BQ248" s="110">
        <v>2</v>
      </c>
      <c r="BS248" s="105">
        <v>245</v>
      </c>
      <c r="BT248" s="106">
        <v>130</v>
      </c>
      <c r="BU248" s="107">
        <v>101</v>
      </c>
    </row>
    <row r="249" spans="1:73" ht="15" customHeight="1" x14ac:dyDescent="0.25">
      <c r="BN249" s="108">
        <v>246</v>
      </c>
      <c r="BO249" s="109">
        <v>33</v>
      </c>
      <c r="BP249" s="109">
        <v>24</v>
      </c>
      <c r="BQ249" s="110">
        <v>1</v>
      </c>
      <c r="BS249" s="105">
        <v>246</v>
      </c>
      <c r="BT249" s="106">
        <v>131</v>
      </c>
      <c r="BU249" s="107">
        <v>4</v>
      </c>
    </row>
    <row r="250" spans="1:73" ht="15" customHeight="1" x14ac:dyDescent="0.25">
      <c r="BN250" s="108">
        <v>247</v>
      </c>
      <c r="BO250" s="109">
        <v>34</v>
      </c>
      <c r="BP250" s="109">
        <v>17</v>
      </c>
      <c r="BQ250" s="110">
        <v>0</v>
      </c>
      <c r="BS250" s="105">
        <v>247</v>
      </c>
      <c r="BT250" s="106">
        <v>131</v>
      </c>
      <c r="BU250" s="107">
        <v>32</v>
      </c>
    </row>
    <row r="251" spans="1:73" ht="15" customHeight="1" x14ac:dyDescent="0.25">
      <c r="BN251" s="108">
        <v>248</v>
      </c>
      <c r="BO251" s="109">
        <v>34</v>
      </c>
      <c r="BP251" s="109">
        <v>18</v>
      </c>
      <c r="BQ251" s="110">
        <v>0</v>
      </c>
      <c r="BS251" s="105">
        <v>248</v>
      </c>
      <c r="BT251" s="106">
        <v>132</v>
      </c>
      <c r="BU251" s="107">
        <v>9</v>
      </c>
    </row>
    <row r="252" spans="1:73" ht="15" customHeight="1" x14ac:dyDescent="0.25">
      <c r="BN252" s="108">
        <v>249</v>
      </c>
      <c r="BO252" s="109">
        <v>34</v>
      </c>
      <c r="BP252" s="109">
        <v>19</v>
      </c>
      <c r="BQ252" s="110">
        <v>2</v>
      </c>
      <c r="BS252" s="105">
        <v>249</v>
      </c>
      <c r="BT252" s="106">
        <v>132</v>
      </c>
      <c r="BU252" s="107">
        <v>109</v>
      </c>
    </row>
    <row r="253" spans="1:73" ht="15" customHeight="1" x14ac:dyDescent="0.25">
      <c r="BN253" s="108">
        <v>250</v>
      </c>
      <c r="BO253" s="109">
        <v>34</v>
      </c>
      <c r="BP253" s="109">
        <v>20</v>
      </c>
      <c r="BQ253" s="110">
        <v>0</v>
      </c>
      <c r="BS253" s="105">
        <v>250</v>
      </c>
      <c r="BT253" s="106">
        <v>133</v>
      </c>
      <c r="BU253" s="107">
        <v>3</v>
      </c>
    </row>
    <row r="254" spans="1:73" ht="15" customHeight="1" x14ac:dyDescent="0.25">
      <c r="BN254" s="108">
        <v>251</v>
      </c>
      <c r="BO254" s="109">
        <v>34</v>
      </c>
      <c r="BP254" s="109">
        <v>21</v>
      </c>
      <c r="BQ254" s="110">
        <v>1</v>
      </c>
      <c r="BS254" s="105">
        <v>251</v>
      </c>
      <c r="BT254" s="106">
        <v>133</v>
      </c>
      <c r="BU254" s="107">
        <v>145</v>
      </c>
    </row>
    <row r="255" spans="1:73" ht="15" customHeight="1" x14ac:dyDescent="0.25">
      <c r="BN255" s="108">
        <v>252</v>
      </c>
      <c r="BO255" s="109">
        <v>34</v>
      </c>
      <c r="BP255" s="109">
        <v>21</v>
      </c>
      <c r="BQ255" s="110">
        <v>2</v>
      </c>
      <c r="BS255" s="105">
        <v>252</v>
      </c>
      <c r="BT255" s="106">
        <v>134</v>
      </c>
      <c r="BU255" s="107">
        <v>73</v>
      </c>
    </row>
    <row r="256" spans="1:73" ht="15" customHeight="1" x14ac:dyDescent="0.25">
      <c r="BN256" s="108">
        <v>253</v>
      </c>
      <c r="BO256" s="109">
        <v>34</v>
      </c>
      <c r="BP256" s="109">
        <v>22</v>
      </c>
      <c r="BQ256" s="110">
        <v>1</v>
      </c>
      <c r="BS256" s="105">
        <v>253</v>
      </c>
      <c r="BT256" s="106">
        <v>134</v>
      </c>
      <c r="BU256" s="107">
        <v>134</v>
      </c>
    </row>
    <row r="257" spans="66:73" ht="15" customHeight="1" x14ac:dyDescent="0.25">
      <c r="BN257" s="108">
        <v>254</v>
      </c>
      <c r="BO257" s="109">
        <v>34</v>
      </c>
      <c r="BP257" s="109">
        <v>23</v>
      </c>
      <c r="BQ257" s="110">
        <v>1</v>
      </c>
      <c r="BS257" s="105">
        <v>254</v>
      </c>
      <c r="BT257" s="106">
        <v>135</v>
      </c>
      <c r="BU257" s="107">
        <v>66</v>
      </c>
    </row>
    <row r="258" spans="66:73" ht="15" customHeight="1" x14ac:dyDescent="0.25">
      <c r="BN258" s="108">
        <v>255</v>
      </c>
      <c r="BO258" s="109">
        <v>35</v>
      </c>
      <c r="BP258" s="109">
        <v>17</v>
      </c>
      <c r="BQ258" s="110">
        <v>0</v>
      </c>
      <c r="BS258" s="105">
        <v>255</v>
      </c>
      <c r="BT258" s="106">
        <v>135</v>
      </c>
      <c r="BU258" s="107">
        <v>140</v>
      </c>
    </row>
    <row r="259" spans="66:73" ht="15" customHeight="1" x14ac:dyDescent="0.25">
      <c r="BN259" s="108">
        <v>256</v>
      </c>
      <c r="BO259" s="109">
        <v>35</v>
      </c>
      <c r="BP259" s="109">
        <v>18</v>
      </c>
      <c r="BQ259" s="110">
        <v>0</v>
      </c>
      <c r="BS259" s="105">
        <v>256</v>
      </c>
      <c r="BT259" s="106">
        <v>136</v>
      </c>
      <c r="BU259" s="107">
        <v>39</v>
      </c>
    </row>
    <row r="260" spans="66:73" ht="15" customHeight="1" x14ac:dyDescent="0.25">
      <c r="BN260" s="108">
        <v>257</v>
      </c>
      <c r="BO260" s="109">
        <v>35</v>
      </c>
      <c r="BP260" s="109">
        <v>19</v>
      </c>
      <c r="BQ260" s="110">
        <v>2</v>
      </c>
      <c r="BS260" s="105">
        <v>257</v>
      </c>
      <c r="BT260" s="106">
        <v>136</v>
      </c>
      <c r="BU260" s="107">
        <v>101</v>
      </c>
    </row>
    <row r="261" spans="66:73" ht="15" customHeight="1" x14ac:dyDescent="0.25">
      <c r="BN261" s="108">
        <v>258</v>
      </c>
      <c r="BO261" s="109">
        <v>35</v>
      </c>
      <c r="BP261" s="109">
        <v>20</v>
      </c>
      <c r="BQ261" s="110">
        <v>0</v>
      </c>
      <c r="BS261" s="105">
        <v>258</v>
      </c>
      <c r="BT261" s="106">
        <v>137</v>
      </c>
      <c r="BU261" s="107">
        <v>67</v>
      </c>
    </row>
    <row r="262" spans="66:73" ht="15" customHeight="1" x14ac:dyDescent="0.25">
      <c r="BN262" s="108">
        <v>259</v>
      </c>
      <c r="BO262" s="109">
        <v>35</v>
      </c>
      <c r="BP262" s="109">
        <v>21</v>
      </c>
      <c r="BQ262" s="110">
        <v>1</v>
      </c>
      <c r="BS262" s="105">
        <v>259</v>
      </c>
      <c r="BT262" s="106">
        <v>137</v>
      </c>
      <c r="BU262" s="107">
        <v>135</v>
      </c>
    </row>
    <row r="263" spans="66:73" ht="15" customHeight="1" x14ac:dyDescent="0.25">
      <c r="BN263" s="108">
        <v>260</v>
      </c>
      <c r="BO263" s="109">
        <v>35</v>
      </c>
      <c r="BP263" s="109">
        <v>22</v>
      </c>
      <c r="BQ263" s="110">
        <v>1</v>
      </c>
      <c r="BS263" s="105">
        <v>260</v>
      </c>
      <c r="BT263" s="106">
        <v>138</v>
      </c>
      <c r="BU263" s="107">
        <v>31</v>
      </c>
    </row>
    <row r="264" spans="66:73" ht="15" customHeight="1" x14ac:dyDescent="0.25">
      <c r="BN264" s="108">
        <v>261</v>
      </c>
      <c r="BO264" s="109">
        <v>35</v>
      </c>
      <c r="BP264" s="109">
        <v>23</v>
      </c>
      <c r="BQ264" s="110">
        <v>1</v>
      </c>
      <c r="BS264" s="105">
        <v>261</v>
      </c>
      <c r="BT264" s="106">
        <v>138</v>
      </c>
      <c r="BU264" s="107">
        <v>76</v>
      </c>
    </row>
    <row r="265" spans="66:73" ht="15" customHeight="1" x14ac:dyDescent="0.25">
      <c r="BN265" s="108">
        <v>262</v>
      </c>
      <c r="BO265" s="109">
        <v>35</v>
      </c>
      <c r="BP265" s="109">
        <v>24</v>
      </c>
      <c r="BQ265" s="110">
        <v>2</v>
      </c>
      <c r="BS265" s="105">
        <v>262</v>
      </c>
      <c r="BT265" s="106">
        <v>139</v>
      </c>
      <c r="BU265" s="107">
        <v>100</v>
      </c>
    </row>
    <row r="266" spans="66:73" ht="15" customHeight="1" x14ac:dyDescent="0.25">
      <c r="BN266" s="108">
        <v>263</v>
      </c>
      <c r="BO266" s="109">
        <v>36</v>
      </c>
      <c r="BP266" s="109">
        <v>24</v>
      </c>
      <c r="BQ266" s="110">
        <v>2</v>
      </c>
      <c r="BS266" s="105">
        <v>263</v>
      </c>
      <c r="BT266" s="106">
        <v>139</v>
      </c>
      <c r="BU266" s="107">
        <v>6</v>
      </c>
    </row>
    <row r="267" spans="66:73" ht="15" customHeight="1" x14ac:dyDescent="0.25">
      <c r="BN267" s="113">
        <v>264</v>
      </c>
      <c r="BO267" s="114">
        <v>39</v>
      </c>
      <c r="BP267" s="114">
        <v>26</v>
      </c>
      <c r="BQ267" s="115">
        <v>0</v>
      </c>
      <c r="BS267" s="105">
        <v>264</v>
      </c>
      <c r="BT267" s="106">
        <v>140</v>
      </c>
      <c r="BU267" s="107">
        <v>105</v>
      </c>
    </row>
    <row r="268" spans="66:73" ht="15" customHeight="1" x14ac:dyDescent="0.25">
      <c r="BN268" s="113">
        <v>265</v>
      </c>
      <c r="BO268" s="114">
        <v>39</v>
      </c>
      <c r="BP268" s="114">
        <v>27</v>
      </c>
      <c r="BQ268" s="115">
        <v>0</v>
      </c>
      <c r="BS268" s="105">
        <v>265</v>
      </c>
      <c r="BT268" s="106">
        <v>140</v>
      </c>
      <c r="BU268" s="107">
        <v>35</v>
      </c>
    </row>
    <row r="269" spans="66:73" ht="15" customHeight="1" x14ac:dyDescent="0.25">
      <c r="BN269" s="113">
        <v>266</v>
      </c>
      <c r="BO269" s="114">
        <v>39</v>
      </c>
      <c r="BP269" s="114">
        <v>28</v>
      </c>
      <c r="BQ269" s="115">
        <v>0</v>
      </c>
      <c r="BS269" s="105">
        <v>266</v>
      </c>
      <c r="BT269" s="106">
        <v>141</v>
      </c>
      <c r="BU269" s="107">
        <v>41</v>
      </c>
    </row>
    <row r="270" spans="66:73" ht="15" customHeight="1" x14ac:dyDescent="0.25">
      <c r="BN270" s="113">
        <v>267</v>
      </c>
      <c r="BO270" s="114">
        <v>39</v>
      </c>
      <c r="BP270" s="114">
        <v>29</v>
      </c>
      <c r="BQ270" s="115">
        <v>1</v>
      </c>
      <c r="BS270" s="105">
        <v>267</v>
      </c>
      <c r="BT270" s="106">
        <v>141</v>
      </c>
      <c r="BU270" s="107">
        <v>144</v>
      </c>
    </row>
    <row r="271" spans="66:73" ht="15" customHeight="1" x14ac:dyDescent="0.25">
      <c r="BN271" s="113">
        <v>268</v>
      </c>
      <c r="BO271" s="114">
        <v>39</v>
      </c>
      <c r="BP271" s="114">
        <v>30</v>
      </c>
      <c r="BQ271" s="115">
        <v>1</v>
      </c>
      <c r="BS271" s="105">
        <v>268</v>
      </c>
      <c r="BT271" s="106">
        <v>142</v>
      </c>
      <c r="BU271" s="107">
        <v>1</v>
      </c>
    </row>
    <row r="272" spans="66:73" ht="15" customHeight="1" x14ac:dyDescent="0.25">
      <c r="BN272" s="113">
        <v>269</v>
      </c>
      <c r="BO272" s="114">
        <v>39</v>
      </c>
      <c r="BP272" s="114">
        <v>31</v>
      </c>
      <c r="BQ272" s="115">
        <v>1</v>
      </c>
      <c r="BS272" s="105">
        <v>269</v>
      </c>
      <c r="BT272" s="106">
        <v>142</v>
      </c>
      <c r="BU272" s="107">
        <v>110</v>
      </c>
    </row>
    <row r="273" spans="66:73" ht="15" customHeight="1" x14ac:dyDescent="0.25">
      <c r="BN273" s="113">
        <v>270</v>
      </c>
      <c r="BO273" s="114">
        <v>39</v>
      </c>
      <c r="BP273" s="114">
        <v>32</v>
      </c>
      <c r="BQ273" s="115">
        <v>1</v>
      </c>
      <c r="BS273" s="105">
        <v>270</v>
      </c>
      <c r="BT273" s="106">
        <v>143</v>
      </c>
      <c r="BU273" s="107">
        <v>68</v>
      </c>
    </row>
    <row r="274" spans="66:73" ht="15" customHeight="1" x14ac:dyDescent="0.25">
      <c r="BN274" s="113">
        <v>271</v>
      </c>
      <c r="BO274" s="114">
        <v>39</v>
      </c>
      <c r="BP274" s="114">
        <v>33</v>
      </c>
      <c r="BQ274" s="115">
        <v>2</v>
      </c>
      <c r="BS274" s="105">
        <v>271</v>
      </c>
      <c r="BT274" s="106">
        <v>143</v>
      </c>
      <c r="BU274" s="107">
        <v>100</v>
      </c>
    </row>
    <row r="275" spans="66:73" ht="15" customHeight="1" x14ac:dyDescent="0.25">
      <c r="BN275" s="113">
        <v>272</v>
      </c>
      <c r="BO275" s="114">
        <v>39</v>
      </c>
      <c r="BP275" s="114">
        <v>34</v>
      </c>
      <c r="BQ275" s="115">
        <v>2</v>
      </c>
      <c r="BS275" s="105">
        <v>272</v>
      </c>
      <c r="BT275" s="106">
        <v>143</v>
      </c>
      <c r="BU275" s="107">
        <v>135</v>
      </c>
    </row>
    <row r="276" spans="66:73" ht="15" customHeight="1" x14ac:dyDescent="0.25">
      <c r="BN276" s="113">
        <v>273</v>
      </c>
      <c r="BO276" s="114">
        <v>39</v>
      </c>
      <c r="BP276" s="114">
        <v>35</v>
      </c>
      <c r="BQ276" s="115">
        <v>2</v>
      </c>
      <c r="BS276" s="105">
        <v>273</v>
      </c>
      <c r="BT276" s="106">
        <v>144</v>
      </c>
      <c r="BU276" s="107">
        <v>74</v>
      </c>
    </row>
    <row r="277" spans="66:73" ht="15" customHeight="1" x14ac:dyDescent="0.25">
      <c r="BN277" s="113">
        <v>274</v>
      </c>
      <c r="BO277" s="114">
        <v>39</v>
      </c>
      <c r="BP277" s="114">
        <v>36</v>
      </c>
      <c r="BQ277" s="115">
        <v>2</v>
      </c>
      <c r="BS277" s="105">
        <v>274</v>
      </c>
      <c r="BT277" s="106">
        <v>144</v>
      </c>
      <c r="BU277" s="107">
        <v>2</v>
      </c>
    </row>
    <row r="278" spans="66:73" ht="15" customHeight="1" x14ac:dyDescent="0.25">
      <c r="BN278" s="113">
        <v>275</v>
      </c>
      <c r="BO278" s="114">
        <v>40</v>
      </c>
      <c r="BP278" s="114">
        <v>26</v>
      </c>
      <c r="BQ278" s="115">
        <v>0</v>
      </c>
      <c r="BS278" s="105">
        <v>275</v>
      </c>
      <c r="BT278" s="106">
        <v>145</v>
      </c>
      <c r="BU278" s="107">
        <v>9</v>
      </c>
    </row>
    <row r="279" spans="66:73" ht="15" customHeight="1" x14ac:dyDescent="0.25">
      <c r="BN279" s="113">
        <v>276</v>
      </c>
      <c r="BO279" s="114">
        <v>40</v>
      </c>
      <c r="BP279" s="114">
        <v>27</v>
      </c>
      <c r="BQ279" s="115">
        <v>0</v>
      </c>
      <c r="BS279" s="105">
        <v>276</v>
      </c>
      <c r="BT279" s="106">
        <v>145</v>
      </c>
      <c r="BU279" s="107">
        <v>37</v>
      </c>
    </row>
    <row r="280" spans="66:73" ht="15" customHeight="1" x14ac:dyDescent="0.25">
      <c r="BN280" s="113">
        <v>277</v>
      </c>
      <c r="BO280" s="114">
        <v>40</v>
      </c>
      <c r="BP280" s="114">
        <v>28</v>
      </c>
      <c r="BQ280" s="115">
        <v>0</v>
      </c>
      <c r="BS280" s="105">
        <v>277</v>
      </c>
      <c r="BT280" s="106">
        <v>146</v>
      </c>
      <c r="BU280" s="107">
        <v>32</v>
      </c>
    </row>
    <row r="281" spans="66:73" ht="15" customHeight="1" x14ac:dyDescent="0.25">
      <c r="BN281" s="113">
        <v>278</v>
      </c>
      <c r="BO281" s="114">
        <v>40</v>
      </c>
      <c r="BP281" s="114">
        <v>29</v>
      </c>
      <c r="BQ281" s="115">
        <v>1</v>
      </c>
      <c r="BS281" s="105">
        <v>278</v>
      </c>
      <c r="BT281" s="106">
        <v>146</v>
      </c>
      <c r="BU281" s="107">
        <v>141</v>
      </c>
    </row>
    <row r="282" spans="66:73" ht="15" customHeight="1" x14ac:dyDescent="0.25">
      <c r="BN282" s="113">
        <v>279</v>
      </c>
      <c r="BO282" s="114">
        <v>40</v>
      </c>
      <c r="BP282" s="114">
        <v>30</v>
      </c>
      <c r="BQ282" s="115">
        <v>1</v>
      </c>
      <c r="BS282" s="105">
        <v>279</v>
      </c>
      <c r="BT282" s="106">
        <v>147</v>
      </c>
      <c r="BU282" s="107">
        <v>42</v>
      </c>
    </row>
    <row r="283" spans="66:73" ht="15" customHeight="1" x14ac:dyDescent="0.25">
      <c r="BN283" s="113">
        <v>280</v>
      </c>
      <c r="BO283" s="114">
        <v>40</v>
      </c>
      <c r="BP283" s="114">
        <v>31</v>
      </c>
      <c r="BQ283" s="115">
        <v>1</v>
      </c>
      <c r="BS283" s="105">
        <v>280</v>
      </c>
      <c r="BT283" s="106">
        <v>147</v>
      </c>
      <c r="BU283" s="107">
        <v>103</v>
      </c>
    </row>
    <row r="284" spans="66:73" ht="15" customHeight="1" x14ac:dyDescent="0.25">
      <c r="BN284" s="113">
        <v>281</v>
      </c>
      <c r="BO284" s="114">
        <v>40</v>
      </c>
      <c r="BP284" s="114">
        <v>32</v>
      </c>
      <c r="BQ284" s="115">
        <v>1</v>
      </c>
      <c r="BS284" s="105">
        <v>281</v>
      </c>
      <c r="BT284" s="106">
        <v>148</v>
      </c>
      <c r="BU284" s="107">
        <v>66</v>
      </c>
    </row>
    <row r="285" spans="66:73" ht="15" customHeight="1" x14ac:dyDescent="0.25">
      <c r="BN285" s="113">
        <v>282</v>
      </c>
      <c r="BO285" s="114">
        <v>40</v>
      </c>
      <c r="BP285" s="114">
        <v>33</v>
      </c>
      <c r="BQ285" s="115">
        <v>2</v>
      </c>
      <c r="BS285" s="105">
        <v>282</v>
      </c>
      <c r="BT285" s="106">
        <v>148</v>
      </c>
      <c r="BU285" s="107">
        <v>109</v>
      </c>
    </row>
    <row r="286" spans="66:73" ht="15" customHeight="1" x14ac:dyDescent="0.25">
      <c r="BN286" s="113">
        <v>283</v>
      </c>
      <c r="BO286" s="114">
        <v>40</v>
      </c>
      <c r="BP286" s="114">
        <v>34</v>
      </c>
      <c r="BQ286" s="115">
        <v>2</v>
      </c>
      <c r="BS286" s="105">
        <v>283</v>
      </c>
      <c r="BT286" s="106">
        <v>149</v>
      </c>
      <c r="BU286" s="107">
        <v>99</v>
      </c>
    </row>
    <row r="287" spans="66:73" ht="15" customHeight="1" x14ac:dyDescent="0.25">
      <c r="BN287" s="113">
        <v>284</v>
      </c>
      <c r="BO287" s="114">
        <v>40</v>
      </c>
      <c r="BP287" s="114">
        <v>35</v>
      </c>
      <c r="BQ287" s="115">
        <v>2</v>
      </c>
      <c r="BS287" s="105">
        <v>284</v>
      </c>
      <c r="BT287" s="106">
        <v>149</v>
      </c>
      <c r="BU287" s="107">
        <v>134</v>
      </c>
    </row>
    <row r="288" spans="66:73" ht="15" customHeight="1" x14ac:dyDescent="0.25">
      <c r="BN288" s="113">
        <v>285</v>
      </c>
      <c r="BO288" s="114">
        <v>40</v>
      </c>
      <c r="BP288" s="114">
        <v>36</v>
      </c>
      <c r="BQ288" s="115">
        <v>2</v>
      </c>
      <c r="BS288" s="105">
        <v>285</v>
      </c>
      <c r="BT288" s="106">
        <v>150</v>
      </c>
      <c r="BU288" s="107">
        <v>2</v>
      </c>
    </row>
    <row r="289" spans="66:73" ht="15" customHeight="1" x14ac:dyDescent="0.25">
      <c r="BN289" s="113">
        <v>286</v>
      </c>
      <c r="BO289" s="114">
        <v>41</v>
      </c>
      <c r="BP289" s="114">
        <v>26</v>
      </c>
      <c r="BQ289" s="115">
        <v>0</v>
      </c>
      <c r="BS289" s="105">
        <v>286</v>
      </c>
      <c r="BT289" s="106">
        <v>150</v>
      </c>
      <c r="BU289" s="107">
        <v>74</v>
      </c>
    </row>
    <row r="290" spans="66:73" ht="15" customHeight="1" x14ac:dyDescent="0.25">
      <c r="BN290" s="113">
        <v>287</v>
      </c>
      <c r="BO290" s="114">
        <v>41</v>
      </c>
      <c r="BP290" s="114">
        <v>27</v>
      </c>
      <c r="BQ290" s="115">
        <v>0</v>
      </c>
      <c r="BS290" s="105">
        <v>287</v>
      </c>
      <c r="BT290" s="106">
        <v>151</v>
      </c>
      <c r="BU290" s="107">
        <v>67</v>
      </c>
    </row>
    <row r="291" spans="66:73" ht="15" customHeight="1" x14ac:dyDescent="0.25">
      <c r="BN291" s="113">
        <v>288</v>
      </c>
      <c r="BO291" s="114">
        <v>41</v>
      </c>
      <c r="BP291" s="114">
        <v>28</v>
      </c>
      <c r="BQ291" s="115">
        <v>0</v>
      </c>
      <c r="BS291" s="105">
        <v>288</v>
      </c>
      <c r="BT291" s="106">
        <v>151</v>
      </c>
      <c r="BU291" s="107">
        <v>107</v>
      </c>
    </row>
    <row r="292" spans="66:73" ht="15" customHeight="1" x14ac:dyDescent="0.25">
      <c r="BN292" s="113">
        <v>289</v>
      </c>
      <c r="BO292" s="114">
        <v>41</v>
      </c>
      <c r="BP292" s="114">
        <v>29</v>
      </c>
      <c r="BQ292" s="115">
        <v>1</v>
      </c>
      <c r="BS292" s="105">
        <v>289</v>
      </c>
      <c r="BT292" s="106">
        <v>152</v>
      </c>
      <c r="BU292" s="107">
        <v>3</v>
      </c>
    </row>
    <row r="293" spans="66:73" ht="15" customHeight="1" x14ac:dyDescent="0.25">
      <c r="BN293" s="113">
        <v>290</v>
      </c>
      <c r="BO293" s="114">
        <v>41</v>
      </c>
      <c r="BP293" s="114">
        <v>30</v>
      </c>
      <c r="BQ293" s="115">
        <v>1</v>
      </c>
      <c r="BS293" s="105">
        <v>290</v>
      </c>
      <c r="BT293" s="106">
        <v>152</v>
      </c>
      <c r="BU293" s="107">
        <v>41</v>
      </c>
    </row>
    <row r="294" spans="66:73" ht="15" customHeight="1" x14ac:dyDescent="0.25">
      <c r="BN294" s="113">
        <v>291</v>
      </c>
      <c r="BO294" s="114">
        <v>41</v>
      </c>
      <c r="BP294" s="114">
        <v>32</v>
      </c>
      <c r="BQ294" s="115">
        <v>1</v>
      </c>
      <c r="BS294" s="105">
        <v>291</v>
      </c>
      <c r="BT294" s="106">
        <v>153</v>
      </c>
      <c r="BU294" s="107">
        <v>134</v>
      </c>
    </row>
    <row r="295" spans="66:73" ht="15" customHeight="1" x14ac:dyDescent="0.25">
      <c r="BN295" s="113">
        <v>292</v>
      </c>
      <c r="BO295" s="114">
        <v>41</v>
      </c>
      <c r="BP295" s="114">
        <v>33</v>
      </c>
      <c r="BQ295" s="115">
        <v>2</v>
      </c>
      <c r="BS295" s="105">
        <v>292</v>
      </c>
      <c r="BT295" s="106">
        <v>153</v>
      </c>
      <c r="BU295" s="107">
        <v>100</v>
      </c>
    </row>
    <row r="296" spans="66:73" ht="15" customHeight="1" x14ac:dyDescent="0.25">
      <c r="BN296" s="113">
        <v>293</v>
      </c>
      <c r="BO296" s="114">
        <v>41</v>
      </c>
      <c r="BP296" s="114">
        <v>34</v>
      </c>
      <c r="BQ296" s="115">
        <v>2</v>
      </c>
      <c r="BS296" s="105">
        <v>293</v>
      </c>
      <c r="BT296" s="106">
        <v>154</v>
      </c>
      <c r="BU296" s="107">
        <v>4</v>
      </c>
    </row>
    <row r="297" spans="66:73" ht="15" customHeight="1" x14ac:dyDescent="0.25">
      <c r="BN297" s="113">
        <v>294</v>
      </c>
      <c r="BO297" s="114">
        <v>41</v>
      </c>
      <c r="BP297" s="114">
        <v>35</v>
      </c>
      <c r="BQ297" s="115">
        <v>2</v>
      </c>
      <c r="BS297" s="105">
        <v>294</v>
      </c>
      <c r="BT297" s="106">
        <v>154</v>
      </c>
      <c r="BU297" s="107">
        <v>31</v>
      </c>
    </row>
    <row r="298" spans="66:73" ht="15" customHeight="1" x14ac:dyDescent="0.25">
      <c r="BN298" s="113">
        <v>295</v>
      </c>
      <c r="BO298" s="114">
        <v>41</v>
      </c>
      <c r="BP298" s="114">
        <v>36</v>
      </c>
      <c r="BQ298" s="115">
        <v>2</v>
      </c>
      <c r="BS298" s="105">
        <v>295</v>
      </c>
      <c r="BT298" s="106">
        <v>155</v>
      </c>
      <c r="BU298" s="107">
        <v>76</v>
      </c>
    </row>
    <row r="299" spans="66:73" ht="15" customHeight="1" x14ac:dyDescent="0.25">
      <c r="BN299" s="113">
        <v>296</v>
      </c>
      <c r="BO299" s="114">
        <v>42</v>
      </c>
      <c r="BP299" s="114">
        <v>26</v>
      </c>
      <c r="BQ299" s="115">
        <v>0</v>
      </c>
      <c r="BS299" s="105">
        <v>296</v>
      </c>
      <c r="BT299" s="106">
        <v>155</v>
      </c>
      <c r="BU299" s="107">
        <v>141</v>
      </c>
    </row>
    <row r="300" spans="66:73" ht="15" customHeight="1" x14ac:dyDescent="0.25">
      <c r="BN300" s="113">
        <v>297</v>
      </c>
      <c r="BO300" s="114">
        <v>42</v>
      </c>
      <c r="BP300" s="114">
        <v>27</v>
      </c>
      <c r="BQ300" s="115">
        <v>0</v>
      </c>
      <c r="BS300" s="105">
        <v>297</v>
      </c>
      <c r="BT300" s="106">
        <v>156</v>
      </c>
      <c r="BU300" s="107">
        <v>9</v>
      </c>
    </row>
    <row r="301" spans="66:73" ht="15" customHeight="1" x14ac:dyDescent="0.25">
      <c r="BN301" s="113">
        <v>298</v>
      </c>
      <c r="BO301" s="114">
        <v>42</v>
      </c>
      <c r="BP301" s="114">
        <v>28</v>
      </c>
      <c r="BQ301" s="115">
        <v>0</v>
      </c>
      <c r="BS301" s="105">
        <v>298</v>
      </c>
      <c r="BT301" s="106">
        <v>156</v>
      </c>
      <c r="BU301" s="107">
        <v>35</v>
      </c>
    </row>
    <row r="302" spans="66:73" ht="15" customHeight="1" x14ac:dyDescent="0.25">
      <c r="BN302" s="113">
        <v>299</v>
      </c>
      <c r="BO302" s="114">
        <v>42</v>
      </c>
      <c r="BP302" s="114">
        <v>29</v>
      </c>
      <c r="BQ302" s="115">
        <v>2</v>
      </c>
      <c r="BS302" s="105">
        <v>299</v>
      </c>
      <c r="BT302" s="106">
        <v>157</v>
      </c>
      <c r="BU302" s="107">
        <v>67</v>
      </c>
    </row>
    <row r="303" spans="66:73" ht="15" customHeight="1" x14ac:dyDescent="0.25">
      <c r="BN303" s="113">
        <v>300</v>
      </c>
      <c r="BO303" s="114">
        <v>42</v>
      </c>
      <c r="BP303" s="114">
        <v>31</v>
      </c>
      <c r="BQ303" s="115">
        <v>2</v>
      </c>
      <c r="BS303" s="105">
        <v>300</v>
      </c>
      <c r="BT303" s="106">
        <v>157</v>
      </c>
      <c r="BU303" s="107">
        <v>107</v>
      </c>
    </row>
    <row r="304" spans="66:73" ht="15" customHeight="1" x14ac:dyDescent="0.25">
      <c r="BN304" s="113">
        <v>301</v>
      </c>
      <c r="BO304" s="114">
        <v>42</v>
      </c>
      <c r="BP304" s="114">
        <v>32</v>
      </c>
      <c r="BQ304" s="115">
        <v>2</v>
      </c>
      <c r="BS304" s="105">
        <v>301</v>
      </c>
      <c r="BT304" s="106">
        <v>158</v>
      </c>
      <c r="BU304" s="107">
        <v>11</v>
      </c>
    </row>
    <row r="305" spans="66:73" ht="15" customHeight="1" x14ac:dyDescent="0.25">
      <c r="BN305" s="113">
        <v>302</v>
      </c>
      <c r="BO305" s="114">
        <v>42</v>
      </c>
      <c r="BP305" s="114">
        <v>33</v>
      </c>
      <c r="BQ305" s="115">
        <v>1</v>
      </c>
      <c r="BS305" s="105">
        <v>302</v>
      </c>
      <c r="BT305" s="106">
        <v>158</v>
      </c>
      <c r="BU305" s="107">
        <v>147</v>
      </c>
    </row>
    <row r="306" spans="66:73" ht="15" customHeight="1" x14ac:dyDescent="0.25">
      <c r="BN306" s="113">
        <v>303</v>
      </c>
      <c r="BO306" s="114">
        <v>42</v>
      </c>
      <c r="BP306" s="114">
        <v>35</v>
      </c>
      <c r="BQ306" s="115">
        <v>1</v>
      </c>
      <c r="BS306" s="105">
        <v>303</v>
      </c>
      <c r="BT306" s="106">
        <v>159</v>
      </c>
      <c r="BU306" s="107">
        <v>83</v>
      </c>
    </row>
    <row r="307" spans="66:73" ht="15" customHeight="1" x14ac:dyDescent="0.25">
      <c r="BN307" s="113">
        <v>304</v>
      </c>
      <c r="BO307" s="114">
        <v>42</v>
      </c>
      <c r="BP307" s="114">
        <v>36</v>
      </c>
      <c r="BQ307" s="115">
        <v>1</v>
      </c>
      <c r="BS307" s="105">
        <v>304</v>
      </c>
      <c r="BT307" s="106">
        <v>159</v>
      </c>
      <c r="BU307" s="107">
        <v>116</v>
      </c>
    </row>
    <row r="308" spans="66:73" ht="15" customHeight="1" x14ac:dyDescent="0.25">
      <c r="BN308" s="113">
        <v>305</v>
      </c>
      <c r="BO308" s="114">
        <v>42</v>
      </c>
      <c r="BP308" s="114">
        <v>37</v>
      </c>
      <c r="BQ308" s="115">
        <v>2</v>
      </c>
      <c r="BS308" s="105">
        <v>305</v>
      </c>
      <c r="BT308" s="106">
        <v>160</v>
      </c>
      <c r="BU308" s="107">
        <v>19</v>
      </c>
    </row>
    <row r="309" spans="66:73" ht="15" customHeight="1" x14ac:dyDescent="0.25">
      <c r="BN309" s="113">
        <v>306</v>
      </c>
      <c r="BO309" s="114">
        <v>42</v>
      </c>
      <c r="BP309" s="114">
        <v>38</v>
      </c>
      <c r="BQ309" s="115">
        <v>2</v>
      </c>
      <c r="BS309" s="105">
        <v>306</v>
      </c>
      <c r="BT309" s="106">
        <v>160</v>
      </c>
      <c r="BU309" s="107">
        <v>120</v>
      </c>
    </row>
    <row r="310" spans="66:73" ht="15" customHeight="1" x14ac:dyDescent="0.25">
      <c r="BN310" s="116">
        <v>307</v>
      </c>
      <c r="BO310" s="117">
        <v>43</v>
      </c>
      <c r="BP310" s="117">
        <v>39</v>
      </c>
      <c r="BQ310" s="118">
        <v>2</v>
      </c>
      <c r="BS310" s="105">
        <v>307</v>
      </c>
      <c r="BT310" s="106">
        <v>161</v>
      </c>
      <c r="BU310" s="107">
        <v>77</v>
      </c>
    </row>
    <row r="311" spans="66:73" ht="15" customHeight="1" x14ac:dyDescent="0.25">
      <c r="BN311" s="116">
        <v>308</v>
      </c>
      <c r="BO311" s="117">
        <v>43</v>
      </c>
      <c r="BP311" s="117">
        <v>40</v>
      </c>
      <c r="BQ311" s="118">
        <v>1</v>
      </c>
      <c r="BS311" s="105">
        <v>308</v>
      </c>
      <c r="BT311" s="106">
        <v>161</v>
      </c>
      <c r="BU311" s="107">
        <v>155</v>
      </c>
    </row>
    <row r="312" spans="66:73" ht="15" customHeight="1" x14ac:dyDescent="0.25">
      <c r="BN312" s="116">
        <v>309</v>
      </c>
      <c r="BO312" s="117">
        <v>43</v>
      </c>
      <c r="BP312" s="117">
        <v>41</v>
      </c>
      <c r="BQ312" s="118">
        <v>1</v>
      </c>
      <c r="BS312" s="105">
        <v>309</v>
      </c>
      <c r="BT312" s="106">
        <v>162</v>
      </c>
      <c r="BU312" s="107">
        <v>51</v>
      </c>
    </row>
    <row r="313" spans="66:73" ht="15" customHeight="1" x14ac:dyDescent="0.25">
      <c r="BN313" s="116">
        <v>310</v>
      </c>
      <c r="BO313" s="117">
        <v>43</v>
      </c>
      <c r="BP313" s="117">
        <v>42</v>
      </c>
      <c r="BQ313" s="118">
        <v>1</v>
      </c>
      <c r="BS313" s="105">
        <v>310</v>
      </c>
      <c r="BT313" s="106">
        <v>162</v>
      </c>
      <c r="BU313" s="107">
        <v>88</v>
      </c>
    </row>
    <row r="314" spans="66:73" ht="15" customHeight="1" x14ac:dyDescent="0.25">
      <c r="BN314" s="116">
        <v>311</v>
      </c>
      <c r="BO314" s="117">
        <v>43</v>
      </c>
      <c r="BP314" s="117">
        <v>43</v>
      </c>
      <c r="BQ314" s="118">
        <v>1</v>
      </c>
      <c r="BS314" s="105">
        <v>311</v>
      </c>
      <c r="BT314" s="106">
        <v>163</v>
      </c>
      <c r="BU314" s="107">
        <v>43</v>
      </c>
    </row>
    <row r="315" spans="66:73" ht="15" customHeight="1" x14ac:dyDescent="0.25">
      <c r="BN315" s="116">
        <v>312</v>
      </c>
      <c r="BO315" s="117">
        <v>43</v>
      </c>
      <c r="BP315" s="117">
        <v>44</v>
      </c>
      <c r="BQ315" s="118">
        <v>2</v>
      </c>
      <c r="BS315" s="105">
        <v>312</v>
      </c>
      <c r="BT315" s="106">
        <v>163</v>
      </c>
      <c r="BU315" s="107">
        <v>110</v>
      </c>
    </row>
    <row r="316" spans="66:73" ht="15" customHeight="1" x14ac:dyDescent="0.25">
      <c r="BN316" s="116">
        <v>313</v>
      </c>
      <c r="BO316" s="117">
        <v>43</v>
      </c>
      <c r="BP316" s="117">
        <v>45</v>
      </c>
      <c r="BQ316" s="118">
        <v>2</v>
      </c>
      <c r="BS316" s="105">
        <v>313</v>
      </c>
      <c r="BT316" s="106">
        <v>164</v>
      </c>
      <c r="BU316" s="107">
        <v>17</v>
      </c>
    </row>
    <row r="317" spans="66:73" ht="15" customHeight="1" x14ac:dyDescent="0.25">
      <c r="BN317" s="116">
        <v>314</v>
      </c>
      <c r="BO317" s="117">
        <v>43</v>
      </c>
      <c r="BP317" s="117">
        <v>46</v>
      </c>
      <c r="BQ317" s="118">
        <v>2</v>
      </c>
      <c r="BS317" s="105">
        <v>314</v>
      </c>
      <c r="BT317" s="106">
        <v>164</v>
      </c>
      <c r="BU317" s="107">
        <v>147</v>
      </c>
    </row>
    <row r="318" spans="66:73" ht="15" customHeight="1" x14ac:dyDescent="0.25">
      <c r="BN318" s="116">
        <v>315</v>
      </c>
      <c r="BO318" s="117">
        <v>43</v>
      </c>
      <c r="BP318" s="117">
        <v>47</v>
      </c>
      <c r="BQ318" s="118">
        <v>2</v>
      </c>
      <c r="BS318" s="105">
        <v>315</v>
      </c>
      <c r="BT318" s="106">
        <v>165</v>
      </c>
      <c r="BU318" s="107">
        <v>44</v>
      </c>
    </row>
    <row r="319" spans="66:73" ht="15" customHeight="1" x14ac:dyDescent="0.25">
      <c r="BN319" s="116">
        <v>316</v>
      </c>
      <c r="BO319" s="117">
        <v>43</v>
      </c>
      <c r="BP319" s="117">
        <v>48</v>
      </c>
      <c r="BQ319" s="118">
        <v>0</v>
      </c>
      <c r="BS319" s="105">
        <v>316</v>
      </c>
      <c r="BT319" s="106">
        <v>165</v>
      </c>
      <c r="BU319" s="107">
        <v>85</v>
      </c>
    </row>
    <row r="320" spans="66:73" ht="15" customHeight="1" x14ac:dyDescent="0.25">
      <c r="BN320" s="116">
        <v>317</v>
      </c>
      <c r="BO320" s="117">
        <v>43</v>
      </c>
      <c r="BP320" s="117">
        <v>49</v>
      </c>
      <c r="BQ320" s="118">
        <v>1</v>
      </c>
      <c r="BS320" s="105">
        <v>317</v>
      </c>
      <c r="BT320" s="106">
        <v>166</v>
      </c>
      <c r="BU320" s="107">
        <v>16</v>
      </c>
    </row>
    <row r="321" spans="66:73" ht="15" customHeight="1" x14ac:dyDescent="0.25">
      <c r="BN321" s="116">
        <v>318</v>
      </c>
      <c r="BO321" s="117">
        <v>43</v>
      </c>
      <c r="BP321" s="117">
        <v>50</v>
      </c>
      <c r="BQ321" s="118">
        <v>1</v>
      </c>
      <c r="BS321" s="105">
        <v>318</v>
      </c>
      <c r="BT321" s="106">
        <v>166</v>
      </c>
      <c r="BU321" s="107">
        <v>119</v>
      </c>
    </row>
    <row r="322" spans="66:73" ht="15" customHeight="1" x14ac:dyDescent="0.25">
      <c r="BN322" s="116">
        <v>319</v>
      </c>
      <c r="BO322" s="117">
        <v>43</v>
      </c>
      <c r="BP322" s="117">
        <v>51</v>
      </c>
      <c r="BQ322" s="118">
        <v>2</v>
      </c>
      <c r="BS322" s="105">
        <v>319</v>
      </c>
      <c r="BT322" s="106">
        <v>167</v>
      </c>
      <c r="BU322" s="107">
        <v>78</v>
      </c>
    </row>
    <row r="323" spans="66:73" ht="15" customHeight="1" x14ac:dyDescent="0.25">
      <c r="BN323" s="116">
        <v>320</v>
      </c>
      <c r="BO323" s="117">
        <v>44</v>
      </c>
      <c r="BP323" s="117">
        <v>39</v>
      </c>
      <c r="BQ323" s="118">
        <v>2</v>
      </c>
      <c r="BS323" s="105">
        <v>320</v>
      </c>
      <c r="BT323" s="106">
        <v>167</v>
      </c>
      <c r="BU323" s="107">
        <v>150</v>
      </c>
    </row>
    <row r="324" spans="66:73" ht="15" customHeight="1" x14ac:dyDescent="0.25">
      <c r="BN324" s="116">
        <v>321</v>
      </c>
      <c r="BO324" s="117">
        <v>44</v>
      </c>
      <c r="BP324" s="117">
        <v>40</v>
      </c>
      <c r="BQ324" s="118">
        <v>1</v>
      </c>
      <c r="BS324" s="105">
        <v>321</v>
      </c>
      <c r="BT324" s="106">
        <v>168</v>
      </c>
      <c r="BU324" s="107">
        <v>20</v>
      </c>
    </row>
    <row r="325" spans="66:73" ht="15" customHeight="1" x14ac:dyDescent="0.25">
      <c r="BN325" s="116">
        <v>322</v>
      </c>
      <c r="BO325" s="117">
        <v>44</v>
      </c>
      <c r="BP325" s="117">
        <v>41</v>
      </c>
      <c r="BQ325" s="118">
        <v>1</v>
      </c>
      <c r="BS325" s="105">
        <v>322</v>
      </c>
      <c r="BT325" s="106">
        <v>168</v>
      </c>
      <c r="BU325" s="107">
        <v>145</v>
      </c>
    </row>
    <row r="326" spans="66:73" ht="15" customHeight="1" x14ac:dyDescent="0.25">
      <c r="BN326" s="116">
        <v>323</v>
      </c>
      <c r="BO326" s="117">
        <v>44</v>
      </c>
      <c r="BP326" s="117">
        <v>42</v>
      </c>
      <c r="BQ326" s="118">
        <v>2</v>
      </c>
      <c r="BS326" s="105">
        <v>323</v>
      </c>
      <c r="BT326" s="106">
        <v>169</v>
      </c>
      <c r="BU326" s="107">
        <v>52</v>
      </c>
    </row>
    <row r="327" spans="66:73" ht="15" customHeight="1" x14ac:dyDescent="0.25">
      <c r="BN327" s="116">
        <v>324</v>
      </c>
      <c r="BO327" s="117">
        <v>44</v>
      </c>
      <c r="BP327" s="117">
        <v>43</v>
      </c>
      <c r="BQ327" s="118">
        <v>1</v>
      </c>
      <c r="BS327" s="105">
        <v>324</v>
      </c>
      <c r="BT327" s="106">
        <v>169</v>
      </c>
      <c r="BU327" s="107">
        <v>114</v>
      </c>
    </row>
    <row r="328" spans="66:73" ht="15" customHeight="1" x14ac:dyDescent="0.25">
      <c r="BN328" s="116">
        <v>325</v>
      </c>
      <c r="BO328" s="117">
        <v>44</v>
      </c>
      <c r="BP328" s="117">
        <v>44</v>
      </c>
      <c r="BQ328" s="118">
        <v>2</v>
      </c>
      <c r="BS328" s="105">
        <v>325</v>
      </c>
      <c r="BT328" s="106">
        <v>170</v>
      </c>
      <c r="BU328" s="107">
        <v>12</v>
      </c>
    </row>
    <row r="329" spans="66:73" ht="15" customHeight="1" x14ac:dyDescent="0.25">
      <c r="BN329" s="116">
        <v>326</v>
      </c>
      <c r="BO329" s="117">
        <v>44</v>
      </c>
      <c r="BP329" s="117">
        <v>46</v>
      </c>
      <c r="BQ329" s="118">
        <v>1</v>
      </c>
      <c r="BS329" s="105">
        <v>326</v>
      </c>
      <c r="BT329" s="106">
        <v>170</v>
      </c>
      <c r="BU329" s="107">
        <v>155</v>
      </c>
    </row>
    <row r="330" spans="66:73" ht="15" customHeight="1" x14ac:dyDescent="0.25">
      <c r="BN330" s="116">
        <v>327</v>
      </c>
      <c r="BO330" s="117">
        <v>44</v>
      </c>
      <c r="BP330" s="117">
        <v>47</v>
      </c>
      <c r="BQ330" s="118">
        <v>2</v>
      </c>
      <c r="BS330" s="105">
        <v>327</v>
      </c>
      <c r="BT330" s="106">
        <v>171</v>
      </c>
      <c r="BU330" s="107">
        <v>12</v>
      </c>
    </row>
    <row r="331" spans="66:73" ht="15" customHeight="1" x14ac:dyDescent="0.25">
      <c r="BN331" s="116">
        <v>328</v>
      </c>
      <c r="BO331" s="117">
        <v>44</v>
      </c>
      <c r="BP331" s="117">
        <v>48</v>
      </c>
      <c r="BQ331" s="118">
        <v>0</v>
      </c>
      <c r="BS331" s="105">
        <v>328</v>
      </c>
      <c r="BT331" s="106">
        <v>171</v>
      </c>
      <c r="BU331" s="107">
        <v>85</v>
      </c>
    </row>
    <row r="332" spans="66:73" ht="15" customHeight="1" x14ac:dyDescent="0.25">
      <c r="BN332" s="116">
        <v>329</v>
      </c>
      <c r="BO332" s="117">
        <v>44</v>
      </c>
      <c r="BP332" s="117">
        <v>49</v>
      </c>
      <c r="BQ332" s="118">
        <v>1</v>
      </c>
      <c r="BS332" s="105">
        <v>329</v>
      </c>
      <c r="BT332" s="106">
        <v>172</v>
      </c>
      <c r="BU332" s="107">
        <v>79</v>
      </c>
    </row>
    <row r="333" spans="66:73" ht="15" customHeight="1" x14ac:dyDescent="0.25">
      <c r="BN333" s="116">
        <v>330</v>
      </c>
      <c r="BO333" s="117">
        <v>44</v>
      </c>
      <c r="BP333" s="117">
        <v>51</v>
      </c>
      <c r="BQ333" s="118">
        <v>2</v>
      </c>
      <c r="BS333" s="105">
        <v>330</v>
      </c>
      <c r="BT333" s="106">
        <v>172</v>
      </c>
      <c r="BU333" s="107">
        <v>118</v>
      </c>
    </row>
    <row r="334" spans="66:73" ht="15" customHeight="1" x14ac:dyDescent="0.25">
      <c r="BN334" s="116">
        <v>331</v>
      </c>
      <c r="BO334" s="117">
        <v>44</v>
      </c>
      <c r="BP334" s="117">
        <v>52</v>
      </c>
      <c r="BQ334" s="118">
        <v>2</v>
      </c>
      <c r="BS334" s="105">
        <v>331</v>
      </c>
      <c r="BT334" s="106">
        <v>173</v>
      </c>
      <c r="BU334" s="107">
        <v>10</v>
      </c>
    </row>
    <row r="335" spans="66:73" ht="15" customHeight="1" x14ac:dyDescent="0.25">
      <c r="BN335" s="116">
        <v>332</v>
      </c>
      <c r="BO335" s="117">
        <v>45</v>
      </c>
      <c r="BP335" s="117">
        <v>39</v>
      </c>
      <c r="BQ335" s="118">
        <v>1</v>
      </c>
      <c r="BS335" s="105">
        <v>332</v>
      </c>
      <c r="BT335" s="106">
        <v>173</v>
      </c>
      <c r="BU335" s="107">
        <v>111</v>
      </c>
    </row>
    <row r="336" spans="66:73" ht="15" customHeight="1" x14ac:dyDescent="0.25">
      <c r="BN336" s="116">
        <v>333</v>
      </c>
      <c r="BO336" s="117">
        <v>45</v>
      </c>
      <c r="BP336" s="117">
        <v>39</v>
      </c>
      <c r="BQ336" s="118">
        <v>2</v>
      </c>
      <c r="BS336" s="105">
        <v>333</v>
      </c>
      <c r="BT336" s="106">
        <v>174</v>
      </c>
      <c r="BU336" s="107">
        <v>19</v>
      </c>
    </row>
    <row r="337" spans="66:73" ht="15" customHeight="1" x14ac:dyDescent="0.25">
      <c r="BN337" s="116">
        <v>334</v>
      </c>
      <c r="BO337" s="117">
        <v>45</v>
      </c>
      <c r="BP337" s="117">
        <v>40</v>
      </c>
      <c r="BQ337" s="118">
        <v>1</v>
      </c>
      <c r="BS337" s="105">
        <v>334</v>
      </c>
      <c r="BT337" s="106">
        <v>174</v>
      </c>
      <c r="BU337" s="107">
        <v>148</v>
      </c>
    </row>
    <row r="338" spans="66:73" ht="15" customHeight="1" x14ac:dyDescent="0.25">
      <c r="BN338" s="116">
        <v>335</v>
      </c>
      <c r="BO338" s="117">
        <v>45</v>
      </c>
      <c r="BP338" s="117">
        <v>42</v>
      </c>
      <c r="BQ338" s="118">
        <v>2</v>
      </c>
      <c r="BS338" s="105">
        <v>335</v>
      </c>
      <c r="BT338" s="106">
        <v>175</v>
      </c>
      <c r="BU338" s="107">
        <v>15</v>
      </c>
    </row>
    <row r="339" spans="66:73" ht="15" customHeight="1" x14ac:dyDescent="0.25">
      <c r="BN339" s="116">
        <v>336</v>
      </c>
      <c r="BO339" s="117">
        <v>45</v>
      </c>
      <c r="BP339" s="117">
        <v>43</v>
      </c>
      <c r="BQ339" s="118">
        <v>1</v>
      </c>
      <c r="BS339" s="105">
        <v>336</v>
      </c>
      <c r="BT339" s="106">
        <v>175</v>
      </c>
      <c r="BU339" s="107">
        <v>54</v>
      </c>
    </row>
    <row r="340" spans="66:73" ht="15" customHeight="1" x14ac:dyDescent="0.25">
      <c r="BN340" s="116">
        <v>337</v>
      </c>
      <c r="BO340" s="117">
        <v>45</v>
      </c>
      <c r="BP340" s="117">
        <v>45</v>
      </c>
      <c r="BQ340" s="118">
        <v>2</v>
      </c>
      <c r="BS340" s="105">
        <v>337</v>
      </c>
      <c r="BT340" s="106">
        <v>176</v>
      </c>
      <c r="BU340" s="107">
        <v>87</v>
      </c>
    </row>
    <row r="341" spans="66:73" ht="15" customHeight="1" x14ac:dyDescent="0.25">
      <c r="BN341" s="116">
        <v>338</v>
      </c>
      <c r="BO341" s="117">
        <v>45</v>
      </c>
      <c r="BP341" s="117">
        <v>48</v>
      </c>
      <c r="BQ341" s="118">
        <v>0</v>
      </c>
      <c r="BS341" s="105">
        <v>338</v>
      </c>
      <c r="BT341" s="106">
        <v>176</v>
      </c>
      <c r="BU341" s="107">
        <v>153</v>
      </c>
    </row>
    <row r="342" spans="66:73" ht="15" customHeight="1" x14ac:dyDescent="0.25">
      <c r="BN342" s="116">
        <v>339</v>
      </c>
      <c r="BO342" s="117">
        <v>45</v>
      </c>
      <c r="BP342" s="117">
        <v>49</v>
      </c>
      <c r="BQ342" s="118">
        <v>1</v>
      </c>
      <c r="BS342" s="105">
        <v>339</v>
      </c>
      <c r="BT342" s="106">
        <v>177</v>
      </c>
      <c r="BU342" s="107">
        <v>45</v>
      </c>
    </row>
    <row r="343" spans="66:73" ht="15" customHeight="1" x14ac:dyDescent="0.25">
      <c r="BN343" s="116">
        <v>340</v>
      </c>
      <c r="BO343" s="117">
        <v>45</v>
      </c>
      <c r="BP343" s="117">
        <v>51</v>
      </c>
      <c r="BQ343" s="118">
        <v>2</v>
      </c>
      <c r="BS343" s="105">
        <v>340</v>
      </c>
      <c r="BT343" s="106">
        <v>178</v>
      </c>
      <c r="BU343" s="107">
        <v>79</v>
      </c>
    </row>
    <row r="344" spans="66:73" ht="15" customHeight="1" x14ac:dyDescent="0.25">
      <c r="BN344" s="116">
        <v>341</v>
      </c>
      <c r="BO344" s="117">
        <v>45</v>
      </c>
      <c r="BP344" s="117">
        <v>53</v>
      </c>
      <c r="BQ344" s="118">
        <v>2</v>
      </c>
      <c r="BS344" s="105">
        <v>341</v>
      </c>
      <c r="BT344" s="106">
        <v>178</v>
      </c>
      <c r="BU344" s="107">
        <v>118</v>
      </c>
    </row>
    <row r="345" spans="66:73" ht="15" customHeight="1" x14ac:dyDescent="0.25">
      <c r="BN345" s="116">
        <v>342</v>
      </c>
      <c r="BO345" s="117">
        <v>45</v>
      </c>
      <c r="BP345" s="117">
        <v>54</v>
      </c>
      <c r="BQ345" s="118">
        <v>2</v>
      </c>
      <c r="BS345" s="105">
        <v>342</v>
      </c>
      <c r="BT345" s="106">
        <v>179</v>
      </c>
      <c r="BU345" s="107">
        <v>55</v>
      </c>
    </row>
    <row r="346" spans="66:73" ht="15" customHeight="1" x14ac:dyDescent="0.25">
      <c r="BN346" s="116">
        <v>343</v>
      </c>
      <c r="BO346" s="117">
        <v>46</v>
      </c>
      <c r="BP346" s="117">
        <v>40</v>
      </c>
      <c r="BQ346" s="118">
        <v>1</v>
      </c>
      <c r="BS346" s="105">
        <v>343</v>
      </c>
      <c r="BT346" s="106">
        <v>179</v>
      </c>
      <c r="BU346" s="107">
        <v>162</v>
      </c>
    </row>
    <row r="347" spans="66:73" ht="15" customHeight="1" x14ac:dyDescent="0.25">
      <c r="BN347" s="116">
        <v>344</v>
      </c>
      <c r="BO347" s="117">
        <v>46</v>
      </c>
      <c r="BP347" s="117">
        <v>41</v>
      </c>
      <c r="BQ347" s="118">
        <v>1</v>
      </c>
      <c r="BS347" s="105">
        <v>344</v>
      </c>
      <c r="BT347" s="106">
        <v>180</v>
      </c>
      <c r="BU347" s="107">
        <v>132</v>
      </c>
    </row>
    <row r="348" spans="66:73" ht="15" customHeight="1" x14ac:dyDescent="0.25">
      <c r="BN348" s="116">
        <v>345</v>
      </c>
      <c r="BO348" s="117">
        <v>46</v>
      </c>
      <c r="BP348" s="117">
        <v>41</v>
      </c>
      <c r="BQ348" s="118">
        <v>2</v>
      </c>
      <c r="BS348" s="105">
        <v>345</v>
      </c>
      <c r="BT348" s="106">
        <v>180</v>
      </c>
      <c r="BU348" s="107">
        <v>23</v>
      </c>
    </row>
    <row r="349" spans="66:73" ht="15" customHeight="1" x14ac:dyDescent="0.25">
      <c r="BN349" s="116">
        <v>346</v>
      </c>
      <c r="BO349" s="117">
        <v>46</v>
      </c>
      <c r="BP349" s="117">
        <v>45</v>
      </c>
      <c r="BQ349" s="118">
        <v>1</v>
      </c>
      <c r="BS349" s="105">
        <v>346</v>
      </c>
      <c r="BT349" s="106">
        <v>181</v>
      </c>
      <c r="BU349" s="107">
        <v>121</v>
      </c>
    </row>
    <row r="350" spans="66:73" ht="15" customHeight="1" x14ac:dyDescent="0.25">
      <c r="BN350" s="116">
        <v>347</v>
      </c>
      <c r="BO350" s="117">
        <v>46</v>
      </c>
      <c r="BP350" s="117">
        <v>46</v>
      </c>
      <c r="BQ350" s="118">
        <v>2</v>
      </c>
      <c r="BS350" s="105">
        <v>347</v>
      </c>
      <c r="BT350" s="106">
        <v>181</v>
      </c>
      <c r="BU350" s="107">
        <v>156</v>
      </c>
    </row>
    <row r="351" spans="66:73" ht="15" customHeight="1" x14ac:dyDescent="0.25">
      <c r="BN351" s="116">
        <v>348</v>
      </c>
      <c r="BO351" s="117">
        <v>46</v>
      </c>
      <c r="BP351" s="117">
        <v>47</v>
      </c>
      <c r="BQ351" s="118">
        <v>2</v>
      </c>
      <c r="BS351" s="105">
        <v>348</v>
      </c>
      <c r="BT351" s="106">
        <v>182</v>
      </c>
      <c r="BU351" s="107">
        <v>128</v>
      </c>
    </row>
    <row r="352" spans="66:73" ht="15" customHeight="1" x14ac:dyDescent="0.25">
      <c r="BN352" s="116">
        <v>349</v>
      </c>
      <c r="BO352" s="117">
        <v>46</v>
      </c>
      <c r="BP352" s="117">
        <v>48</v>
      </c>
      <c r="BQ352" s="118">
        <v>0</v>
      </c>
      <c r="BS352" s="105">
        <v>349</v>
      </c>
      <c r="BT352" s="106">
        <v>182</v>
      </c>
      <c r="BU352" s="107">
        <v>93</v>
      </c>
    </row>
    <row r="353" spans="66:73" ht="15" customHeight="1" x14ac:dyDescent="0.25">
      <c r="BN353" s="116">
        <v>350</v>
      </c>
      <c r="BO353" s="117">
        <v>46</v>
      </c>
      <c r="BP353" s="117">
        <v>49</v>
      </c>
      <c r="BQ353" s="118">
        <v>2</v>
      </c>
      <c r="BS353" s="105">
        <v>350</v>
      </c>
      <c r="BT353" s="106">
        <v>183</v>
      </c>
      <c r="BU353" s="107">
        <v>29</v>
      </c>
    </row>
    <row r="354" spans="66:73" ht="15" customHeight="1" x14ac:dyDescent="0.25">
      <c r="BN354" s="116">
        <v>351</v>
      </c>
      <c r="BO354" s="117">
        <v>46</v>
      </c>
      <c r="BP354" s="117">
        <v>51</v>
      </c>
      <c r="BQ354" s="118">
        <v>1</v>
      </c>
      <c r="BS354" s="105">
        <v>351</v>
      </c>
      <c r="BT354" s="106">
        <v>183</v>
      </c>
      <c r="BU354" s="107">
        <v>97</v>
      </c>
    </row>
    <row r="355" spans="66:73" ht="15" customHeight="1" x14ac:dyDescent="0.25">
      <c r="BN355" s="116">
        <v>352</v>
      </c>
      <c r="BO355" s="117">
        <v>46</v>
      </c>
      <c r="BP355" s="117">
        <v>52</v>
      </c>
      <c r="BQ355" s="118">
        <v>2</v>
      </c>
      <c r="BS355" s="105">
        <v>352</v>
      </c>
      <c r="BT355" s="106">
        <v>184</v>
      </c>
      <c r="BU355" s="107">
        <v>63</v>
      </c>
    </row>
    <row r="356" spans="66:73" ht="15" customHeight="1" x14ac:dyDescent="0.25">
      <c r="BN356" s="116">
        <v>353</v>
      </c>
      <c r="BO356" s="117">
        <v>46</v>
      </c>
      <c r="BP356" s="117">
        <v>55</v>
      </c>
      <c r="BQ356" s="118">
        <v>2</v>
      </c>
      <c r="BS356" s="105">
        <v>353</v>
      </c>
      <c r="BT356" s="106">
        <v>184</v>
      </c>
      <c r="BU356" s="107">
        <v>89</v>
      </c>
    </row>
    <row r="357" spans="66:73" ht="15" customHeight="1" x14ac:dyDescent="0.25">
      <c r="BN357" s="119">
        <v>354</v>
      </c>
      <c r="BO357" s="120">
        <v>47</v>
      </c>
      <c r="BP357" s="120">
        <v>40</v>
      </c>
      <c r="BQ357" s="121">
        <v>2</v>
      </c>
      <c r="BS357" s="105">
        <v>354</v>
      </c>
      <c r="BT357" s="106">
        <v>185</v>
      </c>
      <c r="BU357" s="107">
        <v>57</v>
      </c>
    </row>
    <row r="358" spans="66:73" ht="15" customHeight="1" x14ac:dyDescent="0.25">
      <c r="BS358" s="105">
        <v>355</v>
      </c>
      <c r="BT358" s="106">
        <v>185</v>
      </c>
      <c r="BU358" s="107">
        <v>162</v>
      </c>
    </row>
    <row r="359" spans="66:73" ht="15" customHeight="1" x14ac:dyDescent="0.25">
      <c r="BS359" s="105">
        <v>356</v>
      </c>
      <c r="BT359" s="106">
        <v>186</v>
      </c>
      <c r="BU359" s="107">
        <v>122</v>
      </c>
    </row>
    <row r="360" spans="66:73" ht="15" customHeight="1" x14ac:dyDescent="0.25">
      <c r="BS360" s="105">
        <v>357</v>
      </c>
      <c r="BT360" s="106">
        <v>186</v>
      </c>
      <c r="BU360" s="107">
        <v>27</v>
      </c>
    </row>
    <row r="361" spans="66:73" ht="15" customHeight="1" x14ac:dyDescent="0.25">
      <c r="BS361" s="105">
        <v>358</v>
      </c>
      <c r="BT361" s="106">
        <v>187</v>
      </c>
      <c r="BU361" s="107">
        <v>61</v>
      </c>
    </row>
    <row r="362" spans="66:73" ht="15" customHeight="1" x14ac:dyDescent="0.25">
      <c r="BS362" s="105">
        <v>359</v>
      </c>
      <c r="BT362" s="106">
        <v>187</v>
      </c>
      <c r="BU362" s="107">
        <v>157</v>
      </c>
    </row>
    <row r="363" spans="66:73" ht="15" customHeight="1" x14ac:dyDescent="0.25">
      <c r="BS363" s="105">
        <v>360</v>
      </c>
      <c r="BT363" s="106">
        <v>188</v>
      </c>
      <c r="BU363" s="107">
        <v>97</v>
      </c>
    </row>
    <row r="364" spans="66:73" ht="15" customHeight="1" x14ac:dyDescent="0.25">
      <c r="BS364" s="105">
        <v>361</v>
      </c>
      <c r="BT364" s="106">
        <v>188</v>
      </c>
      <c r="BU364" s="107">
        <v>164</v>
      </c>
    </row>
    <row r="365" spans="66:73" ht="15" customHeight="1" x14ac:dyDescent="0.25">
      <c r="BS365" s="105">
        <v>362</v>
      </c>
      <c r="BT365" s="106">
        <v>189</v>
      </c>
      <c r="BU365" s="107">
        <v>89</v>
      </c>
    </row>
    <row r="366" spans="66:73" ht="15" customHeight="1" x14ac:dyDescent="0.25">
      <c r="BS366" s="105">
        <v>363</v>
      </c>
      <c r="BT366" s="106">
        <v>189</v>
      </c>
      <c r="BU366" s="107">
        <v>160</v>
      </c>
    </row>
    <row r="367" spans="66:73" ht="15" customHeight="1" x14ac:dyDescent="0.25">
      <c r="BS367" s="105">
        <v>364</v>
      </c>
      <c r="BT367" s="106">
        <v>190</v>
      </c>
      <c r="BU367" s="107">
        <v>131</v>
      </c>
    </row>
    <row r="368" spans="66:73" ht="15" customHeight="1" x14ac:dyDescent="0.25">
      <c r="BS368" s="105">
        <v>365</v>
      </c>
      <c r="BT368" s="106">
        <v>190</v>
      </c>
      <c r="BU368" s="107">
        <v>22</v>
      </c>
    </row>
    <row r="369" spans="71:73" ht="15" customHeight="1" x14ac:dyDescent="0.25">
      <c r="BS369" s="105">
        <v>366</v>
      </c>
      <c r="BT369" s="106">
        <v>191</v>
      </c>
      <c r="BU369" s="107">
        <v>56</v>
      </c>
    </row>
    <row r="370" spans="71:73" ht="15" customHeight="1" x14ac:dyDescent="0.25">
      <c r="BS370" s="105">
        <v>367</v>
      </c>
      <c r="BT370" s="106">
        <v>191</v>
      </c>
      <c r="BU370" s="107">
        <v>93</v>
      </c>
    </row>
    <row r="371" spans="71:73" ht="15" customHeight="1" x14ac:dyDescent="0.25">
      <c r="BS371" s="105">
        <v>368</v>
      </c>
      <c r="BT371" s="106">
        <v>192</v>
      </c>
      <c r="BU371" s="107">
        <v>122</v>
      </c>
    </row>
    <row r="372" spans="71:73" ht="15" customHeight="1" x14ac:dyDescent="0.25">
      <c r="BS372" s="105">
        <v>369</v>
      </c>
      <c r="BT372" s="106">
        <v>192</v>
      </c>
      <c r="BU372" s="107">
        <v>27</v>
      </c>
    </row>
    <row r="373" spans="71:73" ht="15" customHeight="1" x14ac:dyDescent="0.25">
      <c r="BS373" s="105">
        <v>370</v>
      </c>
      <c r="BT373" s="106">
        <v>193</v>
      </c>
      <c r="BU373" s="107">
        <v>62</v>
      </c>
    </row>
    <row r="374" spans="71:73" ht="15" customHeight="1" x14ac:dyDescent="0.25">
      <c r="BS374" s="105">
        <v>371</v>
      </c>
      <c r="BT374" s="106">
        <v>193</v>
      </c>
      <c r="BU374" s="107">
        <v>95</v>
      </c>
    </row>
    <row r="375" spans="71:73" ht="15" customHeight="1" x14ac:dyDescent="0.25">
      <c r="BS375" s="105">
        <v>372</v>
      </c>
      <c r="BT375" s="106">
        <v>194</v>
      </c>
      <c r="BU375" s="107">
        <v>124</v>
      </c>
    </row>
    <row r="376" spans="71:73" ht="15" customHeight="1" x14ac:dyDescent="0.25">
      <c r="BS376" s="105">
        <v>373</v>
      </c>
      <c r="BT376" s="106">
        <v>194</v>
      </c>
      <c r="BU376" s="107">
        <v>160</v>
      </c>
    </row>
    <row r="377" spans="71:73" ht="15" customHeight="1" x14ac:dyDescent="0.25">
      <c r="BS377" s="105">
        <v>374</v>
      </c>
      <c r="BT377" s="106">
        <v>195</v>
      </c>
      <c r="BU377" s="107">
        <v>29</v>
      </c>
    </row>
    <row r="378" spans="71:73" ht="15" customHeight="1" x14ac:dyDescent="0.25">
      <c r="BS378" s="105">
        <v>375</v>
      </c>
      <c r="BT378" s="106">
        <v>195</v>
      </c>
      <c r="BU378" s="107">
        <v>164</v>
      </c>
    </row>
    <row r="379" spans="71:73" ht="15" customHeight="1" x14ac:dyDescent="0.25">
      <c r="BS379" s="105">
        <v>376</v>
      </c>
      <c r="BT379" s="106">
        <v>196</v>
      </c>
      <c r="BU379" s="107">
        <v>21</v>
      </c>
    </row>
    <row r="380" spans="71:73" ht="15" customHeight="1" x14ac:dyDescent="0.25">
      <c r="BS380" s="105">
        <v>377</v>
      </c>
      <c r="BT380" s="106">
        <v>196</v>
      </c>
      <c r="BU380" s="107">
        <v>157</v>
      </c>
    </row>
    <row r="381" spans="71:73" ht="15" customHeight="1" x14ac:dyDescent="0.25">
      <c r="BS381" s="105">
        <v>378</v>
      </c>
      <c r="BT381" s="106">
        <v>197</v>
      </c>
      <c r="BU381" s="107">
        <v>56</v>
      </c>
    </row>
    <row r="382" spans="71:73" ht="15" customHeight="1" x14ac:dyDescent="0.25">
      <c r="BS382" s="105">
        <v>379</v>
      </c>
      <c r="BT382" s="106">
        <v>197</v>
      </c>
      <c r="BU382" s="107">
        <v>90</v>
      </c>
    </row>
    <row r="383" spans="71:73" ht="15" customHeight="1" x14ac:dyDescent="0.25">
      <c r="BS383" s="105">
        <v>380</v>
      </c>
      <c r="BT383" s="106">
        <v>198</v>
      </c>
      <c r="BU383" s="107">
        <v>131</v>
      </c>
    </row>
    <row r="384" spans="71:73" ht="15" customHeight="1" x14ac:dyDescent="0.25">
      <c r="BS384" s="105">
        <v>381</v>
      </c>
      <c r="BT384" s="106">
        <v>198</v>
      </c>
      <c r="BU384" s="107">
        <v>25</v>
      </c>
    </row>
    <row r="385" spans="71:73" ht="15" customHeight="1" x14ac:dyDescent="0.25">
      <c r="BS385" s="105">
        <v>382</v>
      </c>
      <c r="BT385" s="106">
        <v>199</v>
      </c>
      <c r="BU385" s="107">
        <v>62</v>
      </c>
    </row>
    <row r="386" spans="71:73" ht="15" customHeight="1" x14ac:dyDescent="0.25">
      <c r="BS386" s="105">
        <v>383</v>
      </c>
      <c r="BT386" s="106">
        <v>199</v>
      </c>
      <c r="BU386" s="107">
        <v>95</v>
      </c>
    </row>
    <row r="387" spans="71:73" ht="15" customHeight="1" x14ac:dyDescent="0.25">
      <c r="BS387" s="105">
        <v>384</v>
      </c>
      <c r="BT387" s="106">
        <v>200</v>
      </c>
      <c r="BU387" s="107">
        <v>101</v>
      </c>
    </row>
    <row r="388" spans="71:73" ht="15" customHeight="1" x14ac:dyDescent="0.25">
      <c r="BS388" s="105">
        <v>385</v>
      </c>
      <c r="BT388" s="106">
        <v>200</v>
      </c>
      <c r="BU388" s="107">
        <v>39</v>
      </c>
    </row>
    <row r="389" spans="71:73" ht="15" customHeight="1" x14ac:dyDescent="0.25">
      <c r="BS389" s="105">
        <v>386</v>
      </c>
      <c r="BT389" s="106">
        <v>201</v>
      </c>
      <c r="BU389" s="107">
        <v>109</v>
      </c>
    </row>
    <row r="390" spans="71:73" ht="15" customHeight="1" x14ac:dyDescent="0.25">
      <c r="BS390" s="105">
        <v>387</v>
      </c>
      <c r="BT390" s="106">
        <v>201</v>
      </c>
      <c r="BU390" s="107">
        <v>9</v>
      </c>
    </row>
    <row r="391" spans="71:73" ht="15" customHeight="1" x14ac:dyDescent="0.25">
      <c r="BS391" s="105">
        <v>388</v>
      </c>
      <c r="BT391" s="106">
        <v>202</v>
      </c>
      <c r="BU391" s="107">
        <v>3</v>
      </c>
    </row>
    <row r="392" spans="71:73" ht="15" customHeight="1" x14ac:dyDescent="0.25">
      <c r="BS392" s="105">
        <v>389</v>
      </c>
      <c r="BT392" s="106">
        <v>202</v>
      </c>
      <c r="BU392" s="107">
        <v>145</v>
      </c>
    </row>
    <row r="393" spans="71:73" ht="15" customHeight="1" x14ac:dyDescent="0.25">
      <c r="BS393" s="105">
        <v>390</v>
      </c>
      <c r="BT393" s="106">
        <v>203</v>
      </c>
      <c r="BU393" s="107">
        <v>73</v>
      </c>
    </row>
    <row r="394" spans="71:73" ht="15" customHeight="1" x14ac:dyDescent="0.25">
      <c r="BS394" s="105">
        <v>391</v>
      </c>
      <c r="BT394" s="106">
        <v>203</v>
      </c>
      <c r="BU394" s="107">
        <v>134</v>
      </c>
    </row>
    <row r="395" spans="71:73" ht="15" customHeight="1" x14ac:dyDescent="0.25">
      <c r="BS395" s="105">
        <v>392</v>
      </c>
      <c r="BT395" s="106">
        <v>204</v>
      </c>
      <c r="BU395" s="107">
        <v>101</v>
      </c>
    </row>
    <row r="396" spans="71:73" ht="15" customHeight="1" x14ac:dyDescent="0.25">
      <c r="BS396" s="105">
        <v>393</v>
      </c>
      <c r="BT396" s="106">
        <v>204</v>
      </c>
      <c r="BU396" s="107">
        <v>39</v>
      </c>
    </row>
    <row r="397" spans="71:73" ht="15" customHeight="1" x14ac:dyDescent="0.25">
      <c r="BS397" s="108">
        <v>394</v>
      </c>
      <c r="BT397" s="111">
        <v>205</v>
      </c>
      <c r="BU397" s="112">
        <v>1</v>
      </c>
    </row>
    <row r="398" spans="71:73" ht="15" customHeight="1" x14ac:dyDescent="0.25">
      <c r="BS398" s="108">
        <v>395</v>
      </c>
      <c r="BT398" s="111">
        <v>205</v>
      </c>
      <c r="BU398" s="112">
        <v>100</v>
      </c>
    </row>
    <row r="399" spans="71:73" ht="15" customHeight="1" x14ac:dyDescent="0.25">
      <c r="BS399" s="108">
        <v>396</v>
      </c>
      <c r="BT399" s="111">
        <v>206</v>
      </c>
      <c r="BU399" s="112">
        <v>7</v>
      </c>
    </row>
    <row r="400" spans="71:73" ht="15" customHeight="1" x14ac:dyDescent="0.25">
      <c r="BS400" s="108">
        <v>397</v>
      </c>
      <c r="BT400" s="111">
        <v>207</v>
      </c>
      <c r="BU400" s="112">
        <v>67</v>
      </c>
    </row>
    <row r="401" spans="71:73" ht="15" customHeight="1" x14ac:dyDescent="0.25">
      <c r="BS401" s="108">
        <v>398</v>
      </c>
      <c r="BT401" s="111">
        <v>207</v>
      </c>
      <c r="BU401" s="112">
        <v>137</v>
      </c>
    </row>
    <row r="402" spans="71:73" ht="15" customHeight="1" x14ac:dyDescent="0.25">
      <c r="BS402" s="108">
        <v>399</v>
      </c>
      <c r="BT402" s="111">
        <v>208</v>
      </c>
      <c r="BU402" s="112">
        <v>133</v>
      </c>
    </row>
    <row r="403" spans="71:73" ht="15" customHeight="1" x14ac:dyDescent="0.25">
      <c r="BS403" s="108">
        <v>400</v>
      </c>
      <c r="BT403" s="111">
        <v>209</v>
      </c>
      <c r="BU403" s="112">
        <v>33</v>
      </c>
    </row>
    <row r="404" spans="71:73" ht="15" customHeight="1" x14ac:dyDescent="0.25">
      <c r="BS404" s="108">
        <v>401</v>
      </c>
      <c r="BT404" s="111">
        <v>209</v>
      </c>
      <c r="BU404" s="112">
        <v>67</v>
      </c>
    </row>
    <row r="405" spans="71:73" ht="15" customHeight="1" x14ac:dyDescent="0.25">
      <c r="BS405" s="108">
        <v>402</v>
      </c>
      <c r="BT405" s="111">
        <v>210</v>
      </c>
      <c r="BU405" s="112">
        <v>33</v>
      </c>
    </row>
    <row r="406" spans="71:73" ht="15" customHeight="1" x14ac:dyDescent="0.25">
      <c r="BS406" s="108">
        <v>403</v>
      </c>
      <c r="BT406" s="111">
        <v>210</v>
      </c>
      <c r="BU406" s="112">
        <v>107</v>
      </c>
    </row>
    <row r="407" spans="71:73" ht="15" customHeight="1" x14ac:dyDescent="0.25">
      <c r="BS407" s="108">
        <v>404</v>
      </c>
      <c r="BT407" s="111">
        <v>211</v>
      </c>
      <c r="BU407" s="112">
        <v>76</v>
      </c>
    </row>
    <row r="408" spans="71:73" ht="15" customHeight="1" x14ac:dyDescent="0.25">
      <c r="BS408" s="108">
        <v>405</v>
      </c>
      <c r="BT408" s="111">
        <v>211</v>
      </c>
      <c r="BU408" s="112">
        <v>106</v>
      </c>
    </row>
    <row r="409" spans="71:73" ht="15" customHeight="1" x14ac:dyDescent="0.25">
      <c r="BS409" s="108">
        <v>406</v>
      </c>
      <c r="BT409" s="111">
        <v>212</v>
      </c>
      <c r="BU409" s="112">
        <v>41</v>
      </c>
    </row>
    <row r="410" spans="71:73" ht="15" customHeight="1" x14ac:dyDescent="0.25">
      <c r="BS410" s="108">
        <v>407</v>
      </c>
      <c r="BT410" s="111">
        <v>212</v>
      </c>
      <c r="BU410" s="112">
        <v>138</v>
      </c>
    </row>
    <row r="411" spans="71:73" ht="15" customHeight="1" x14ac:dyDescent="0.25">
      <c r="BS411" s="108">
        <v>408</v>
      </c>
      <c r="BT411" s="111">
        <v>213</v>
      </c>
      <c r="BU411" s="112">
        <v>33</v>
      </c>
    </row>
    <row r="412" spans="71:73" ht="15" customHeight="1" x14ac:dyDescent="0.25">
      <c r="BS412" s="108">
        <v>409</v>
      </c>
      <c r="BT412" s="111">
        <v>213</v>
      </c>
      <c r="BU412" s="112">
        <v>67</v>
      </c>
    </row>
    <row r="413" spans="71:73" ht="15" customHeight="1" x14ac:dyDescent="0.25">
      <c r="BS413" s="108">
        <v>410</v>
      </c>
      <c r="BT413" s="111">
        <v>214</v>
      </c>
      <c r="BU413" s="112">
        <v>32</v>
      </c>
    </row>
    <row r="414" spans="71:73" ht="15" customHeight="1" x14ac:dyDescent="0.25">
      <c r="BS414" s="108">
        <v>411</v>
      </c>
      <c r="BT414" s="111">
        <v>214</v>
      </c>
      <c r="BU414" s="112">
        <v>66</v>
      </c>
    </row>
    <row r="415" spans="71:73" ht="15" customHeight="1" x14ac:dyDescent="0.25">
      <c r="BS415" s="108">
        <v>412</v>
      </c>
      <c r="BT415" s="111">
        <v>215</v>
      </c>
      <c r="BU415" s="112">
        <v>142</v>
      </c>
    </row>
    <row r="416" spans="71:73" ht="15" customHeight="1" x14ac:dyDescent="0.25">
      <c r="BS416" s="108">
        <v>413</v>
      </c>
      <c r="BT416" s="111">
        <v>216</v>
      </c>
      <c r="BU416" s="112">
        <v>2</v>
      </c>
    </row>
    <row r="417" spans="71:73" ht="15" customHeight="1" x14ac:dyDescent="0.25">
      <c r="BS417" s="108">
        <v>414</v>
      </c>
      <c r="BT417" s="111">
        <v>216</v>
      </c>
      <c r="BU417" s="112">
        <v>101</v>
      </c>
    </row>
    <row r="418" spans="71:73" ht="15" customHeight="1" x14ac:dyDescent="0.25">
      <c r="BS418" s="108">
        <v>415</v>
      </c>
      <c r="BT418" s="111">
        <v>217</v>
      </c>
      <c r="BU418" s="112">
        <v>108</v>
      </c>
    </row>
    <row r="419" spans="71:73" ht="15" customHeight="1" x14ac:dyDescent="0.25">
      <c r="BS419" s="108">
        <v>416</v>
      </c>
      <c r="BT419" s="111">
        <v>218</v>
      </c>
      <c r="BU419" s="112">
        <v>39</v>
      </c>
    </row>
    <row r="420" spans="71:73" ht="15" customHeight="1" x14ac:dyDescent="0.25">
      <c r="BS420" s="108">
        <v>417</v>
      </c>
      <c r="BT420" s="111">
        <v>218</v>
      </c>
      <c r="BU420" s="112">
        <v>74</v>
      </c>
    </row>
    <row r="421" spans="71:73" ht="15" customHeight="1" x14ac:dyDescent="0.25">
      <c r="BS421" s="108">
        <v>418</v>
      </c>
      <c r="BT421" s="111">
        <v>219</v>
      </c>
      <c r="BU421" s="112">
        <v>1</v>
      </c>
    </row>
    <row r="422" spans="71:73" ht="15" customHeight="1" x14ac:dyDescent="0.25">
      <c r="BS422" s="108">
        <v>419</v>
      </c>
      <c r="BT422" s="111">
        <v>219</v>
      </c>
      <c r="BU422" s="112">
        <v>134</v>
      </c>
    </row>
    <row r="423" spans="71:73" ht="15" customHeight="1" x14ac:dyDescent="0.25">
      <c r="BS423" s="108">
        <v>420</v>
      </c>
      <c r="BT423" s="111">
        <v>220</v>
      </c>
      <c r="BU423" s="112">
        <v>6</v>
      </c>
    </row>
    <row r="424" spans="71:73" ht="15" customHeight="1" x14ac:dyDescent="0.25">
      <c r="BS424" s="108">
        <v>421</v>
      </c>
      <c r="BT424" s="111">
        <v>220</v>
      </c>
      <c r="BU424" s="112">
        <v>73</v>
      </c>
    </row>
    <row r="425" spans="71:73" ht="15" customHeight="1" x14ac:dyDescent="0.25">
      <c r="BS425" s="108">
        <v>422</v>
      </c>
      <c r="BT425" s="111">
        <v>221</v>
      </c>
      <c r="BU425" s="112">
        <v>39</v>
      </c>
    </row>
    <row r="426" spans="71:73" ht="15" customHeight="1" x14ac:dyDescent="0.25">
      <c r="BS426" s="108">
        <v>423</v>
      </c>
      <c r="BT426" s="111">
        <v>221</v>
      </c>
      <c r="BU426" s="112">
        <v>101</v>
      </c>
    </row>
    <row r="427" spans="71:73" ht="15" customHeight="1" x14ac:dyDescent="0.25">
      <c r="BS427" s="108">
        <v>424</v>
      </c>
      <c r="BT427" s="111">
        <v>222</v>
      </c>
      <c r="BU427" s="112">
        <v>43</v>
      </c>
    </row>
    <row r="428" spans="71:73" ht="15" customHeight="1" x14ac:dyDescent="0.25">
      <c r="BS428" s="108">
        <v>425</v>
      </c>
      <c r="BT428" s="111">
        <v>222</v>
      </c>
      <c r="BU428" s="112">
        <v>146</v>
      </c>
    </row>
    <row r="429" spans="71:73" ht="15" customHeight="1" x14ac:dyDescent="0.25">
      <c r="BS429" s="108">
        <v>426</v>
      </c>
      <c r="BT429" s="111">
        <v>223</v>
      </c>
      <c r="BU429" s="112">
        <v>13</v>
      </c>
    </row>
    <row r="430" spans="71:73" ht="15" customHeight="1" x14ac:dyDescent="0.25">
      <c r="BS430" s="108">
        <v>427</v>
      </c>
      <c r="BT430" s="111">
        <v>223</v>
      </c>
      <c r="BU430" s="112">
        <v>84</v>
      </c>
    </row>
    <row r="431" spans="71:73" ht="15" customHeight="1" x14ac:dyDescent="0.25">
      <c r="BS431" s="108">
        <v>428</v>
      </c>
      <c r="BT431" s="111">
        <v>224</v>
      </c>
      <c r="BU431" s="112">
        <v>17</v>
      </c>
    </row>
    <row r="432" spans="71:73" ht="15" customHeight="1" x14ac:dyDescent="0.25">
      <c r="BS432" s="108">
        <v>429</v>
      </c>
      <c r="BT432" s="111">
        <v>224</v>
      </c>
      <c r="BU432" s="112">
        <v>118</v>
      </c>
    </row>
    <row r="433" spans="71:73" ht="15" customHeight="1" x14ac:dyDescent="0.25">
      <c r="BS433" s="108">
        <v>430</v>
      </c>
      <c r="BT433" s="111">
        <v>225</v>
      </c>
      <c r="BU433" s="112">
        <v>88</v>
      </c>
    </row>
    <row r="434" spans="71:73" ht="15" customHeight="1" x14ac:dyDescent="0.25">
      <c r="BS434" s="108">
        <v>431</v>
      </c>
      <c r="BT434" s="111">
        <v>226</v>
      </c>
      <c r="BU434" s="112">
        <v>51</v>
      </c>
    </row>
    <row r="435" spans="71:73" ht="15" customHeight="1" x14ac:dyDescent="0.25">
      <c r="BS435" s="108">
        <v>432</v>
      </c>
      <c r="BT435" s="111">
        <v>226</v>
      </c>
      <c r="BU435" s="112">
        <v>152</v>
      </c>
    </row>
    <row r="436" spans="71:73" ht="15" customHeight="1" x14ac:dyDescent="0.25">
      <c r="BS436" s="108">
        <v>433</v>
      </c>
      <c r="BT436" s="111">
        <v>227</v>
      </c>
      <c r="BU436" s="112">
        <v>78</v>
      </c>
    </row>
    <row r="437" spans="71:73" ht="15" customHeight="1" x14ac:dyDescent="0.25">
      <c r="BS437" s="108">
        <v>434</v>
      </c>
      <c r="BT437" s="111">
        <v>227</v>
      </c>
      <c r="BU437" s="112">
        <v>114</v>
      </c>
    </row>
    <row r="438" spans="71:73" ht="15" customHeight="1" x14ac:dyDescent="0.25">
      <c r="BS438" s="108">
        <v>435</v>
      </c>
      <c r="BT438" s="111">
        <v>228</v>
      </c>
      <c r="BU438" s="112">
        <v>18</v>
      </c>
    </row>
    <row r="439" spans="71:73" ht="15" customHeight="1" x14ac:dyDescent="0.25">
      <c r="BS439" s="108">
        <v>436</v>
      </c>
      <c r="BT439" s="111">
        <v>228</v>
      </c>
      <c r="BU439" s="112">
        <v>119</v>
      </c>
    </row>
    <row r="440" spans="71:73" ht="15" customHeight="1" x14ac:dyDescent="0.25">
      <c r="BS440" s="108">
        <v>437</v>
      </c>
      <c r="BT440" s="111">
        <v>229</v>
      </c>
      <c r="BU440" s="112">
        <v>51</v>
      </c>
    </row>
    <row r="441" spans="71:73" ht="15" customHeight="1" x14ac:dyDescent="0.25">
      <c r="BS441" s="108">
        <v>438</v>
      </c>
      <c r="BT441" s="111">
        <v>229</v>
      </c>
      <c r="BU441" s="112">
        <v>152</v>
      </c>
    </row>
    <row r="442" spans="71:73" ht="15" customHeight="1" x14ac:dyDescent="0.25">
      <c r="BS442" s="108">
        <v>439</v>
      </c>
      <c r="BT442" s="111">
        <v>230</v>
      </c>
      <c r="BU442" s="112">
        <v>56</v>
      </c>
    </row>
    <row r="443" spans="71:73" ht="15" customHeight="1" x14ac:dyDescent="0.25">
      <c r="BS443" s="108">
        <v>440</v>
      </c>
      <c r="BT443" s="111">
        <v>230</v>
      </c>
      <c r="BU443" s="112">
        <v>156</v>
      </c>
    </row>
    <row r="444" spans="71:73" ht="15" customHeight="1" x14ac:dyDescent="0.25">
      <c r="BS444" s="108">
        <v>441</v>
      </c>
      <c r="BT444" s="111">
        <v>231</v>
      </c>
      <c r="BU444" s="112">
        <v>162</v>
      </c>
    </row>
    <row r="445" spans="71:73" ht="15" customHeight="1" x14ac:dyDescent="0.25">
      <c r="BS445" s="108">
        <v>442</v>
      </c>
      <c r="BT445" s="111">
        <v>232</v>
      </c>
      <c r="BU445" s="112">
        <v>62</v>
      </c>
    </row>
    <row r="446" spans="71:73" ht="15" customHeight="1" x14ac:dyDescent="0.25">
      <c r="BS446" s="108">
        <v>443</v>
      </c>
      <c r="BT446" s="111">
        <v>232</v>
      </c>
      <c r="BU446" s="112">
        <v>95</v>
      </c>
    </row>
    <row r="447" spans="71:73" ht="15" customHeight="1" x14ac:dyDescent="0.25">
      <c r="BS447" s="108">
        <v>444</v>
      </c>
      <c r="BT447" s="111">
        <v>233</v>
      </c>
      <c r="BU447" s="112">
        <v>92</v>
      </c>
    </row>
    <row r="448" spans="71:73" ht="15" customHeight="1" x14ac:dyDescent="0.25">
      <c r="BS448" s="108">
        <v>445</v>
      </c>
      <c r="BT448" s="111">
        <v>234</v>
      </c>
      <c r="BU448" s="112">
        <v>24</v>
      </c>
    </row>
    <row r="449" spans="71:73" ht="15" customHeight="1" x14ac:dyDescent="0.25">
      <c r="BS449" s="108">
        <v>446</v>
      </c>
      <c r="BT449" s="111">
        <v>234</v>
      </c>
      <c r="BU449" s="112">
        <v>125</v>
      </c>
    </row>
    <row r="450" spans="71:73" ht="15" customHeight="1" x14ac:dyDescent="0.25">
      <c r="BS450" s="108">
        <v>447</v>
      </c>
      <c r="BT450" s="111">
        <v>235</v>
      </c>
      <c r="BU450" s="112">
        <v>22</v>
      </c>
    </row>
    <row r="451" spans="71:73" ht="15" customHeight="1" x14ac:dyDescent="0.25">
      <c r="BS451" s="108">
        <v>448</v>
      </c>
      <c r="BT451" s="111">
        <v>235</v>
      </c>
      <c r="BU451" s="112">
        <v>121</v>
      </c>
    </row>
    <row r="452" spans="71:73" ht="15" customHeight="1" x14ac:dyDescent="0.25">
      <c r="BS452" s="108">
        <v>449</v>
      </c>
      <c r="BT452" s="111">
        <v>236</v>
      </c>
      <c r="BU452" s="112">
        <v>28</v>
      </c>
    </row>
    <row r="453" spans="71:73" ht="15" customHeight="1" x14ac:dyDescent="0.25">
      <c r="BS453" s="108">
        <v>450</v>
      </c>
      <c r="BT453" s="111">
        <v>236</v>
      </c>
      <c r="BU453" s="112">
        <v>129</v>
      </c>
    </row>
    <row r="454" spans="71:73" ht="15" customHeight="1" x14ac:dyDescent="0.25">
      <c r="BS454" s="108">
        <v>451</v>
      </c>
      <c r="BT454" s="111">
        <v>237</v>
      </c>
      <c r="BU454" s="112">
        <v>62</v>
      </c>
    </row>
    <row r="455" spans="71:73" ht="15" customHeight="1" x14ac:dyDescent="0.25">
      <c r="BS455" s="108">
        <v>452</v>
      </c>
      <c r="BT455" s="111">
        <v>237</v>
      </c>
      <c r="BU455" s="112">
        <v>95</v>
      </c>
    </row>
    <row r="456" spans="71:73" ht="15" customHeight="1" x14ac:dyDescent="0.25">
      <c r="BS456" s="108">
        <v>453</v>
      </c>
      <c r="BT456" s="111">
        <v>238</v>
      </c>
      <c r="BU456" s="112">
        <v>22</v>
      </c>
    </row>
    <row r="457" spans="71:73" ht="15" customHeight="1" x14ac:dyDescent="0.25">
      <c r="BS457" s="108">
        <v>454</v>
      </c>
      <c r="BT457" s="111">
        <v>238</v>
      </c>
      <c r="BU457" s="112">
        <v>90</v>
      </c>
    </row>
    <row r="458" spans="71:73" ht="15" customHeight="1" x14ac:dyDescent="0.25">
      <c r="BS458" s="108">
        <v>455</v>
      </c>
      <c r="BT458" s="111">
        <v>239</v>
      </c>
      <c r="BU458" s="112">
        <v>27</v>
      </c>
    </row>
    <row r="459" spans="71:73" ht="15" customHeight="1" x14ac:dyDescent="0.25">
      <c r="BS459" s="108">
        <v>456</v>
      </c>
      <c r="BT459" s="111">
        <v>240</v>
      </c>
      <c r="BU459" s="112">
        <v>62</v>
      </c>
    </row>
    <row r="460" spans="71:73" ht="15" customHeight="1" x14ac:dyDescent="0.25">
      <c r="BS460" s="108">
        <v>457</v>
      </c>
      <c r="BT460" s="111">
        <v>240</v>
      </c>
      <c r="BU460" s="112">
        <v>130</v>
      </c>
    </row>
    <row r="461" spans="71:73" ht="15" customHeight="1" x14ac:dyDescent="0.25">
      <c r="BS461" s="108">
        <v>458</v>
      </c>
      <c r="BT461" s="111">
        <v>241</v>
      </c>
      <c r="BU461" s="112">
        <v>126</v>
      </c>
    </row>
    <row r="462" spans="71:73" ht="15" customHeight="1" x14ac:dyDescent="0.25">
      <c r="BS462" s="108">
        <v>459</v>
      </c>
      <c r="BT462" s="111">
        <v>242</v>
      </c>
      <c r="BU462" s="112">
        <v>95</v>
      </c>
    </row>
    <row r="463" spans="71:73" ht="15" customHeight="1" x14ac:dyDescent="0.25">
      <c r="BS463" s="108">
        <v>460</v>
      </c>
      <c r="BT463" s="111">
        <v>242</v>
      </c>
      <c r="BU463" s="112">
        <v>162</v>
      </c>
    </row>
    <row r="464" spans="71:73" ht="15" customHeight="1" x14ac:dyDescent="0.25">
      <c r="BS464" s="108">
        <v>461</v>
      </c>
      <c r="BT464" s="111">
        <v>243</v>
      </c>
      <c r="BU464" s="112">
        <v>22</v>
      </c>
    </row>
    <row r="465" spans="71:73" ht="15" customHeight="1" x14ac:dyDescent="0.25">
      <c r="BS465" s="108">
        <v>462</v>
      </c>
      <c r="BT465" s="111">
        <v>243</v>
      </c>
      <c r="BU465" s="112">
        <v>156</v>
      </c>
    </row>
    <row r="466" spans="71:73" ht="15" customHeight="1" x14ac:dyDescent="0.25">
      <c r="BS466" s="108">
        <v>463</v>
      </c>
      <c r="BT466" s="111">
        <v>244</v>
      </c>
      <c r="BU466" s="112">
        <v>129</v>
      </c>
    </row>
    <row r="467" spans="71:73" ht="15" customHeight="1" x14ac:dyDescent="0.25">
      <c r="BS467" s="108">
        <v>464</v>
      </c>
      <c r="BT467" s="111">
        <v>244</v>
      </c>
      <c r="BU467" s="112">
        <v>163</v>
      </c>
    </row>
    <row r="468" spans="71:73" ht="15" customHeight="1" x14ac:dyDescent="0.25">
      <c r="BS468" s="108">
        <v>465</v>
      </c>
      <c r="BT468" s="111">
        <v>245</v>
      </c>
      <c r="BU468" s="112">
        <v>62</v>
      </c>
    </row>
    <row r="469" spans="71:73" ht="15" customHeight="1" x14ac:dyDescent="0.25">
      <c r="BS469" s="108">
        <v>466</v>
      </c>
      <c r="BT469" s="111">
        <v>245</v>
      </c>
      <c r="BU469" s="112">
        <v>95</v>
      </c>
    </row>
    <row r="470" spans="71:73" ht="15" customHeight="1" x14ac:dyDescent="0.25">
      <c r="BS470" s="108">
        <v>467</v>
      </c>
      <c r="BT470" s="111">
        <v>246</v>
      </c>
      <c r="BU470" s="112">
        <v>95</v>
      </c>
    </row>
    <row r="471" spans="71:73" ht="15" customHeight="1" x14ac:dyDescent="0.25">
      <c r="BS471" s="108">
        <v>468</v>
      </c>
      <c r="BT471" s="111">
        <v>246</v>
      </c>
      <c r="BU471" s="112">
        <v>162</v>
      </c>
    </row>
    <row r="472" spans="71:73" ht="15" customHeight="1" x14ac:dyDescent="0.25">
      <c r="BS472" s="108">
        <v>469</v>
      </c>
      <c r="BT472" s="111">
        <v>247</v>
      </c>
      <c r="BU472" s="112">
        <v>22</v>
      </c>
    </row>
    <row r="473" spans="71:73" ht="15" customHeight="1" x14ac:dyDescent="0.25">
      <c r="BS473" s="108">
        <v>470</v>
      </c>
      <c r="BT473" s="111">
        <v>247</v>
      </c>
      <c r="BU473" s="112">
        <v>131</v>
      </c>
    </row>
    <row r="474" spans="71:73" ht="15" customHeight="1" x14ac:dyDescent="0.25">
      <c r="BS474" s="108">
        <v>471</v>
      </c>
      <c r="BT474" s="111">
        <v>248</v>
      </c>
      <c r="BU474" s="112">
        <v>89</v>
      </c>
    </row>
    <row r="475" spans="71:73" ht="15" customHeight="1" x14ac:dyDescent="0.25">
      <c r="BS475" s="108">
        <v>472</v>
      </c>
      <c r="BT475" s="111">
        <v>248</v>
      </c>
      <c r="BU475" s="112">
        <v>165</v>
      </c>
    </row>
    <row r="476" spans="71:73" ht="15" customHeight="1" x14ac:dyDescent="0.25">
      <c r="BS476" s="108">
        <v>473</v>
      </c>
      <c r="BT476" s="111">
        <v>249</v>
      </c>
      <c r="BU476" s="112">
        <v>27</v>
      </c>
    </row>
    <row r="477" spans="71:73" ht="15" customHeight="1" x14ac:dyDescent="0.25">
      <c r="BS477" s="108">
        <v>474</v>
      </c>
      <c r="BT477" s="111">
        <v>249</v>
      </c>
      <c r="BU477" s="112">
        <v>95</v>
      </c>
    </row>
    <row r="478" spans="71:73" ht="15" customHeight="1" x14ac:dyDescent="0.25">
      <c r="BS478" s="108">
        <v>475</v>
      </c>
      <c r="BT478" s="111">
        <v>250</v>
      </c>
      <c r="BU478" s="112">
        <v>13</v>
      </c>
    </row>
    <row r="479" spans="71:73" ht="15" customHeight="1" x14ac:dyDescent="0.25">
      <c r="BS479" s="108">
        <v>476</v>
      </c>
      <c r="BT479" s="111">
        <v>251</v>
      </c>
      <c r="BU479" s="112">
        <v>62</v>
      </c>
    </row>
    <row r="480" spans="71:73" ht="15" customHeight="1" x14ac:dyDescent="0.25">
      <c r="BS480" s="108">
        <v>477</v>
      </c>
      <c r="BT480" s="111">
        <v>251</v>
      </c>
      <c r="BU480" s="112">
        <v>95</v>
      </c>
    </row>
    <row r="481" spans="71:73" ht="15" customHeight="1" x14ac:dyDescent="0.25">
      <c r="BS481" s="108">
        <v>478</v>
      </c>
      <c r="BT481" s="111">
        <v>252</v>
      </c>
      <c r="BU481" s="112">
        <v>62</v>
      </c>
    </row>
    <row r="482" spans="71:73" ht="15" customHeight="1" x14ac:dyDescent="0.25">
      <c r="BS482" s="108">
        <v>479</v>
      </c>
      <c r="BT482" s="111">
        <v>252</v>
      </c>
      <c r="BU482" s="112">
        <v>159</v>
      </c>
    </row>
    <row r="483" spans="71:73" ht="15" customHeight="1" x14ac:dyDescent="0.25">
      <c r="BS483" s="108">
        <v>480</v>
      </c>
      <c r="BT483" s="111">
        <v>253</v>
      </c>
      <c r="BU483" s="112">
        <v>56</v>
      </c>
    </row>
    <row r="484" spans="71:73" ht="15" customHeight="1" x14ac:dyDescent="0.25">
      <c r="BS484" s="108">
        <v>481</v>
      </c>
      <c r="BT484" s="111">
        <v>253</v>
      </c>
      <c r="BU484" s="112">
        <v>124</v>
      </c>
    </row>
    <row r="485" spans="71:73" ht="15" customHeight="1" x14ac:dyDescent="0.25">
      <c r="BS485" s="108">
        <v>482</v>
      </c>
      <c r="BT485" s="111">
        <v>254</v>
      </c>
      <c r="BU485" s="112">
        <v>28</v>
      </c>
    </row>
    <row r="486" spans="71:73" ht="15" customHeight="1" x14ac:dyDescent="0.25">
      <c r="BS486" s="108">
        <v>483</v>
      </c>
      <c r="BT486" s="111">
        <v>254</v>
      </c>
      <c r="BU486" s="112">
        <v>161</v>
      </c>
    </row>
    <row r="487" spans="71:73" ht="15" customHeight="1" x14ac:dyDescent="0.25">
      <c r="BS487" s="108">
        <v>484</v>
      </c>
      <c r="BT487" s="111">
        <v>255</v>
      </c>
      <c r="BU487" s="112">
        <v>12</v>
      </c>
    </row>
    <row r="488" spans="71:73" ht="15" customHeight="1" x14ac:dyDescent="0.25">
      <c r="BS488" s="108">
        <v>485</v>
      </c>
      <c r="BT488" s="111">
        <v>255</v>
      </c>
      <c r="BU488" s="112">
        <v>119</v>
      </c>
    </row>
    <row r="489" spans="71:73" ht="15" customHeight="1" x14ac:dyDescent="0.25">
      <c r="BS489" s="108">
        <v>486</v>
      </c>
      <c r="BT489" s="111">
        <v>256</v>
      </c>
      <c r="BU489" s="112">
        <v>46</v>
      </c>
    </row>
    <row r="490" spans="71:73" ht="15" customHeight="1" x14ac:dyDescent="0.25">
      <c r="BS490" s="108">
        <v>487</v>
      </c>
      <c r="BT490" s="111">
        <v>256</v>
      </c>
      <c r="BU490" s="112">
        <v>155</v>
      </c>
    </row>
    <row r="491" spans="71:73" ht="15" customHeight="1" x14ac:dyDescent="0.25">
      <c r="BS491" s="108">
        <v>488</v>
      </c>
      <c r="BT491" s="111">
        <v>257</v>
      </c>
      <c r="BU491" s="112">
        <v>17</v>
      </c>
    </row>
    <row r="492" spans="71:73" ht="15" customHeight="1" x14ac:dyDescent="0.25">
      <c r="BS492" s="108">
        <v>489</v>
      </c>
      <c r="BT492" s="111">
        <v>257</v>
      </c>
      <c r="BU492" s="112">
        <v>85</v>
      </c>
    </row>
    <row r="493" spans="71:73" ht="15" customHeight="1" x14ac:dyDescent="0.25">
      <c r="BS493" s="108">
        <v>490</v>
      </c>
      <c r="BT493" s="111">
        <v>258</v>
      </c>
      <c r="BU493" s="112">
        <v>40</v>
      </c>
    </row>
    <row r="494" spans="71:73" ht="15" customHeight="1" x14ac:dyDescent="0.25">
      <c r="BS494" s="108">
        <v>491</v>
      </c>
      <c r="BT494" s="111">
        <v>259</v>
      </c>
      <c r="BU494" s="112">
        <v>51</v>
      </c>
    </row>
    <row r="495" spans="71:73" ht="15" customHeight="1" x14ac:dyDescent="0.25">
      <c r="BS495" s="108">
        <v>492</v>
      </c>
      <c r="BT495" s="111">
        <v>259</v>
      </c>
      <c r="BU495" s="112">
        <v>85</v>
      </c>
    </row>
    <row r="496" spans="71:73" ht="15" customHeight="1" x14ac:dyDescent="0.25">
      <c r="BS496" s="108">
        <v>493</v>
      </c>
      <c r="BT496" s="111">
        <v>260</v>
      </c>
      <c r="BU496" s="112">
        <v>78</v>
      </c>
    </row>
    <row r="497" spans="71:73" ht="15" customHeight="1" x14ac:dyDescent="0.25">
      <c r="BS497" s="108">
        <v>494</v>
      </c>
      <c r="BT497" s="111">
        <v>260</v>
      </c>
      <c r="BU497" s="112">
        <v>114</v>
      </c>
    </row>
    <row r="498" spans="71:73" ht="15" customHeight="1" x14ac:dyDescent="0.25">
      <c r="BS498" s="108">
        <v>495</v>
      </c>
      <c r="BT498" s="111">
        <v>261</v>
      </c>
      <c r="BU498" s="112">
        <v>18</v>
      </c>
    </row>
    <row r="499" spans="71:73" ht="15" customHeight="1" x14ac:dyDescent="0.25">
      <c r="BS499" s="108">
        <v>496</v>
      </c>
      <c r="BT499" s="111">
        <v>261</v>
      </c>
      <c r="BU499" s="112">
        <v>150</v>
      </c>
    </row>
    <row r="500" spans="71:73" ht="15" customHeight="1" x14ac:dyDescent="0.25">
      <c r="BS500" s="108">
        <v>497</v>
      </c>
      <c r="BT500" s="111">
        <v>262</v>
      </c>
      <c r="BU500" s="112">
        <v>147</v>
      </c>
    </row>
    <row r="501" spans="71:73" ht="15" customHeight="1" x14ac:dyDescent="0.25">
      <c r="BS501" s="108">
        <v>498</v>
      </c>
      <c r="BT501" s="111">
        <v>262</v>
      </c>
      <c r="BU501" s="112">
        <v>51</v>
      </c>
    </row>
    <row r="502" spans="71:73" ht="15" customHeight="1" x14ac:dyDescent="0.25">
      <c r="BS502" s="108">
        <v>499</v>
      </c>
      <c r="BT502" s="111">
        <v>263</v>
      </c>
      <c r="BU502" s="112">
        <v>27</v>
      </c>
    </row>
    <row r="503" spans="71:73" ht="15" customHeight="1" x14ac:dyDescent="0.25">
      <c r="BS503" s="108">
        <v>500</v>
      </c>
      <c r="BT503" s="111">
        <v>263</v>
      </c>
      <c r="BU503" s="112">
        <v>130</v>
      </c>
    </row>
    <row r="504" spans="71:73" ht="15" customHeight="1" x14ac:dyDescent="0.25">
      <c r="BS504" s="113">
        <v>501</v>
      </c>
      <c r="BT504" s="114">
        <v>264</v>
      </c>
      <c r="BU504" s="115">
        <v>1</v>
      </c>
    </row>
    <row r="505" spans="71:73" ht="15" customHeight="1" x14ac:dyDescent="0.25">
      <c r="BS505" s="113">
        <v>502</v>
      </c>
      <c r="BT505" s="114">
        <v>264</v>
      </c>
      <c r="BU505" s="115">
        <v>100</v>
      </c>
    </row>
    <row r="506" spans="71:73" ht="15" customHeight="1" x14ac:dyDescent="0.25">
      <c r="BS506" s="113">
        <v>503</v>
      </c>
      <c r="BT506" s="114">
        <v>265</v>
      </c>
      <c r="BU506" s="115">
        <v>10</v>
      </c>
    </row>
    <row r="507" spans="71:73" ht="15" customHeight="1" x14ac:dyDescent="0.25">
      <c r="BS507" s="113">
        <v>504</v>
      </c>
      <c r="BT507" s="114">
        <v>265</v>
      </c>
      <c r="BU507" s="115">
        <v>31</v>
      </c>
    </row>
    <row r="508" spans="71:73" ht="15" customHeight="1" x14ac:dyDescent="0.25">
      <c r="BS508" s="113">
        <v>505</v>
      </c>
      <c r="BT508" s="114">
        <v>266</v>
      </c>
      <c r="BU508" s="115">
        <v>5</v>
      </c>
    </row>
    <row r="509" spans="71:73" ht="15" customHeight="1" x14ac:dyDescent="0.25">
      <c r="BS509" s="113">
        <v>506</v>
      </c>
      <c r="BT509" s="114">
        <v>266</v>
      </c>
      <c r="BU509" s="115">
        <v>35</v>
      </c>
    </row>
    <row r="510" spans="71:73" ht="15" customHeight="1" x14ac:dyDescent="0.25">
      <c r="BS510" s="113">
        <v>507</v>
      </c>
      <c r="BT510" s="114">
        <v>267</v>
      </c>
      <c r="BU510" s="115">
        <v>41</v>
      </c>
    </row>
    <row r="511" spans="71:73" ht="15" customHeight="1" x14ac:dyDescent="0.25">
      <c r="BS511" s="113">
        <v>508</v>
      </c>
      <c r="BT511" s="114">
        <v>267</v>
      </c>
      <c r="BU511" s="115">
        <v>134</v>
      </c>
    </row>
    <row r="512" spans="71:73" ht="15" customHeight="1" x14ac:dyDescent="0.25">
      <c r="BS512" s="113">
        <v>509</v>
      </c>
      <c r="BT512" s="114">
        <v>268</v>
      </c>
      <c r="BU512" s="115">
        <v>41</v>
      </c>
    </row>
    <row r="513" spans="71:73" ht="15" customHeight="1" x14ac:dyDescent="0.25">
      <c r="BS513" s="113">
        <v>510</v>
      </c>
      <c r="BT513" s="114">
        <v>268</v>
      </c>
      <c r="BU513" s="115">
        <v>134</v>
      </c>
    </row>
    <row r="514" spans="71:73" ht="15" customHeight="1" x14ac:dyDescent="0.25">
      <c r="BS514" s="113">
        <v>511</v>
      </c>
      <c r="BT514" s="114">
        <v>269</v>
      </c>
      <c r="BU514" s="115">
        <v>73</v>
      </c>
    </row>
    <row r="515" spans="71:73" ht="15" customHeight="1" x14ac:dyDescent="0.25">
      <c r="BS515" s="113">
        <v>512</v>
      </c>
      <c r="BT515" s="114">
        <v>269</v>
      </c>
      <c r="BU515" s="115">
        <v>141</v>
      </c>
    </row>
    <row r="516" spans="71:73" ht="15" customHeight="1" x14ac:dyDescent="0.25">
      <c r="BS516" s="113">
        <v>513</v>
      </c>
      <c r="BT516" s="114">
        <v>270</v>
      </c>
      <c r="BU516" s="115">
        <v>66</v>
      </c>
    </row>
    <row r="517" spans="71:73" ht="15" customHeight="1" x14ac:dyDescent="0.25">
      <c r="BS517" s="113">
        <v>514</v>
      </c>
      <c r="BT517" s="114">
        <v>270</v>
      </c>
      <c r="BU517" s="115">
        <v>106</v>
      </c>
    </row>
    <row r="518" spans="71:73" ht="15" customHeight="1" x14ac:dyDescent="0.25">
      <c r="BS518" s="113">
        <v>515</v>
      </c>
      <c r="BT518" s="114">
        <v>271</v>
      </c>
      <c r="BU518" s="115">
        <v>76</v>
      </c>
    </row>
    <row r="519" spans="71:73" ht="15" customHeight="1" x14ac:dyDescent="0.25">
      <c r="BS519" s="113">
        <v>516</v>
      </c>
      <c r="BT519" s="114">
        <v>271</v>
      </c>
      <c r="BU519" s="115">
        <v>134</v>
      </c>
    </row>
    <row r="520" spans="71:73" ht="15" customHeight="1" x14ac:dyDescent="0.25">
      <c r="BS520" s="113">
        <v>517</v>
      </c>
      <c r="BT520" s="114">
        <v>272</v>
      </c>
      <c r="BU520" s="115">
        <v>142</v>
      </c>
    </row>
    <row r="521" spans="71:73" ht="15" customHeight="1" x14ac:dyDescent="0.25">
      <c r="BS521" s="113">
        <v>518</v>
      </c>
      <c r="BT521" s="114">
        <v>273</v>
      </c>
      <c r="BU521" s="115">
        <v>41</v>
      </c>
    </row>
    <row r="522" spans="71:73" ht="15" customHeight="1" x14ac:dyDescent="0.25">
      <c r="BS522" s="113">
        <v>519</v>
      </c>
      <c r="BT522" s="114">
        <v>273</v>
      </c>
      <c r="BU522" s="115">
        <v>106</v>
      </c>
    </row>
    <row r="523" spans="71:73" ht="15" customHeight="1" x14ac:dyDescent="0.25">
      <c r="BS523" s="113">
        <v>520</v>
      </c>
      <c r="BT523" s="114">
        <v>274</v>
      </c>
      <c r="BU523" s="115">
        <v>67</v>
      </c>
    </row>
    <row r="524" spans="71:73" ht="15" customHeight="1" x14ac:dyDescent="0.25">
      <c r="BS524" s="113">
        <v>521</v>
      </c>
      <c r="BT524" s="114">
        <v>275</v>
      </c>
      <c r="BU524" s="115">
        <v>19</v>
      </c>
    </row>
    <row r="525" spans="71:73" ht="15" customHeight="1" x14ac:dyDescent="0.25">
      <c r="BS525" s="113">
        <v>522</v>
      </c>
      <c r="BT525" s="114">
        <v>275</v>
      </c>
      <c r="BU525" s="115">
        <v>81</v>
      </c>
    </row>
    <row r="526" spans="71:73" ht="15" customHeight="1" x14ac:dyDescent="0.25">
      <c r="BS526" s="113">
        <v>523</v>
      </c>
      <c r="BT526" s="114">
        <v>276</v>
      </c>
      <c r="BU526" s="115">
        <v>15</v>
      </c>
    </row>
    <row r="527" spans="71:73" ht="15" customHeight="1" x14ac:dyDescent="0.25">
      <c r="BS527" s="113">
        <v>524</v>
      </c>
      <c r="BT527" s="114">
        <v>276</v>
      </c>
      <c r="BU527" s="115">
        <v>50</v>
      </c>
    </row>
    <row r="528" spans="71:73" ht="15" customHeight="1" x14ac:dyDescent="0.25">
      <c r="BS528" s="113">
        <v>525</v>
      </c>
      <c r="BT528" s="114">
        <v>277</v>
      </c>
      <c r="BU528" s="115">
        <v>10</v>
      </c>
    </row>
    <row r="529" spans="71:73" ht="15" customHeight="1" x14ac:dyDescent="0.25">
      <c r="BS529" s="113">
        <v>526</v>
      </c>
      <c r="BT529" s="114">
        <v>277</v>
      </c>
      <c r="BU529" s="115">
        <v>54</v>
      </c>
    </row>
    <row r="530" spans="71:73" ht="15" customHeight="1" x14ac:dyDescent="0.25">
      <c r="BS530" s="113">
        <v>527</v>
      </c>
      <c r="BT530" s="114">
        <v>278</v>
      </c>
      <c r="BU530" s="115">
        <v>87</v>
      </c>
    </row>
    <row r="531" spans="71:73" ht="15" customHeight="1" x14ac:dyDescent="0.25">
      <c r="BS531" s="113">
        <v>528</v>
      </c>
      <c r="BT531" s="114">
        <v>278</v>
      </c>
      <c r="BU531" s="115">
        <v>119</v>
      </c>
    </row>
    <row r="532" spans="71:73" ht="15" customHeight="1" x14ac:dyDescent="0.25">
      <c r="BS532" s="113">
        <v>529</v>
      </c>
      <c r="BT532" s="114">
        <v>279</v>
      </c>
      <c r="BU532" s="115">
        <v>114</v>
      </c>
    </row>
    <row r="533" spans="71:73" ht="15" customHeight="1" x14ac:dyDescent="0.25">
      <c r="BS533" s="113">
        <v>530</v>
      </c>
      <c r="BT533" s="114">
        <v>279</v>
      </c>
      <c r="BU533" s="115">
        <v>148</v>
      </c>
    </row>
    <row r="534" spans="71:73" ht="15" customHeight="1" x14ac:dyDescent="0.25">
      <c r="BS534" s="113">
        <v>531</v>
      </c>
      <c r="BT534" s="114">
        <v>280</v>
      </c>
      <c r="BU534" s="115">
        <v>87</v>
      </c>
    </row>
    <row r="535" spans="71:73" ht="15" customHeight="1" x14ac:dyDescent="0.25">
      <c r="BS535" s="113">
        <v>532</v>
      </c>
      <c r="BT535" s="114">
        <v>280</v>
      </c>
      <c r="BU535" s="115">
        <v>119</v>
      </c>
    </row>
    <row r="536" spans="71:73" ht="15" customHeight="1" x14ac:dyDescent="0.25">
      <c r="BS536" s="113">
        <v>533</v>
      </c>
      <c r="BT536" s="114">
        <v>281</v>
      </c>
      <c r="BU536" s="115">
        <v>43</v>
      </c>
    </row>
    <row r="537" spans="71:73" ht="15" customHeight="1" x14ac:dyDescent="0.25">
      <c r="BS537" s="113">
        <v>534</v>
      </c>
      <c r="BT537" s="114">
        <v>281</v>
      </c>
      <c r="BU537" s="115">
        <v>153</v>
      </c>
    </row>
    <row r="538" spans="71:73" ht="15" customHeight="1" x14ac:dyDescent="0.25">
      <c r="BS538" s="113">
        <v>535</v>
      </c>
      <c r="BT538" s="114">
        <v>282</v>
      </c>
      <c r="BU538" s="115">
        <v>87</v>
      </c>
    </row>
    <row r="539" spans="71:73" ht="15" customHeight="1" x14ac:dyDescent="0.25">
      <c r="BS539" s="113">
        <v>536</v>
      </c>
      <c r="BT539" s="114">
        <v>282</v>
      </c>
      <c r="BU539" s="115">
        <v>148</v>
      </c>
    </row>
    <row r="540" spans="71:73" ht="15" customHeight="1" x14ac:dyDescent="0.25">
      <c r="BS540" s="113">
        <v>537</v>
      </c>
      <c r="BT540" s="114">
        <v>283</v>
      </c>
      <c r="BU540" s="115">
        <v>92</v>
      </c>
    </row>
    <row r="541" spans="71:73" ht="15" customHeight="1" x14ac:dyDescent="0.25">
      <c r="BS541" s="113">
        <v>538</v>
      </c>
      <c r="BT541" s="114">
        <v>283</v>
      </c>
      <c r="BU541" s="115">
        <v>126</v>
      </c>
    </row>
    <row r="542" spans="71:73" ht="15" customHeight="1" x14ac:dyDescent="0.25">
      <c r="BS542" s="113">
        <v>539</v>
      </c>
      <c r="BT542" s="114">
        <v>284</v>
      </c>
      <c r="BU542" s="115">
        <v>43</v>
      </c>
    </row>
    <row r="543" spans="71:73" ht="15" customHeight="1" x14ac:dyDescent="0.25">
      <c r="BS543" s="113">
        <v>540</v>
      </c>
      <c r="BT543" s="114">
        <v>284</v>
      </c>
      <c r="BU543" s="115">
        <v>153</v>
      </c>
    </row>
    <row r="544" spans="71:73" ht="15" customHeight="1" x14ac:dyDescent="0.25">
      <c r="BS544" s="113">
        <v>541</v>
      </c>
      <c r="BT544" s="114">
        <v>285</v>
      </c>
      <c r="BU544" s="115">
        <v>118</v>
      </c>
    </row>
    <row r="545" spans="71:73" ht="15" customHeight="1" x14ac:dyDescent="0.25">
      <c r="BS545" s="113">
        <v>542</v>
      </c>
      <c r="BT545" s="114">
        <v>286</v>
      </c>
      <c r="BU545" s="115">
        <v>22</v>
      </c>
    </row>
    <row r="546" spans="71:73" ht="15" customHeight="1" x14ac:dyDescent="0.25">
      <c r="BS546" s="113">
        <v>543</v>
      </c>
      <c r="BT546" s="114">
        <v>286</v>
      </c>
      <c r="BU546" s="115">
        <v>124</v>
      </c>
    </row>
    <row r="547" spans="71:73" ht="15" customHeight="1" x14ac:dyDescent="0.25">
      <c r="BS547" s="113">
        <v>544</v>
      </c>
      <c r="BT547" s="114">
        <v>287</v>
      </c>
      <c r="BU547" s="115">
        <v>93</v>
      </c>
    </row>
    <row r="548" spans="71:73" ht="15" customHeight="1" x14ac:dyDescent="0.25">
      <c r="BS548" s="113">
        <v>545</v>
      </c>
      <c r="BT548" s="114">
        <v>287</v>
      </c>
      <c r="BU548" s="115">
        <v>157</v>
      </c>
    </row>
    <row r="549" spans="71:73" ht="15" customHeight="1" x14ac:dyDescent="0.25">
      <c r="BS549" s="113">
        <v>546</v>
      </c>
      <c r="BT549" s="114">
        <v>288</v>
      </c>
      <c r="BU549" s="115">
        <v>89</v>
      </c>
    </row>
    <row r="550" spans="71:73" ht="15" customHeight="1" x14ac:dyDescent="0.25">
      <c r="BS550" s="113">
        <v>547</v>
      </c>
      <c r="BT550" s="114">
        <v>288</v>
      </c>
      <c r="BU550" s="115">
        <v>160</v>
      </c>
    </row>
    <row r="551" spans="71:73" ht="15" customHeight="1" x14ac:dyDescent="0.25">
      <c r="BS551" s="113">
        <v>548</v>
      </c>
      <c r="BT551" s="114">
        <v>289</v>
      </c>
      <c r="BU551" s="115">
        <v>58</v>
      </c>
    </row>
    <row r="552" spans="71:73" ht="15" customHeight="1" x14ac:dyDescent="0.25">
      <c r="BS552" s="113">
        <v>549</v>
      </c>
      <c r="BT552" s="114">
        <v>289</v>
      </c>
      <c r="BU552" s="115">
        <v>131</v>
      </c>
    </row>
    <row r="553" spans="71:73" ht="15" customHeight="1" x14ac:dyDescent="0.25">
      <c r="BS553" s="113">
        <v>550</v>
      </c>
      <c r="BT553" s="114">
        <v>290</v>
      </c>
      <c r="BU553" s="115">
        <v>58</v>
      </c>
    </row>
    <row r="554" spans="71:73" ht="15" customHeight="1" x14ac:dyDescent="0.25">
      <c r="BS554" s="113">
        <v>551</v>
      </c>
      <c r="BT554" s="114">
        <v>290</v>
      </c>
      <c r="BU554" s="115">
        <v>131</v>
      </c>
    </row>
    <row r="555" spans="71:73" ht="15" customHeight="1" x14ac:dyDescent="0.25">
      <c r="BS555" s="113">
        <v>552</v>
      </c>
      <c r="BT555" s="114">
        <v>291</v>
      </c>
      <c r="BU555" s="115">
        <v>63</v>
      </c>
    </row>
    <row r="556" spans="71:73" ht="15" customHeight="1" x14ac:dyDescent="0.25">
      <c r="BS556" s="113">
        <v>553</v>
      </c>
      <c r="BT556" s="114">
        <v>291</v>
      </c>
      <c r="BU556" s="115">
        <v>164</v>
      </c>
    </row>
    <row r="557" spans="71:73" ht="15" customHeight="1" x14ac:dyDescent="0.25">
      <c r="BS557" s="113">
        <v>554</v>
      </c>
      <c r="BT557" s="114">
        <v>292</v>
      </c>
      <c r="BU557" s="115">
        <v>63</v>
      </c>
    </row>
    <row r="558" spans="71:73" ht="15" customHeight="1" x14ac:dyDescent="0.25">
      <c r="BS558" s="113">
        <v>555</v>
      </c>
      <c r="BT558" s="114">
        <v>292</v>
      </c>
      <c r="BU558" s="115">
        <v>131</v>
      </c>
    </row>
    <row r="559" spans="71:73" ht="15" customHeight="1" x14ac:dyDescent="0.25">
      <c r="BS559" s="113">
        <v>556</v>
      </c>
      <c r="BT559" s="114">
        <v>293</v>
      </c>
      <c r="BU559" s="115">
        <v>55</v>
      </c>
    </row>
    <row r="560" spans="71:73" ht="15" customHeight="1" x14ac:dyDescent="0.25">
      <c r="BS560" s="113">
        <v>557</v>
      </c>
      <c r="BT560" s="114">
        <v>294</v>
      </c>
      <c r="BU560" s="115">
        <v>97</v>
      </c>
    </row>
    <row r="561" spans="71:73" ht="15" customHeight="1" x14ac:dyDescent="0.25">
      <c r="BS561" s="113">
        <v>558</v>
      </c>
      <c r="BT561" s="114">
        <v>294</v>
      </c>
      <c r="BU561" s="115">
        <v>164</v>
      </c>
    </row>
    <row r="562" spans="71:73" ht="15" customHeight="1" x14ac:dyDescent="0.25">
      <c r="BS562" s="113">
        <v>559</v>
      </c>
      <c r="BT562" s="114">
        <v>295</v>
      </c>
      <c r="BU562" s="115">
        <v>27</v>
      </c>
    </row>
    <row r="563" spans="71:73" ht="15" customHeight="1" x14ac:dyDescent="0.25">
      <c r="BS563" s="113">
        <v>560</v>
      </c>
      <c r="BT563" s="114">
        <v>296</v>
      </c>
      <c r="BU563" s="115">
        <v>29</v>
      </c>
    </row>
    <row r="564" spans="71:73" ht="15" customHeight="1" x14ac:dyDescent="0.25">
      <c r="BS564" s="113">
        <v>561</v>
      </c>
      <c r="BT564" s="114">
        <v>296</v>
      </c>
      <c r="BU564" s="115">
        <v>90</v>
      </c>
    </row>
    <row r="565" spans="71:73" ht="15" customHeight="1" x14ac:dyDescent="0.25">
      <c r="BS565" s="113">
        <v>562</v>
      </c>
      <c r="BT565" s="114">
        <v>297</v>
      </c>
      <c r="BU565" s="115">
        <v>21</v>
      </c>
    </row>
    <row r="566" spans="71:73" ht="15" customHeight="1" x14ac:dyDescent="0.25">
      <c r="BS566" s="113">
        <v>563</v>
      </c>
      <c r="BT566" s="114">
        <v>297</v>
      </c>
      <c r="BU566" s="115">
        <v>123</v>
      </c>
    </row>
    <row r="567" spans="71:73" ht="15" customHeight="1" x14ac:dyDescent="0.25">
      <c r="BS567" s="113">
        <v>564</v>
      </c>
      <c r="BT567" s="114">
        <v>298</v>
      </c>
      <c r="BU567" s="115">
        <v>25</v>
      </c>
    </row>
    <row r="568" spans="71:73" ht="15" customHeight="1" x14ac:dyDescent="0.25">
      <c r="BS568" s="113">
        <v>565</v>
      </c>
      <c r="BT568" s="114">
        <v>298</v>
      </c>
      <c r="BU568" s="115">
        <v>127</v>
      </c>
    </row>
    <row r="569" spans="71:73" ht="15" customHeight="1" x14ac:dyDescent="0.25">
      <c r="BS569" s="113">
        <v>566</v>
      </c>
      <c r="BT569" s="114">
        <v>299</v>
      </c>
      <c r="BU569" s="115">
        <v>131</v>
      </c>
    </row>
    <row r="570" spans="71:73" ht="15" customHeight="1" x14ac:dyDescent="0.25">
      <c r="BS570" s="113">
        <v>567</v>
      </c>
      <c r="BT570" s="114">
        <v>299</v>
      </c>
      <c r="BU570" s="115">
        <v>164</v>
      </c>
    </row>
    <row r="571" spans="71:73" ht="15" customHeight="1" x14ac:dyDescent="0.25">
      <c r="BS571" s="113">
        <v>568</v>
      </c>
      <c r="BT571" s="114">
        <v>300</v>
      </c>
      <c r="BU571" s="115">
        <v>58</v>
      </c>
    </row>
    <row r="572" spans="71:73" ht="15" customHeight="1" x14ac:dyDescent="0.25">
      <c r="BS572" s="113">
        <v>569</v>
      </c>
      <c r="BT572" s="114">
        <v>300</v>
      </c>
      <c r="BU572" s="115">
        <v>158</v>
      </c>
    </row>
    <row r="573" spans="71:73" ht="15" customHeight="1" x14ac:dyDescent="0.25">
      <c r="BS573" s="113">
        <v>570</v>
      </c>
      <c r="BT573" s="114">
        <v>301</v>
      </c>
      <c r="BU573" s="115">
        <v>63</v>
      </c>
    </row>
    <row r="574" spans="71:73" ht="15" customHeight="1" x14ac:dyDescent="0.25">
      <c r="BS574" s="113">
        <v>571</v>
      </c>
      <c r="BT574" s="114">
        <v>301</v>
      </c>
      <c r="BU574" s="115">
        <v>96</v>
      </c>
    </row>
    <row r="575" spans="71:73" ht="15" customHeight="1" x14ac:dyDescent="0.25">
      <c r="BS575" s="113">
        <v>572</v>
      </c>
      <c r="BT575" s="114">
        <v>302</v>
      </c>
      <c r="BU575" s="115">
        <v>131</v>
      </c>
    </row>
    <row r="576" spans="71:73" ht="15" customHeight="1" x14ac:dyDescent="0.25">
      <c r="BS576" s="113">
        <v>573</v>
      </c>
      <c r="BT576" s="114">
        <v>302</v>
      </c>
      <c r="BU576" s="115">
        <v>164</v>
      </c>
    </row>
    <row r="577" spans="71:73" ht="15" customHeight="1" x14ac:dyDescent="0.25">
      <c r="BS577" s="113">
        <v>574</v>
      </c>
      <c r="BT577" s="114">
        <v>303</v>
      </c>
      <c r="BU577" s="115">
        <v>63</v>
      </c>
    </row>
    <row r="578" spans="71:73" ht="15" customHeight="1" x14ac:dyDescent="0.25">
      <c r="BS578" s="113">
        <v>575</v>
      </c>
      <c r="BT578" s="114">
        <v>303</v>
      </c>
      <c r="BU578" s="115">
        <v>158</v>
      </c>
    </row>
    <row r="579" spans="71:73" ht="15" customHeight="1" x14ac:dyDescent="0.25">
      <c r="BS579" s="113">
        <v>576</v>
      </c>
      <c r="BT579" s="114">
        <v>304</v>
      </c>
      <c r="BU579" s="115">
        <v>95</v>
      </c>
    </row>
    <row r="580" spans="71:73" ht="15" customHeight="1" x14ac:dyDescent="0.25">
      <c r="BS580" s="113">
        <v>577</v>
      </c>
      <c r="BT580" s="114">
        <v>305</v>
      </c>
      <c r="BU580" s="115">
        <v>131</v>
      </c>
    </row>
    <row r="581" spans="71:73" ht="15" customHeight="1" x14ac:dyDescent="0.25">
      <c r="BS581" s="113">
        <v>578</v>
      </c>
      <c r="BT581" s="114">
        <v>305</v>
      </c>
      <c r="BU581" s="115">
        <v>164</v>
      </c>
    </row>
    <row r="582" spans="71:73" ht="15" customHeight="1" x14ac:dyDescent="0.25">
      <c r="BS582" s="113">
        <v>579</v>
      </c>
      <c r="BT582" s="114">
        <v>306</v>
      </c>
      <c r="BU582" s="115">
        <v>58</v>
      </c>
    </row>
    <row r="583" spans="71:73" ht="15" customHeight="1" x14ac:dyDescent="0.25">
      <c r="BS583" s="113">
        <v>580</v>
      </c>
      <c r="BT583" s="114">
        <v>306</v>
      </c>
      <c r="BU583" s="115">
        <v>158</v>
      </c>
    </row>
    <row r="584" spans="71:73" ht="15" customHeight="1" x14ac:dyDescent="0.25">
      <c r="BS584" s="116">
        <v>581</v>
      </c>
      <c r="BT584" s="117">
        <v>307</v>
      </c>
      <c r="BU584" s="118">
        <v>1</v>
      </c>
    </row>
    <row r="585" spans="71:73" ht="15" customHeight="1" x14ac:dyDescent="0.25">
      <c r="BS585" s="116">
        <v>582</v>
      </c>
      <c r="BT585" s="117">
        <v>307</v>
      </c>
      <c r="BU585" s="118">
        <v>73</v>
      </c>
    </row>
    <row r="586" spans="71:73" ht="15" customHeight="1" x14ac:dyDescent="0.25">
      <c r="BS586" s="116">
        <v>583</v>
      </c>
      <c r="BT586" s="117">
        <v>308</v>
      </c>
      <c r="BU586" s="118">
        <v>6</v>
      </c>
    </row>
    <row r="587" spans="71:73" ht="15" customHeight="1" x14ac:dyDescent="0.25">
      <c r="BS587" s="116">
        <v>584</v>
      </c>
      <c r="BT587" s="117">
        <v>308</v>
      </c>
      <c r="BU587" s="118">
        <v>66</v>
      </c>
    </row>
    <row r="588" spans="71:73" ht="15" customHeight="1" x14ac:dyDescent="0.25">
      <c r="BS588" s="116">
        <v>585</v>
      </c>
      <c r="BT588" s="117">
        <v>309</v>
      </c>
      <c r="BU588" s="118">
        <v>74</v>
      </c>
    </row>
    <row r="589" spans="71:73" ht="15" customHeight="1" x14ac:dyDescent="0.25">
      <c r="BS589" s="116">
        <v>586</v>
      </c>
      <c r="BT589" s="117">
        <v>309</v>
      </c>
      <c r="BU589" s="118">
        <v>101</v>
      </c>
    </row>
    <row r="590" spans="71:73" ht="15" customHeight="1" x14ac:dyDescent="0.25">
      <c r="BS590" s="116">
        <v>587</v>
      </c>
      <c r="BT590" s="117">
        <v>310</v>
      </c>
      <c r="BU590" s="118">
        <v>109</v>
      </c>
    </row>
    <row r="591" spans="71:73" ht="15" customHeight="1" x14ac:dyDescent="0.25">
      <c r="BS591" s="116">
        <v>588</v>
      </c>
      <c r="BT591" s="117">
        <v>310</v>
      </c>
      <c r="BU591" s="118">
        <v>141</v>
      </c>
    </row>
    <row r="592" spans="71:73" ht="15" customHeight="1" x14ac:dyDescent="0.25">
      <c r="BS592" s="116">
        <v>589</v>
      </c>
      <c r="BT592" s="117">
        <v>311</v>
      </c>
      <c r="BU592" s="118">
        <v>109</v>
      </c>
    </row>
    <row r="593" spans="71:73" ht="15" customHeight="1" x14ac:dyDescent="0.25">
      <c r="BS593" s="116">
        <v>590</v>
      </c>
      <c r="BT593" s="117">
        <v>311</v>
      </c>
      <c r="BU593" s="118">
        <v>141</v>
      </c>
    </row>
    <row r="594" spans="71:73" ht="15" customHeight="1" x14ac:dyDescent="0.25">
      <c r="BS594" s="116">
        <v>591</v>
      </c>
      <c r="BT594" s="117">
        <v>312</v>
      </c>
      <c r="BU594" s="118">
        <v>6</v>
      </c>
    </row>
    <row r="595" spans="71:73" ht="15" customHeight="1" x14ac:dyDescent="0.25">
      <c r="BS595" s="116">
        <v>592</v>
      </c>
      <c r="BT595" s="117">
        <v>312</v>
      </c>
      <c r="BU595" s="118">
        <v>66</v>
      </c>
    </row>
    <row r="596" spans="71:73" ht="15" customHeight="1" x14ac:dyDescent="0.25">
      <c r="BS596" s="116">
        <v>593</v>
      </c>
      <c r="BT596" s="117">
        <v>313</v>
      </c>
      <c r="BU596" s="118">
        <v>6</v>
      </c>
    </row>
    <row r="597" spans="71:73" ht="15" customHeight="1" x14ac:dyDescent="0.25">
      <c r="BS597" s="116">
        <v>594</v>
      </c>
      <c r="BT597" s="117">
        <v>313</v>
      </c>
      <c r="BU597" s="118">
        <v>66</v>
      </c>
    </row>
    <row r="598" spans="71:73" ht="15" customHeight="1" x14ac:dyDescent="0.25">
      <c r="BS598" s="116">
        <v>595</v>
      </c>
      <c r="BT598" s="117">
        <v>314</v>
      </c>
      <c r="BU598" s="118">
        <v>106</v>
      </c>
    </row>
    <row r="599" spans="71:73" ht="15" customHeight="1" x14ac:dyDescent="0.25">
      <c r="BS599" s="116">
        <v>596</v>
      </c>
      <c r="BT599" s="117">
        <v>314</v>
      </c>
      <c r="BU599" s="118">
        <v>141</v>
      </c>
    </row>
    <row r="600" spans="71:73" ht="15" customHeight="1" x14ac:dyDescent="0.25">
      <c r="BS600" s="116">
        <v>597</v>
      </c>
      <c r="BT600" s="117">
        <v>315</v>
      </c>
      <c r="BU600" s="118">
        <v>106</v>
      </c>
    </row>
    <row r="601" spans="71:73" ht="15" customHeight="1" x14ac:dyDescent="0.25">
      <c r="BS601" s="116">
        <v>598</v>
      </c>
      <c r="BT601" s="117">
        <v>315</v>
      </c>
      <c r="BU601" s="118">
        <v>141</v>
      </c>
    </row>
    <row r="602" spans="71:73" ht="15" customHeight="1" x14ac:dyDescent="0.25">
      <c r="BS602" s="116">
        <v>599</v>
      </c>
      <c r="BT602" s="117">
        <v>316</v>
      </c>
      <c r="BU602" s="118">
        <v>34</v>
      </c>
    </row>
    <row r="603" spans="71:73" ht="15" customHeight="1" x14ac:dyDescent="0.25">
      <c r="BS603" s="116">
        <v>600</v>
      </c>
      <c r="BT603" s="117">
        <v>317</v>
      </c>
      <c r="BU603" s="118">
        <v>1</v>
      </c>
    </row>
    <row r="604" spans="71:73" ht="15" customHeight="1" x14ac:dyDescent="0.25">
      <c r="BS604" s="116">
        <v>601</v>
      </c>
      <c r="BT604" s="117">
        <v>317</v>
      </c>
      <c r="BU604" s="118">
        <v>134</v>
      </c>
    </row>
    <row r="605" spans="71:73" ht="15" customHeight="1" x14ac:dyDescent="0.25">
      <c r="BS605" s="116">
        <v>602</v>
      </c>
      <c r="BT605" s="117">
        <v>318</v>
      </c>
      <c r="BU605" s="118">
        <v>167</v>
      </c>
    </row>
    <row r="606" spans="71:73" ht="15" customHeight="1" x14ac:dyDescent="0.25">
      <c r="BS606" s="116">
        <v>603</v>
      </c>
      <c r="BT606" s="117">
        <v>319</v>
      </c>
      <c r="BU606" s="118">
        <v>100</v>
      </c>
    </row>
    <row r="607" spans="71:73" ht="15" customHeight="1" x14ac:dyDescent="0.25">
      <c r="BS607" s="116">
        <v>604</v>
      </c>
      <c r="BT607" s="117">
        <v>319</v>
      </c>
      <c r="BU607" s="118">
        <v>134</v>
      </c>
    </row>
    <row r="608" spans="71:73" ht="15" customHeight="1" x14ac:dyDescent="0.25">
      <c r="BS608" s="116">
        <v>605</v>
      </c>
      <c r="BT608" s="117">
        <v>320</v>
      </c>
      <c r="BU608" s="118">
        <v>19</v>
      </c>
    </row>
    <row r="609" spans="71:73" ht="15" customHeight="1" x14ac:dyDescent="0.25">
      <c r="BS609" s="116">
        <v>606</v>
      </c>
      <c r="BT609" s="117">
        <v>320</v>
      </c>
      <c r="BU609" s="118">
        <v>114</v>
      </c>
    </row>
    <row r="610" spans="71:73" ht="15" customHeight="1" x14ac:dyDescent="0.25">
      <c r="BS610" s="116">
        <v>607</v>
      </c>
      <c r="BT610" s="117">
        <v>321</v>
      </c>
      <c r="BU610" s="118">
        <v>81</v>
      </c>
    </row>
    <row r="611" spans="71:73" ht="15" customHeight="1" x14ac:dyDescent="0.25">
      <c r="BS611" s="116">
        <v>608</v>
      </c>
      <c r="BT611" s="117">
        <v>321</v>
      </c>
      <c r="BU611" s="118">
        <v>119</v>
      </c>
    </row>
    <row r="612" spans="71:73" ht="15" customHeight="1" x14ac:dyDescent="0.25">
      <c r="BS612" s="116">
        <v>609</v>
      </c>
      <c r="BT612" s="117">
        <v>322</v>
      </c>
      <c r="BU612" s="118">
        <v>17</v>
      </c>
    </row>
    <row r="613" spans="71:73" ht="15" customHeight="1" x14ac:dyDescent="0.25">
      <c r="BS613" s="116">
        <v>610</v>
      </c>
      <c r="BT613" s="117">
        <v>322</v>
      </c>
      <c r="BU613" s="118">
        <v>112</v>
      </c>
    </row>
    <row r="614" spans="71:73" ht="15" customHeight="1" x14ac:dyDescent="0.25">
      <c r="BS614" s="116">
        <v>611</v>
      </c>
      <c r="BT614" s="117">
        <v>323</v>
      </c>
      <c r="BU614" s="118">
        <v>81</v>
      </c>
    </row>
    <row r="615" spans="71:73" ht="15" customHeight="1" x14ac:dyDescent="0.25">
      <c r="BS615" s="116">
        <v>612</v>
      </c>
      <c r="BT615" s="117">
        <v>323</v>
      </c>
      <c r="BU615" s="118">
        <v>148</v>
      </c>
    </row>
    <row r="616" spans="71:73" ht="15" customHeight="1" x14ac:dyDescent="0.25">
      <c r="BS616" s="116">
        <v>613</v>
      </c>
      <c r="BT616" s="117">
        <v>324</v>
      </c>
      <c r="BU616" s="118">
        <v>87</v>
      </c>
    </row>
    <row r="617" spans="71:73" ht="15" customHeight="1" x14ac:dyDescent="0.25">
      <c r="BS617" s="116">
        <v>614</v>
      </c>
      <c r="BT617" s="117">
        <v>324</v>
      </c>
      <c r="BU617" s="118">
        <v>153</v>
      </c>
    </row>
    <row r="618" spans="71:73" ht="15" customHeight="1" x14ac:dyDescent="0.25">
      <c r="BS618" s="116">
        <v>615</v>
      </c>
      <c r="BT618" s="117">
        <v>325</v>
      </c>
      <c r="BU618" s="118">
        <v>119</v>
      </c>
    </row>
    <row r="619" spans="71:73" ht="15" customHeight="1" x14ac:dyDescent="0.25">
      <c r="BS619" s="116">
        <v>616</v>
      </c>
      <c r="BT619" s="117">
        <v>325</v>
      </c>
      <c r="BU619" s="118">
        <v>153</v>
      </c>
    </row>
    <row r="620" spans="71:73" ht="15" customHeight="1" x14ac:dyDescent="0.25">
      <c r="BS620" s="116">
        <v>617</v>
      </c>
      <c r="BT620" s="117">
        <v>326</v>
      </c>
      <c r="BU620" s="118">
        <v>87</v>
      </c>
    </row>
    <row r="621" spans="71:73" ht="15" customHeight="1" x14ac:dyDescent="0.25">
      <c r="BS621" s="116">
        <v>618</v>
      </c>
      <c r="BT621" s="117">
        <v>326</v>
      </c>
      <c r="BU621" s="118">
        <v>153</v>
      </c>
    </row>
    <row r="622" spans="71:73" ht="15" customHeight="1" x14ac:dyDescent="0.25">
      <c r="BS622" s="116">
        <v>619</v>
      </c>
      <c r="BT622" s="117">
        <v>327</v>
      </c>
      <c r="BU622" s="118">
        <v>81</v>
      </c>
    </row>
    <row r="623" spans="71:73" ht="15" customHeight="1" x14ac:dyDescent="0.25">
      <c r="BS623" s="116">
        <v>620</v>
      </c>
      <c r="BT623" s="117">
        <v>327</v>
      </c>
      <c r="BU623" s="118">
        <v>148</v>
      </c>
    </row>
    <row r="624" spans="71:73" ht="15" customHeight="1" x14ac:dyDescent="0.25">
      <c r="BS624" s="116">
        <v>621</v>
      </c>
      <c r="BT624" s="117">
        <v>328</v>
      </c>
      <c r="BU624" s="118">
        <v>47</v>
      </c>
    </row>
    <row r="625" spans="71:73" ht="15" customHeight="1" x14ac:dyDescent="0.25">
      <c r="BS625" s="116">
        <v>622</v>
      </c>
      <c r="BT625" s="117">
        <v>329</v>
      </c>
      <c r="BU625" s="118">
        <v>12</v>
      </c>
    </row>
    <row r="626" spans="71:73" ht="15" customHeight="1" x14ac:dyDescent="0.25">
      <c r="BS626" s="116">
        <v>623</v>
      </c>
      <c r="BT626" s="117">
        <v>329</v>
      </c>
      <c r="BU626" s="118">
        <v>148</v>
      </c>
    </row>
    <row r="627" spans="71:73" ht="15" customHeight="1" x14ac:dyDescent="0.25">
      <c r="BS627" s="116">
        <v>624</v>
      </c>
      <c r="BT627" s="117">
        <v>330</v>
      </c>
      <c r="BU627" s="118">
        <v>14</v>
      </c>
    </row>
    <row r="628" spans="71:73" ht="15" customHeight="1" x14ac:dyDescent="0.25">
      <c r="BS628" s="116">
        <v>625</v>
      </c>
      <c r="BT628" s="117">
        <v>330</v>
      </c>
      <c r="BU628" s="118">
        <v>87</v>
      </c>
    </row>
    <row r="629" spans="71:73" ht="15" customHeight="1" x14ac:dyDescent="0.25">
      <c r="BS629" s="116">
        <v>626</v>
      </c>
      <c r="BT629" s="117">
        <v>331</v>
      </c>
      <c r="BU629" s="118">
        <v>87</v>
      </c>
    </row>
    <row r="630" spans="71:73" ht="15" customHeight="1" x14ac:dyDescent="0.25">
      <c r="BS630" s="116">
        <v>627</v>
      </c>
      <c r="BT630" s="117">
        <v>331</v>
      </c>
      <c r="BU630" s="118">
        <v>148</v>
      </c>
    </row>
    <row r="631" spans="71:73" ht="15" customHeight="1" x14ac:dyDescent="0.25">
      <c r="BS631" s="116">
        <v>628</v>
      </c>
      <c r="BT631" s="117">
        <v>332</v>
      </c>
      <c r="BU631" s="118">
        <v>97</v>
      </c>
    </row>
    <row r="632" spans="71:73" ht="15" customHeight="1" x14ac:dyDescent="0.25">
      <c r="BS632" s="116">
        <v>629</v>
      </c>
      <c r="BT632" s="117">
        <v>332</v>
      </c>
      <c r="BU632" s="118">
        <v>131</v>
      </c>
    </row>
    <row r="633" spans="71:73" ht="15" customHeight="1" x14ac:dyDescent="0.25">
      <c r="BS633" s="116">
        <v>630</v>
      </c>
      <c r="BT633" s="117">
        <v>333</v>
      </c>
      <c r="BU633" s="118">
        <v>97</v>
      </c>
    </row>
    <row r="634" spans="71:73" ht="15" customHeight="1" x14ac:dyDescent="0.25">
      <c r="BS634" s="116">
        <v>631</v>
      </c>
      <c r="BT634" s="117">
        <v>333</v>
      </c>
      <c r="BU634" s="118">
        <v>131</v>
      </c>
    </row>
    <row r="635" spans="71:73" ht="15" customHeight="1" x14ac:dyDescent="0.25">
      <c r="BS635" s="116">
        <v>632</v>
      </c>
      <c r="BT635" s="117">
        <v>334</v>
      </c>
      <c r="BU635" s="118">
        <v>23</v>
      </c>
    </row>
    <row r="636" spans="71:73" ht="15" customHeight="1" x14ac:dyDescent="0.25">
      <c r="BS636" s="116">
        <v>633</v>
      </c>
      <c r="BT636" s="117">
        <v>334</v>
      </c>
      <c r="BU636" s="118">
        <v>124</v>
      </c>
    </row>
    <row r="637" spans="71:73" ht="15" customHeight="1" x14ac:dyDescent="0.25">
      <c r="BS637" s="116">
        <v>634</v>
      </c>
      <c r="BT637" s="117">
        <v>335</v>
      </c>
      <c r="BU637" s="118">
        <v>23</v>
      </c>
    </row>
    <row r="638" spans="71:73" ht="15" customHeight="1" x14ac:dyDescent="0.25">
      <c r="BS638" s="116">
        <v>635</v>
      </c>
      <c r="BT638" s="117">
        <v>335</v>
      </c>
      <c r="BU638" s="118">
        <v>121</v>
      </c>
    </row>
    <row r="639" spans="71:73" ht="15" customHeight="1" x14ac:dyDescent="0.25">
      <c r="BS639" s="116">
        <v>636</v>
      </c>
      <c r="BT639" s="117">
        <v>336</v>
      </c>
      <c r="BU639" s="118">
        <v>29</v>
      </c>
    </row>
    <row r="640" spans="71:73" ht="15" customHeight="1" x14ac:dyDescent="0.25">
      <c r="BS640" s="116">
        <v>637</v>
      </c>
      <c r="BT640" s="117">
        <v>336</v>
      </c>
      <c r="BU640" s="118">
        <v>164</v>
      </c>
    </row>
    <row r="641" spans="71:73" ht="15" customHeight="1" x14ac:dyDescent="0.25">
      <c r="BS641" s="116">
        <v>638</v>
      </c>
      <c r="BT641" s="117">
        <v>337</v>
      </c>
      <c r="BU641" s="118">
        <v>29</v>
      </c>
    </row>
    <row r="642" spans="71:73" ht="15" customHeight="1" x14ac:dyDescent="0.25">
      <c r="BS642" s="116">
        <v>639</v>
      </c>
      <c r="BT642" s="117">
        <v>337</v>
      </c>
      <c r="BU642" s="118">
        <v>158</v>
      </c>
    </row>
    <row r="643" spans="71:73" ht="15" customHeight="1" x14ac:dyDescent="0.25">
      <c r="BS643" s="116">
        <v>640</v>
      </c>
      <c r="BT643" s="117">
        <v>338</v>
      </c>
      <c r="BU643" s="118">
        <v>60</v>
      </c>
    </row>
    <row r="644" spans="71:73" ht="15" customHeight="1" x14ac:dyDescent="0.25">
      <c r="BS644" s="116">
        <v>641</v>
      </c>
      <c r="BT644" s="117">
        <v>339</v>
      </c>
      <c r="BU644" s="118">
        <v>91</v>
      </c>
    </row>
    <row r="645" spans="71:73" ht="15" customHeight="1" x14ac:dyDescent="0.25">
      <c r="BS645" s="116">
        <v>642</v>
      </c>
      <c r="BT645" s="117">
        <v>339</v>
      </c>
      <c r="BU645" s="118">
        <v>158</v>
      </c>
    </row>
    <row r="646" spans="71:73" ht="15" customHeight="1" x14ac:dyDescent="0.25">
      <c r="BS646" s="116">
        <v>643</v>
      </c>
      <c r="BT646" s="117">
        <v>340</v>
      </c>
      <c r="BU646" s="118">
        <v>91</v>
      </c>
    </row>
    <row r="647" spans="71:73" ht="15" customHeight="1" x14ac:dyDescent="0.25">
      <c r="BS647" s="116">
        <v>644</v>
      </c>
      <c r="BT647" s="117">
        <v>340</v>
      </c>
      <c r="BU647" s="118">
        <v>164</v>
      </c>
    </row>
    <row r="648" spans="71:73" ht="15" customHeight="1" x14ac:dyDescent="0.25">
      <c r="BS648" s="116">
        <v>645</v>
      </c>
      <c r="BT648" s="117">
        <v>341</v>
      </c>
      <c r="BU648" s="118">
        <v>23</v>
      </c>
    </row>
    <row r="649" spans="71:73" ht="15" customHeight="1" x14ac:dyDescent="0.25">
      <c r="BS649" s="116">
        <v>646</v>
      </c>
      <c r="BT649" s="117">
        <v>341</v>
      </c>
      <c r="BU649" s="118">
        <v>158</v>
      </c>
    </row>
    <row r="650" spans="71:73" ht="15" customHeight="1" x14ac:dyDescent="0.25">
      <c r="BS650" s="116">
        <v>647</v>
      </c>
      <c r="BT650" s="117">
        <v>342</v>
      </c>
      <c r="BU650" s="118">
        <v>29</v>
      </c>
    </row>
    <row r="651" spans="71:73" ht="15" customHeight="1" x14ac:dyDescent="0.25">
      <c r="BS651" s="116">
        <v>648</v>
      </c>
      <c r="BT651" s="117">
        <v>342</v>
      </c>
      <c r="BU651" s="118">
        <v>124</v>
      </c>
    </row>
    <row r="652" spans="71:73" ht="15" customHeight="1" x14ac:dyDescent="0.25">
      <c r="BS652" s="116">
        <v>649</v>
      </c>
      <c r="BT652" s="117">
        <v>343</v>
      </c>
      <c r="BU652" s="118">
        <v>22</v>
      </c>
    </row>
    <row r="653" spans="71:73" ht="15" customHeight="1" x14ac:dyDescent="0.25">
      <c r="BS653" s="116">
        <v>650</v>
      </c>
      <c r="BT653" s="117">
        <v>343</v>
      </c>
      <c r="BU653" s="118">
        <v>121</v>
      </c>
    </row>
    <row r="654" spans="71:73" ht="15" customHeight="1" x14ac:dyDescent="0.25">
      <c r="BS654" s="116">
        <v>651</v>
      </c>
      <c r="BT654" s="117">
        <v>344</v>
      </c>
      <c r="BU654" s="118">
        <v>27</v>
      </c>
    </row>
    <row r="655" spans="71:73" ht="15" customHeight="1" x14ac:dyDescent="0.25">
      <c r="BS655" s="116">
        <v>652</v>
      </c>
      <c r="BT655" s="117">
        <v>344</v>
      </c>
      <c r="BU655" s="118">
        <v>130</v>
      </c>
    </row>
    <row r="656" spans="71:73" ht="15" customHeight="1" x14ac:dyDescent="0.25">
      <c r="BS656" s="116">
        <v>653</v>
      </c>
      <c r="BT656" s="117">
        <v>345</v>
      </c>
      <c r="BU656" s="118">
        <v>95</v>
      </c>
    </row>
    <row r="657" spans="71:73" ht="15" customHeight="1" x14ac:dyDescent="0.25">
      <c r="BS657" s="116">
        <v>654</v>
      </c>
      <c r="BT657" s="117">
        <v>345</v>
      </c>
      <c r="BU657" s="118">
        <v>130</v>
      </c>
    </row>
    <row r="658" spans="71:73" ht="15" customHeight="1" x14ac:dyDescent="0.25">
      <c r="BS658" s="116">
        <v>655</v>
      </c>
      <c r="BT658" s="117">
        <v>346</v>
      </c>
      <c r="BU658" s="118">
        <v>97</v>
      </c>
    </row>
    <row r="659" spans="71:73" ht="15" customHeight="1" x14ac:dyDescent="0.25">
      <c r="BS659" s="116">
        <v>656</v>
      </c>
      <c r="BT659" s="117">
        <v>346</v>
      </c>
      <c r="BU659" s="118">
        <v>164</v>
      </c>
    </row>
    <row r="660" spans="71:73" ht="15" customHeight="1" x14ac:dyDescent="0.25">
      <c r="BS660" s="116">
        <v>657</v>
      </c>
      <c r="BT660" s="117">
        <v>347</v>
      </c>
      <c r="BU660" s="118">
        <v>23</v>
      </c>
    </row>
    <row r="661" spans="71:73" ht="15" customHeight="1" x14ac:dyDescent="0.25">
      <c r="BS661" s="116">
        <v>658</v>
      </c>
      <c r="BT661" s="117">
        <v>347</v>
      </c>
      <c r="BU661" s="118">
        <v>121</v>
      </c>
    </row>
    <row r="662" spans="71:73" ht="15" customHeight="1" x14ac:dyDescent="0.25">
      <c r="BS662" s="116">
        <v>659</v>
      </c>
      <c r="BT662" s="117">
        <v>348</v>
      </c>
      <c r="BU662" s="118">
        <v>29</v>
      </c>
    </row>
    <row r="663" spans="71:73" ht="15" customHeight="1" x14ac:dyDescent="0.25">
      <c r="BS663" s="116">
        <v>660</v>
      </c>
      <c r="BT663" s="117">
        <v>348</v>
      </c>
      <c r="BU663" s="118">
        <v>164</v>
      </c>
    </row>
    <row r="664" spans="71:73" ht="15" customHeight="1" x14ac:dyDescent="0.25">
      <c r="BS664" s="116">
        <v>661</v>
      </c>
      <c r="BT664" s="117">
        <v>349</v>
      </c>
      <c r="BU664" s="118">
        <v>60</v>
      </c>
    </row>
    <row r="665" spans="71:73" ht="15" customHeight="1" x14ac:dyDescent="0.25">
      <c r="BS665" s="116">
        <v>662</v>
      </c>
      <c r="BT665" s="117">
        <v>350</v>
      </c>
      <c r="BU665" s="118">
        <v>90</v>
      </c>
    </row>
    <row r="666" spans="71:73" ht="15" customHeight="1" x14ac:dyDescent="0.25">
      <c r="BS666" s="116">
        <v>663</v>
      </c>
      <c r="BT666" s="117">
        <v>350</v>
      </c>
      <c r="BU666" s="118">
        <v>158</v>
      </c>
    </row>
    <row r="667" spans="71:73" ht="15" customHeight="1" x14ac:dyDescent="0.25">
      <c r="BS667" s="116">
        <v>664</v>
      </c>
      <c r="BT667" s="117">
        <v>351</v>
      </c>
      <c r="BU667" s="118">
        <v>91</v>
      </c>
    </row>
    <row r="668" spans="71:73" ht="15" customHeight="1" x14ac:dyDescent="0.25">
      <c r="BS668" s="116">
        <v>665</v>
      </c>
      <c r="BT668" s="117">
        <v>351</v>
      </c>
      <c r="BU668" s="118">
        <v>158</v>
      </c>
    </row>
    <row r="669" spans="71:73" ht="15" customHeight="1" x14ac:dyDescent="0.25">
      <c r="BS669" s="116">
        <v>666</v>
      </c>
      <c r="BT669" s="117">
        <v>352</v>
      </c>
      <c r="BU669" s="118">
        <v>29</v>
      </c>
    </row>
    <row r="670" spans="71:73" ht="15" customHeight="1" x14ac:dyDescent="0.25">
      <c r="BS670" s="116">
        <v>667</v>
      </c>
      <c r="BT670" s="117">
        <v>352</v>
      </c>
      <c r="BU670" s="118">
        <v>121</v>
      </c>
    </row>
    <row r="671" spans="71:73" ht="15" customHeight="1" x14ac:dyDescent="0.25">
      <c r="BS671" s="116">
        <v>668</v>
      </c>
      <c r="BT671" s="117">
        <v>353</v>
      </c>
      <c r="BU671" s="118">
        <v>23</v>
      </c>
    </row>
    <row r="672" spans="71:73" ht="15" customHeight="1" x14ac:dyDescent="0.25">
      <c r="BS672" s="116">
        <v>669</v>
      </c>
      <c r="BT672" s="117">
        <v>353</v>
      </c>
      <c r="BU672" s="118">
        <v>121</v>
      </c>
    </row>
    <row r="673" spans="71:73" ht="15" customHeight="1" x14ac:dyDescent="0.25">
      <c r="BS673" s="116">
        <v>670</v>
      </c>
      <c r="BT673" s="117">
        <v>354</v>
      </c>
      <c r="BU673" s="118">
        <v>23</v>
      </c>
    </row>
    <row r="674" spans="71:73" ht="15" customHeight="1" x14ac:dyDescent="0.25">
      <c r="BS674" s="119">
        <v>671</v>
      </c>
      <c r="BT674" s="120">
        <v>354</v>
      </c>
      <c r="BU674" s="121">
        <v>124</v>
      </c>
    </row>
    <row r="675" spans="71:73" ht="15" customHeight="1" x14ac:dyDescent="0.25"/>
    <row r="676" spans="71:73" ht="15" customHeight="1" x14ac:dyDescent="0.25"/>
    <row r="677" spans="71:73" ht="15" customHeight="1" x14ac:dyDescent="0.25"/>
    <row r="678" spans="71:73" ht="15" customHeight="1" x14ac:dyDescent="0.25"/>
    <row r="679" spans="71:73" ht="15" customHeight="1" x14ac:dyDescent="0.25"/>
    <row r="680" spans="71:73" ht="15" customHeight="1" x14ac:dyDescent="0.25"/>
    <row r="681" spans="71:73" ht="15" customHeight="1" x14ac:dyDescent="0.25"/>
    <row r="682" spans="71:73" ht="15" customHeight="1" x14ac:dyDescent="0.25"/>
    <row r="683" spans="71:73" ht="15" customHeight="1" x14ac:dyDescent="0.25"/>
    <row r="684" spans="71:73" ht="15" customHeight="1" x14ac:dyDescent="0.25"/>
    <row r="685" spans="71:73" ht="15" customHeight="1" x14ac:dyDescent="0.25"/>
    <row r="686" spans="71:73" ht="15" customHeight="1" x14ac:dyDescent="0.25"/>
    <row r="687" spans="71:73" ht="15" customHeight="1" x14ac:dyDescent="0.25"/>
    <row r="688" spans="71:73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Horarios unificados</vt:lpstr>
      <vt:lpstr>1er año</vt:lpstr>
      <vt:lpstr>Hoja4</vt:lpstr>
      <vt:lpstr>2do año</vt:lpstr>
      <vt:lpstr>Hoja6</vt:lpstr>
      <vt:lpstr>3er año</vt:lpstr>
      <vt:lpstr>Hoja8</vt:lpstr>
      <vt:lpstr>4to año</vt:lpstr>
      <vt:lpstr>Hoja11</vt:lpstr>
      <vt:lpstr>5to año</vt:lpstr>
      <vt:lpstr>Hoja13</vt:lpstr>
      <vt:lpstr>Comision Materia 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2025-07-10T21:42:23Z</dcterms:created>
  <dcterms:modified xsi:type="dcterms:W3CDTF">2025-07-18T01:46:33Z</dcterms:modified>
</cp:coreProperties>
</file>