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hjmmodel\dataloaders\"/>
    </mc:Choice>
  </mc:AlternateContent>
  <xr:revisionPtr revIDLastSave="0" documentId="8_{56C9BEBA-3F45-4B4A-B828-D063C9F001B4}" xr6:coauthVersionLast="40" xr6:coauthVersionMax="40" xr10:uidLastSave="{00000000-0000-0000-0000-000000000000}"/>
  <bookViews>
    <workbookView xWindow="0" yWindow="0" windowWidth="25600" windowHeight="10020" activeTab="2"/>
  </bookViews>
  <sheets>
    <sheet name="NII" sheetId="1" r:id="rId1"/>
    <sheet name="IR.csv" sheetId="2" r:id="rId2"/>
    <sheet name="data" sheetId="3" r:id="rId3"/>
  </sheets>
  <definedNames>
    <definedName name="_xlnm._FilterDatabase" localSheetId="0" hidden="1">NII!$A$1:$C$1</definedName>
  </definedNames>
  <calcPr calcId="0"/>
</workbook>
</file>

<file path=xl/calcChain.xml><?xml version="1.0" encoding="utf-8"?>
<calcChain xmlns="http://schemas.openxmlformats.org/spreadsheetml/2006/main">
  <c r="D73" i="3" l="1"/>
  <c r="D72" i="3"/>
  <c r="D71" i="3"/>
  <c r="D70" i="3"/>
  <c r="D69" i="3"/>
  <c r="D68" i="3"/>
  <c r="D67" i="3"/>
  <c r="D66" i="3"/>
  <c r="D65" i="3"/>
  <c r="D64" i="3"/>
  <c r="A64" i="3"/>
  <c r="A65" i="3" s="1"/>
  <c r="A66" i="3" s="1"/>
  <c r="A67" i="3" s="1"/>
  <c r="A68" i="3" s="1"/>
  <c r="A69" i="3" s="1"/>
  <c r="A70" i="3" s="1"/>
  <c r="A71" i="3" s="1"/>
  <c r="A72" i="3" s="1"/>
  <c r="A73" i="3" s="1"/>
  <c r="D63" i="3"/>
  <c r="A63" i="3"/>
  <c r="D62" i="3"/>
  <c r="D61" i="3"/>
  <c r="D60" i="3"/>
  <c r="D59" i="3"/>
  <c r="D58" i="3"/>
  <c r="D57" i="3"/>
  <c r="D56" i="3"/>
  <c r="D55" i="3"/>
  <c r="D54" i="3"/>
  <c r="D53" i="3"/>
  <c r="D52" i="3"/>
  <c r="D51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D50" i="3"/>
  <c r="A40" i="3"/>
  <c r="A41" i="3" s="1"/>
  <c r="A42" i="3" s="1"/>
  <c r="A43" i="3" s="1"/>
  <c r="A44" i="3" s="1"/>
  <c r="A45" i="3" s="1"/>
  <c r="A46" i="3" s="1"/>
  <c r="A47" i="3" s="1"/>
  <c r="A48" i="3" s="1"/>
  <c r="A49" i="3" s="1"/>
  <c r="A39" i="3"/>
  <c r="D37" i="3"/>
  <c r="D36" i="3"/>
  <c r="D35" i="3"/>
  <c r="D34" i="3"/>
  <c r="D33" i="3"/>
  <c r="D32" i="3"/>
  <c r="D31" i="3"/>
  <c r="D30" i="3"/>
  <c r="D29" i="3"/>
  <c r="D28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D27" i="3"/>
  <c r="A27" i="3"/>
  <c r="D26" i="3"/>
  <c r="D25" i="3"/>
  <c r="D24" i="3"/>
  <c r="D23" i="3"/>
  <c r="D22" i="3"/>
  <c r="D21" i="3"/>
  <c r="D20" i="3"/>
  <c r="D19" i="3"/>
  <c r="D18" i="3"/>
  <c r="D17" i="3"/>
  <c r="D16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D15" i="3"/>
  <c r="A15" i="3"/>
  <c r="D1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B2" i="2"/>
  <c r="C2" i="2"/>
  <c r="D2" i="2"/>
  <c r="A2" i="2"/>
  <c r="K37" i="1"/>
  <c r="M3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K3" i="1"/>
  <c r="K4" i="1"/>
  <c r="K5" i="1"/>
  <c r="K6" i="1"/>
  <c r="M6" i="1" s="1"/>
  <c r="K7" i="1"/>
  <c r="K8" i="1"/>
  <c r="K9" i="1"/>
  <c r="K10" i="1"/>
  <c r="K11" i="1"/>
  <c r="K12" i="1"/>
  <c r="K13" i="1"/>
  <c r="K14" i="1"/>
  <c r="M14" i="1" s="1"/>
  <c r="K15" i="1"/>
  <c r="K16" i="1"/>
  <c r="K17" i="1"/>
  <c r="K18" i="1"/>
  <c r="M18" i="1" s="1"/>
  <c r="K19" i="1"/>
  <c r="K20" i="1"/>
  <c r="K21" i="1"/>
  <c r="K22" i="1"/>
  <c r="M22" i="1" s="1"/>
  <c r="K23" i="1"/>
  <c r="K24" i="1"/>
  <c r="K25" i="1"/>
  <c r="K26" i="1"/>
  <c r="M26" i="1" s="1"/>
  <c r="K27" i="1"/>
  <c r="K28" i="1"/>
  <c r="K29" i="1"/>
  <c r="K30" i="1"/>
  <c r="M30" i="1" s="1"/>
  <c r="K31" i="1"/>
  <c r="K32" i="1"/>
  <c r="K33" i="1"/>
  <c r="K34" i="1"/>
  <c r="M34" i="1" s="1"/>
  <c r="K35" i="1"/>
  <c r="K36" i="1"/>
  <c r="M10" i="1"/>
  <c r="M17" i="1"/>
  <c r="M21" i="1"/>
  <c r="M3" i="1"/>
  <c r="M4" i="1"/>
  <c r="M5" i="1"/>
  <c r="M7" i="1"/>
  <c r="M8" i="1"/>
  <c r="M9" i="1"/>
  <c r="M11" i="1"/>
  <c r="M12" i="1"/>
  <c r="M13" i="1"/>
  <c r="M15" i="1"/>
  <c r="M16" i="1"/>
  <c r="M19" i="1"/>
  <c r="M20" i="1"/>
  <c r="M23" i="1"/>
  <c r="M24" i="1"/>
  <c r="M25" i="1"/>
  <c r="M27" i="1"/>
  <c r="M28" i="1"/>
  <c r="M29" i="1"/>
  <c r="M31" i="1"/>
  <c r="M32" i="1"/>
  <c r="M33" i="1"/>
  <c r="M35" i="1"/>
  <c r="M36" i="1"/>
  <c r="M2" i="1"/>
  <c r="Q2" i="1"/>
  <c r="L3" i="1"/>
  <c r="L4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C37" i="1" s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K2" i="1"/>
  <c r="I63" i="1"/>
  <c r="I64" i="1"/>
  <c r="I65" i="1"/>
  <c r="I66" i="1"/>
  <c r="I67" i="1"/>
  <c r="I68" i="1"/>
  <c r="I69" i="1"/>
  <c r="I70" i="1"/>
  <c r="I71" i="1"/>
  <c r="I72" i="1"/>
  <c r="I73" i="1"/>
  <c r="I62" i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63" i="1"/>
  <c r="I51" i="1"/>
  <c r="I52" i="1"/>
  <c r="I53" i="1"/>
  <c r="I54" i="1"/>
  <c r="I55" i="1"/>
  <c r="I56" i="1"/>
  <c r="I57" i="1"/>
  <c r="I58" i="1"/>
  <c r="I59" i="1"/>
  <c r="I60" i="1"/>
  <c r="I61" i="1"/>
  <c r="I50" i="1"/>
  <c r="F51" i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I15" i="1"/>
  <c r="I30" i="1"/>
  <c r="I33" i="1"/>
  <c r="I22" i="1"/>
  <c r="I35" i="1"/>
  <c r="I26" i="1"/>
  <c r="I31" i="1"/>
  <c r="I36" i="1"/>
  <c r="I28" i="1"/>
  <c r="I29" i="1"/>
  <c r="I32" i="1"/>
  <c r="I37" i="1"/>
  <c r="F39" i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  <c r="B37" i="1" l="1"/>
  <c r="L30" i="1"/>
  <c r="L22" i="1"/>
  <c r="L6" i="1"/>
  <c r="L34" i="1"/>
  <c r="L26" i="1"/>
  <c r="L18" i="1"/>
  <c r="L14" i="1"/>
  <c r="L10" i="1"/>
  <c r="I27" i="1"/>
  <c r="I23" i="1"/>
  <c r="I34" i="1"/>
  <c r="I19" i="1"/>
  <c r="I18" i="1"/>
  <c r="I14" i="1"/>
  <c r="I21" i="1"/>
  <c r="I17" i="1"/>
  <c r="I24" i="1"/>
  <c r="I20" i="1"/>
  <c r="I16" i="1"/>
  <c r="I25" i="1"/>
</calcChain>
</file>

<file path=xl/sharedStrings.xml><?xml version="1.0" encoding="utf-8"?>
<sst xmlns="http://schemas.openxmlformats.org/spreadsheetml/2006/main" count="345" uniqueCount="14">
  <si>
    <t>rateid</t>
  </si>
  <si>
    <t>volume</t>
  </si>
  <si>
    <t>clientrate</t>
  </si>
  <si>
    <t>ref</t>
  </si>
  <si>
    <t>date</t>
  </si>
  <si>
    <t>quote</t>
  </si>
  <si>
    <t>3m</t>
  </si>
  <si>
    <t>tenor</t>
  </si>
  <si>
    <t>shifteddown</t>
  </si>
  <si>
    <t>5y</t>
  </si>
  <si>
    <t>shiftedup</t>
  </si>
  <si>
    <t>MATCHKEY</t>
  </si>
  <si>
    <t>IRMATCHKEY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</si>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</sst>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33" borderId="10" xfId="0" applyFill="1" applyBorder="1"/>
    <xf numFmtId="0" fontId="0" fillId="0" borderId="1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42" workbookViewId="0">
      <selection activeCell="F2" sqref="F2:I73"/>
    </sheetView>
  </sheetViews>
  <sheetFormatPr defaultRowHeight="14.5" x14ac:dyDescent="0.35"/>
  <cols>
    <col min="1" max="1" width="10.453125" style="1" bestFit="1" customWidth="1"/>
    <col min="2" max="2" width="10.81640625" bestFit="1" customWidth="1"/>
    <col min="6" max="6" width="10.453125" bestFit="1" customWidth="1"/>
    <col min="7" max="7" width="11.26953125" bestFit="1" customWidth="1"/>
    <col min="11" max="11" width="16.36328125" style="5" bestFit="1" customWidth="1"/>
    <col min="12" max="13" width="8.7265625" style="5"/>
    <col min="14" max="14" width="19.08984375" bestFit="1" customWidth="1"/>
    <col min="15" max="15" width="8.7265625" style="3"/>
  </cols>
  <sheetData>
    <row r="1" spans="1:17" x14ac:dyDescent="0.35">
      <c r="A1" s="1" t="s">
        <v>4</v>
      </c>
      <c r="B1" t="s">
        <v>1</v>
      </c>
      <c r="C1" t="s">
        <v>2</v>
      </c>
      <c r="D1" t="s">
        <v>0</v>
      </c>
      <c r="F1" t="s">
        <v>4</v>
      </c>
      <c r="G1" t="s">
        <v>0</v>
      </c>
      <c r="H1" t="s">
        <v>7</v>
      </c>
      <c r="I1" t="s">
        <v>5</v>
      </c>
      <c r="K1" s="4" t="s">
        <v>11</v>
      </c>
      <c r="L1" s="4" t="s">
        <v>6</v>
      </c>
      <c r="M1" s="4" t="s">
        <v>9</v>
      </c>
      <c r="N1" t="s">
        <v>12</v>
      </c>
      <c r="O1" s="3" t="s">
        <v>13</v>
      </c>
    </row>
    <row r="2" spans="1:17" x14ac:dyDescent="0.35">
      <c r="A2" s="1">
        <v>43101</v>
      </c>
      <c r="B2">
        <f>(L2*2+M2*0.2)*500000000</f>
        <v>13548778.596864581</v>
      </c>
      <c r="C2">
        <f>L2*0.5+M2*0.5+0.005</f>
        <v>2.6738864608514438E-2</v>
      </c>
      <c r="D2" t="s">
        <v>3</v>
      </c>
      <c r="F2" s="1">
        <v>43101</v>
      </c>
      <c r="G2" t="s">
        <v>3</v>
      </c>
      <c r="H2" t="s">
        <v>6</v>
      </c>
      <c r="I2" s="2">
        <v>1.022333963906855E-2</v>
      </c>
      <c r="K2" s="4" t="str">
        <f>_xlfn.CONCAT(A2,D2)</f>
        <v>43101ref</v>
      </c>
      <c r="L2" s="4">
        <f>VLOOKUP(_xlfn.CONCAT(K2,L$1),$N$2:$O$73,2)</f>
        <v>1.022333963906855E-2</v>
      </c>
      <c r="M2" s="4">
        <f>VLOOKUP(_xlfn.CONCAT(K2,M$1),$N$2:$O$73,2,FALSE)</f>
        <v>3.3254389577960321E-2</v>
      </c>
      <c r="N2" t="str">
        <f>+_xlfn.CONCAT(F2,G2,H2)</f>
        <v>43101ref3m</v>
      </c>
      <c r="O2" s="3">
        <f>I2</f>
        <v>1.022333963906855E-2</v>
      </c>
      <c r="Q2" t="str">
        <f>_xlfn.CONCAT(K2,M$1)</f>
        <v>43101ref5y</v>
      </c>
    </row>
    <row r="3" spans="1:17" x14ac:dyDescent="0.35">
      <c r="A3" s="1">
        <f>EDATE(A2,1)</f>
        <v>43132</v>
      </c>
      <c r="B3">
        <f t="shared" ref="B3:B37" si="0">(L3*2+M3*0.2)*500000000</f>
        <v>11323039.060392333</v>
      </c>
      <c r="C3">
        <f t="shared" ref="C3:C37" si="1">L3*0.5+M3*0.5+0.005</f>
        <v>2.0115395420834372E-2</v>
      </c>
      <c r="D3" t="s">
        <v>3</v>
      </c>
      <c r="F3" s="1">
        <f>EDATE(F2,1)</f>
        <v>43132</v>
      </c>
      <c r="G3" t="s">
        <v>3</v>
      </c>
      <c r="H3" t="s">
        <v>6</v>
      </c>
      <c r="I3" s="2">
        <v>9.222177751361622E-3</v>
      </c>
      <c r="K3" s="4" t="str">
        <f t="shared" ref="K3:K37" si="2">_xlfn.CONCAT(A3,D3)</f>
        <v>43132ref</v>
      </c>
      <c r="L3" s="4">
        <f t="shared" ref="L3:L66" si="3">VLOOKUP(_xlfn.CONCAT(K3,L$1),$N$2:$O$73,2)</f>
        <v>9.222177751361622E-3</v>
      </c>
      <c r="M3" s="4">
        <f t="shared" ref="M3:M66" si="4">VLOOKUP(_xlfn.CONCAT(K3,M$1),$N$2:$O$73,2,FALSE)</f>
        <v>2.1008613090307118E-2</v>
      </c>
      <c r="N3" t="str">
        <f t="shared" ref="N3:N66" si="5">+_xlfn.CONCAT(F3,G3,H3)</f>
        <v>43132ref3m</v>
      </c>
      <c r="O3" s="3">
        <f t="shared" ref="O3:O66" si="6">I3</f>
        <v>9.222177751361622E-3</v>
      </c>
    </row>
    <row r="4" spans="1:17" x14ac:dyDescent="0.35">
      <c r="A4" s="1">
        <f t="shared" ref="A4:A22" si="7">EDATE(A3,1)</f>
        <v>43160</v>
      </c>
      <c r="B4">
        <f t="shared" si="0"/>
        <v>32505168.460434586</v>
      </c>
      <c r="C4">
        <f t="shared" si="1"/>
        <v>5.2294176284893502E-2</v>
      </c>
      <c r="D4" t="s">
        <v>3</v>
      </c>
      <c r="F4" s="1">
        <f t="shared" ref="F4:F13" si="8">EDATE(F3,1)</f>
        <v>43160</v>
      </c>
      <c r="G4" t="s">
        <v>3</v>
      </c>
      <c r="H4" t="s">
        <v>6</v>
      </c>
      <c r="I4" s="2">
        <v>2.5607036892728762E-2</v>
      </c>
      <c r="K4" s="4" t="str">
        <f t="shared" si="2"/>
        <v>43160ref</v>
      </c>
      <c r="L4" s="4">
        <f t="shared" si="3"/>
        <v>2.5607036892728762E-2</v>
      </c>
      <c r="M4" s="4">
        <f t="shared" si="4"/>
        <v>6.8981315677058244E-2</v>
      </c>
      <c r="N4" t="str">
        <f t="shared" si="5"/>
        <v>43160ref3m</v>
      </c>
      <c r="O4" s="3">
        <f t="shared" si="6"/>
        <v>2.5607036892728762E-2</v>
      </c>
    </row>
    <row r="5" spans="1:17" x14ac:dyDescent="0.35">
      <c r="A5" s="1">
        <f t="shared" si="7"/>
        <v>43191</v>
      </c>
      <c r="B5">
        <f t="shared" si="0"/>
        <v>21333930.115640022</v>
      </c>
      <c r="C5">
        <f t="shared" si="1"/>
        <v>5.0337509704627796E-2</v>
      </c>
      <c r="D5" t="s">
        <v>3</v>
      </c>
      <c r="F5" s="1">
        <f t="shared" si="8"/>
        <v>43191</v>
      </c>
      <c r="G5" t="s">
        <v>3</v>
      </c>
      <c r="H5" t="s">
        <v>6</v>
      </c>
      <c r="I5" s="2">
        <v>1.3629364638571624E-2</v>
      </c>
      <c r="K5" s="4" t="str">
        <f t="shared" si="2"/>
        <v>43191ref</v>
      </c>
      <c r="L5" s="4">
        <f t="shared" si="3"/>
        <v>1.3629364638571624E-2</v>
      </c>
      <c r="M5" s="4">
        <f t="shared" si="4"/>
        <v>7.704565477068398E-2</v>
      </c>
      <c r="N5" t="str">
        <f t="shared" si="5"/>
        <v>43191ref3m</v>
      </c>
      <c r="O5" s="3">
        <f t="shared" si="6"/>
        <v>1.3629364638571624E-2</v>
      </c>
    </row>
    <row r="6" spans="1:17" x14ac:dyDescent="0.35">
      <c r="A6" s="1">
        <f t="shared" si="7"/>
        <v>43221</v>
      </c>
      <c r="B6">
        <f t="shared" si="0"/>
        <v>17835416.298428915</v>
      </c>
      <c r="C6">
        <f t="shared" si="1"/>
        <v>3.865182963163042E-2</v>
      </c>
      <c r="D6" t="s">
        <v>3</v>
      </c>
      <c r="F6" s="1">
        <f t="shared" si="8"/>
        <v>43221</v>
      </c>
      <c r="G6" t="s">
        <v>3</v>
      </c>
      <c r="H6" t="s">
        <v>6</v>
      </c>
      <c r="I6" s="2">
        <v>1.2338944857892036E-2</v>
      </c>
      <c r="K6" s="4" t="str">
        <f t="shared" si="2"/>
        <v>43221ref</v>
      </c>
      <c r="L6" s="4">
        <f t="shared" si="3"/>
        <v>1.2338944857892036E-2</v>
      </c>
      <c r="M6" s="4">
        <f t="shared" si="4"/>
        <v>5.4964714405368813E-2</v>
      </c>
      <c r="N6" t="str">
        <f t="shared" si="5"/>
        <v>43221ref3m</v>
      </c>
      <c r="O6" s="3">
        <f t="shared" si="6"/>
        <v>1.2338944857892036E-2</v>
      </c>
    </row>
    <row r="7" spans="1:17" x14ac:dyDescent="0.35">
      <c r="A7" s="1">
        <f t="shared" si="7"/>
        <v>43252</v>
      </c>
      <c r="B7">
        <f t="shared" si="0"/>
        <v>34165307.660022512</v>
      </c>
      <c r="C7">
        <f t="shared" si="1"/>
        <v>4.9414569889905155E-2</v>
      </c>
      <c r="D7" t="s">
        <v>3</v>
      </c>
      <c r="F7" s="1">
        <f t="shared" si="8"/>
        <v>43252</v>
      </c>
      <c r="G7" t="s">
        <v>3</v>
      </c>
      <c r="H7" t="s">
        <v>6</v>
      </c>
      <c r="I7" s="2">
        <v>2.8091548535601647E-2</v>
      </c>
      <c r="K7" s="4" t="str">
        <f t="shared" si="2"/>
        <v>43252ref</v>
      </c>
      <c r="L7" s="4">
        <f t="shared" si="3"/>
        <v>2.8091548535601647E-2</v>
      </c>
      <c r="M7" s="4">
        <f t="shared" si="4"/>
        <v>6.0737591244208668E-2</v>
      </c>
      <c r="N7" t="str">
        <f t="shared" si="5"/>
        <v>43252ref3m</v>
      </c>
      <c r="O7" s="3">
        <f t="shared" si="6"/>
        <v>2.8091548535601647E-2</v>
      </c>
    </row>
    <row r="8" spans="1:17" x14ac:dyDescent="0.35">
      <c r="A8" s="1">
        <f t="shared" si="7"/>
        <v>43282</v>
      </c>
      <c r="B8">
        <f t="shared" si="0"/>
        <v>27646430.376384851</v>
      </c>
      <c r="C8">
        <f t="shared" si="1"/>
        <v>6.182018347171684E-2</v>
      </c>
      <c r="D8" t="s">
        <v>3</v>
      </c>
      <c r="F8" s="1">
        <f t="shared" si="8"/>
        <v>43282</v>
      </c>
      <c r="G8" t="s">
        <v>3</v>
      </c>
      <c r="H8" t="s">
        <v>6</v>
      </c>
      <c r="I8" s="2">
        <v>2.6694255679077173E-2</v>
      </c>
      <c r="K8" s="4" t="str">
        <f t="shared" si="2"/>
        <v>43282ref</v>
      </c>
      <c r="L8" s="4">
        <f t="shared" si="3"/>
        <v>1.8091548535601645E-2</v>
      </c>
      <c r="M8" s="4">
        <f t="shared" si="4"/>
        <v>9.554881840783204E-2</v>
      </c>
      <c r="N8" t="str">
        <f t="shared" si="5"/>
        <v>43282ref3m</v>
      </c>
      <c r="O8" s="3">
        <f t="shared" si="6"/>
        <v>2.6694255679077173E-2</v>
      </c>
    </row>
    <row r="9" spans="1:17" x14ac:dyDescent="0.35">
      <c r="A9" s="1">
        <f t="shared" si="7"/>
        <v>43313</v>
      </c>
      <c r="B9">
        <f t="shared" si="0"/>
        <v>19784542.917492215</v>
      </c>
      <c r="C9">
        <f t="shared" si="1"/>
        <v>2.8798564031613797E-2</v>
      </c>
      <c r="D9" t="s">
        <v>3</v>
      </c>
      <c r="F9" s="1">
        <f t="shared" si="8"/>
        <v>43313</v>
      </c>
      <c r="G9" t="s">
        <v>3</v>
      </c>
      <c r="H9" t="s">
        <v>6</v>
      </c>
      <c r="I9" s="2">
        <v>2.93405481587573E-2</v>
      </c>
      <c r="K9" s="4" t="str">
        <f t="shared" si="2"/>
        <v>43313ref</v>
      </c>
      <c r="L9" s="4">
        <f t="shared" si="3"/>
        <v>1.6694255679077175E-2</v>
      </c>
      <c r="M9" s="4">
        <f t="shared" si="4"/>
        <v>3.0902872384150418E-2</v>
      </c>
      <c r="N9" t="str">
        <f t="shared" si="5"/>
        <v>43313ref3m</v>
      </c>
      <c r="O9" s="3">
        <f t="shared" si="6"/>
        <v>2.93405481587573E-2</v>
      </c>
    </row>
    <row r="10" spans="1:17" x14ac:dyDescent="0.35">
      <c r="A10" s="1">
        <f t="shared" si="7"/>
        <v>43344</v>
      </c>
      <c r="B10">
        <f t="shared" si="0"/>
        <v>21390275.780528989</v>
      </c>
      <c r="C10">
        <f t="shared" si="1"/>
        <v>2.4918912188237097E-2</v>
      </c>
      <c r="D10" t="s">
        <v>3</v>
      </c>
      <c r="F10" s="1">
        <f t="shared" si="8"/>
        <v>43344</v>
      </c>
      <c r="G10" t="s">
        <v>3</v>
      </c>
      <c r="H10" t="s">
        <v>6</v>
      </c>
      <c r="I10" s="2">
        <v>1.9612989061420952E-2</v>
      </c>
      <c r="K10" s="4" t="str">
        <f t="shared" si="2"/>
        <v>43344ref</v>
      </c>
      <c r="L10" s="4">
        <f t="shared" si="3"/>
        <v>1.9340548158757298E-2</v>
      </c>
      <c r="M10" s="4">
        <f t="shared" si="4"/>
        <v>2.0497276217716898E-2</v>
      </c>
      <c r="N10" t="str">
        <f t="shared" si="5"/>
        <v>43344ref3m</v>
      </c>
      <c r="O10" s="3">
        <f t="shared" si="6"/>
        <v>1.9612989061420952E-2</v>
      </c>
    </row>
    <row r="11" spans="1:17" x14ac:dyDescent="0.35">
      <c r="A11" s="1">
        <f t="shared" si="7"/>
        <v>43374</v>
      </c>
      <c r="B11">
        <f t="shared" si="0"/>
        <v>14201988.338994449</v>
      </c>
      <c r="C11">
        <f t="shared" si="1"/>
        <v>3.2751490918577965E-2</v>
      </c>
      <c r="D11" t="s">
        <v>3</v>
      </c>
      <c r="F11" s="1">
        <f t="shared" si="8"/>
        <v>43374</v>
      </c>
      <c r="G11" t="s">
        <v>3</v>
      </c>
      <c r="H11" t="s">
        <v>6</v>
      </c>
      <c r="I11" s="2">
        <v>2.4007837972558443E-3</v>
      </c>
      <c r="K11" s="4" t="str">
        <f t="shared" si="2"/>
        <v>43374ref</v>
      </c>
      <c r="L11" s="4">
        <f t="shared" si="3"/>
        <v>9.6129890614209523E-3</v>
      </c>
      <c r="M11" s="4">
        <f t="shared" si="4"/>
        <v>4.5889992775734981E-2</v>
      </c>
      <c r="N11" t="str">
        <f t="shared" si="5"/>
        <v>43374ref3m</v>
      </c>
      <c r="O11" s="3">
        <f t="shared" si="6"/>
        <v>2.4007837972558443E-3</v>
      </c>
    </row>
    <row r="12" spans="1:17" x14ac:dyDescent="0.35">
      <c r="A12" s="1">
        <f t="shared" si="7"/>
        <v>43405</v>
      </c>
      <c r="B12">
        <f t="shared" si="0"/>
        <v>-2386114.3019435033</v>
      </c>
      <c r="C12">
        <f t="shared" si="1"/>
        <v>2.7265901402631184E-2</v>
      </c>
      <c r="D12" t="s">
        <v>3</v>
      </c>
      <c r="F12" s="1">
        <f t="shared" si="8"/>
        <v>43405</v>
      </c>
      <c r="G12" t="s">
        <v>3</v>
      </c>
      <c r="H12" t="s">
        <v>6</v>
      </c>
      <c r="I12" s="2">
        <v>1.7672859936560273E-2</v>
      </c>
      <c r="K12" s="4" t="str">
        <f t="shared" si="2"/>
        <v>43405ref</v>
      </c>
      <c r="L12" s="4">
        <f t="shared" si="3"/>
        <v>-7.5992162027441554E-3</v>
      </c>
      <c r="M12" s="4">
        <f t="shared" si="4"/>
        <v>5.213101900800652E-2</v>
      </c>
      <c r="N12" t="str">
        <f t="shared" si="5"/>
        <v>43405ref3m</v>
      </c>
      <c r="O12" s="3">
        <f t="shared" si="6"/>
        <v>1.7672859936560273E-2</v>
      </c>
    </row>
    <row r="13" spans="1:17" x14ac:dyDescent="0.35">
      <c r="A13" s="1">
        <f t="shared" si="7"/>
        <v>43435</v>
      </c>
      <c r="B13">
        <f t="shared" si="0"/>
        <v>12007250.552194389</v>
      </c>
      <c r="C13">
        <f t="shared" si="1"/>
        <v>3.0508383046450708E-2</v>
      </c>
      <c r="D13" t="s">
        <v>3</v>
      </c>
      <c r="F13" s="1">
        <f t="shared" si="8"/>
        <v>43435</v>
      </c>
      <c r="G13" t="s">
        <v>3</v>
      </c>
      <c r="H13" t="s">
        <v>6</v>
      </c>
      <c r="I13" s="2">
        <v>1.1589792432481705E-2</v>
      </c>
      <c r="K13" s="4" t="str">
        <f t="shared" si="2"/>
        <v>43435ref</v>
      </c>
      <c r="L13" s="4">
        <f t="shared" si="3"/>
        <v>7.6728599365602727E-3</v>
      </c>
      <c r="M13" s="4">
        <f t="shared" si="4"/>
        <v>4.3343906156341143E-2</v>
      </c>
      <c r="N13" t="str">
        <f t="shared" si="5"/>
        <v>43435ref3m</v>
      </c>
      <c r="O13" s="3">
        <f t="shared" si="6"/>
        <v>1.1589792432481705E-2</v>
      </c>
    </row>
    <row r="14" spans="1:17" x14ac:dyDescent="0.35">
      <c r="A14" s="1">
        <v>43101</v>
      </c>
      <c r="B14">
        <f t="shared" si="0"/>
        <v>14548778.596864583</v>
      </c>
      <c r="C14">
        <f t="shared" si="1"/>
        <v>3.1738864608514432E-2</v>
      </c>
      <c r="D14" t="s">
        <v>10</v>
      </c>
      <c r="F14" s="1">
        <v>43101</v>
      </c>
      <c r="G14" t="s">
        <v>10</v>
      </c>
      <c r="H14" t="s">
        <v>6</v>
      </c>
      <c r="I14">
        <f>I2+0.01</f>
        <v>2.0223339639068548E-2</v>
      </c>
      <c r="K14" s="4" t="str">
        <f t="shared" si="2"/>
        <v>43101shiftedup</v>
      </c>
      <c r="L14" s="4">
        <f t="shared" si="3"/>
        <v>1.022333963906855E-2</v>
      </c>
      <c r="M14" s="4">
        <f t="shared" si="4"/>
        <v>4.3254389577960323E-2</v>
      </c>
      <c r="N14" t="str">
        <f t="shared" si="5"/>
        <v>43101shiftedup3m</v>
      </c>
      <c r="O14" s="3">
        <f t="shared" si="6"/>
        <v>2.0223339639068548E-2</v>
      </c>
    </row>
    <row r="15" spans="1:17" x14ac:dyDescent="0.35">
      <c r="A15" s="1">
        <f>EDATE(A14,1)</f>
        <v>43132</v>
      </c>
      <c r="B15">
        <f t="shared" si="0"/>
        <v>12323039.060392335</v>
      </c>
      <c r="C15">
        <f t="shared" si="1"/>
        <v>2.5115395420834373E-2</v>
      </c>
      <c r="D15" t="s">
        <v>10</v>
      </c>
      <c r="F15" s="1">
        <f>EDATE(F14,1)</f>
        <v>43132</v>
      </c>
      <c r="G15" t="s">
        <v>10</v>
      </c>
      <c r="H15" t="s">
        <v>6</v>
      </c>
      <c r="I15">
        <f t="shared" ref="I15:I25" si="9">I3+0.01</f>
        <v>1.9222177751361622E-2</v>
      </c>
      <c r="K15" s="4" t="str">
        <f t="shared" si="2"/>
        <v>43132shiftedup</v>
      </c>
      <c r="L15" s="4">
        <f t="shared" si="3"/>
        <v>9.222177751361622E-3</v>
      </c>
      <c r="M15" s="4">
        <f t="shared" si="4"/>
        <v>3.100861309030712E-2</v>
      </c>
      <c r="N15" t="str">
        <f t="shared" si="5"/>
        <v>43132shiftedup3m</v>
      </c>
      <c r="O15" s="3">
        <f t="shared" si="6"/>
        <v>1.9222177751361622E-2</v>
      </c>
    </row>
    <row r="16" spans="1:17" x14ac:dyDescent="0.35">
      <c r="A16" s="1">
        <f t="shared" ref="A16:A25" si="10">EDATE(A15,1)</f>
        <v>43160</v>
      </c>
      <c r="B16">
        <f t="shared" si="0"/>
        <v>33505168.46043459</v>
      </c>
      <c r="C16">
        <f t="shared" si="1"/>
        <v>5.72941762848935E-2</v>
      </c>
      <c r="D16" t="s">
        <v>10</v>
      </c>
      <c r="F16" s="1">
        <f t="shared" ref="F16:F25" si="11">EDATE(F15,1)</f>
        <v>43160</v>
      </c>
      <c r="G16" t="s">
        <v>10</v>
      </c>
      <c r="H16" t="s">
        <v>6</v>
      </c>
      <c r="I16">
        <f t="shared" si="9"/>
        <v>3.5607036892728761E-2</v>
      </c>
      <c r="K16" s="4" t="str">
        <f t="shared" si="2"/>
        <v>43160shiftedup</v>
      </c>
      <c r="L16" s="4">
        <f t="shared" si="3"/>
        <v>2.5607036892728762E-2</v>
      </c>
      <c r="M16" s="4">
        <f t="shared" si="4"/>
        <v>7.8981315677058239E-2</v>
      </c>
      <c r="N16" t="str">
        <f t="shared" si="5"/>
        <v>43160shiftedup3m</v>
      </c>
      <c r="O16" s="3">
        <f t="shared" si="6"/>
        <v>3.5607036892728761E-2</v>
      </c>
    </row>
    <row r="17" spans="1:15" x14ac:dyDescent="0.35">
      <c r="A17" s="1">
        <f t="shared" si="10"/>
        <v>43191</v>
      </c>
      <c r="B17">
        <f t="shared" si="0"/>
        <v>22333930.115640022</v>
      </c>
      <c r="C17">
        <f t="shared" si="1"/>
        <v>5.5337509704627801E-2</v>
      </c>
      <c r="D17" t="s">
        <v>10</v>
      </c>
      <c r="F17" s="1">
        <f t="shared" si="11"/>
        <v>43191</v>
      </c>
      <c r="G17" t="s">
        <v>10</v>
      </c>
      <c r="H17" t="s">
        <v>6</v>
      </c>
      <c r="I17">
        <f t="shared" si="9"/>
        <v>2.3629364638571626E-2</v>
      </c>
      <c r="K17" s="4" t="str">
        <f t="shared" si="2"/>
        <v>43191shiftedup</v>
      </c>
      <c r="L17" s="4">
        <f t="shared" si="3"/>
        <v>1.3629364638571624E-2</v>
      </c>
      <c r="M17" s="4">
        <f t="shared" si="4"/>
        <v>8.7045654770683975E-2</v>
      </c>
      <c r="N17" t="str">
        <f t="shared" si="5"/>
        <v>43191shiftedup3m</v>
      </c>
      <c r="O17" s="3">
        <f t="shared" si="6"/>
        <v>2.3629364638571626E-2</v>
      </c>
    </row>
    <row r="18" spans="1:15" x14ac:dyDescent="0.35">
      <c r="A18" s="1">
        <f t="shared" si="10"/>
        <v>43221</v>
      </c>
      <c r="B18">
        <f t="shared" si="0"/>
        <v>18835416.298428919</v>
      </c>
      <c r="C18">
        <f t="shared" si="1"/>
        <v>4.3651829631630425E-2</v>
      </c>
      <c r="D18" t="s">
        <v>10</v>
      </c>
      <c r="F18" s="1">
        <f t="shared" si="11"/>
        <v>43221</v>
      </c>
      <c r="G18" t="s">
        <v>10</v>
      </c>
      <c r="H18" t="s">
        <v>6</v>
      </c>
      <c r="I18">
        <f t="shared" si="9"/>
        <v>2.2338944857892035E-2</v>
      </c>
      <c r="K18" s="4" t="str">
        <f t="shared" si="2"/>
        <v>43221shiftedup</v>
      </c>
      <c r="L18" s="4">
        <f t="shared" si="3"/>
        <v>1.2338944857892036E-2</v>
      </c>
      <c r="M18" s="4">
        <f t="shared" si="4"/>
        <v>6.4964714405368815E-2</v>
      </c>
      <c r="N18" t="str">
        <f t="shared" si="5"/>
        <v>43221shiftedup3m</v>
      </c>
      <c r="O18" s="3">
        <f t="shared" si="6"/>
        <v>2.2338944857892035E-2</v>
      </c>
    </row>
    <row r="19" spans="1:15" x14ac:dyDescent="0.35">
      <c r="A19" s="1">
        <f t="shared" si="10"/>
        <v>43252</v>
      </c>
      <c r="B19">
        <f t="shared" si="0"/>
        <v>45165307.66002252</v>
      </c>
      <c r="C19">
        <f t="shared" si="1"/>
        <v>5.9414569889905157E-2</v>
      </c>
      <c r="D19" t="s">
        <v>10</v>
      </c>
      <c r="F19" s="1">
        <f t="shared" si="11"/>
        <v>43252</v>
      </c>
      <c r="G19" t="s">
        <v>10</v>
      </c>
      <c r="H19" t="s">
        <v>6</v>
      </c>
      <c r="I19">
        <f t="shared" si="9"/>
        <v>3.8091548535601649E-2</v>
      </c>
      <c r="K19" s="4" t="str">
        <f t="shared" si="2"/>
        <v>43252shiftedup</v>
      </c>
      <c r="L19" s="4">
        <f t="shared" si="3"/>
        <v>3.8091548535601649E-2</v>
      </c>
      <c r="M19" s="4">
        <f t="shared" si="4"/>
        <v>7.073759124420867E-2</v>
      </c>
      <c r="N19" t="str">
        <f t="shared" si="5"/>
        <v>43252shiftedup3m</v>
      </c>
      <c r="O19" s="3">
        <f t="shared" si="6"/>
        <v>3.8091548535601649E-2</v>
      </c>
    </row>
    <row r="20" spans="1:15" x14ac:dyDescent="0.35">
      <c r="A20" s="1">
        <f t="shared" si="10"/>
        <v>43282</v>
      </c>
      <c r="B20">
        <f t="shared" si="0"/>
        <v>27249137.519860376</v>
      </c>
      <c r="C20">
        <f t="shared" si="1"/>
        <v>6.6121537043454609E-2</v>
      </c>
      <c r="D20" t="s">
        <v>10</v>
      </c>
      <c r="F20" s="1">
        <f t="shared" si="11"/>
        <v>43282</v>
      </c>
      <c r="G20" t="s">
        <v>10</v>
      </c>
      <c r="H20" t="s">
        <v>6</v>
      </c>
      <c r="I20">
        <f t="shared" si="9"/>
        <v>3.6694255679077172E-2</v>
      </c>
      <c r="K20" s="4" t="str">
        <f t="shared" si="2"/>
        <v>43282shiftedup</v>
      </c>
      <c r="L20" s="4">
        <f t="shared" si="3"/>
        <v>1.6694255679077175E-2</v>
      </c>
      <c r="M20" s="4">
        <f t="shared" si="4"/>
        <v>0.10554881840783203</v>
      </c>
      <c r="N20" t="str">
        <f t="shared" si="5"/>
        <v>43282shiftedup3m</v>
      </c>
      <c r="O20" s="3">
        <f t="shared" si="6"/>
        <v>3.6694255679077172E-2</v>
      </c>
    </row>
    <row r="21" spans="1:15" x14ac:dyDescent="0.35">
      <c r="A21" s="1">
        <f t="shared" si="10"/>
        <v>43313</v>
      </c>
      <c r="B21">
        <f t="shared" si="0"/>
        <v>23430835.397172339</v>
      </c>
      <c r="C21">
        <f t="shared" si="1"/>
        <v>3.512171027145386E-2</v>
      </c>
      <c r="D21" t="s">
        <v>10</v>
      </c>
      <c r="F21" s="1">
        <f t="shared" si="11"/>
        <v>43313</v>
      </c>
      <c r="G21" t="s">
        <v>10</v>
      </c>
      <c r="H21" t="s">
        <v>6</v>
      </c>
      <c r="I21">
        <f t="shared" si="9"/>
        <v>3.9340548158757302E-2</v>
      </c>
      <c r="K21" s="4" t="str">
        <f t="shared" si="2"/>
        <v>43313shiftedup</v>
      </c>
      <c r="L21" s="4">
        <f t="shared" si="3"/>
        <v>1.9340548158757298E-2</v>
      </c>
      <c r="M21" s="4">
        <f t="shared" si="4"/>
        <v>4.090287238415042E-2</v>
      </c>
      <c r="N21" t="str">
        <f t="shared" si="5"/>
        <v>43313shiftedup3m</v>
      </c>
      <c r="O21" s="3">
        <f t="shared" si="6"/>
        <v>3.9340548158757302E-2</v>
      </c>
    </row>
    <row r="22" spans="1:15" x14ac:dyDescent="0.35">
      <c r="A22" s="1">
        <f t="shared" si="10"/>
        <v>43344</v>
      </c>
      <c r="B22">
        <f t="shared" si="0"/>
        <v>12662716.683192642</v>
      </c>
      <c r="C22">
        <f t="shared" si="1"/>
        <v>2.5055132639568926E-2</v>
      </c>
      <c r="D22" t="s">
        <v>10</v>
      </c>
      <c r="F22" s="1">
        <f t="shared" si="11"/>
        <v>43344</v>
      </c>
      <c r="G22" t="s">
        <v>10</v>
      </c>
      <c r="H22" t="s">
        <v>6</v>
      </c>
      <c r="I22">
        <f t="shared" si="9"/>
        <v>2.9612989061420951E-2</v>
      </c>
      <c r="K22" s="4" t="str">
        <f t="shared" si="2"/>
        <v>43344shiftedup</v>
      </c>
      <c r="L22" s="4">
        <f t="shared" si="3"/>
        <v>9.6129890614209523E-3</v>
      </c>
      <c r="M22" s="4">
        <f t="shared" si="4"/>
        <v>3.0497276217716897E-2</v>
      </c>
      <c r="N22" t="str">
        <f t="shared" si="5"/>
        <v>43344shiftedup3m</v>
      </c>
      <c r="O22" s="3">
        <f t="shared" si="6"/>
        <v>2.9612989061420951E-2</v>
      </c>
    </row>
    <row r="23" spans="1:15" x14ac:dyDescent="0.35">
      <c r="A23" s="1">
        <f t="shared" si="10"/>
        <v>43374</v>
      </c>
      <c r="B23">
        <f t="shared" si="0"/>
        <v>-2010216.9251706568</v>
      </c>
      <c r="C23">
        <f t="shared" si="1"/>
        <v>2.9145388286495415E-2</v>
      </c>
      <c r="D23" t="s">
        <v>10</v>
      </c>
      <c r="F23" s="1">
        <f t="shared" si="11"/>
        <v>43374</v>
      </c>
      <c r="G23" t="s">
        <v>10</v>
      </c>
      <c r="H23" t="s">
        <v>6</v>
      </c>
      <c r="I23">
        <f t="shared" si="9"/>
        <v>1.2400783797255845E-2</v>
      </c>
      <c r="K23" s="4" t="str">
        <f t="shared" si="2"/>
        <v>43374shiftedup</v>
      </c>
      <c r="L23" s="4">
        <f t="shared" si="3"/>
        <v>-7.5992162027441554E-3</v>
      </c>
      <c r="M23" s="4">
        <f t="shared" si="4"/>
        <v>5.5889992775734983E-2</v>
      </c>
      <c r="N23" t="str">
        <f t="shared" si="5"/>
        <v>43374shiftedup3m</v>
      </c>
      <c r="O23" s="3">
        <f t="shared" si="6"/>
        <v>1.2400783797255845E-2</v>
      </c>
    </row>
    <row r="24" spans="1:15" x14ac:dyDescent="0.35">
      <c r="A24" s="1">
        <f t="shared" si="10"/>
        <v>43405</v>
      </c>
      <c r="B24">
        <f t="shared" si="0"/>
        <v>13885961.837360926</v>
      </c>
      <c r="C24">
        <f t="shared" si="1"/>
        <v>3.9901939472283397E-2</v>
      </c>
      <c r="D24" t="s">
        <v>10</v>
      </c>
      <c r="F24" s="1">
        <f t="shared" si="11"/>
        <v>43405</v>
      </c>
      <c r="G24" t="s">
        <v>10</v>
      </c>
      <c r="H24" t="s">
        <v>6</v>
      </c>
      <c r="I24">
        <f t="shared" si="9"/>
        <v>2.7672859936560275E-2</v>
      </c>
      <c r="K24" s="4" t="str">
        <f t="shared" si="2"/>
        <v>43405shiftedup</v>
      </c>
      <c r="L24" s="4">
        <f t="shared" si="3"/>
        <v>7.6728599365602727E-3</v>
      </c>
      <c r="M24" s="4">
        <f t="shared" si="4"/>
        <v>6.2131019008006522E-2</v>
      </c>
      <c r="N24" t="str">
        <f t="shared" si="5"/>
        <v>43405shiftedup3m</v>
      </c>
      <c r="O24" s="3">
        <f t="shared" si="6"/>
        <v>2.7672859936560275E-2</v>
      </c>
    </row>
    <row r="25" spans="1:15" x14ac:dyDescent="0.35">
      <c r="A25" s="1">
        <f t="shared" si="10"/>
        <v>43435</v>
      </c>
      <c r="B25">
        <f t="shared" si="0"/>
        <v>67465409.623640642</v>
      </c>
      <c r="C25">
        <f t="shared" si="1"/>
        <v>6.2737462582173831E-2</v>
      </c>
      <c r="D25" t="s">
        <v>10</v>
      </c>
      <c r="F25" s="1">
        <f t="shared" si="11"/>
        <v>43435</v>
      </c>
      <c r="G25" t="s">
        <v>10</v>
      </c>
      <c r="H25" t="s">
        <v>6</v>
      </c>
      <c r="I25">
        <f t="shared" si="9"/>
        <v>2.1589792432481707E-2</v>
      </c>
      <c r="K25" s="4" t="str">
        <f t="shared" si="2"/>
        <v>43435shiftedup</v>
      </c>
      <c r="L25" s="4">
        <f t="shared" si="3"/>
        <v>6.2131019008006522E-2</v>
      </c>
      <c r="M25" s="4">
        <f t="shared" si="4"/>
        <v>5.3343906156341145E-2</v>
      </c>
      <c r="N25" t="str">
        <f t="shared" si="5"/>
        <v>43435shiftedup3m</v>
      </c>
      <c r="O25" s="3">
        <f t="shared" si="6"/>
        <v>2.1589792432481707E-2</v>
      </c>
    </row>
    <row r="26" spans="1:15" x14ac:dyDescent="0.35">
      <c r="A26" s="1">
        <v>43101</v>
      </c>
      <c r="B26">
        <f t="shared" si="0"/>
        <v>12548778.596864583</v>
      </c>
      <c r="C26">
        <f t="shared" si="1"/>
        <v>2.1738864608514433E-2</v>
      </c>
      <c r="D26" t="s">
        <v>8</v>
      </c>
      <c r="F26" s="1">
        <v>43101</v>
      </c>
      <c r="G26" t="s">
        <v>8</v>
      </c>
      <c r="H26" t="s">
        <v>6</v>
      </c>
      <c r="I26">
        <f>I2-0.01</f>
        <v>2.233396390685493E-4</v>
      </c>
      <c r="K26" s="4" t="str">
        <f t="shared" si="2"/>
        <v>43101shifteddown</v>
      </c>
      <c r="L26" s="4">
        <f t="shared" si="3"/>
        <v>1.022333963906855E-2</v>
      </c>
      <c r="M26" s="4">
        <f t="shared" si="4"/>
        <v>2.3254389577960319E-2</v>
      </c>
      <c r="N26" t="str">
        <f t="shared" si="5"/>
        <v>43101shifteddown3m</v>
      </c>
      <c r="O26" s="3">
        <f t="shared" si="6"/>
        <v>2.233396390685493E-4</v>
      </c>
    </row>
    <row r="27" spans="1:15" x14ac:dyDescent="0.35">
      <c r="A27" s="1">
        <f>EDATE(A26,1)</f>
        <v>43132</v>
      </c>
      <c r="B27">
        <f t="shared" si="0"/>
        <v>10323039.060392335</v>
      </c>
      <c r="C27">
        <f t="shared" si="1"/>
        <v>1.5115395420834371E-2</v>
      </c>
      <c r="D27" t="s">
        <v>8</v>
      </c>
      <c r="F27" s="1">
        <f>EDATE(F26,1)</f>
        <v>43132</v>
      </c>
      <c r="G27" t="s">
        <v>8</v>
      </c>
      <c r="H27" t="s">
        <v>6</v>
      </c>
      <c r="I27">
        <f t="shared" ref="I27:I37" si="12">I3-0.01</f>
        <v>-7.7782224863837818E-4</v>
      </c>
      <c r="K27" s="4" t="str">
        <f t="shared" si="2"/>
        <v>43132shifteddown</v>
      </c>
      <c r="L27" s="4">
        <f t="shared" si="3"/>
        <v>9.222177751361622E-3</v>
      </c>
      <c r="M27" s="4">
        <f t="shared" si="4"/>
        <v>1.1008613090307118E-2</v>
      </c>
      <c r="N27" t="str">
        <f t="shared" si="5"/>
        <v>43132shifteddown3m</v>
      </c>
      <c r="O27" s="3">
        <f t="shared" si="6"/>
        <v>-7.7782224863837818E-4</v>
      </c>
    </row>
    <row r="28" spans="1:15" x14ac:dyDescent="0.35">
      <c r="A28" s="1">
        <f t="shared" ref="A28:A37" si="13">EDATE(A27,1)</f>
        <v>43160</v>
      </c>
      <c r="B28">
        <f t="shared" si="0"/>
        <v>31505168.460434586</v>
      </c>
      <c r="C28">
        <f t="shared" si="1"/>
        <v>4.7294176284893498E-2</v>
      </c>
      <c r="D28" t="s">
        <v>8</v>
      </c>
      <c r="F28" s="1">
        <f t="shared" ref="F28:F37" si="14">EDATE(F27,1)</f>
        <v>43160</v>
      </c>
      <c r="G28" t="s">
        <v>8</v>
      </c>
      <c r="H28" t="s">
        <v>6</v>
      </c>
      <c r="I28">
        <f t="shared" si="12"/>
        <v>1.5607036892728762E-2</v>
      </c>
      <c r="K28" s="4" t="str">
        <f t="shared" si="2"/>
        <v>43160shifteddown</v>
      </c>
      <c r="L28" s="4">
        <f t="shared" si="3"/>
        <v>2.5607036892728762E-2</v>
      </c>
      <c r="M28" s="4">
        <f t="shared" si="4"/>
        <v>5.8981315677058242E-2</v>
      </c>
      <c r="N28" t="str">
        <f t="shared" si="5"/>
        <v>43160shifteddown3m</v>
      </c>
      <c r="O28" s="3">
        <f t="shared" si="6"/>
        <v>1.5607036892728762E-2</v>
      </c>
    </row>
    <row r="29" spans="1:15" x14ac:dyDescent="0.35">
      <c r="A29" s="1">
        <f t="shared" si="13"/>
        <v>43191</v>
      </c>
      <c r="B29">
        <f t="shared" si="0"/>
        <v>20333930.115640022</v>
      </c>
      <c r="C29">
        <f t="shared" si="1"/>
        <v>4.5337509704627806E-2</v>
      </c>
      <c r="D29" t="s">
        <v>8</v>
      </c>
      <c r="F29" s="1">
        <f t="shared" si="14"/>
        <v>43191</v>
      </c>
      <c r="G29" t="s">
        <v>8</v>
      </c>
      <c r="H29" t="s">
        <v>6</v>
      </c>
      <c r="I29">
        <f t="shared" si="12"/>
        <v>3.6293646385716239E-3</v>
      </c>
      <c r="K29" s="4" t="str">
        <f t="shared" si="2"/>
        <v>43191shifteddown</v>
      </c>
      <c r="L29" s="4">
        <f t="shared" si="3"/>
        <v>1.3629364638571624E-2</v>
      </c>
      <c r="M29" s="4">
        <f t="shared" si="4"/>
        <v>6.7045654770683985E-2</v>
      </c>
      <c r="N29" t="str">
        <f t="shared" si="5"/>
        <v>43191shifteddown3m</v>
      </c>
      <c r="O29" s="3">
        <f t="shared" si="6"/>
        <v>3.6293646385716239E-3</v>
      </c>
    </row>
    <row r="30" spans="1:15" x14ac:dyDescent="0.35">
      <c r="A30" s="1">
        <f t="shared" si="13"/>
        <v>43221</v>
      </c>
      <c r="B30">
        <f t="shared" si="0"/>
        <v>16835416.298428919</v>
      </c>
      <c r="C30">
        <f t="shared" si="1"/>
        <v>3.3651829631630423E-2</v>
      </c>
      <c r="D30" t="s">
        <v>8</v>
      </c>
      <c r="F30" s="1">
        <f t="shared" si="14"/>
        <v>43221</v>
      </c>
      <c r="G30" t="s">
        <v>8</v>
      </c>
      <c r="H30" t="s">
        <v>6</v>
      </c>
      <c r="I30">
        <f t="shared" si="12"/>
        <v>2.338944857892036E-3</v>
      </c>
      <c r="K30" s="4" t="str">
        <f t="shared" si="2"/>
        <v>43221shifteddown</v>
      </c>
      <c r="L30" s="4">
        <f t="shared" si="3"/>
        <v>1.2338944857892036E-2</v>
      </c>
      <c r="M30" s="4">
        <f t="shared" si="4"/>
        <v>4.4964714405368811E-2</v>
      </c>
      <c r="N30" t="str">
        <f t="shared" si="5"/>
        <v>43221shifteddown3m</v>
      </c>
      <c r="O30" s="3">
        <f t="shared" si="6"/>
        <v>2.338944857892036E-3</v>
      </c>
    </row>
    <row r="31" spans="1:15" x14ac:dyDescent="0.35">
      <c r="A31" s="1">
        <f t="shared" si="13"/>
        <v>43252</v>
      </c>
      <c r="B31">
        <f t="shared" si="0"/>
        <v>33165307.660022512</v>
      </c>
      <c r="C31">
        <f t="shared" si="1"/>
        <v>4.4414569889905157E-2</v>
      </c>
      <c r="D31" t="s">
        <v>8</v>
      </c>
      <c r="F31" s="1">
        <f t="shared" si="14"/>
        <v>43252</v>
      </c>
      <c r="G31" t="s">
        <v>8</v>
      </c>
      <c r="H31" t="s">
        <v>6</v>
      </c>
      <c r="I31">
        <f t="shared" si="12"/>
        <v>1.8091548535601645E-2</v>
      </c>
      <c r="K31" s="4" t="str">
        <f t="shared" si="2"/>
        <v>43252shifteddown</v>
      </c>
      <c r="L31" s="4">
        <f t="shared" si="3"/>
        <v>2.8091548535601647E-2</v>
      </c>
      <c r="M31" s="4">
        <f t="shared" si="4"/>
        <v>5.0737591244208666E-2</v>
      </c>
      <c r="N31" t="str">
        <f t="shared" si="5"/>
        <v>43252shifteddown3m</v>
      </c>
      <c r="O31" s="3">
        <f t="shared" si="6"/>
        <v>1.8091548535601645E-2</v>
      </c>
    </row>
    <row r="32" spans="1:15" x14ac:dyDescent="0.35">
      <c r="A32" s="1">
        <f t="shared" si="13"/>
        <v>43282</v>
      </c>
      <c r="B32">
        <f t="shared" si="0"/>
        <v>25249137.519860383</v>
      </c>
      <c r="C32">
        <f t="shared" si="1"/>
        <v>5.6121537043454607E-2</v>
      </c>
      <c r="D32" t="s">
        <v>8</v>
      </c>
      <c r="F32" s="1">
        <f t="shared" si="14"/>
        <v>43282</v>
      </c>
      <c r="G32" t="s">
        <v>8</v>
      </c>
      <c r="H32" t="s">
        <v>6</v>
      </c>
      <c r="I32">
        <f t="shared" si="12"/>
        <v>1.6694255679077175E-2</v>
      </c>
      <c r="K32" s="4" t="str">
        <f t="shared" si="2"/>
        <v>43282shifteddown</v>
      </c>
      <c r="L32" s="4">
        <f t="shared" si="3"/>
        <v>1.6694255679077175E-2</v>
      </c>
      <c r="M32" s="4">
        <f t="shared" si="4"/>
        <v>8.5548818407832045E-2</v>
      </c>
      <c r="N32" t="str">
        <f t="shared" si="5"/>
        <v>43282shifteddown3m</v>
      </c>
      <c r="O32" s="3">
        <f t="shared" si="6"/>
        <v>1.6694255679077175E-2</v>
      </c>
    </row>
    <row r="33" spans="1:15" x14ac:dyDescent="0.35">
      <c r="A33" s="1">
        <f t="shared" si="13"/>
        <v>43313</v>
      </c>
      <c r="B33">
        <f t="shared" si="0"/>
        <v>21430835.397172339</v>
      </c>
      <c r="C33">
        <f t="shared" si="1"/>
        <v>2.5121710271453858E-2</v>
      </c>
      <c r="D33" t="s">
        <v>8</v>
      </c>
      <c r="F33" s="1">
        <f t="shared" si="14"/>
        <v>43313</v>
      </c>
      <c r="G33" t="s">
        <v>8</v>
      </c>
      <c r="H33" t="s">
        <v>6</v>
      </c>
      <c r="I33">
        <f t="shared" si="12"/>
        <v>1.9340548158757298E-2</v>
      </c>
      <c r="K33" s="4" t="str">
        <f t="shared" si="2"/>
        <v>43313shifteddown</v>
      </c>
      <c r="L33" s="4">
        <f t="shared" si="3"/>
        <v>1.9340548158757298E-2</v>
      </c>
      <c r="M33" s="4">
        <f t="shared" si="4"/>
        <v>2.0902872384150416E-2</v>
      </c>
      <c r="N33" t="str">
        <f t="shared" si="5"/>
        <v>43313shifteddown3m</v>
      </c>
      <c r="O33" s="3">
        <f t="shared" si="6"/>
        <v>1.9340548158757298E-2</v>
      </c>
    </row>
    <row r="34" spans="1:15" x14ac:dyDescent="0.35">
      <c r="A34" s="1">
        <f t="shared" si="13"/>
        <v>43344</v>
      </c>
      <c r="B34">
        <f t="shared" si="0"/>
        <v>10662716.683192642</v>
      </c>
      <c r="C34">
        <f t="shared" si="1"/>
        <v>1.5055132639568924E-2</v>
      </c>
      <c r="D34" t="s">
        <v>8</v>
      </c>
      <c r="F34" s="1">
        <f t="shared" si="14"/>
        <v>43344</v>
      </c>
      <c r="G34" t="s">
        <v>8</v>
      </c>
      <c r="H34" t="s">
        <v>6</v>
      </c>
      <c r="I34">
        <f t="shared" si="12"/>
        <v>9.6129890614209523E-3</v>
      </c>
      <c r="K34" s="4" t="str">
        <f t="shared" si="2"/>
        <v>43344shifteddown</v>
      </c>
      <c r="L34" s="4">
        <f t="shared" si="3"/>
        <v>9.6129890614209523E-3</v>
      </c>
      <c r="M34" s="4">
        <f t="shared" si="4"/>
        <v>1.0497276217716898E-2</v>
      </c>
      <c r="N34" t="str">
        <f t="shared" si="5"/>
        <v>43344shifteddown3m</v>
      </c>
      <c r="O34" s="3">
        <f t="shared" si="6"/>
        <v>9.6129890614209523E-3</v>
      </c>
    </row>
    <row r="35" spans="1:15" x14ac:dyDescent="0.35">
      <c r="A35" s="1">
        <f t="shared" si="13"/>
        <v>43374</v>
      </c>
      <c r="B35">
        <f t="shared" si="0"/>
        <v>-4010216.9251706577</v>
      </c>
      <c r="C35">
        <f t="shared" si="1"/>
        <v>1.9145388286495413E-2</v>
      </c>
      <c r="D35" t="s">
        <v>8</v>
      </c>
      <c r="F35" s="1">
        <f t="shared" si="14"/>
        <v>43374</v>
      </c>
      <c r="G35" t="s">
        <v>8</v>
      </c>
      <c r="H35" t="s">
        <v>6</v>
      </c>
      <c r="I35">
        <f t="shared" si="12"/>
        <v>-7.5992162027441554E-3</v>
      </c>
      <c r="K35" s="4" t="str">
        <f t="shared" si="2"/>
        <v>43374shifteddown</v>
      </c>
      <c r="L35" s="4">
        <f t="shared" si="3"/>
        <v>-7.5992162027441554E-3</v>
      </c>
      <c r="M35" s="4">
        <f t="shared" si="4"/>
        <v>3.5889992775734979E-2</v>
      </c>
      <c r="N35" t="str">
        <f t="shared" si="5"/>
        <v>43374shifteddown3m</v>
      </c>
      <c r="O35" s="3">
        <f t="shared" si="6"/>
        <v>-7.5992162027441554E-3</v>
      </c>
    </row>
    <row r="36" spans="1:15" x14ac:dyDescent="0.35">
      <c r="A36" s="1">
        <f t="shared" si="13"/>
        <v>43405</v>
      </c>
      <c r="B36">
        <f t="shared" si="0"/>
        <v>11885961.837360924</v>
      </c>
      <c r="C36">
        <f t="shared" si="1"/>
        <v>2.9901939472283395E-2</v>
      </c>
      <c r="D36" t="s">
        <v>8</v>
      </c>
      <c r="F36" s="1">
        <f t="shared" si="14"/>
        <v>43405</v>
      </c>
      <c r="G36" t="s">
        <v>8</v>
      </c>
      <c r="H36" t="s">
        <v>6</v>
      </c>
      <c r="I36">
        <f t="shared" si="12"/>
        <v>7.6728599365602727E-3</v>
      </c>
      <c r="K36" s="4" t="str">
        <f t="shared" si="2"/>
        <v>43405shifteddown</v>
      </c>
      <c r="L36" s="4">
        <f t="shared" si="3"/>
        <v>7.6728599365602727E-3</v>
      </c>
      <c r="M36" s="4">
        <f t="shared" si="4"/>
        <v>4.2131019008006518E-2</v>
      </c>
      <c r="N36" t="str">
        <f t="shared" si="5"/>
        <v>43405shifteddown3m</v>
      </c>
      <c r="O36" s="3">
        <f t="shared" si="6"/>
        <v>7.6728599365602727E-3</v>
      </c>
    </row>
    <row r="37" spans="1:15" x14ac:dyDescent="0.35">
      <c r="A37" s="1">
        <f t="shared" si="13"/>
        <v>43435</v>
      </c>
      <c r="B37">
        <f t="shared" si="0"/>
        <v>4924183.0481158188</v>
      </c>
      <c r="C37">
        <f t="shared" si="1"/>
        <v>2.2466849294411423E-2</v>
      </c>
      <c r="D37" t="s">
        <v>8</v>
      </c>
      <c r="F37" s="1">
        <f t="shared" si="14"/>
        <v>43435</v>
      </c>
      <c r="G37" t="s">
        <v>8</v>
      </c>
      <c r="H37" t="s">
        <v>6</v>
      </c>
      <c r="I37">
        <f t="shared" si="12"/>
        <v>1.5897924324817046E-3</v>
      </c>
      <c r="K37" s="4" t="str">
        <f t="shared" si="2"/>
        <v>43435shifteddown</v>
      </c>
      <c r="L37" s="4">
        <f t="shared" si="3"/>
        <v>1.5897924324817046E-3</v>
      </c>
      <c r="M37" s="4">
        <f t="shared" si="4"/>
        <v>3.3343906156341141E-2</v>
      </c>
      <c r="N37" t="str">
        <f t="shared" si="5"/>
        <v>43435shifteddown3m</v>
      </c>
      <c r="O37" s="3">
        <f t="shared" si="6"/>
        <v>1.5897924324817046E-3</v>
      </c>
    </row>
    <row r="38" spans="1:15" x14ac:dyDescent="0.35">
      <c r="F38" s="1">
        <v>43101</v>
      </c>
      <c r="G38" t="s">
        <v>3</v>
      </c>
      <c r="H38" t="s">
        <v>9</v>
      </c>
      <c r="I38">
        <v>3.3254389577960321E-2</v>
      </c>
      <c r="N38" t="str">
        <f t="shared" si="5"/>
        <v>43101ref5y</v>
      </c>
      <c r="O38" s="3">
        <f t="shared" si="6"/>
        <v>3.3254389577960321E-2</v>
      </c>
    </row>
    <row r="39" spans="1:15" x14ac:dyDescent="0.35">
      <c r="F39" s="1">
        <f>EDATE(F38,1)</f>
        <v>43132</v>
      </c>
      <c r="G39" t="s">
        <v>3</v>
      </c>
      <c r="H39" t="s">
        <v>9</v>
      </c>
      <c r="I39">
        <v>2.1008613090307118E-2</v>
      </c>
      <c r="N39" t="str">
        <f t="shared" si="5"/>
        <v>43132ref5y</v>
      </c>
      <c r="O39" s="3">
        <f t="shared" si="6"/>
        <v>2.1008613090307118E-2</v>
      </c>
    </row>
    <row r="40" spans="1:15" x14ac:dyDescent="0.35">
      <c r="F40" s="1">
        <f t="shared" ref="F40:F49" si="15">EDATE(F39,1)</f>
        <v>43160</v>
      </c>
      <c r="G40" t="s">
        <v>3</v>
      </c>
      <c r="H40" t="s">
        <v>9</v>
      </c>
      <c r="I40">
        <v>6.8981315677058244E-2</v>
      </c>
      <c r="N40" t="str">
        <f t="shared" si="5"/>
        <v>43160ref5y</v>
      </c>
      <c r="O40" s="3">
        <f t="shared" si="6"/>
        <v>6.8981315677058244E-2</v>
      </c>
    </row>
    <row r="41" spans="1:15" x14ac:dyDescent="0.35">
      <c r="F41" s="1">
        <f t="shared" si="15"/>
        <v>43191</v>
      </c>
      <c r="G41" t="s">
        <v>3</v>
      </c>
      <c r="H41" t="s">
        <v>9</v>
      </c>
      <c r="I41">
        <v>7.704565477068398E-2</v>
      </c>
      <c r="N41" t="str">
        <f t="shared" si="5"/>
        <v>43191ref5y</v>
      </c>
      <c r="O41" s="3">
        <f t="shared" si="6"/>
        <v>7.704565477068398E-2</v>
      </c>
    </row>
    <row r="42" spans="1:15" x14ac:dyDescent="0.35">
      <c r="F42" s="1">
        <f t="shared" si="15"/>
        <v>43221</v>
      </c>
      <c r="G42" t="s">
        <v>3</v>
      </c>
      <c r="H42" t="s">
        <v>9</v>
      </c>
      <c r="I42">
        <v>5.4964714405368813E-2</v>
      </c>
      <c r="N42" t="str">
        <f t="shared" si="5"/>
        <v>43221ref5y</v>
      </c>
      <c r="O42" s="3">
        <f t="shared" si="6"/>
        <v>5.4964714405368813E-2</v>
      </c>
    </row>
    <row r="43" spans="1:15" x14ac:dyDescent="0.35">
      <c r="F43" s="1">
        <f t="shared" si="15"/>
        <v>43252</v>
      </c>
      <c r="G43" t="s">
        <v>3</v>
      </c>
      <c r="H43" t="s">
        <v>9</v>
      </c>
      <c r="I43">
        <v>6.0737591244208668E-2</v>
      </c>
      <c r="N43" t="str">
        <f t="shared" si="5"/>
        <v>43252ref5y</v>
      </c>
      <c r="O43" s="3">
        <f t="shared" si="6"/>
        <v>6.0737591244208668E-2</v>
      </c>
    </row>
    <row r="44" spans="1:15" x14ac:dyDescent="0.35">
      <c r="F44" s="1">
        <f t="shared" si="15"/>
        <v>43282</v>
      </c>
      <c r="G44" t="s">
        <v>3</v>
      </c>
      <c r="H44" t="s">
        <v>9</v>
      </c>
      <c r="I44">
        <v>9.554881840783204E-2</v>
      </c>
      <c r="N44" t="str">
        <f t="shared" si="5"/>
        <v>43282ref5y</v>
      </c>
      <c r="O44" s="3">
        <f t="shared" si="6"/>
        <v>9.554881840783204E-2</v>
      </c>
    </row>
    <row r="45" spans="1:15" x14ac:dyDescent="0.35">
      <c r="F45" s="1">
        <f t="shared" si="15"/>
        <v>43313</v>
      </c>
      <c r="G45" t="s">
        <v>3</v>
      </c>
      <c r="H45" t="s">
        <v>9</v>
      </c>
      <c r="I45">
        <v>3.0902872384150418E-2</v>
      </c>
      <c r="N45" t="str">
        <f t="shared" si="5"/>
        <v>43313ref5y</v>
      </c>
      <c r="O45" s="3">
        <f t="shared" si="6"/>
        <v>3.0902872384150418E-2</v>
      </c>
    </row>
    <row r="46" spans="1:15" x14ac:dyDescent="0.35">
      <c r="F46" s="1">
        <f t="shared" si="15"/>
        <v>43344</v>
      </c>
      <c r="G46" t="s">
        <v>3</v>
      </c>
      <c r="H46" t="s">
        <v>9</v>
      </c>
      <c r="I46">
        <v>2.0497276217716898E-2</v>
      </c>
      <c r="N46" t="str">
        <f t="shared" si="5"/>
        <v>43344ref5y</v>
      </c>
      <c r="O46" s="3">
        <f t="shared" si="6"/>
        <v>2.0497276217716898E-2</v>
      </c>
    </row>
    <row r="47" spans="1:15" x14ac:dyDescent="0.35">
      <c r="F47" s="1">
        <f t="shared" si="15"/>
        <v>43374</v>
      </c>
      <c r="G47" t="s">
        <v>3</v>
      </c>
      <c r="H47" t="s">
        <v>9</v>
      </c>
      <c r="I47">
        <v>4.5889992775734981E-2</v>
      </c>
      <c r="N47" t="str">
        <f t="shared" si="5"/>
        <v>43374ref5y</v>
      </c>
      <c r="O47" s="3">
        <f t="shared" si="6"/>
        <v>4.5889992775734981E-2</v>
      </c>
    </row>
    <row r="48" spans="1:15" x14ac:dyDescent="0.35">
      <c r="F48" s="1">
        <f t="shared" si="15"/>
        <v>43405</v>
      </c>
      <c r="G48" t="s">
        <v>3</v>
      </c>
      <c r="H48" t="s">
        <v>9</v>
      </c>
      <c r="I48">
        <v>5.213101900800652E-2</v>
      </c>
      <c r="N48" t="str">
        <f t="shared" si="5"/>
        <v>43405ref5y</v>
      </c>
      <c r="O48" s="3">
        <f t="shared" si="6"/>
        <v>5.213101900800652E-2</v>
      </c>
    </row>
    <row r="49" spans="6:15" x14ac:dyDescent="0.35">
      <c r="F49" s="1">
        <f t="shared" si="15"/>
        <v>43435</v>
      </c>
      <c r="G49" t="s">
        <v>3</v>
      </c>
      <c r="H49" t="s">
        <v>9</v>
      </c>
      <c r="I49">
        <v>4.3343906156341143E-2</v>
      </c>
      <c r="N49" t="str">
        <f t="shared" si="5"/>
        <v>43435ref5y</v>
      </c>
      <c r="O49" s="3">
        <f t="shared" si="6"/>
        <v>4.3343906156341143E-2</v>
      </c>
    </row>
    <row r="50" spans="6:15" x14ac:dyDescent="0.35">
      <c r="F50" s="1">
        <v>43101</v>
      </c>
      <c r="G50" t="s">
        <v>8</v>
      </c>
      <c r="H50" t="s">
        <v>9</v>
      </c>
      <c r="I50">
        <f>I38-0.01</f>
        <v>2.3254389577960319E-2</v>
      </c>
      <c r="N50" t="str">
        <f t="shared" si="5"/>
        <v>43101shifteddown5y</v>
      </c>
      <c r="O50" s="3">
        <f t="shared" si="6"/>
        <v>2.3254389577960319E-2</v>
      </c>
    </row>
    <row r="51" spans="6:15" x14ac:dyDescent="0.35">
      <c r="F51" s="1">
        <f>EDATE(F50,1)</f>
        <v>43132</v>
      </c>
      <c r="G51" t="s">
        <v>8</v>
      </c>
      <c r="H51" t="s">
        <v>9</v>
      </c>
      <c r="I51">
        <f t="shared" ref="I51:I73" si="16">I39-0.01</f>
        <v>1.1008613090307118E-2</v>
      </c>
      <c r="N51" t="str">
        <f t="shared" si="5"/>
        <v>43132shifteddown5y</v>
      </c>
      <c r="O51" s="3">
        <f t="shared" si="6"/>
        <v>1.1008613090307118E-2</v>
      </c>
    </row>
    <row r="52" spans="6:15" x14ac:dyDescent="0.35">
      <c r="F52" s="1">
        <f t="shared" ref="F52:F61" si="17">EDATE(F51,1)</f>
        <v>43160</v>
      </c>
      <c r="G52" t="s">
        <v>8</v>
      </c>
      <c r="H52" t="s">
        <v>9</v>
      </c>
      <c r="I52">
        <f t="shared" si="16"/>
        <v>5.8981315677058242E-2</v>
      </c>
      <c r="N52" t="str">
        <f t="shared" si="5"/>
        <v>43160shifteddown5y</v>
      </c>
      <c r="O52" s="3">
        <f t="shared" si="6"/>
        <v>5.8981315677058242E-2</v>
      </c>
    </row>
    <row r="53" spans="6:15" x14ac:dyDescent="0.35">
      <c r="F53" s="1">
        <f t="shared" si="17"/>
        <v>43191</v>
      </c>
      <c r="G53" t="s">
        <v>8</v>
      </c>
      <c r="H53" t="s">
        <v>9</v>
      </c>
      <c r="I53">
        <f t="shared" si="16"/>
        <v>6.7045654770683985E-2</v>
      </c>
      <c r="N53" t="str">
        <f t="shared" si="5"/>
        <v>43191shifteddown5y</v>
      </c>
      <c r="O53" s="3">
        <f t="shared" si="6"/>
        <v>6.7045654770683985E-2</v>
      </c>
    </row>
    <row r="54" spans="6:15" x14ac:dyDescent="0.35">
      <c r="F54" s="1">
        <f t="shared" si="17"/>
        <v>43221</v>
      </c>
      <c r="G54" t="s">
        <v>8</v>
      </c>
      <c r="H54" t="s">
        <v>9</v>
      </c>
      <c r="I54">
        <f t="shared" si="16"/>
        <v>4.4964714405368811E-2</v>
      </c>
      <c r="N54" t="str">
        <f t="shared" si="5"/>
        <v>43221shifteddown5y</v>
      </c>
      <c r="O54" s="3">
        <f t="shared" si="6"/>
        <v>4.4964714405368811E-2</v>
      </c>
    </row>
    <row r="55" spans="6:15" x14ac:dyDescent="0.35">
      <c r="F55" s="1">
        <f t="shared" si="17"/>
        <v>43252</v>
      </c>
      <c r="G55" t="s">
        <v>8</v>
      </c>
      <c r="H55" t="s">
        <v>9</v>
      </c>
      <c r="I55">
        <f t="shared" si="16"/>
        <v>5.0737591244208666E-2</v>
      </c>
      <c r="N55" t="str">
        <f t="shared" si="5"/>
        <v>43252shifteddown5y</v>
      </c>
      <c r="O55" s="3">
        <f t="shared" si="6"/>
        <v>5.0737591244208666E-2</v>
      </c>
    </row>
    <row r="56" spans="6:15" x14ac:dyDescent="0.35">
      <c r="F56" s="1">
        <f t="shared" si="17"/>
        <v>43282</v>
      </c>
      <c r="G56" t="s">
        <v>8</v>
      </c>
      <c r="H56" t="s">
        <v>9</v>
      </c>
      <c r="I56">
        <f t="shared" si="16"/>
        <v>8.5548818407832045E-2</v>
      </c>
      <c r="N56" t="str">
        <f t="shared" si="5"/>
        <v>43282shifteddown5y</v>
      </c>
      <c r="O56" s="3">
        <f t="shared" si="6"/>
        <v>8.5548818407832045E-2</v>
      </c>
    </row>
    <row r="57" spans="6:15" x14ac:dyDescent="0.35">
      <c r="F57" s="1">
        <f t="shared" si="17"/>
        <v>43313</v>
      </c>
      <c r="G57" t="s">
        <v>8</v>
      </c>
      <c r="H57" t="s">
        <v>9</v>
      </c>
      <c r="I57">
        <f t="shared" si="16"/>
        <v>2.0902872384150416E-2</v>
      </c>
      <c r="N57" t="str">
        <f t="shared" si="5"/>
        <v>43313shifteddown5y</v>
      </c>
      <c r="O57" s="3">
        <f t="shared" si="6"/>
        <v>2.0902872384150416E-2</v>
      </c>
    </row>
    <row r="58" spans="6:15" x14ac:dyDescent="0.35">
      <c r="F58" s="1">
        <f t="shared" si="17"/>
        <v>43344</v>
      </c>
      <c r="G58" t="s">
        <v>8</v>
      </c>
      <c r="H58" t="s">
        <v>9</v>
      </c>
      <c r="I58">
        <f t="shared" si="16"/>
        <v>1.0497276217716898E-2</v>
      </c>
      <c r="N58" t="str">
        <f t="shared" si="5"/>
        <v>43344shifteddown5y</v>
      </c>
      <c r="O58" s="3">
        <f t="shared" si="6"/>
        <v>1.0497276217716898E-2</v>
      </c>
    </row>
    <row r="59" spans="6:15" x14ac:dyDescent="0.35">
      <c r="F59" s="1">
        <f t="shared" si="17"/>
        <v>43374</v>
      </c>
      <c r="G59" t="s">
        <v>8</v>
      </c>
      <c r="H59" t="s">
        <v>9</v>
      </c>
      <c r="I59">
        <f t="shared" si="16"/>
        <v>3.5889992775734979E-2</v>
      </c>
      <c r="N59" t="str">
        <f t="shared" si="5"/>
        <v>43374shifteddown5y</v>
      </c>
      <c r="O59" s="3">
        <f t="shared" si="6"/>
        <v>3.5889992775734979E-2</v>
      </c>
    </row>
    <row r="60" spans="6:15" x14ac:dyDescent="0.35">
      <c r="F60" s="1">
        <f t="shared" si="17"/>
        <v>43405</v>
      </c>
      <c r="G60" t="s">
        <v>8</v>
      </c>
      <c r="H60" t="s">
        <v>9</v>
      </c>
      <c r="I60">
        <f t="shared" si="16"/>
        <v>4.2131019008006518E-2</v>
      </c>
      <c r="N60" t="str">
        <f t="shared" si="5"/>
        <v>43405shifteddown5y</v>
      </c>
      <c r="O60" s="3">
        <f t="shared" si="6"/>
        <v>4.2131019008006518E-2</v>
      </c>
    </row>
    <row r="61" spans="6:15" x14ac:dyDescent="0.35">
      <c r="F61" s="1">
        <f t="shared" si="17"/>
        <v>43435</v>
      </c>
      <c r="G61" t="s">
        <v>8</v>
      </c>
      <c r="H61" t="s">
        <v>9</v>
      </c>
      <c r="I61">
        <f t="shared" si="16"/>
        <v>3.3343906156341141E-2</v>
      </c>
      <c r="N61" t="str">
        <f t="shared" si="5"/>
        <v>43435shifteddown5y</v>
      </c>
      <c r="O61" s="3">
        <f t="shared" si="6"/>
        <v>3.3343906156341141E-2</v>
      </c>
    </row>
    <row r="62" spans="6:15" x14ac:dyDescent="0.35">
      <c r="F62" s="1">
        <v>43101</v>
      </c>
      <c r="G62" t="s">
        <v>10</v>
      </c>
      <c r="H62" t="s">
        <v>9</v>
      </c>
      <c r="I62">
        <f>I38+0.01</f>
        <v>4.3254389577960323E-2</v>
      </c>
      <c r="N62" t="str">
        <f t="shared" si="5"/>
        <v>43101shiftedup5y</v>
      </c>
      <c r="O62" s="3">
        <f t="shared" si="6"/>
        <v>4.3254389577960323E-2</v>
      </c>
    </row>
    <row r="63" spans="6:15" x14ac:dyDescent="0.35">
      <c r="F63" s="1">
        <f>EDATE(F62,1)</f>
        <v>43132</v>
      </c>
      <c r="G63" t="s">
        <v>10</v>
      </c>
      <c r="H63" t="s">
        <v>9</v>
      </c>
      <c r="I63">
        <f t="shared" ref="I63:I73" si="18">I39+0.01</f>
        <v>3.100861309030712E-2</v>
      </c>
      <c r="N63" t="str">
        <f t="shared" si="5"/>
        <v>43132shiftedup5y</v>
      </c>
      <c r="O63" s="3">
        <f t="shared" si="6"/>
        <v>3.100861309030712E-2</v>
      </c>
    </row>
    <row r="64" spans="6:15" x14ac:dyDescent="0.35">
      <c r="F64" s="1">
        <f t="shared" ref="F64:F73" si="19">EDATE(F63,1)</f>
        <v>43160</v>
      </c>
      <c r="G64" t="s">
        <v>10</v>
      </c>
      <c r="H64" t="s">
        <v>9</v>
      </c>
      <c r="I64">
        <f t="shared" si="18"/>
        <v>7.8981315677058239E-2</v>
      </c>
      <c r="N64" t="str">
        <f t="shared" si="5"/>
        <v>43160shiftedup5y</v>
      </c>
      <c r="O64" s="3">
        <f t="shared" si="6"/>
        <v>7.8981315677058239E-2</v>
      </c>
    </row>
    <row r="65" spans="6:15" x14ac:dyDescent="0.35">
      <c r="F65" s="1">
        <f t="shared" si="19"/>
        <v>43191</v>
      </c>
      <c r="G65" t="s">
        <v>10</v>
      </c>
      <c r="H65" t="s">
        <v>9</v>
      </c>
      <c r="I65">
        <f t="shared" si="18"/>
        <v>8.7045654770683975E-2</v>
      </c>
      <c r="N65" t="str">
        <f t="shared" si="5"/>
        <v>43191shiftedup5y</v>
      </c>
      <c r="O65" s="3">
        <f t="shared" si="6"/>
        <v>8.7045654770683975E-2</v>
      </c>
    </row>
    <row r="66" spans="6:15" x14ac:dyDescent="0.35">
      <c r="F66" s="1">
        <f t="shared" si="19"/>
        <v>43221</v>
      </c>
      <c r="G66" t="s">
        <v>10</v>
      </c>
      <c r="H66" t="s">
        <v>9</v>
      </c>
      <c r="I66">
        <f t="shared" si="18"/>
        <v>6.4964714405368815E-2</v>
      </c>
      <c r="N66" t="str">
        <f t="shared" si="5"/>
        <v>43221shiftedup5y</v>
      </c>
      <c r="O66" s="3">
        <f t="shared" si="6"/>
        <v>6.4964714405368815E-2</v>
      </c>
    </row>
    <row r="67" spans="6:15" x14ac:dyDescent="0.35">
      <c r="F67" s="1">
        <f t="shared" si="19"/>
        <v>43252</v>
      </c>
      <c r="G67" t="s">
        <v>10</v>
      </c>
      <c r="H67" t="s">
        <v>9</v>
      </c>
      <c r="I67">
        <f t="shared" si="18"/>
        <v>7.073759124420867E-2</v>
      </c>
      <c r="N67" t="str">
        <f t="shared" ref="N67:N73" si="20">+_xlfn.CONCAT(F67,G67,H67)</f>
        <v>43252shiftedup5y</v>
      </c>
      <c r="O67" s="3">
        <f t="shared" ref="O67:O73" si="21">I67</f>
        <v>7.073759124420867E-2</v>
      </c>
    </row>
    <row r="68" spans="6:15" x14ac:dyDescent="0.35">
      <c r="F68" s="1">
        <f t="shared" si="19"/>
        <v>43282</v>
      </c>
      <c r="G68" t="s">
        <v>10</v>
      </c>
      <c r="H68" t="s">
        <v>9</v>
      </c>
      <c r="I68">
        <f t="shared" si="18"/>
        <v>0.10554881840783203</v>
      </c>
      <c r="N68" t="str">
        <f t="shared" si="20"/>
        <v>43282shiftedup5y</v>
      </c>
      <c r="O68" s="3">
        <f t="shared" si="21"/>
        <v>0.10554881840783203</v>
      </c>
    </row>
    <row r="69" spans="6:15" x14ac:dyDescent="0.35">
      <c r="F69" s="1">
        <f t="shared" si="19"/>
        <v>43313</v>
      </c>
      <c r="G69" t="s">
        <v>10</v>
      </c>
      <c r="H69" t="s">
        <v>9</v>
      </c>
      <c r="I69">
        <f t="shared" si="18"/>
        <v>4.090287238415042E-2</v>
      </c>
      <c r="N69" t="str">
        <f t="shared" si="20"/>
        <v>43313shiftedup5y</v>
      </c>
      <c r="O69" s="3">
        <f t="shared" si="21"/>
        <v>4.090287238415042E-2</v>
      </c>
    </row>
    <row r="70" spans="6:15" x14ac:dyDescent="0.35">
      <c r="F70" s="1">
        <f t="shared" si="19"/>
        <v>43344</v>
      </c>
      <c r="G70" t="s">
        <v>10</v>
      </c>
      <c r="H70" t="s">
        <v>9</v>
      </c>
      <c r="I70">
        <f t="shared" si="18"/>
        <v>3.0497276217716897E-2</v>
      </c>
      <c r="N70" t="str">
        <f t="shared" si="20"/>
        <v>43344shiftedup5y</v>
      </c>
      <c r="O70" s="3">
        <f t="shared" si="21"/>
        <v>3.0497276217716897E-2</v>
      </c>
    </row>
    <row r="71" spans="6:15" x14ac:dyDescent="0.35">
      <c r="F71" s="1">
        <f t="shared" si="19"/>
        <v>43374</v>
      </c>
      <c r="G71" t="s">
        <v>10</v>
      </c>
      <c r="H71" t="s">
        <v>9</v>
      </c>
      <c r="I71">
        <f t="shared" si="18"/>
        <v>5.5889992775734983E-2</v>
      </c>
      <c r="N71" t="str">
        <f t="shared" si="20"/>
        <v>43374shiftedup5y</v>
      </c>
      <c r="O71" s="3">
        <f t="shared" si="21"/>
        <v>5.5889992775734983E-2</v>
      </c>
    </row>
    <row r="72" spans="6:15" x14ac:dyDescent="0.35">
      <c r="F72" s="1">
        <f t="shared" si="19"/>
        <v>43405</v>
      </c>
      <c r="G72" t="s">
        <v>10</v>
      </c>
      <c r="H72" t="s">
        <v>9</v>
      </c>
      <c r="I72">
        <f t="shared" si="18"/>
        <v>6.2131019008006522E-2</v>
      </c>
      <c r="N72" t="str">
        <f t="shared" si="20"/>
        <v>43405shiftedup5y</v>
      </c>
      <c r="O72" s="3">
        <f t="shared" si="21"/>
        <v>6.2131019008006522E-2</v>
      </c>
    </row>
    <row r="73" spans="6:15" x14ac:dyDescent="0.35">
      <c r="F73" s="1">
        <f t="shared" si="19"/>
        <v>43435</v>
      </c>
      <c r="G73" t="s">
        <v>10</v>
      </c>
      <c r="H73" t="s">
        <v>9</v>
      </c>
      <c r="I73">
        <f t="shared" si="18"/>
        <v>5.3343906156341145E-2</v>
      </c>
      <c r="N73" t="str">
        <f t="shared" si="20"/>
        <v>43435shiftedup5y</v>
      </c>
      <c r="O73" s="3">
        <f t="shared" si="21"/>
        <v>5.3343906156341145E-2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E5" sqref="E5"/>
    </sheetView>
  </sheetViews>
  <sheetFormatPr defaultRowHeight="14.5" x14ac:dyDescent="0.35"/>
  <cols>
    <col min="1" max="1" width="10.453125" bestFit="1" customWidth="1"/>
    <col min="2" max="2" width="11.36328125" style="6" bestFit="1" customWidth="1"/>
    <col min="3" max="3" width="8.6328125" style="6" bestFit="1" customWidth="1"/>
    <col min="4" max="4" width="11.26953125" style="6" bestFit="1" customWidth="1"/>
  </cols>
  <sheetData>
    <row r="1" spans="1:4" x14ac:dyDescent="0.35">
      <c r="A1" s="1" t="s">
        <v>4</v>
      </c>
      <c r="B1" s="6" t="s">
        <v>1</v>
      </c>
      <c r="C1" s="6" t="s">
        <v>2</v>
      </c>
      <c r="D1" s="6" t="s">
        <v>0</v>
      </c>
    </row>
    <row r="2" spans="1:4" x14ac:dyDescent="0.35">
      <c r="A2" s="1">
        <f>NII!A2</f>
        <v>43101</v>
      </c>
      <c r="B2" s="6">
        <f>NII!B2</f>
        <v>13548778.596864581</v>
      </c>
      <c r="C2" s="3">
        <f>NII!C2</f>
        <v>2.6738864608514438E-2</v>
      </c>
      <c r="D2" s="6" t="str">
        <f>NII!D2</f>
        <v>ref</v>
      </c>
    </row>
    <row r="3" spans="1:4" x14ac:dyDescent="0.35">
      <c r="A3" s="1">
        <f>NII!A3</f>
        <v>43132</v>
      </c>
      <c r="B3" s="6">
        <f>NII!B3</f>
        <v>11323039.060392333</v>
      </c>
      <c r="C3" s="3">
        <f>NII!C3</f>
        <v>2.0115395420834372E-2</v>
      </c>
      <c r="D3" s="6" t="str">
        <f>NII!D3</f>
        <v>ref</v>
      </c>
    </row>
    <row r="4" spans="1:4" x14ac:dyDescent="0.35">
      <c r="A4" s="1">
        <f>NII!A4</f>
        <v>43160</v>
      </c>
      <c r="B4" s="6">
        <f>NII!B4</f>
        <v>32505168.460434586</v>
      </c>
      <c r="C4" s="3">
        <f>NII!C4</f>
        <v>5.2294176284893502E-2</v>
      </c>
      <c r="D4" s="6" t="str">
        <f>NII!D4</f>
        <v>ref</v>
      </c>
    </row>
    <row r="5" spans="1:4" x14ac:dyDescent="0.35">
      <c r="A5" s="1">
        <f>NII!A5</f>
        <v>43191</v>
      </c>
      <c r="B5" s="6">
        <f>NII!B5</f>
        <v>21333930.115640022</v>
      </c>
      <c r="C5" s="3">
        <f>NII!C5</f>
        <v>5.0337509704627796E-2</v>
      </c>
      <c r="D5" s="6" t="str">
        <f>NII!D5</f>
        <v>ref</v>
      </c>
    </row>
    <row r="6" spans="1:4" x14ac:dyDescent="0.35">
      <c r="A6" s="1">
        <f>NII!A6</f>
        <v>43221</v>
      </c>
      <c r="B6" s="6">
        <f>NII!B6</f>
        <v>17835416.298428915</v>
      </c>
      <c r="C6" s="3">
        <f>NII!C6</f>
        <v>3.865182963163042E-2</v>
      </c>
      <c r="D6" s="6" t="str">
        <f>NII!D6</f>
        <v>ref</v>
      </c>
    </row>
    <row r="7" spans="1:4" x14ac:dyDescent="0.35">
      <c r="A7" s="1">
        <f>NII!A7</f>
        <v>43252</v>
      </c>
      <c r="B7" s="6">
        <f>NII!B7</f>
        <v>34165307.660022512</v>
      </c>
      <c r="C7" s="3">
        <f>NII!C7</f>
        <v>4.9414569889905155E-2</v>
      </c>
      <c r="D7" s="6" t="str">
        <f>NII!D7</f>
        <v>ref</v>
      </c>
    </row>
    <row r="8" spans="1:4" x14ac:dyDescent="0.35">
      <c r="A8" s="1">
        <f>NII!A8</f>
        <v>43282</v>
      </c>
      <c r="B8" s="6">
        <f>NII!B8</f>
        <v>27646430.376384851</v>
      </c>
      <c r="C8" s="3">
        <f>NII!C8</f>
        <v>6.182018347171684E-2</v>
      </c>
      <c r="D8" s="6" t="str">
        <f>NII!D8</f>
        <v>ref</v>
      </c>
    </row>
    <row r="9" spans="1:4" x14ac:dyDescent="0.35">
      <c r="A9" s="1">
        <f>NII!A9</f>
        <v>43313</v>
      </c>
      <c r="B9" s="6">
        <f>NII!B9</f>
        <v>19784542.917492215</v>
      </c>
      <c r="C9" s="3">
        <f>NII!C9</f>
        <v>2.8798564031613797E-2</v>
      </c>
      <c r="D9" s="6" t="str">
        <f>NII!D9</f>
        <v>ref</v>
      </c>
    </row>
    <row r="10" spans="1:4" x14ac:dyDescent="0.35">
      <c r="A10" s="1">
        <f>NII!A10</f>
        <v>43344</v>
      </c>
      <c r="B10" s="6">
        <f>NII!B10</f>
        <v>21390275.780528989</v>
      </c>
      <c r="C10" s="3">
        <f>NII!C10</f>
        <v>2.4918912188237097E-2</v>
      </c>
      <c r="D10" s="6" t="str">
        <f>NII!D10</f>
        <v>ref</v>
      </c>
    </row>
    <row r="11" spans="1:4" x14ac:dyDescent="0.35">
      <c r="A11" s="1">
        <f>NII!A11</f>
        <v>43374</v>
      </c>
      <c r="B11" s="6">
        <f>NII!B11</f>
        <v>14201988.338994449</v>
      </c>
      <c r="C11" s="3">
        <f>NII!C11</f>
        <v>3.2751490918577965E-2</v>
      </c>
      <c r="D11" s="6" t="str">
        <f>NII!D11</f>
        <v>ref</v>
      </c>
    </row>
    <row r="12" spans="1:4" x14ac:dyDescent="0.35">
      <c r="A12" s="1">
        <f>NII!A12</f>
        <v>43405</v>
      </c>
      <c r="B12" s="6">
        <f>NII!B12</f>
        <v>-2386114.3019435033</v>
      </c>
      <c r="C12" s="3">
        <f>NII!C12</f>
        <v>2.7265901402631184E-2</v>
      </c>
      <c r="D12" s="6" t="str">
        <f>NII!D12</f>
        <v>ref</v>
      </c>
    </row>
    <row r="13" spans="1:4" x14ac:dyDescent="0.35">
      <c r="A13" s="1">
        <f>NII!A13</f>
        <v>43435</v>
      </c>
      <c r="B13" s="6">
        <f>NII!B13</f>
        <v>12007250.552194389</v>
      </c>
      <c r="C13" s="3">
        <f>NII!C13</f>
        <v>3.0508383046450708E-2</v>
      </c>
      <c r="D13" s="6" t="str">
        <f>NII!D13</f>
        <v>ref</v>
      </c>
    </row>
    <row r="14" spans="1:4" x14ac:dyDescent="0.35">
      <c r="A14" s="1">
        <f>NII!A14</f>
        <v>43101</v>
      </c>
      <c r="B14" s="6">
        <f>NII!B14</f>
        <v>14548778.596864583</v>
      </c>
      <c r="C14" s="3">
        <f>NII!C14</f>
        <v>3.1738864608514432E-2</v>
      </c>
      <c r="D14" s="6" t="str">
        <f>NII!D14</f>
        <v>shiftedup</v>
      </c>
    </row>
    <row r="15" spans="1:4" x14ac:dyDescent="0.35">
      <c r="A15" s="1">
        <f>NII!A15</f>
        <v>43132</v>
      </c>
      <c r="B15" s="6">
        <f>NII!B15</f>
        <v>12323039.060392335</v>
      </c>
      <c r="C15" s="3">
        <f>NII!C15</f>
        <v>2.5115395420834373E-2</v>
      </c>
      <c r="D15" s="6" t="str">
        <f>NII!D15</f>
        <v>shiftedup</v>
      </c>
    </row>
    <row r="16" spans="1:4" x14ac:dyDescent="0.35">
      <c r="A16" s="1">
        <f>NII!A16</f>
        <v>43160</v>
      </c>
      <c r="B16" s="6">
        <f>NII!B16</f>
        <v>33505168.46043459</v>
      </c>
      <c r="C16" s="3">
        <f>NII!C16</f>
        <v>5.72941762848935E-2</v>
      </c>
      <c r="D16" s="6" t="str">
        <f>NII!D16</f>
        <v>shiftedup</v>
      </c>
    </row>
    <row r="17" spans="1:4" x14ac:dyDescent="0.35">
      <c r="A17" s="1">
        <f>NII!A17</f>
        <v>43191</v>
      </c>
      <c r="B17" s="6">
        <f>NII!B17</f>
        <v>22333930.115640022</v>
      </c>
      <c r="C17" s="3">
        <f>NII!C17</f>
        <v>5.5337509704627801E-2</v>
      </c>
      <c r="D17" s="6" t="str">
        <f>NII!D17</f>
        <v>shiftedup</v>
      </c>
    </row>
    <row r="18" spans="1:4" x14ac:dyDescent="0.35">
      <c r="A18" s="1">
        <f>NII!A18</f>
        <v>43221</v>
      </c>
      <c r="B18" s="6">
        <f>NII!B18</f>
        <v>18835416.298428919</v>
      </c>
      <c r="C18" s="3">
        <f>NII!C18</f>
        <v>4.3651829631630425E-2</v>
      </c>
      <c r="D18" s="6" t="str">
        <f>NII!D18</f>
        <v>shiftedup</v>
      </c>
    </row>
    <row r="19" spans="1:4" x14ac:dyDescent="0.35">
      <c r="A19" s="1">
        <f>NII!A19</f>
        <v>43252</v>
      </c>
      <c r="B19" s="6">
        <f>NII!B19</f>
        <v>45165307.66002252</v>
      </c>
      <c r="C19" s="3">
        <f>NII!C19</f>
        <v>5.9414569889905157E-2</v>
      </c>
      <c r="D19" s="6" t="str">
        <f>NII!D19</f>
        <v>shiftedup</v>
      </c>
    </row>
    <row r="20" spans="1:4" x14ac:dyDescent="0.35">
      <c r="A20" s="1">
        <f>NII!A20</f>
        <v>43282</v>
      </c>
      <c r="B20" s="6">
        <f>NII!B20</f>
        <v>27249137.519860376</v>
      </c>
      <c r="C20" s="3">
        <f>NII!C20</f>
        <v>6.6121537043454609E-2</v>
      </c>
      <c r="D20" s="6" t="str">
        <f>NII!D20</f>
        <v>shiftedup</v>
      </c>
    </row>
    <row r="21" spans="1:4" x14ac:dyDescent="0.35">
      <c r="A21" s="1">
        <f>NII!A21</f>
        <v>43313</v>
      </c>
      <c r="B21" s="6">
        <f>NII!B21</f>
        <v>23430835.397172339</v>
      </c>
      <c r="C21" s="3">
        <f>NII!C21</f>
        <v>3.512171027145386E-2</v>
      </c>
      <c r="D21" s="6" t="str">
        <f>NII!D21</f>
        <v>shiftedup</v>
      </c>
    </row>
    <row r="22" spans="1:4" x14ac:dyDescent="0.35">
      <c r="A22" s="1">
        <f>NII!A22</f>
        <v>43344</v>
      </c>
      <c r="B22" s="6">
        <f>NII!B22</f>
        <v>12662716.683192642</v>
      </c>
      <c r="C22" s="3">
        <f>NII!C22</f>
        <v>2.5055132639568926E-2</v>
      </c>
      <c r="D22" s="6" t="str">
        <f>NII!D22</f>
        <v>shiftedup</v>
      </c>
    </row>
    <row r="23" spans="1:4" x14ac:dyDescent="0.35">
      <c r="A23" s="1">
        <f>NII!A23</f>
        <v>43374</v>
      </c>
      <c r="B23" s="6">
        <f>NII!B23</f>
        <v>-2010216.9251706568</v>
      </c>
      <c r="C23" s="3">
        <f>NII!C23</f>
        <v>2.9145388286495415E-2</v>
      </c>
      <c r="D23" s="6" t="str">
        <f>NII!D23</f>
        <v>shiftedup</v>
      </c>
    </row>
    <row r="24" spans="1:4" x14ac:dyDescent="0.35">
      <c r="A24" s="1">
        <f>NII!A24</f>
        <v>43405</v>
      </c>
      <c r="B24" s="6">
        <f>NII!B24</f>
        <v>13885961.837360926</v>
      </c>
      <c r="C24" s="3">
        <f>NII!C24</f>
        <v>3.9901939472283397E-2</v>
      </c>
      <c r="D24" s="6" t="str">
        <f>NII!D24</f>
        <v>shiftedup</v>
      </c>
    </row>
    <row r="25" spans="1:4" x14ac:dyDescent="0.35">
      <c r="A25" s="1">
        <f>NII!A25</f>
        <v>43435</v>
      </c>
      <c r="B25" s="6">
        <f>NII!B25</f>
        <v>67465409.623640642</v>
      </c>
      <c r="C25" s="3">
        <f>NII!C25</f>
        <v>6.2737462582173831E-2</v>
      </c>
      <c r="D25" s="6" t="str">
        <f>NII!D25</f>
        <v>shiftedup</v>
      </c>
    </row>
    <row r="26" spans="1:4" x14ac:dyDescent="0.35">
      <c r="A26" s="1">
        <f>NII!A26</f>
        <v>43101</v>
      </c>
      <c r="B26" s="6">
        <f>NII!B26</f>
        <v>12548778.596864583</v>
      </c>
      <c r="C26" s="3">
        <f>NII!C26</f>
        <v>2.1738864608514433E-2</v>
      </c>
      <c r="D26" s="6" t="str">
        <f>NII!D26</f>
        <v>shifteddown</v>
      </c>
    </row>
    <row r="27" spans="1:4" x14ac:dyDescent="0.35">
      <c r="A27" s="1">
        <f>NII!A27</f>
        <v>43132</v>
      </c>
      <c r="B27" s="6">
        <f>NII!B27</f>
        <v>10323039.060392335</v>
      </c>
      <c r="C27" s="3">
        <f>NII!C27</f>
        <v>1.5115395420834371E-2</v>
      </c>
      <c r="D27" s="6" t="str">
        <f>NII!D27</f>
        <v>shifteddown</v>
      </c>
    </row>
    <row r="28" spans="1:4" x14ac:dyDescent="0.35">
      <c r="A28" s="1">
        <f>NII!A28</f>
        <v>43160</v>
      </c>
      <c r="B28" s="6">
        <f>NII!B28</f>
        <v>31505168.460434586</v>
      </c>
      <c r="C28" s="3">
        <f>NII!C28</f>
        <v>4.7294176284893498E-2</v>
      </c>
      <c r="D28" s="6" t="str">
        <f>NII!D28</f>
        <v>shifteddown</v>
      </c>
    </row>
    <row r="29" spans="1:4" x14ac:dyDescent="0.35">
      <c r="A29" s="1">
        <f>NII!A29</f>
        <v>43191</v>
      </c>
      <c r="B29" s="6">
        <f>NII!B29</f>
        <v>20333930.115640022</v>
      </c>
      <c r="C29" s="3">
        <f>NII!C29</f>
        <v>4.5337509704627806E-2</v>
      </c>
      <c r="D29" s="6" t="str">
        <f>NII!D29</f>
        <v>shifteddown</v>
      </c>
    </row>
    <row r="30" spans="1:4" x14ac:dyDescent="0.35">
      <c r="A30" s="1">
        <f>NII!A30</f>
        <v>43221</v>
      </c>
      <c r="B30" s="6">
        <f>NII!B30</f>
        <v>16835416.298428919</v>
      </c>
      <c r="C30" s="3">
        <f>NII!C30</f>
        <v>3.3651829631630423E-2</v>
      </c>
      <c r="D30" s="6" t="str">
        <f>NII!D30</f>
        <v>shifteddown</v>
      </c>
    </row>
    <row r="31" spans="1:4" x14ac:dyDescent="0.35">
      <c r="A31" s="1">
        <f>NII!A31</f>
        <v>43252</v>
      </c>
      <c r="B31" s="6">
        <f>NII!B31</f>
        <v>33165307.660022512</v>
      </c>
      <c r="C31" s="3">
        <f>NII!C31</f>
        <v>4.4414569889905157E-2</v>
      </c>
      <c r="D31" s="6" t="str">
        <f>NII!D31</f>
        <v>shifteddown</v>
      </c>
    </row>
    <row r="32" spans="1:4" x14ac:dyDescent="0.35">
      <c r="A32" s="1">
        <f>NII!A32</f>
        <v>43282</v>
      </c>
      <c r="B32" s="6">
        <f>NII!B32</f>
        <v>25249137.519860383</v>
      </c>
      <c r="C32" s="3">
        <f>NII!C32</f>
        <v>5.6121537043454607E-2</v>
      </c>
      <c r="D32" s="6" t="str">
        <f>NII!D32</f>
        <v>shifteddown</v>
      </c>
    </row>
    <row r="33" spans="1:4" x14ac:dyDescent="0.35">
      <c r="A33" s="1">
        <f>NII!A33</f>
        <v>43313</v>
      </c>
      <c r="B33" s="6">
        <f>NII!B33</f>
        <v>21430835.397172339</v>
      </c>
      <c r="C33" s="3">
        <f>NII!C33</f>
        <v>2.5121710271453858E-2</v>
      </c>
      <c r="D33" s="6" t="str">
        <f>NII!D33</f>
        <v>shifteddown</v>
      </c>
    </row>
    <row r="34" spans="1:4" x14ac:dyDescent="0.35">
      <c r="A34" s="1">
        <f>NII!A34</f>
        <v>43344</v>
      </c>
      <c r="B34" s="6">
        <f>NII!B34</f>
        <v>10662716.683192642</v>
      </c>
      <c r="C34" s="3">
        <f>NII!C34</f>
        <v>1.5055132639568924E-2</v>
      </c>
      <c r="D34" s="6" t="str">
        <f>NII!D34</f>
        <v>shifteddown</v>
      </c>
    </row>
    <row r="35" spans="1:4" x14ac:dyDescent="0.35">
      <c r="A35" s="1">
        <f>NII!A35</f>
        <v>43374</v>
      </c>
      <c r="B35" s="6">
        <f>NII!B35</f>
        <v>-4010216.9251706577</v>
      </c>
      <c r="C35" s="3">
        <f>NII!C35</f>
        <v>1.9145388286495413E-2</v>
      </c>
      <c r="D35" s="6" t="str">
        <f>NII!D35</f>
        <v>shifteddown</v>
      </c>
    </row>
    <row r="36" spans="1:4" x14ac:dyDescent="0.35">
      <c r="A36" s="1">
        <f>NII!A36</f>
        <v>43405</v>
      </c>
      <c r="B36" s="6">
        <f>NII!B36</f>
        <v>11885961.837360924</v>
      </c>
      <c r="C36" s="3">
        <f>NII!C36</f>
        <v>2.9901939472283395E-2</v>
      </c>
      <c r="D36" s="6" t="str">
        <f>NII!D36</f>
        <v>shifteddown</v>
      </c>
    </row>
    <row r="37" spans="1:4" x14ac:dyDescent="0.35">
      <c r="A37" s="1">
        <f>NII!A37</f>
        <v>43435</v>
      </c>
      <c r="B37" s="6">
        <f>NII!B37</f>
        <v>4924183.0481158188</v>
      </c>
      <c r="C37" s="3">
        <f>NII!C37</f>
        <v>2.2466849294411423E-2</v>
      </c>
      <c r="D37" s="6" t="str">
        <f>NII!D37</f>
        <v>shifteddown</v>
      </c>
    </row>
    <row r="38" spans="1:4" x14ac:dyDescent="0.35">
      <c r="A38" s="1"/>
      <c r="C38" s="3"/>
    </row>
    <row r="39" spans="1:4" x14ac:dyDescent="0.35">
      <c r="A39" s="1"/>
      <c r="C39" s="3"/>
    </row>
    <row r="40" spans="1:4" x14ac:dyDescent="0.35">
      <c r="A40" s="1"/>
      <c r="C40" s="3"/>
    </row>
    <row r="41" spans="1:4" x14ac:dyDescent="0.35">
      <c r="A41" s="1"/>
      <c r="C41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C4" sqref="C4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4</v>
      </c>
      <c r="B1" t="s">
        <v>0</v>
      </c>
      <c r="C1" t="s">
        <v>7</v>
      </c>
      <c r="D1" t="s">
        <v>5</v>
      </c>
    </row>
    <row r="2" spans="1:4" x14ac:dyDescent="0.35">
      <c r="A2" s="1">
        <v>43101</v>
      </c>
      <c r="B2" t="s">
        <v>3</v>
      </c>
      <c r="C2" t="s">
        <v>6</v>
      </c>
      <c r="D2" s="2">
        <v>1.022333963906855E-2</v>
      </c>
    </row>
    <row r="3" spans="1:4" x14ac:dyDescent="0.35">
      <c r="A3" s="1">
        <f>EDATE(A2,1)</f>
        <v>43132</v>
      </c>
      <c r="B3" t="s">
        <v>3</v>
      </c>
      <c r="C3" t="s">
        <v>6</v>
      </c>
      <c r="D3" s="2">
        <v>9.222177751361622E-3</v>
      </c>
    </row>
    <row r="4" spans="1:4" x14ac:dyDescent="0.35">
      <c r="A4" s="1">
        <f t="shared" ref="A4:A13" si="0">EDATE(A3,1)</f>
        <v>43160</v>
      </c>
      <c r="B4" t="s">
        <v>3</v>
      </c>
      <c r="C4" t="s">
        <v>6</v>
      </c>
      <c r="D4" s="2">
        <v>2.5607036892728762E-2</v>
      </c>
    </row>
    <row r="5" spans="1:4" x14ac:dyDescent="0.35">
      <c r="A5" s="1">
        <f t="shared" si="0"/>
        <v>43191</v>
      </c>
      <c r="B5" t="s">
        <v>3</v>
      </c>
      <c r="C5" t="s">
        <v>6</v>
      </c>
      <c r="D5" s="2">
        <v>1.3629364638571624E-2</v>
      </c>
    </row>
    <row r="6" spans="1:4" x14ac:dyDescent="0.35">
      <c r="A6" s="1">
        <f t="shared" si="0"/>
        <v>43221</v>
      </c>
      <c r="B6" t="s">
        <v>3</v>
      </c>
      <c r="C6" t="s">
        <v>6</v>
      </c>
      <c r="D6" s="2">
        <v>1.2338944857892036E-2</v>
      </c>
    </row>
    <row r="7" spans="1:4" x14ac:dyDescent="0.35">
      <c r="A7" s="1">
        <f t="shared" si="0"/>
        <v>43252</v>
      </c>
      <c r="B7" t="s">
        <v>3</v>
      </c>
      <c r="C7" t="s">
        <v>6</v>
      </c>
      <c r="D7" s="2">
        <v>2.8091548535601647E-2</v>
      </c>
    </row>
    <row r="8" spans="1:4" x14ac:dyDescent="0.35">
      <c r="A8" s="1">
        <f t="shared" si="0"/>
        <v>43282</v>
      </c>
      <c r="B8" t="s">
        <v>3</v>
      </c>
      <c r="C8" t="s">
        <v>6</v>
      </c>
      <c r="D8" s="2">
        <v>2.6694255679077173E-2</v>
      </c>
    </row>
    <row r="9" spans="1:4" x14ac:dyDescent="0.35">
      <c r="A9" s="1">
        <f t="shared" si="0"/>
        <v>43313</v>
      </c>
      <c r="B9" t="s">
        <v>3</v>
      </c>
      <c r="C9" t="s">
        <v>6</v>
      </c>
      <c r="D9" s="2">
        <v>2.93405481587573E-2</v>
      </c>
    </row>
    <row r="10" spans="1:4" x14ac:dyDescent="0.35">
      <c r="A10" s="1">
        <f t="shared" si="0"/>
        <v>43344</v>
      </c>
      <c r="B10" t="s">
        <v>3</v>
      </c>
      <c r="C10" t="s">
        <v>6</v>
      </c>
      <c r="D10" s="2">
        <v>1.9612989061420952E-2</v>
      </c>
    </row>
    <row r="11" spans="1:4" x14ac:dyDescent="0.35">
      <c r="A11" s="1">
        <f t="shared" si="0"/>
        <v>43374</v>
      </c>
      <c r="B11" t="s">
        <v>3</v>
      </c>
      <c r="C11" t="s">
        <v>6</v>
      </c>
      <c r="D11" s="2">
        <v>2.4007837972558443E-3</v>
      </c>
    </row>
    <row r="12" spans="1:4" x14ac:dyDescent="0.35">
      <c r="A12" s="1">
        <f t="shared" si="0"/>
        <v>43405</v>
      </c>
      <c r="B12" t="s">
        <v>3</v>
      </c>
      <c r="C12" t="s">
        <v>6</v>
      </c>
      <c r="D12" s="2">
        <v>1.7672859936560273E-2</v>
      </c>
    </row>
    <row r="13" spans="1:4" x14ac:dyDescent="0.35">
      <c r="A13" s="1">
        <f t="shared" si="0"/>
        <v>43435</v>
      </c>
      <c r="B13" t="s">
        <v>3</v>
      </c>
      <c r="C13" t="s">
        <v>6</v>
      </c>
      <c r="D13" s="2">
        <v>1.1589792432481705E-2</v>
      </c>
    </row>
    <row r="14" spans="1:4" x14ac:dyDescent="0.35">
      <c r="A14" s="1">
        <v>43101</v>
      </c>
      <c r="B14" t="s">
        <v>10</v>
      </c>
      <c r="C14" t="s">
        <v>6</v>
      </c>
      <c r="D14">
        <f>D2+0.01</f>
        <v>2.0223339639068548E-2</v>
      </c>
    </row>
    <row r="15" spans="1:4" x14ac:dyDescent="0.35">
      <c r="A15" s="1">
        <f>EDATE(A14,1)</f>
        <v>43132</v>
      </c>
      <c r="B15" t="s">
        <v>10</v>
      </c>
      <c r="C15" t="s">
        <v>6</v>
      </c>
      <c r="D15">
        <f t="shared" ref="D15:D25" si="1">D3+0.01</f>
        <v>1.9222177751361622E-2</v>
      </c>
    </row>
    <row r="16" spans="1:4" x14ac:dyDescent="0.35">
      <c r="A16" s="1">
        <f t="shared" ref="A16:A25" si="2">EDATE(A15,1)</f>
        <v>43160</v>
      </c>
      <c r="B16" t="s">
        <v>10</v>
      </c>
      <c r="C16" t="s">
        <v>6</v>
      </c>
      <c r="D16">
        <f t="shared" si="1"/>
        <v>3.5607036892728761E-2</v>
      </c>
    </row>
    <row r="17" spans="1:4" x14ac:dyDescent="0.35">
      <c r="A17" s="1">
        <f t="shared" si="2"/>
        <v>43191</v>
      </c>
      <c r="B17" t="s">
        <v>10</v>
      </c>
      <c r="C17" t="s">
        <v>6</v>
      </c>
      <c r="D17">
        <f t="shared" si="1"/>
        <v>2.3629364638571626E-2</v>
      </c>
    </row>
    <row r="18" spans="1:4" x14ac:dyDescent="0.35">
      <c r="A18" s="1">
        <f t="shared" si="2"/>
        <v>43221</v>
      </c>
      <c r="B18" t="s">
        <v>10</v>
      </c>
      <c r="C18" t="s">
        <v>6</v>
      </c>
      <c r="D18">
        <f t="shared" si="1"/>
        <v>2.2338944857892035E-2</v>
      </c>
    </row>
    <row r="19" spans="1:4" x14ac:dyDescent="0.35">
      <c r="A19" s="1">
        <f t="shared" si="2"/>
        <v>43252</v>
      </c>
      <c r="B19" t="s">
        <v>10</v>
      </c>
      <c r="C19" t="s">
        <v>6</v>
      </c>
      <c r="D19">
        <f t="shared" si="1"/>
        <v>3.8091548535601649E-2</v>
      </c>
    </row>
    <row r="20" spans="1:4" x14ac:dyDescent="0.35">
      <c r="A20" s="1">
        <f t="shared" si="2"/>
        <v>43282</v>
      </c>
      <c r="B20" t="s">
        <v>10</v>
      </c>
      <c r="C20" t="s">
        <v>6</v>
      </c>
      <c r="D20">
        <f t="shared" si="1"/>
        <v>3.6694255679077172E-2</v>
      </c>
    </row>
    <row r="21" spans="1:4" x14ac:dyDescent="0.35">
      <c r="A21" s="1">
        <f t="shared" si="2"/>
        <v>43313</v>
      </c>
      <c r="B21" t="s">
        <v>10</v>
      </c>
      <c r="C21" t="s">
        <v>6</v>
      </c>
      <c r="D21">
        <f t="shared" si="1"/>
        <v>3.9340548158757302E-2</v>
      </c>
    </row>
    <row r="22" spans="1:4" x14ac:dyDescent="0.35">
      <c r="A22" s="1">
        <f t="shared" si="2"/>
        <v>43344</v>
      </c>
      <c r="B22" t="s">
        <v>10</v>
      </c>
      <c r="C22" t="s">
        <v>6</v>
      </c>
      <c r="D22">
        <f t="shared" si="1"/>
        <v>2.9612989061420951E-2</v>
      </c>
    </row>
    <row r="23" spans="1:4" x14ac:dyDescent="0.35">
      <c r="A23" s="1">
        <f t="shared" si="2"/>
        <v>43374</v>
      </c>
      <c r="B23" t="s">
        <v>10</v>
      </c>
      <c r="C23" t="s">
        <v>6</v>
      </c>
      <c r="D23">
        <f t="shared" si="1"/>
        <v>1.2400783797255845E-2</v>
      </c>
    </row>
    <row r="24" spans="1:4" x14ac:dyDescent="0.35">
      <c r="A24" s="1">
        <f t="shared" si="2"/>
        <v>43405</v>
      </c>
      <c r="B24" t="s">
        <v>10</v>
      </c>
      <c r="C24" t="s">
        <v>6</v>
      </c>
      <c r="D24">
        <f t="shared" si="1"/>
        <v>2.7672859936560275E-2</v>
      </c>
    </row>
    <row r="25" spans="1:4" x14ac:dyDescent="0.35">
      <c r="A25" s="1">
        <f t="shared" si="2"/>
        <v>43435</v>
      </c>
      <c r="B25" t="s">
        <v>10</v>
      </c>
      <c r="C25" t="s">
        <v>6</v>
      </c>
      <c r="D25">
        <f t="shared" si="1"/>
        <v>2.1589792432481707E-2</v>
      </c>
    </row>
    <row r="26" spans="1:4" x14ac:dyDescent="0.35">
      <c r="A26" s="1">
        <v>43101</v>
      </c>
      <c r="B26" t="s">
        <v>8</v>
      </c>
      <c r="C26" t="s">
        <v>6</v>
      </c>
      <c r="D26">
        <f>D2-0.01</f>
        <v>2.233396390685493E-4</v>
      </c>
    </row>
    <row r="27" spans="1:4" x14ac:dyDescent="0.35">
      <c r="A27" s="1">
        <f>EDATE(A26,1)</f>
        <v>43132</v>
      </c>
      <c r="B27" t="s">
        <v>8</v>
      </c>
      <c r="C27" t="s">
        <v>6</v>
      </c>
      <c r="D27">
        <f t="shared" ref="D27:D37" si="3">D3-0.01</f>
        <v>-7.7782224863837818E-4</v>
      </c>
    </row>
    <row r="28" spans="1:4" x14ac:dyDescent="0.35">
      <c r="A28" s="1">
        <f t="shared" ref="A28:A37" si="4">EDATE(A27,1)</f>
        <v>43160</v>
      </c>
      <c r="B28" t="s">
        <v>8</v>
      </c>
      <c r="C28" t="s">
        <v>6</v>
      </c>
      <c r="D28">
        <f t="shared" si="3"/>
        <v>1.5607036892728762E-2</v>
      </c>
    </row>
    <row r="29" spans="1:4" x14ac:dyDescent="0.35">
      <c r="A29" s="1">
        <f t="shared" si="4"/>
        <v>43191</v>
      </c>
      <c r="B29" t="s">
        <v>8</v>
      </c>
      <c r="C29" t="s">
        <v>6</v>
      </c>
      <c r="D29">
        <f t="shared" si="3"/>
        <v>3.6293646385716239E-3</v>
      </c>
    </row>
    <row r="30" spans="1:4" x14ac:dyDescent="0.35">
      <c r="A30" s="1">
        <f t="shared" si="4"/>
        <v>43221</v>
      </c>
      <c r="B30" t="s">
        <v>8</v>
      </c>
      <c r="C30" t="s">
        <v>6</v>
      </c>
      <c r="D30">
        <f t="shared" si="3"/>
        <v>2.338944857892036E-3</v>
      </c>
    </row>
    <row r="31" spans="1:4" x14ac:dyDescent="0.35">
      <c r="A31" s="1">
        <f t="shared" si="4"/>
        <v>43252</v>
      </c>
      <c r="B31" t="s">
        <v>8</v>
      </c>
      <c r="C31" t="s">
        <v>6</v>
      </c>
      <c r="D31">
        <f t="shared" si="3"/>
        <v>1.8091548535601645E-2</v>
      </c>
    </row>
    <row r="32" spans="1:4" x14ac:dyDescent="0.35">
      <c r="A32" s="1">
        <f t="shared" si="4"/>
        <v>43282</v>
      </c>
      <c r="B32" t="s">
        <v>8</v>
      </c>
      <c r="C32" t="s">
        <v>6</v>
      </c>
      <c r="D32">
        <f t="shared" si="3"/>
        <v>1.6694255679077175E-2</v>
      </c>
    </row>
    <row r="33" spans="1:4" x14ac:dyDescent="0.35">
      <c r="A33" s="1">
        <f t="shared" si="4"/>
        <v>43313</v>
      </c>
      <c r="B33" t="s">
        <v>8</v>
      </c>
      <c r="C33" t="s">
        <v>6</v>
      </c>
      <c r="D33">
        <f t="shared" si="3"/>
        <v>1.9340548158757298E-2</v>
      </c>
    </row>
    <row r="34" spans="1:4" x14ac:dyDescent="0.35">
      <c r="A34" s="1">
        <f t="shared" si="4"/>
        <v>43344</v>
      </c>
      <c r="B34" t="s">
        <v>8</v>
      </c>
      <c r="C34" t="s">
        <v>6</v>
      </c>
      <c r="D34">
        <f t="shared" si="3"/>
        <v>9.6129890614209523E-3</v>
      </c>
    </row>
    <row r="35" spans="1:4" x14ac:dyDescent="0.35">
      <c r="A35" s="1">
        <f t="shared" si="4"/>
        <v>43374</v>
      </c>
      <c r="B35" t="s">
        <v>8</v>
      </c>
      <c r="C35" t="s">
        <v>6</v>
      </c>
      <c r="D35">
        <f t="shared" si="3"/>
        <v>-7.5992162027441554E-3</v>
      </c>
    </row>
    <row r="36" spans="1:4" x14ac:dyDescent="0.35">
      <c r="A36" s="1">
        <f t="shared" si="4"/>
        <v>43405</v>
      </c>
      <c r="B36" t="s">
        <v>8</v>
      </c>
      <c r="C36" t="s">
        <v>6</v>
      </c>
      <c r="D36">
        <f t="shared" si="3"/>
        <v>7.6728599365602727E-3</v>
      </c>
    </row>
    <row r="37" spans="1:4" x14ac:dyDescent="0.35">
      <c r="A37" s="1">
        <f t="shared" si="4"/>
        <v>43435</v>
      </c>
      <c r="B37" t="s">
        <v>8</v>
      </c>
      <c r="C37" t="s">
        <v>6</v>
      </c>
      <c r="D37">
        <f t="shared" si="3"/>
        <v>1.5897924324817046E-3</v>
      </c>
    </row>
    <row r="38" spans="1:4" x14ac:dyDescent="0.35">
      <c r="A38" s="1">
        <v>43101</v>
      </c>
      <c r="B38" t="s">
        <v>3</v>
      </c>
      <c r="C38" t="s">
        <v>9</v>
      </c>
      <c r="D38">
        <v>3.3254389577960321E-2</v>
      </c>
    </row>
    <row r="39" spans="1:4" x14ac:dyDescent="0.35">
      <c r="A39" s="1">
        <f>EDATE(A38,1)</f>
        <v>43132</v>
      </c>
      <c r="B39" t="s">
        <v>3</v>
      </c>
      <c r="C39" t="s">
        <v>9</v>
      </c>
      <c r="D39">
        <v>2.1008613090307118E-2</v>
      </c>
    </row>
    <row r="40" spans="1:4" x14ac:dyDescent="0.35">
      <c r="A40" s="1">
        <f t="shared" ref="A40:A49" si="5">EDATE(A39,1)</f>
        <v>43160</v>
      </c>
      <c r="B40" t="s">
        <v>3</v>
      </c>
      <c r="C40" t="s">
        <v>9</v>
      </c>
      <c r="D40">
        <v>6.8981315677058244E-2</v>
      </c>
    </row>
    <row r="41" spans="1:4" x14ac:dyDescent="0.35">
      <c r="A41" s="1">
        <f t="shared" si="5"/>
        <v>43191</v>
      </c>
      <c r="B41" t="s">
        <v>3</v>
      </c>
      <c r="C41" t="s">
        <v>9</v>
      </c>
      <c r="D41">
        <v>7.704565477068398E-2</v>
      </c>
    </row>
    <row r="42" spans="1:4" x14ac:dyDescent="0.35">
      <c r="A42" s="1">
        <f t="shared" si="5"/>
        <v>43221</v>
      </c>
      <c r="B42" t="s">
        <v>3</v>
      </c>
      <c r="C42" t="s">
        <v>9</v>
      </c>
      <c r="D42">
        <v>5.4964714405368813E-2</v>
      </c>
    </row>
    <row r="43" spans="1:4" x14ac:dyDescent="0.35">
      <c r="A43" s="1">
        <f t="shared" si="5"/>
        <v>43252</v>
      </c>
      <c r="B43" t="s">
        <v>3</v>
      </c>
      <c r="C43" t="s">
        <v>9</v>
      </c>
      <c r="D43">
        <v>6.0737591244208668E-2</v>
      </c>
    </row>
    <row r="44" spans="1:4" x14ac:dyDescent="0.35">
      <c r="A44" s="1">
        <f t="shared" si="5"/>
        <v>43282</v>
      </c>
      <c r="B44" t="s">
        <v>3</v>
      </c>
      <c r="C44" t="s">
        <v>9</v>
      </c>
      <c r="D44">
        <v>9.554881840783204E-2</v>
      </c>
    </row>
    <row r="45" spans="1:4" x14ac:dyDescent="0.35">
      <c r="A45" s="1">
        <f t="shared" si="5"/>
        <v>43313</v>
      </c>
      <c r="B45" t="s">
        <v>3</v>
      </c>
      <c r="C45" t="s">
        <v>9</v>
      </c>
      <c r="D45">
        <v>3.0902872384150418E-2</v>
      </c>
    </row>
    <row r="46" spans="1:4" x14ac:dyDescent="0.35">
      <c r="A46" s="1">
        <f t="shared" si="5"/>
        <v>43344</v>
      </c>
      <c r="B46" t="s">
        <v>3</v>
      </c>
      <c r="C46" t="s">
        <v>9</v>
      </c>
      <c r="D46">
        <v>2.0497276217716898E-2</v>
      </c>
    </row>
    <row r="47" spans="1:4" x14ac:dyDescent="0.35">
      <c r="A47" s="1">
        <f t="shared" si="5"/>
        <v>43374</v>
      </c>
      <c r="B47" t="s">
        <v>3</v>
      </c>
      <c r="C47" t="s">
        <v>9</v>
      </c>
      <c r="D47">
        <v>4.5889992775734981E-2</v>
      </c>
    </row>
    <row r="48" spans="1:4" x14ac:dyDescent="0.35">
      <c r="A48" s="1">
        <f t="shared" si="5"/>
        <v>43405</v>
      </c>
      <c r="B48" t="s">
        <v>3</v>
      </c>
      <c r="C48" t="s">
        <v>9</v>
      </c>
      <c r="D48">
        <v>5.213101900800652E-2</v>
      </c>
    </row>
    <row r="49" spans="1:4" x14ac:dyDescent="0.35">
      <c r="A49" s="1">
        <f t="shared" si="5"/>
        <v>43435</v>
      </c>
      <c r="B49" t="s">
        <v>3</v>
      </c>
      <c r="C49" t="s">
        <v>9</v>
      </c>
      <c r="D49">
        <v>4.3343906156341143E-2</v>
      </c>
    </row>
    <row r="50" spans="1:4" x14ac:dyDescent="0.35">
      <c r="A50" s="1">
        <v>43101</v>
      </c>
      <c r="B50" t="s">
        <v>8</v>
      </c>
      <c r="C50" t="s">
        <v>9</v>
      </c>
      <c r="D50">
        <f>D38-0.01</f>
        <v>2.3254389577960319E-2</v>
      </c>
    </row>
    <row r="51" spans="1:4" x14ac:dyDescent="0.35">
      <c r="A51" s="1">
        <f>EDATE(A50,1)</f>
        <v>43132</v>
      </c>
      <c r="B51" t="s">
        <v>8</v>
      </c>
      <c r="C51" t="s">
        <v>9</v>
      </c>
      <c r="D51">
        <f t="shared" ref="D51:D61" si="6">D39-0.01</f>
        <v>1.1008613090307118E-2</v>
      </c>
    </row>
    <row r="52" spans="1:4" x14ac:dyDescent="0.35">
      <c r="A52" s="1">
        <f t="shared" ref="A52:A61" si="7">EDATE(A51,1)</f>
        <v>43160</v>
      </c>
      <c r="B52" t="s">
        <v>8</v>
      </c>
      <c r="C52" t="s">
        <v>9</v>
      </c>
      <c r="D52">
        <f t="shared" si="6"/>
        <v>5.8981315677058242E-2</v>
      </c>
    </row>
    <row r="53" spans="1:4" x14ac:dyDescent="0.35">
      <c r="A53" s="1">
        <f t="shared" si="7"/>
        <v>43191</v>
      </c>
      <c r="B53" t="s">
        <v>8</v>
      </c>
      <c r="C53" t="s">
        <v>9</v>
      </c>
      <c r="D53">
        <f t="shared" si="6"/>
        <v>6.7045654770683985E-2</v>
      </c>
    </row>
    <row r="54" spans="1:4" x14ac:dyDescent="0.35">
      <c r="A54" s="1">
        <f t="shared" si="7"/>
        <v>43221</v>
      </c>
      <c r="B54" t="s">
        <v>8</v>
      </c>
      <c r="C54" t="s">
        <v>9</v>
      </c>
      <c r="D54">
        <f t="shared" si="6"/>
        <v>4.4964714405368811E-2</v>
      </c>
    </row>
    <row r="55" spans="1:4" x14ac:dyDescent="0.35">
      <c r="A55" s="1">
        <f t="shared" si="7"/>
        <v>43252</v>
      </c>
      <c r="B55" t="s">
        <v>8</v>
      </c>
      <c r="C55" t="s">
        <v>9</v>
      </c>
      <c r="D55">
        <f t="shared" si="6"/>
        <v>5.0737591244208666E-2</v>
      </c>
    </row>
    <row r="56" spans="1:4" x14ac:dyDescent="0.35">
      <c r="A56" s="1">
        <f t="shared" si="7"/>
        <v>43282</v>
      </c>
      <c r="B56" t="s">
        <v>8</v>
      </c>
      <c r="C56" t="s">
        <v>9</v>
      </c>
      <c r="D56">
        <f t="shared" si="6"/>
        <v>8.5548818407832045E-2</v>
      </c>
    </row>
    <row r="57" spans="1:4" x14ac:dyDescent="0.35">
      <c r="A57" s="1">
        <f t="shared" si="7"/>
        <v>43313</v>
      </c>
      <c r="B57" t="s">
        <v>8</v>
      </c>
      <c r="C57" t="s">
        <v>9</v>
      </c>
      <c r="D57">
        <f t="shared" si="6"/>
        <v>2.0902872384150416E-2</v>
      </c>
    </row>
    <row r="58" spans="1:4" x14ac:dyDescent="0.35">
      <c r="A58" s="1">
        <f t="shared" si="7"/>
        <v>43344</v>
      </c>
      <c r="B58" t="s">
        <v>8</v>
      </c>
      <c r="C58" t="s">
        <v>9</v>
      </c>
      <c r="D58">
        <f t="shared" si="6"/>
        <v>1.0497276217716898E-2</v>
      </c>
    </row>
    <row r="59" spans="1:4" x14ac:dyDescent="0.35">
      <c r="A59" s="1">
        <f t="shared" si="7"/>
        <v>43374</v>
      </c>
      <c r="B59" t="s">
        <v>8</v>
      </c>
      <c r="C59" t="s">
        <v>9</v>
      </c>
      <c r="D59">
        <f t="shared" si="6"/>
        <v>3.5889992775734979E-2</v>
      </c>
    </row>
    <row r="60" spans="1:4" x14ac:dyDescent="0.35">
      <c r="A60" s="1">
        <f t="shared" si="7"/>
        <v>43405</v>
      </c>
      <c r="B60" t="s">
        <v>8</v>
      </c>
      <c r="C60" t="s">
        <v>9</v>
      </c>
      <c r="D60">
        <f t="shared" si="6"/>
        <v>4.2131019008006518E-2</v>
      </c>
    </row>
    <row r="61" spans="1:4" x14ac:dyDescent="0.35">
      <c r="A61" s="1">
        <f t="shared" si="7"/>
        <v>43435</v>
      </c>
      <c r="B61" t="s">
        <v>8</v>
      </c>
      <c r="C61" t="s">
        <v>9</v>
      </c>
      <c r="D61">
        <f t="shared" si="6"/>
        <v>3.3343906156341141E-2</v>
      </c>
    </row>
    <row r="62" spans="1:4" x14ac:dyDescent="0.35">
      <c r="A62" s="1">
        <v>43101</v>
      </c>
      <c r="B62" t="s">
        <v>10</v>
      </c>
      <c r="C62" t="s">
        <v>9</v>
      </c>
      <c r="D62">
        <f>D38+0.01</f>
        <v>4.3254389577960323E-2</v>
      </c>
    </row>
    <row r="63" spans="1:4" x14ac:dyDescent="0.35">
      <c r="A63" s="1">
        <f>EDATE(A62,1)</f>
        <v>43132</v>
      </c>
      <c r="B63" t="s">
        <v>10</v>
      </c>
      <c r="C63" t="s">
        <v>9</v>
      </c>
      <c r="D63">
        <f t="shared" ref="D63:D73" si="8">D39+0.01</f>
        <v>3.100861309030712E-2</v>
      </c>
    </row>
    <row r="64" spans="1:4" x14ac:dyDescent="0.35">
      <c r="A64" s="1">
        <f t="shared" ref="A64:A73" si="9">EDATE(A63,1)</f>
        <v>43160</v>
      </c>
      <c r="B64" t="s">
        <v>10</v>
      </c>
      <c r="C64" t="s">
        <v>9</v>
      </c>
      <c r="D64">
        <f t="shared" si="8"/>
        <v>7.8981315677058239E-2</v>
      </c>
    </row>
    <row r="65" spans="1:4" x14ac:dyDescent="0.35">
      <c r="A65" s="1">
        <f t="shared" si="9"/>
        <v>43191</v>
      </c>
      <c r="B65" t="s">
        <v>10</v>
      </c>
      <c r="C65" t="s">
        <v>9</v>
      </c>
      <c r="D65">
        <f t="shared" si="8"/>
        <v>8.7045654770683975E-2</v>
      </c>
    </row>
    <row r="66" spans="1:4" x14ac:dyDescent="0.35">
      <c r="A66" s="1">
        <f t="shared" si="9"/>
        <v>43221</v>
      </c>
      <c r="B66" t="s">
        <v>10</v>
      </c>
      <c r="C66" t="s">
        <v>9</v>
      </c>
      <c r="D66">
        <f t="shared" si="8"/>
        <v>6.4964714405368815E-2</v>
      </c>
    </row>
    <row r="67" spans="1:4" x14ac:dyDescent="0.35">
      <c r="A67" s="1">
        <f t="shared" si="9"/>
        <v>43252</v>
      </c>
      <c r="B67" t="s">
        <v>10</v>
      </c>
      <c r="C67" t="s">
        <v>9</v>
      </c>
      <c r="D67">
        <f t="shared" si="8"/>
        <v>7.073759124420867E-2</v>
      </c>
    </row>
    <row r="68" spans="1:4" x14ac:dyDescent="0.35">
      <c r="A68" s="1">
        <f t="shared" si="9"/>
        <v>43282</v>
      </c>
      <c r="B68" t="s">
        <v>10</v>
      </c>
      <c r="C68" t="s">
        <v>9</v>
      </c>
      <c r="D68">
        <f t="shared" si="8"/>
        <v>0.10554881840783203</v>
      </c>
    </row>
    <row r="69" spans="1:4" x14ac:dyDescent="0.35">
      <c r="A69" s="1">
        <f t="shared" si="9"/>
        <v>43313</v>
      </c>
      <c r="B69" t="s">
        <v>10</v>
      </c>
      <c r="C69" t="s">
        <v>9</v>
      </c>
      <c r="D69">
        <f t="shared" si="8"/>
        <v>4.090287238415042E-2</v>
      </c>
    </row>
    <row r="70" spans="1:4" x14ac:dyDescent="0.35">
      <c r="A70" s="1">
        <f t="shared" si="9"/>
        <v>43344</v>
      </c>
      <c r="B70" t="s">
        <v>10</v>
      </c>
      <c r="C70" t="s">
        <v>9</v>
      </c>
      <c r="D70">
        <f t="shared" si="8"/>
        <v>3.0497276217716897E-2</v>
      </c>
    </row>
    <row r="71" spans="1:4" x14ac:dyDescent="0.35">
      <c r="A71" s="1">
        <f t="shared" si="9"/>
        <v>43374</v>
      </c>
      <c r="B71" t="s">
        <v>10</v>
      </c>
      <c r="C71" t="s">
        <v>9</v>
      </c>
      <c r="D71">
        <f t="shared" si="8"/>
        <v>5.5889992775734983E-2</v>
      </c>
    </row>
    <row r="72" spans="1:4" x14ac:dyDescent="0.35">
      <c r="A72" s="1">
        <f t="shared" si="9"/>
        <v>43405</v>
      </c>
      <c r="B72" t="s">
        <v>10</v>
      </c>
      <c r="C72" t="s">
        <v>9</v>
      </c>
      <c r="D72">
        <f t="shared" si="8"/>
        <v>6.2131019008006522E-2</v>
      </c>
    </row>
    <row r="73" spans="1:4" x14ac:dyDescent="0.35">
      <c r="A73" s="1">
        <f t="shared" si="9"/>
        <v>43435</v>
      </c>
      <c r="B73" t="s">
        <v>10</v>
      </c>
      <c r="C73" t="s">
        <v>9</v>
      </c>
      <c r="D73">
        <f t="shared" si="8"/>
        <v>5.3343906156341145E-2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NII</vt:lpstr>
      <vt:lpstr>IR.csv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2019-02-02T16:19:29Z</dcterms:created>
  <dcterms:modified xsi:type="dcterms:W3CDTF">2019-02-02T16:19:29Z</dcterms:modified>
</cp:coreProperties>
</file>