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22A0EF25-2FD9-4940-8C41-9C82EEA2D6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tion" sheetId="1" r:id="rId1"/>
    <sheet name="tmini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3" l="1"/>
  <c r="E23" i="3"/>
  <c r="F23" i="3"/>
  <c r="D23" i="3"/>
  <c r="C23" i="3"/>
  <c r="B23" i="3"/>
  <c r="A23" i="3"/>
  <c r="H23" i="3"/>
  <c r="H19" i="3"/>
  <c r="E17" i="3"/>
  <c r="L19" i="3"/>
  <c r="I23" i="3"/>
  <c r="J23" i="3"/>
</calcChain>
</file>

<file path=xl/sharedStrings.xml><?xml version="1.0" encoding="utf-8"?>
<sst xmlns="http://schemas.openxmlformats.org/spreadsheetml/2006/main" count="119" uniqueCount="46">
  <si>
    <t>3x3</t>
  </si>
  <si>
    <t>4x4</t>
  </si>
  <si>
    <t>5x5</t>
  </si>
  <si>
    <t>6x6</t>
  </si>
  <si>
    <t>7x7</t>
  </si>
  <si>
    <t>8x8</t>
  </si>
  <si>
    <t>10x10</t>
  </si>
  <si>
    <t>12x12</t>
  </si>
  <si>
    <t>14x14</t>
  </si>
  <si>
    <t>16x16</t>
  </si>
  <si>
    <t>18x18</t>
  </si>
  <si>
    <t>20x20</t>
  </si>
  <si>
    <t>22x22</t>
  </si>
  <si>
    <t>Clocks</t>
  </si>
  <si>
    <t>Signals</t>
  </si>
  <si>
    <t>Logic</t>
  </si>
  <si>
    <t>BRAM</t>
  </si>
  <si>
    <t>DSP</t>
  </si>
  <si>
    <t>I/O</t>
  </si>
  <si>
    <t>XADC</t>
  </si>
  <si>
    <t>PS7</t>
  </si>
  <si>
    <t>Total Power</t>
  </si>
  <si>
    <t>WNS</t>
  </si>
  <si>
    <t>WHS</t>
  </si>
  <si>
    <t>LUT</t>
  </si>
  <si>
    <t>LUTRAM</t>
  </si>
  <si>
    <t>FF</t>
  </si>
  <si>
    <t>BUFG</t>
  </si>
  <si>
    <t>PL static</t>
  </si>
  <si>
    <t>PL dynamic</t>
  </si>
  <si>
    <t>16,52%</t>
  </si>
  <si>
    <t>17,45%</t>
  </si>
  <si>
    <t>18,02%</t>
  </si>
  <si>
    <t>18,17%</t>
  </si>
  <si>
    <t>19,09%</t>
  </si>
  <si>
    <t>20,02%</t>
  </si>
  <si>
    <t>21,81%</t>
  </si>
  <si>
    <t>23,95%</t>
  </si>
  <si>
    <t>25,96%</t>
  </si>
  <si>
    <t>31,50%</t>
  </si>
  <si>
    <t>43,43%</t>
  </si>
  <si>
    <t>57,09%</t>
  </si>
  <si>
    <t>71,76%</t>
  </si>
  <si>
    <t>8,00%</t>
  </si>
  <si>
    <t>3,13%</t>
  </si>
  <si>
    <t>6,25%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</si>
</sst>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1" applyFont="1"/>
    <xf numFmtId="2" fontId="0" fillId="2" borderId="0" xfId="0" applyNumberFormat="1" applyFill="1" applyAlignment="1">
      <alignment vertical="top"/>
    </xf>
    <xf numFmtId="16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utilization!$B$2:$B$14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3-4C12-BFD5-FE36ED980B8B}"/>
            </c:ext>
          </c:extLst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utilization!$C$2:$C$14</c:f>
              <c:numCache>
                <c:formatCode>0.00%</c:formatCode>
                <c:ptCount val="13"/>
                <c:pt idx="0">
                  <c:v>5.34</c:v>
                </c:pt>
                <c:pt idx="1">
                  <c:v>5.34</c:v>
                </c:pt>
                <c:pt idx="2">
                  <c:v>5.44</c:v>
                </c:pt>
                <c:pt idx="3">
                  <c:v>5.53</c:v>
                </c:pt>
                <c:pt idx="4">
                  <c:v>5.61</c:v>
                </c:pt>
                <c:pt idx="5">
                  <c:v>5.7</c:v>
                </c:pt>
                <c:pt idx="6">
                  <c:v>5.81</c:v>
                </c:pt>
                <c:pt idx="7">
                  <c:v>6.08</c:v>
                </c:pt>
                <c:pt idx="8">
                  <c:v>6.18</c:v>
                </c:pt>
                <c:pt idx="9">
                  <c:v>6.45</c:v>
                </c:pt>
                <c:pt idx="10">
                  <c:v>6.51</c:v>
                </c:pt>
                <c:pt idx="11">
                  <c:v>6.82</c:v>
                </c:pt>
                <c:pt idx="12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3-4C12-BFD5-FE36ED980B8B}"/>
            </c:ext>
          </c:extLst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utilization!$D$2:$D$14</c:f>
              <c:numCache>
                <c:formatCode>0.00%</c:formatCode>
                <c:ptCount val="13"/>
                <c:pt idx="0">
                  <c:v>11.12</c:v>
                </c:pt>
                <c:pt idx="1">
                  <c:v>11.67</c:v>
                </c:pt>
                <c:pt idx="2">
                  <c:v>12</c:v>
                </c:pt>
                <c:pt idx="3">
                  <c:v>12.57</c:v>
                </c:pt>
                <c:pt idx="4">
                  <c:v>13.01</c:v>
                </c:pt>
                <c:pt idx="5">
                  <c:v>13.82</c:v>
                </c:pt>
                <c:pt idx="6">
                  <c:v>15.25</c:v>
                </c:pt>
                <c:pt idx="7">
                  <c:v>16.98</c:v>
                </c:pt>
                <c:pt idx="8">
                  <c:v>18.97</c:v>
                </c:pt>
                <c:pt idx="9">
                  <c:v>22.17</c:v>
                </c:pt>
                <c:pt idx="10">
                  <c:v>27.66</c:v>
                </c:pt>
                <c:pt idx="11">
                  <c:v>33.81</c:v>
                </c:pt>
                <c:pt idx="12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3-4C12-BFD5-FE36ED980B8B}"/>
            </c:ext>
          </c:extLst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utilization!$E$2:$E$14</c:f>
              <c:numCache>
                <c:formatCode>0.00%</c:formatCode>
                <c:ptCount val="13"/>
                <c:pt idx="0">
                  <c:v>34.29</c:v>
                </c:pt>
                <c:pt idx="1">
                  <c:v>46.43</c:v>
                </c:pt>
                <c:pt idx="2">
                  <c:v>46.43</c:v>
                </c:pt>
                <c:pt idx="3">
                  <c:v>52.14</c:v>
                </c:pt>
                <c:pt idx="4">
                  <c:v>52.14</c:v>
                </c:pt>
                <c:pt idx="5">
                  <c:v>57.86</c:v>
                </c:pt>
                <c:pt idx="6">
                  <c:v>57.86</c:v>
                </c:pt>
                <c:pt idx="7">
                  <c:v>57.86</c:v>
                </c:pt>
                <c:pt idx="8">
                  <c:v>57.86</c:v>
                </c:pt>
                <c:pt idx="9">
                  <c:v>57.86</c:v>
                </c:pt>
                <c:pt idx="10">
                  <c:v>57.86</c:v>
                </c:pt>
                <c:pt idx="11">
                  <c:v>57.86</c:v>
                </c:pt>
                <c:pt idx="12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3-4C12-BFD5-FE36ED980B8B}"/>
            </c:ext>
          </c:extLst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utilization!$F$2:$F$14</c:f>
              <c:numCache>
                <c:formatCode>0.00%</c:formatCode>
                <c:ptCount val="13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  <c:pt idx="7">
                  <c:v>60</c:v>
                </c:pt>
                <c:pt idx="8">
                  <c:v>82.73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83-4C12-BFD5-FE36ED980B8B}"/>
            </c:ext>
          </c:extLst>
        </c:ser>
        <c:ser>
          <c:idx val="5"/>
          <c:order val="5"/>
          <c:tx>
            <c:strRef>
              <c:f>utilization!$G$1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utilization!$G$2:$G$14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83-4C12-BFD5-FE36ED980B8B}"/>
            </c:ext>
          </c:extLst>
        </c:ser>
        <c:ser>
          <c:idx val="6"/>
          <c:order val="6"/>
          <c:tx>
            <c:strRef>
              <c:f>utilization!$H$1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utilization!$A$2:$A$14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utilization!$H$2:$H$14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83-4C12-BFD5-FE36ED980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52464"/>
        <c:axId val="545260336"/>
      </c:lineChart>
      <c:catAx>
        <c:axId val="5452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60336"/>
        <c:crosses val="autoZero"/>
        <c:auto val="1"/>
        <c:lblAlgn val="ctr"/>
        <c:lblOffset val="100"/>
        <c:noMultiLvlLbl val="0"/>
      </c:catAx>
      <c:valAx>
        <c:axId val="5452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utilization!$A$2</c:f>
              <c:strCache>
                <c:ptCount val="1"/>
                <c:pt idx="0">
                  <c:v>3x3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utilization!$B$2:$H$2</c:f>
              <c:numCache>
                <c:formatCode>0.00%</c:formatCode>
                <c:ptCount val="7"/>
                <c:pt idx="0">
                  <c:v>0</c:v>
                </c:pt>
                <c:pt idx="1">
                  <c:v>5.34</c:v>
                </c:pt>
                <c:pt idx="2">
                  <c:v>11.12</c:v>
                </c:pt>
                <c:pt idx="3">
                  <c:v>34.29</c:v>
                </c:pt>
                <c:pt idx="4">
                  <c:v>2.73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D-4E74-B5E5-078BEF7979D3}"/>
            </c:ext>
          </c:extLst>
        </c:ser>
        <c:ser>
          <c:idx val="1"/>
          <c:order val="1"/>
          <c:tx>
            <c:strRef>
              <c:f>utilization!$A$3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utilization!$B$3:$H$3</c:f>
              <c:numCache>
                <c:formatCode>0.00%</c:formatCode>
                <c:ptCount val="7"/>
                <c:pt idx="0">
                  <c:v>0</c:v>
                </c:pt>
                <c:pt idx="1">
                  <c:v>5.34</c:v>
                </c:pt>
                <c:pt idx="2">
                  <c:v>11.67</c:v>
                </c:pt>
                <c:pt idx="3">
                  <c:v>46.43</c:v>
                </c:pt>
                <c:pt idx="4">
                  <c:v>5.45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D-4E74-B5E5-078BEF7979D3}"/>
            </c:ext>
          </c:extLst>
        </c:ser>
        <c:ser>
          <c:idx val="2"/>
          <c:order val="2"/>
          <c:tx>
            <c:strRef>
              <c:f>utilization!$A$4</c:f>
              <c:strCache>
                <c:ptCount val="1"/>
                <c:pt idx="0">
                  <c:v>5x5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utilization!$B$4:$H$4</c:f>
              <c:numCache>
                <c:formatCode>0.00%</c:formatCode>
                <c:ptCount val="7"/>
                <c:pt idx="0">
                  <c:v>0</c:v>
                </c:pt>
                <c:pt idx="1">
                  <c:v>5.44</c:v>
                </c:pt>
                <c:pt idx="2">
                  <c:v>12</c:v>
                </c:pt>
                <c:pt idx="3">
                  <c:v>46.43</c:v>
                </c:pt>
                <c:pt idx="4">
                  <c:v>9.09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D-4E74-B5E5-078BEF7979D3}"/>
            </c:ext>
          </c:extLst>
        </c:ser>
        <c:ser>
          <c:idx val="3"/>
          <c:order val="3"/>
          <c:tx>
            <c:strRef>
              <c:f>utilization!$A$5</c:f>
              <c:strCache>
                <c:ptCount val="1"/>
                <c:pt idx="0">
                  <c:v>6x6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utilization!$B$5:$H$5</c:f>
              <c:numCache>
                <c:formatCode>0.00%</c:formatCode>
                <c:ptCount val="7"/>
                <c:pt idx="0">
                  <c:v>0</c:v>
                </c:pt>
                <c:pt idx="1">
                  <c:v>5.53</c:v>
                </c:pt>
                <c:pt idx="2">
                  <c:v>12.57</c:v>
                </c:pt>
                <c:pt idx="3">
                  <c:v>52.14</c:v>
                </c:pt>
                <c:pt idx="4">
                  <c:v>13.64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D-4E74-B5E5-078BEF7979D3}"/>
            </c:ext>
          </c:extLst>
        </c:ser>
        <c:ser>
          <c:idx val="4"/>
          <c:order val="4"/>
          <c:tx>
            <c:strRef>
              <c:f>utilization!$A$6</c:f>
              <c:strCache>
                <c:ptCount val="1"/>
                <c:pt idx="0">
                  <c:v>7x7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utilization!$B$6:$H$6</c:f>
              <c:numCache>
                <c:formatCode>0.00%</c:formatCode>
                <c:ptCount val="7"/>
                <c:pt idx="0">
                  <c:v>0</c:v>
                </c:pt>
                <c:pt idx="1">
                  <c:v>5.61</c:v>
                </c:pt>
                <c:pt idx="2">
                  <c:v>13.01</c:v>
                </c:pt>
                <c:pt idx="3">
                  <c:v>52.14</c:v>
                </c:pt>
                <c:pt idx="4">
                  <c:v>19.09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D-4E74-B5E5-078BEF7979D3}"/>
            </c:ext>
          </c:extLst>
        </c:ser>
        <c:ser>
          <c:idx val="5"/>
          <c:order val="5"/>
          <c:tx>
            <c:strRef>
              <c:f>utilization!$A$7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utilization!$B$7:$H$7</c:f>
              <c:numCache>
                <c:formatCode>0.00%</c:formatCode>
                <c:ptCount val="7"/>
                <c:pt idx="0">
                  <c:v>0</c:v>
                </c:pt>
                <c:pt idx="1">
                  <c:v>5.7</c:v>
                </c:pt>
                <c:pt idx="2">
                  <c:v>13.82</c:v>
                </c:pt>
                <c:pt idx="3">
                  <c:v>57.86</c:v>
                </c:pt>
                <c:pt idx="4">
                  <c:v>25.45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D-4E74-B5E5-078BEF7979D3}"/>
            </c:ext>
          </c:extLst>
        </c:ser>
        <c:ser>
          <c:idx val="6"/>
          <c:order val="6"/>
          <c:tx>
            <c:strRef>
              <c:f>utilization!$A$8</c:f>
              <c:strCache>
                <c:ptCount val="1"/>
                <c:pt idx="0">
                  <c:v>10x10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utilization!$B$8:$H$8</c:f>
              <c:numCache>
                <c:formatCode>0.00%</c:formatCode>
                <c:ptCount val="7"/>
                <c:pt idx="0">
                  <c:v>0</c:v>
                </c:pt>
                <c:pt idx="1">
                  <c:v>5.81</c:v>
                </c:pt>
                <c:pt idx="2">
                  <c:v>15.25</c:v>
                </c:pt>
                <c:pt idx="3">
                  <c:v>57.86</c:v>
                </c:pt>
                <c:pt idx="4">
                  <c:v>40.909999999999997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3D-4E74-B5E5-078BEF7979D3}"/>
            </c:ext>
          </c:extLst>
        </c:ser>
        <c:ser>
          <c:idx val="7"/>
          <c:order val="7"/>
          <c:tx>
            <c:strRef>
              <c:f>utilization!$A$9</c:f>
              <c:strCache>
                <c:ptCount val="1"/>
                <c:pt idx="0">
                  <c:v>12x12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utilization!$B$9:$H$9</c:f>
              <c:numCache>
                <c:formatCode>0.00%</c:formatCode>
                <c:ptCount val="7"/>
                <c:pt idx="0">
                  <c:v>0</c:v>
                </c:pt>
                <c:pt idx="1">
                  <c:v>6.08</c:v>
                </c:pt>
                <c:pt idx="2">
                  <c:v>16.98</c:v>
                </c:pt>
                <c:pt idx="3">
                  <c:v>57.86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3D-4E74-B5E5-078BEF7979D3}"/>
            </c:ext>
          </c:extLst>
        </c:ser>
        <c:ser>
          <c:idx val="8"/>
          <c:order val="8"/>
          <c:tx>
            <c:strRef>
              <c:f>utilization!$A$10</c:f>
              <c:strCache>
                <c:ptCount val="1"/>
                <c:pt idx="0">
                  <c:v>14x14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utilization!$B$10:$H$10</c:f>
              <c:numCache>
                <c:formatCode>0.00%</c:formatCode>
                <c:ptCount val="7"/>
                <c:pt idx="0">
                  <c:v>0</c:v>
                </c:pt>
                <c:pt idx="1">
                  <c:v>6.18</c:v>
                </c:pt>
                <c:pt idx="2">
                  <c:v>18.97</c:v>
                </c:pt>
                <c:pt idx="3">
                  <c:v>57.86</c:v>
                </c:pt>
                <c:pt idx="4">
                  <c:v>82.73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3D-4E74-B5E5-078BEF7979D3}"/>
            </c:ext>
          </c:extLst>
        </c:ser>
        <c:ser>
          <c:idx val="9"/>
          <c:order val="9"/>
          <c:tx>
            <c:strRef>
              <c:f>utilization!$A$11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utilization!$B$11:$H$11</c:f>
              <c:numCache>
                <c:formatCode>0.00%</c:formatCode>
                <c:ptCount val="7"/>
                <c:pt idx="0">
                  <c:v>0</c:v>
                </c:pt>
                <c:pt idx="1">
                  <c:v>6.45</c:v>
                </c:pt>
                <c:pt idx="2">
                  <c:v>22.17</c:v>
                </c:pt>
                <c:pt idx="3">
                  <c:v>57.86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3D-4E74-B5E5-078BEF7979D3}"/>
            </c:ext>
          </c:extLst>
        </c:ser>
        <c:ser>
          <c:idx val="10"/>
          <c:order val="10"/>
          <c:tx>
            <c:strRef>
              <c:f>utilization!$A$12</c:f>
              <c:strCache>
                <c:ptCount val="1"/>
                <c:pt idx="0">
                  <c:v>18x18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utilization!$B$12:$H$12</c:f>
              <c:numCache>
                <c:formatCode>0.00%</c:formatCode>
                <c:ptCount val="7"/>
                <c:pt idx="0">
                  <c:v>0</c:v>
                </c:pt>
                <c:pt idx="1">
                  <c:v>6.51</c:v>
                </c:pt>
                <c:pt idx="2">
                  <c:v>27.66</c:v>
                </c:pt>
                <c:pt idx="3">
                  <c:v>57.86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3D-4E74-B5E5-078BEF7979D3}"/>
            </c:ext>
          </c:extLst>
        </c:ser>
        <c:ser>
          <c:idx val="11"/>
          <c:order val="11"/>
          <c:tx>
            <c:strRef>
              <c:f>utilization!$A$13</c:f>
              <c:strCache>
                <c:ptCount val="1"/>
                <c:pt idx="0">
                  <c:v>20x20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utilization!$B$13:$H$13</c:f>
              <c:numCache>
                <c:formatCode>0.00%</c:formatCode>
                <c:ptCount val="7"/>
                <c:pt idx="0">
                  <c:v>0</c:v>
                </c:pt>
                <c:pt idx="1">
                  <c:v>6.82</c:v>
                </c:pt>
                <c:pt idx="2">
                  <c:v>33.81</c:v>
                </c:pt>
                <c:pt idx="3">
                  <c:v>57.86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3D-4E74-B5E5-078BEF7979D3}"/>
            </c:ext>
          </c:extLst>
        </c:ser>
        <c:ser>
          <c:idx val="12"/>
          <c:order val="12"/>
          <c:tx>
            <c:strRef>
              <c:f>utilization!$A$14</c:f>
              <c:strCache>
                <c:ptCount val="1"/>
                <c:pt idx="0">
                  <c:v>22x22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utilization!$B$14:$H$14</c:f>
              <c:numCache>
                <c:formatCode>0.00%</c:formatCode>
                <c:ptCount val="7"/>
                <c:pt idx="0">
                  <c:v>0</c:v>
                </c:pt>
                <c:pt idx="1">
                  <c:v>6.99</c:v>
                </c:pt>
                <c:pt idx="2">
                  <c:v>40.6</c:v>
                </c:pt>
                <c:pt idx="3">
                  <c:v>57.86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3D-4E74-B5E5-078BEF79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058320"/>
        <c:axId val="589056024"/>
      </c:barChart>
      <c:catAx>
        <c:axId val="5890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056024"/>
        <c:crosses val="autoZero"/>
        <c:auto val="1"/>
        <c:lblAlgn val="ctr"/>
        <c:lblOffset val="100"/>
        <c:noMultiLvlLbl val="0"/>
      </c:catAx>
      <c:valAx>
        <c:axId val="58905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0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tminig!$B$1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tminig!$B$2:$B$14</c:f>
              <c:numCache>
                <c:formatCode>General</c:formatCode>
                <c:ptCount val="13"/>
                <c:pt idx="0">
                  <c:v>0.17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 formatCode="0.00">
                  <c:v>0.1672697514295578</c:v>
                </c:pt>
                <c:pt idx="9">
                  <c:v>0.14000000000000001</c:v>
                </c:pt>
                <c:pt idx="10">
                  <c:v>0.11</c:v>
                </c:pt>
                <c:pt idx="11">
                  <c:v>0.1</c:v>
                </c:pt>
                <c:pt idx="12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083-822C-3E1BB461C924}"/>
            </c:ext>
          </c:extLst>
        </c:ser>
        <c:ser>
          <c:idx val="1"/>
          <c:order val="1"/>
          <c:tx>
            <c:strRef>
              <c:f>tminig!$C$1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tminig!$A$2:$A$14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tminig!$C$2:$C$14</c:f>
              <c:numCache>
                <c:formatCode>General</c:formatCode>
                <c:ptCount val="13"/>
                <c:pt idx="0">
                  <c:v>0.03</c:v>
                </c:pt>
                <c:pt idx="1">
                  <c:v>0.03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 formatCode="0.00">
                  <c:v>1.585564948618412E-2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4-4083-822C-3E1BB461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50288"/>
        <c:axId val="561852912"/>
      </c:lineChart>
      <c:catAx>
        <c:axId val="5618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2912"/>
        <c:crosses val="autoZero"/>
        <c:auto val="1"/>
        <c:lblAlgn val="ctr"/>
        <c:lblOffset val="100"/>
        <c:noMultiLvlLbl val="0"/>
      </c:catAx>
      <c:valAx>
        <c:axId val="561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8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B-43E8-9D3F-EB00EA71694B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power!$C$2:$C$14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B-43E8-9D3F-EB00EA71694B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power!$D$2:$D$14</c:f>
              <c:numCache>
                <c:formatCode>General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B-43E8-9D3F-EB00EA71694B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power!$E$2:$E$14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0.01</c:v>
                </c:pt>
                <c:pt idx="11">
                  <c:v>0.04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B-43E8-9D3F-EB00EA71694B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B-43E8-9D3F-EB00EA71694B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AB-43E8-9D3F-EB00EA71694B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power!$H$2:$H$14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AB-43E8-9D3F-EB00EA71694B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power!$I$2:$I$14</c:f>
              <c:numCache>
                <c:formatCode>General</c:formatCode>
                <c:ptCount val="13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1.26</c:v>
                </c:pt>
                <c:pt idx="9">
                  <c:v>1.26</c:v>
                </c:pt>
                <c:pt idx="10">
                  <c:v>1.26</c:v>
                </c:pt>
                <c:pt idx="11">
                  <c:v>1.26</c:v>
                </c:pt>
                <c:pt idx="12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AB-43E8-9D3F-EB00EA71694B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power!$J$2:$J$14</c:f>
              <c:numCache>
                <c:formatCode>General</c:formatCode>
                <c:ptCount val="13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AB-43E8-9D3F-EB00EA71694B}"/>
            </c:ext>
          </c:extLst>
        </c:ser>
        <c:ser>
          <c:idx val="9"/>
          <c:order val="9"/>
          <c:tx>
            <c:strRef>
              <c:f>power!$L$1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power!$A$2:$A$14</c:f>
              <c:strCache>
                <c:ptCount val="13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  <c:pt idx="7">
                  <c:v>12x12</c:v>
                </c:pt>
                <c:pt idx="8">
                  <c:v>14x14</c:v>
                </c:pt>
                <c:pt idx="9">
                  <c:v>16x16</c:v>
                </c:pt>
                <c:pt idx="10">
                  <c:v>18x18</c:v>
                </c:pt>
                <c:pt idx="11">
                  <c:v>20x20</c:v>
                </c:pt>
                <c:pt idx="12">
                  <c:v>22x22</c:v>
                </c:pt>
              </c:strCache>
            </c:strRef>
          </c:cat>
          <c:val>
            <c:numRef>
              <c:f>power!$L$2:$L$14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9-88AB-43E8-9D3F-EB00EA71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807448"/>
        <c:axId val="563813024"/>
        <c:axId val="507872712"/>
      </c:bar3DChart>
      <c:catAx>
        <c:axId val="56380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13024"/>
        <c:crosses val="autoZero"/>
        <c:auto val="1"/>
        <c:lblAlgn val="ctr"/>
        <c:lblOffset val="100"/>
        <c:noMultiLvlLbl val="0"/>
      </c:catAx>
      <c:valAx>
        <c:axId val="563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07448"/>
        <c:crosses val="autoZero"/>
        <c:crossBetween val="between"/>
      </c:valAx>
      <c:serAx>
        <c:axId val="50787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3813024"/>
        <c:crosses val="autoZero"/>
      </c:ser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6-4962-BE25-60C82461EC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6-4962-BE25-60C82461EC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36-4962-BE25-60C82461ECEC}"/>
              </c:ext>
            </c:extLst>
          </c:dPt>
          <c:cat>
            <c:strRef>
              <c:f>power!$H$22:$J$22</c:f>
              <c:strCache>
                <c:ptCount val="3"/>
                <c:pt idx="0">
                  <c:v>PL dynamic</c:v>
                </c:pt>
                <c:pt idx="1">
                  <c:v>PL static</c:v>
                </c:pt>
                <c:pt idx="2">
                  <c:v>PS7</c:v>
                </c:pt>
              </c:strCache>
            </c:strRef>
          </c:cat>
          <c:val>
            <c:numRef>
              <c:f>power!$H$23:$J$23</c:f>
              <c:numCache>
                <c:formatCode>0%</c:formatCode>
                <c:ptCount val="3"/>
                <c:pt idx="0">
                  <c:v>6.0810810810810807E-2</c:v>
                </c:pt>
                <c:pt idx="1">
                  <c:v>8.7837837837837843E-2</c:v>
                </c:pt>
                <c:pt idx="2">
                  <c:v>0.85135135135135132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7E4-8500-A7B864F8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A-48C3-B9F6-876DE0B630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A-48C3-B9F6-876DE0B630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7A-48C3-B9F6-876DE0B630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7A-48C3-B9F6-876DE0B630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7A-48C3-B9F6-876DE0B630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7A-48C3-B9F6-876DE0B630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7A-48C3-B9F6-876DE0B6301C}"/>
              </c:ext>
            </c:extLst>
          </c:dPt>
          <c:cat>
            <c:strRef>
              <c:f>power!$A$22:$G$22</c:f>
              <c:strCache>
                <c:ptCount val="7"/>
                <c:pt idx="0">
                  <c:v>Clocks</c:v>
                </c:pt>
                <c:pt idx="1">
                  <c:v>Signals</c:v>
                </c:pt>
                <c:pt idx="2">
                  <c:v>Logic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XADC</c:v>
                </c:pt>
              </c:strCache>
            </c:strRef>
          </c:cat>
          <c:val>
            <c:numRef>
              <c:f>power!$A$23:$G$23</c:f>
              <c:numCache>
                <c:formatCode>0%</c:formatCode>
                <c:ptCount val="7"/>
                <c:pt idx="0">
                  <c:v>0.44444444444444448</c:v>
                </c:pt>
                <c:pt idx="1">
                  <c:v>0.22222222222222224</c:v>
                </c:pt>
                <c:pt idx="2">
                  <c:v>0.11111111111111112</c:v>
                </c:pt>
                <c:pt idx="3">
                  <c:v>0.11111111111111112</c:v>
                </c:pt>
                <c:pt idx="4">
                  <c:v>5.5555555555555559E-2</c:v>
                </c:pt>
                <c:pt idx="5">
                  <c:v>0</c:v>
                </c:pt>
                <c:pt idx="6">
                  <c:v>5.5555555555555559E-2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C-4B14-A292-AB1BE414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15</xdr:row>
      <xdr:rowOff>99060</xdr:rowOff>
    </xdr:from>
    <xdr:to>
      <xdr:col>14</xdr:col>
      <xdr:colOff>15240</xdr:colOff>
      <xdr:row>30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48794CF-5901-4E57-80A3-DA14D45F9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0</xdr:row>
      <xdr:rowOff>53340</xdr:rowOff>
    </xdr:from>
    <xdr:to>
      <xdr:col>17</xdr:col>
      <xdr:colOff>137160</xdr:colOff>
      <xdr:row>15</xdr:row>
      <xdr:rowOff>53340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4A6ADF5-3ACF-4496-9EAC-6302CBECF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58E7EBD-8FD7-4733-AF34-09CC02A97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548640</xdr:colOff>
      <xdr:row>9</xdr:row>
      <xdr:rowOff>129540</xdr:rowOff>
    </xdr:from>
    <xdr:to>
      <xdr:col>20</xdr:col>
      <xdr:colOff>243840</xdr:colOff>
      <xdr:row>24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12A8E6-D11D-4181-BD37-1E3908BB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99060</xdr:colOff>
      <xdr:row>28</xdr:row>
      <xdr:rowOff>0</xdr:rowOff>
    </xdr:from>
    <xdr:to>
      <xdr:col>9</xdr:col>
      <xdr:colOff>403860</xdr:colOff>
      <xdr:row>43</xdr:row>
      <xdr:rowOff>0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971CB01F-8FCA-4631-8279-AA857C4BA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27</xdr:row>
      <xdr:rowOff>144780</xdr:rowOff>
    </xdr:from>
    <xdr:to>
      <xdr:col>16</xdr:col>
      <xdr:colOff>38100</xdr:colOff>
      <xdr:row>42</xdr:row>
      <xdr:rowOff>144780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C6D37159-1968-4BC0-8624-938195B4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18" sqref="C18"/>
    </sheetView>
  </sheetViews>
  <sheetFormatPr defaultRowHeight="14.4" x14ac:dyDescent="0.3"/>
  <cols>
    <col min="2" max="5" width="9" bestFit="1" customWidth="1"/>
    <col min="6" max="6" width="10" bestFit="1" customWidth="1"/>
    <col min="7" max="8" width="9" bestFit="1" customWidth="1"/>
  </cols>
  <sheetData>
    <row r="1" spans="1:8" x14ac:dyDescent="0.3">
      <c r="B1" t="s">
        <v>24</v>
      </c>
      <c r="C1" t="s">
        <v>25</v>
      </c>
      <c r="D1" t="s">
        <v>26</v>
      </c>
      <c r="E1" t="s">
        <v>16</v>
      </c>
      <c r="F1" t="s">
        <v>17</v>
      </c>
      <c r="G1" t="s">
        <v>18</v>
      </c>
      <c r="H1" t="s">
        <v>27</v>
      </c>
    </row>
    <row r="2" spans="1:8" x14ac:dyDescent="0.3">
      <c r="A2" t="s">
        <v>0</v>
      </c>
      <c r="B2" s="1" t="s">
        <v>30</v>
      </c>
      <c r="C2" s="1">
        <v>5.34</v>
      </c>
      <c r="D2" s="1">
        <v>11.12</v>
      </c>
      <c r="E2" s="1">
        <v>34.29</v>
      </c>
      <c r="F2" s="1">
        <v>2.73</v>
      </c>
      <c r="G2" s="1" t="s">
        <v>43</v>
      </c>
      <c r="H2" s="1" t="s">
        <v>44</v>
      </c>
    </row>
    <row r="3" spans="1:8" x14ac:dyDescent="0.3">
      <c r="A3" t="s">
        <v>1</v>
      </c>
      <c r="B3" s="1" t="s">
        <v>31</v>
      </c>
      <c r="C3" s="1">
        <v>5.34</v>
      </c>
      <c r="D3" s="1">
        <v>11.67</v>
      </c>
      <c r="E3" s="1">
        <v>46.43</v>
      </c>
      <c r="F3" s="1">
        <v>5.45</v>
      </c>
      <c r="G3" s="1" t="s">
        <v>43</v>
      </c>
      <c r="H3" s="1" t="s">
        <v>44</v>
      </c>
    </row>
    <row r="4" spans="1:8" x14ac:dyDescent="0.3">
      <c r="A4" t="s">
        <v>2</v>
      </c>
      <c r="B4" s="1" t="s">
        <v>32</v>
      </c>
      <c r="C4" s="1">
        <v>5.44</v>
      </c>
      <c r="D4" s="1">
        <v>12</v>
      </c>
      <c r="E4" s="1">
        <v>46.43</v>
      </c>
      <c r="F4" s="1">
        <v>9.09</v>
      </c>
      <c r="G4" s="1" t="s">
        <v>43</v>
      </c>
      <c r="H4" s="1" t="s">
        <v>44</v>
      </c>
    </row>
    <row r="5" spans="1:8" x14ac:dyDescent="0.3">
      <c r="A5" t="s">
        <v>3</v>
      </c>
      <c r="B5" s="1" t="s">
        <v>33</v>
      </c>
      <c r="C5" s="1">
        <v>5.53</v>
      </c>
      <c r="D5" s="1">
        <v>12.57</v>
      </c>
      <c r="E5" s="1">
        <v>52.14</v>
      </c>
      <c r="F5" s="1">
        <v>13.64</v>
      </c>
      <c r="G5" s="1" t="s">
        <v>43</v>
      </c>
      <c r="H5" s="1" t="s">
        <v>44</v>
      </c>
    </row>
    <row r="6" spans="1:8" x14ac:dyDescent="0.3">
      <c r="A6" t="s">
        <v>4</v>
      </c>
      <c r="B6" s="1" t="s">
        <v>34</v>
      </c>
      <c r="C6" s="1">
        <v>5.61</v>
      </c>
      <c r="D6" s="1">
        <v>13.01</v>
      </c>
      <c r="E6" s="1">
        <v>52.14</v>
      </c>
      <c r="F6" s="1">
        <v>19.09</v>
      </c>
      <c r="G6" s="1" t="s">
        <v>43</v>
      </c>
      <c r="H6" s="1" t="s">
        <v>44</v>
      </c>
    </row>
    <row r="7" spans="1:8" x14ac:dyDescent="0.3">
      <c r="A7" t="s">
        <v>5</v>
      </c>
      <c r="B7" s="1" t="s">
        <v>35</v>
      </c>
      <c r="C7" s="1">
        <v>5.7</v>
      </c>
      <c r="D7" s="1">
        <v>13.82</v>
      </c>
      <c r="E7" s="1">
        <v>57.86</v>
      </c>
      <c r="F7" s="1">
        <v>25.45</v>
      </c>
      <c r="G7" s="1" t="s">
        <v>43</v>
      </c>
      <c r="H7" s="1" t="s">
        <v>44</v>
      </c>
    </row>
    <row r="8" spans="1:8" x14ac:dyDescent="0.3">
      <c r="A8" t="s">
        <v>6</v>
      </c>
      <c r="B8" s="1" t="s">
        <v>36</v>
      </c>
      <c r="C8" s="1">
        <v>5.81</v>
      </c>
      <c r="D8" s="1">
        <v>15.25</v>
      </c>
      <c r="E8" s="1">
        <v>57.86</v>
      </c>
      <c r="F8" s="1">
        <v>40.909999999999997</v>
      </c>
      <c r="G8" s="1" t="s">
        <v>43</v>
      </c>
      <c r="H8" s="1" t="s">
        <v>44</v>
      </c>
    </row>
    <row r="9" spans="1:8" x14ac:dyDescent="0.3">
      <c r="A9" t="s">
        <v>7</v>
      </c>
      <c r="B9" s="1" t="s">
        <v>37</v>
      </c>
      <c r="C9" s="1">
        <v>6.08</v>
      </c>
      <c r="D9" s="1">
        <v>16.98</v>
      </c>
      <c r="E9" s="1">
        <v>57.86</v>
      </c>
      <c r="F9" s="1">
        <v>60</v>
      </c>
      <c r="G9" s="1" t="s">
        <v>43</v>
      </c>
      <c r="H9" s="1" t="s">
        <v>44</v>
      </c>
    </row>
    <row r="10" spans="1:8" x14ac:dyDescent="0.3">
      <c r="A10" t="s">
        <v>8</v>
      </c>
      <c r="B10" s="1" t="s">
        <v>38</v>
      </c>
      <c r="C10" s="1">
        <v>6.18</v>
      </c>
      <c r="D10" s="1">
        <v>18.97</v>
      </c>
      <c r="E10" s="1">
        <v>57.86</v>
      </c>
      <c r="F10" s="1">
        <v>82.73</v>
      </c>
      <c r="G10" s="1" t="s">
        <v>43</v>
      </c>
      <c r="H10" s="1" t="s">
        <v>44</v>
      </c>
    </row>
    <row r="11" spans="1:8" x14ac:dyDescent="0.3">
      <c r="A11" t="s">
        <v>9</v>
      </c>
      <c r="B11" s="1" t="s">
        <v>39</v>
      </c>
      <c r="C11" s="1">
        <v>6.45</v>
      </c>
      <c r="D11" s="1">
        <v>22.17</v>
      </c>
      <c r="E11" s="1">
        <v>57.86</v>
      </c>
      <c r="F11" s="1">
        <v>100</v>
      </c>
      <c r="G11" s="1" t="s">
        <v>43</v>
      </c>
      <c r="H11" s="1" t="s">
        <v>44</v>
      </c>
    </row>
    <row r="12" spans="1:8" x14ac:dyDescent="0.3">
      <c r="A12" t="s">
        <v>10</v>
      </c>
      <c r="B12" s="1" t="s">
        <v>40</v>
      </c>
      <c r="C12" s="1">
        <v>6.51</v>
      </c>
      <c r="D12" s="1">
        <v>27.66</v>
      </c>
      <c r="E12" s="1">
        <v>57.86</v>
      </c>
      <c r="F12" s="1">
        <v>100</v>
      </c>
      <c r="G12" s="1" t="s">
        <v>43</v>
      </c>
      <c r="H12" s="1" t="s">
        <v>44</v>
      </c>
    </row>
    <row r="13" spans="1:8" x14ac:dyDescent="0.3">
      <c r="A13" t="s">
        <v>11</v>
      </c>
      <c r="B13" s="1" t="s">
        <v>41</v>
      </c>
      <c r="C13" s="1">
        <v>6.82</v>
      </c>
      <c r="D13" s="1">
        <v>33.81</v>
      </c>
      <c r="E13" s="1">
        <v>57.86</v>
      </c>
      <c r="F13" s="1">
        <v>100</v>
      </c>
      <c r="G13" s="1" t="s">
        <v>43</v>
      </c>
      <c r="H13" s="1" t="s">
        <v>44</v>
      </c>
    </row>
    <row r="14" spans="1:8" x14ac:dyDescent="0.3">
      <c r="A14" t="s">
        <v>12</v>
      </c>
      <c r="B14" s="1" t="s">
        <v>42</v>
      </c>
      <c r="C14" s="1">
        <v>6.99</v>
      </c>
      <c r="D14" s="1">
        <v>40.6</v>
      </c>
      <c r="E14" s="1">
        <v>57.86</v>
      </c>
      <c r="F14" s="1">
        <v>100</v>
      </c>
      <c r="G14" s="1" t="s">
        <v>43</v>
      </c>
      <c r="H14" s="1" t="s">
        <v>45</v>
      </c>
    </row>
    <row r="19" spans="5:5" x14ac:dyDescent="0.3">
      <c r="E19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4" sqref="B14:C14"/>
    </sheetView>
  </sheetViews>
  <sheetFormatPr defaultRowHeight="14.4" x14ac:dyDescent="0.3"/>
  <sheetData>
    <row r="1" spans="1:3" x14ac:dyDescent="0.3">
      <c r="B1" t="s">
        <v>22</v>
      </c>
      <c r="C1" t="s">
        <v>23</v>
      </c>
    </row>
    <row r="2" spans="1:3" x14ac:dyDescent="0.3">
      <c r="A2" t="s">
        <v>0</v>
      </c>
      <c r="B2">
        <v>0.17</v>
      </c>
      <c r="C2">
        <v>0.03</v>
      </c>
    </row>
    <row r="3" spans="1:3" x14ac:dyDescent="0.3">
      <c r="A3" t="s">
        <v>1</v>
      </c>
      <c r="B3">
        <v>0.16</v>
      </c>
      <c r="C3">
        <v>0.03</v>
      </c>
    </row>
    <row r="4" spans="1:3" x14ac:dyDescent="0.3">
      <c r="A4" t="s">
        <v>2</v>
      </c>
      <c r="B4">
        <v>0.28000000000000003</v>
      </c>
      <c r="C4">
        <v>0</v>
      </c>
    </row>
    <row r="5" spans="1:3" x14ac:dyDescent="0.3">
      <c r="A5" t="s">
        <v>3</v>
      </c>
      <c r="B5">
        <v>0.15</v>
      </c>
      <c r="C5">
        <v>0.02</v>
      </c>
    </row>
    <row r="6" spans="1:3" x14ac:dyDescent="0.3">
      <c r="A6" t="s">
        <v>4</v>
      </c>
      <c r="B6">
        <v>0.15</v>
      </c>
      <c r="C6">
        <v>0.03</v>
      </c>
    </row>
    <row r="7" spans="1:3" x14ac:dyDescent="0.3">
      <c r="A7" t="s">
        <v>5</v>
      </c>
      <c r="B7">
        <v>0.14000000000000001</v>
      </c>
      <c r="C7">
        <v>0.03</v>
      </c>
    </row>
    <row r="8" spans="1:3" x14ac:dyDescent="0.3">
      <c r="A8" t="s">
        <v>6</v>
      </c>
      <c r="B8">
        <v>0.14000000000000001</v>
      </c>
      <c r="C8">
        <v>0.03</v>
      </c>
    </row>
    <row r="9" spans="1:3" x14ac:dyDescent="0.3">
      <c r="A9" t="s">
        <v>7</v>
      </c>
      <c r="B9">
        <v>0.14000000000000001</v>
      </c>
      <c r="C9">
        <v>0.02</v>
      </c>
    </row>
    <row r="10" spans="1:3" x14ac:dyDescent="0.3">
      <c r="A10" t="s">
        <v>8</v>
      </c>
      <c r="B10" s="3">
        <v>0.1672697514295578</v>
      </c>
      <c r="C10" s="3">
        <v>1.585564948618412E-2</v>
      </c>
    </row>
    <row r="11" spans="1:3" x14ac:dyDescent="0.3">
      <c r="A11" t="s">
        <v>9</v>
      </c>
      <c r="B11">
        <v>0.14000000000000001</v>
      </c>
      <c r="C11">
        <v>0.01</v>
      </c>
    </row>
    <row r="12" spans="1:3" x14ac:dyDescent="0.3">
      <c r="A12" t="s">
        <v>10</v>
      </c>
      <c r="B12">
        <v>0.11</v>
      </c>
      <c r="C12">
        <v>0.02</v>
      </c>
    </row>
    <row r="13" spans="1:3" x14ac:dyDescent="0.3">
      <c r="A13" t="s">
        <v>11</v>
      </c>
      <c r="B13">
        <v>0.1</v>
      </c>
      <c r="C13">
        <v>0.02</v>
      </c>
    </row>
    <row r="14" spans="1:3" x14ac:dyDescent="0.3">
      <c r="A14" t="s">
        <v>12</v>
      </c>
      <c r="B14">
        <v>7.0000000000000007E-2</v>
      </c>
      <c r="C14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workbookViewId="0">
      <selection activeCell="B14" sqref="B14:K14"/>
    </sheetView>
  </sheetViews>
  <sheetFormatPr defaultRowHeight="14.4" x14ac:dyDescent="0.3"/>
  <sheetData>
    <row r="1" spans="1:11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28</v>
      </c>
      <c r="J1" t="s">
        <v>20</v>
      </c>
      <c r="K1" t="s">
        <v>21</v>
      </c>
    </row>
    <row r="2" spans="1:11" x14ac:dyDescent="0.3">
      <c r="A2" t="s">
        <v>0</v>
      </c>
      <c r="B2">
        <v>0.05</v>
      </c>
      <c r="C2">
        <v>0.02</v>
      </c>
      <c r="D2">
        <v>0.02</v>
      </c>
      <c r="E2">
        <v>0.01</v>
      </c>
      <c r="F2">
        <v>0</v>
      </c>
      <c r="G2">
        <v>0</v>
      </c>
      <c r="H2">
        <v>0</v>
      </c>
      <c r="I2">
        <v>1.26</v>
      </c>
      <c r="J2">
        <v>0.13</v>
      </c>
      <c r="K2">
        <v>1.48</v>
      </c>
    </row>
    <row r="3" spans="1:11" x14ac:dyDescent="0.3">
      <c r="A3" t="s">
        <v>1</v>
      </c>
      <c r="B3">
        <v>0.05</v>
      </c>
      <c r="C3">
        <v>0.02</v>
      </c>
      <c r="D3">
        <v>0.02</v>
      </c>
      <c r="E3">
        <v>0.01</v>
      </c>
      <c r="F3">
        <v>0</v>
      </c>
      <c r="G3">
        <v>0</v>
      </c>
      <c r="H3">
        <v>0</v>
      </c>
      <c r="I3">
        <v>1.26</v>
      </c>
      <c r="J3">
        <v>0.13</v>
      </c>
      <c r="K3">
        <v>1.49</v>
      </c>
    </row>
    <row r="4" spans="1:11" x14ac:dyDescent="0.3">
      <c r="A4" t="s">
        <v>2</v>
      </c>
      <c r="B4">
        <v>0.05</v>
      </c>
      <c r="C4">
        <v>0.02</v>
      </c>
      <c r="D4">
        <v>0.02</v>
      </c>
      <c r="E4">
        <v>0.01</v>
      </c>
      <c r="F4">
        <v>0</v>
      </c>
      <c r="G4">
        <v>0</v>
      </c>
      <c r="H4">
        <v>0</v>
      </c>
      <c r="I4">
        <v>1.26</v>
      </c>
      <c r="J4">
        <v>0.13</v>
      </c>
      <c r="K4">
        <v>1.5</v>
      </c>
    </row>
    <row r="5" spans="1:11" x14ac:dyDescent="0.3">
      <c r="A5" t="s">
        <v>3</v>
      </c>
      <c r="B5">
        <v>0.05</v>
      </c>
      <c r="C5">
        <v>0.02</v>
      </c>
      <c r="D5">
        <v>0.02</v>
      </c>
      <c r="E5">
        <v>0.01</v>
      </c>
      <c r="F5">
        <v>0</v>
      </c>
      <c r="G5">
        <v>0</v>
      </c>
      <c r="H5">
        <v>0</v>
      </c>
      <c r="I5">
        <v>1.26</v>
      </c>
      <c r="J5">
        <v>0.13</v>
      </c>
      <c r="K5">
        <v>1.5</v>
      </c>
    </row>
    <row r="6" spans="1:11" x14ac:dyDescent="0.3">
      <c r="A6" t="s">
        <v>4</v>
      </c>
      <c r="B6">
        <v>0.05</v>
      </c>
      <c r="C6">
        <v>0.02</v>
      </c>
      <c r="D6">
        <v>0.02</v>
      </c>
      <c r="E6">
        <v>0.02</v>
      </c>
      <c r="F6">
        <v>0</v>
      </c>
      <c r="G6">
        <v>0.01</v>
      </c>
      <c r="H6">
        <v>0</v>
      </c>
      <c r="I6">
        <v>1.26</v>
      </c>
      <c r="J6">
        <v>0.13</v>
      </c>
      <c r="K6">
        <v>1.51</v>
      </c>
    </row>
    <row r="7" spans="1:11" x14ac:dyDescent="0.3">
      <c r="A7" t="s">
        <v>5</v>
      </c>
      <c r="B7">
        <v>0.05</v>
      </c>
      <c r="C7">
        <v>0.02</v>
      </c>
      <c r="D7">
        <v>0.02</v>
      </c>
      <c r="E7">
        <v>0.01</v>
      </c>
      <c r="F7">
        <v>0</v>
      </c>
      <c r="G7">
        <v>0</v>
      </c>
      <c r="H7">
        <v>0</v>
      </c>
      <c r="I7">
        <v>1.26</v>
      </c>
      <c r="J7">
        <v>0.13</v>
      </c>
      <c r="K7">
        <v>1.5</v>
      </c>
    </row>
    <row r="8" spans="1:11" x14ac:dyDescent="0.3">
      <c r="A8" t="s">
        <v>6</v>
      </c>
      <c r="B8">
        <v>0.06</v>
      </c>
      <c r="C8">
        <v>0.03</v>
      </c>
      <c r="D8">
        <v>0.02</v>
      </c>
      <c r="E8">
        <v>0.01</v>
      </c>
      <c r="F8">
        <v>0</v>
      </c>
      <c r="G8">
        <v>0</v>
      </c>
      <c r="H8">
        <v>0</v>
      </c>
      <c r="I8">
        <v>1.26</v>
      </c>
      <c r="J8">
        <v>0.13</v>
      </c>
      <c r="K8">
        <v>1.51</v>
      </c>
    </row>
    <row r="9" spans="1:11" x14ac:dyDescent="0.3">
      <c r="A9" t="s">
        <v>7</v>
      </c>
      <c r="B9">
        <v>0.06</v>
      </c>
      <c r="C9">
        <v>0.03</v>
      </c>
      <c r="D9">
        <v>0.02</v>
      </c>
      <c r="E9">
        <v>0.02</v>
      </c>
      <c r="F9">
        <v>0</v>
      </c>
      <c r="G9">
        <v>0</v>
      </c>
      <c r="H9">
        <v>0</v>
      </c>
      <c r="I9">
        <v>1.26</v>
      </c>
      <c r="J9">
        <v>0.13</v>
      </c>
      <c r="K9">
        <v>1.52</v>
      </c>
    </row>
    <row r="10" spans="1:11" x14ac:dyDescent="0.3">
      <c r="A10" t="s">
        <v>8</v>
      </c>
      <c r="B10">
        <v>0.06</v>
      </c>
      <c r="C10">
        <v>0.03</v>
      </c>
      <c r="D10">
        <v>0.02</v>
      </c>
      <c r="E10">
        <v>0.02</v>
      </c>
      <c r="F10">
        <v>0</v>
      </c>
      <c r="G10">
        <v>0</v>
      </c>
      <c r="H10">
        <v>0</v>
      </c>
      <c r="I10">
        <v>1.26</v>
      </c>
      <c r="J10">
        <v>0.13</v>
      </c>
      <c r="K10">
        <v>1.52</v>
      </c>
    </row>
    <row r="11" spans="1:11" x14ac:dyDescent="0.3">
      <c r="A11" t="s">
        <v>9</v>
      </c>
      <c r="B11">
        <v>7.0000000000000007E-2</v>
      </c>
      <c r="C11">
        <v>0.03</v>
      </c>
      <c r="D11">
        <v>0.02</v>
      </c>
      <c r="E11">
        <v>0.02</v>
      </c>
      <c r="F11">
        <v>0</v>
      </c>
      <c r="G11">
        <v>0</v>
      </c>
      <c r="H11">
        <v>0</v>
      </c>
      <c r="I11">
        <v>1.26</v>
      </c>
      <c r="J11">
        <v>0.13</v>
      </c>
      <c r="K11">
        <v>1.53</v>
      </c>
    </row>
    <row r="12" spans="1:11" x14ac:dyDescent="0.3">
      <c r="A12" t="s">
        <v>10</v>
      </c>
      <c r="B12">
        <v>7.0000000000000007E-2</v>
      </c>
      <c r="C12">
        <v>0.04</v>
      </c>
      <c r="D12">
        <v>0.02</v>
      </c>
      <c r="E12">
        <v>0.01</v>
      </c>
      <c r="F12">
        <v>0</v>
      </c>
      <c r="G12">
        <v>0</v>
      </c>
      <c r="H12">
        <v>0</v>
      </c>
      <c r="I12">
        <v>1.26</v>
      </c>
      <c r="J12">
        <v>0.13</v>
      </c>
      <c r="K12">
        <v>1.53</v>
      </c>
    </row>
    <row r="13" spans="1:11" x14ac:dyDescent="0.3">
      <c r="A13" t="s">
        <v>11</v>
      </c>
      <c r="B13">
        <v>0.08</v>
      </c>
      <c r="C13">
        <v>0.05</v>
      </c>
      <c r="D13">
        <v>0.02</v>
      </c>
      <c r="E13">
        <v>0.04</v>
      </c>
      <c r="F13">
        <v>0</v>
      </c>
      <c r="G13">
        <v>0.01</v>
      </c>
      <c r="H13">
        <v>0</v>
      </c>
      <c r="I13">
        <v>1.26</v>
      </c>
      <c r="J13">
        <v>0.13</v>
      </c>
      <c r="K13">
        <v>1.59</v>
      </c>
    </row>
    <row r="14" spans="1:11" x14ac:dyDescent="0.3">
      <c r="A14" t="s">
        <v>12</v>
      </c>
      <c r="B14">
        <v>0.08</v>
      </c>
      <c r="C14">
        <v>0.05</v>
      </c>
      <c r="D14">
        <v>0.02</v>
      </c>
      <c r="E14">
        <v>0.04</v>
      </c>
      <c r="F14">
        <v>0</v>
      </c>
      <c r="G14">
        <v>0</v>
      </c>
      <c r="H14">
        <v>0</v>
      </c>
      <c r="I14">
        <v>1.26</v>
      </c>
      <c r="J14">
        <v>0.13</v>
      </c>
      <c r="K14">
        <v>1.59</v>
      </c>
    </row>
    <row r="17" spans="1:12" x14ac:dyDescent="0.3">
      <c r="E17">
        <f>SUM(A19:D19)</f>
        <v>7.9999999999999988E-2</v>
      </c>
    </row>
    <row r="18" spans="1:12" x14ac:dyDescent="0.3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  <c r="H18" t="s">
        <v>29</v>
      </c>
      <c r="I18" t="s">
        <v>28</v>
      </c>
      <c r="J18" t="s">
        <v>20</v>
      </c>
      <c r="K18" t="s">
        <v>21</v>
      </c>
    </row>
    <row r="19" spans="1:12" x14ac:dyDescent="0.3">
      <c r="A19">
        <v>0.04</v>
      </c>
      <c r="B19">
        <v>0.02</v>
      </c>
      <c r="C19">
        <v>0.01</v>
      </c>
      <c r="D19">
        <v>0.01</v>
      </c>
      <c r="E19">
        <v>5.0000000000000001E-3</v>
      </c>
      <c r="F19">
        <v>0</v>
      </c>
      <c r="G19">
        <v>5.0000000000000001E-3</v>
      </c>
      <c r="H19">
        <f>1.48-1.26-0.13</f>
        <v>8.9999999999999969E-2</v>
      </c>
      <c r="I19">
        <v>0.13</v>
      </c>
      <c r="J19">
        <v>1.26</v>
      </c>
      <c r="K19">
        <v>1.48</v>
      </c>
      <c r="L19">
        <f>SUM(A19:D19)</f>
        <v>7.9999999999999988E-2</v>
      </c>
    </row>
    <row r="22" spans="1:12" x14ac:dyDescent="0.3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H22" t="s">
        <v>29</v>
      </c>
      <c r="I22" t="s">
        <v>28</v>
      </c>
      <c r="J22" t="s">
        <v>20</v>
      </c>
      <c r="K22" t="s">
        <v>21</v>
      </c>
    </row>
    <row r="23" spans="1:12" x14ac:dyDescent="0.3">
      <c r="A23" s="2">
        <f>0.04/0.09</f>
        <v>0.44444444444444448</v>
      </c>
      <c r="B23" s="2">
        <f>0.02/0.09</f>
        <v>0.22222222222222224</v>
      </c>
      <c r="C23" s="2">
        <f>0.01/0.09</f>
        <v>0.11111111111111112</v>
      </c>
      <c r="D23" s="2">
        <f>0.01/0.09</f>
        <v>0.11111111111111112</v>
      </c>
      <c r="E23" s="2">
        <f>0.005/0.09</f>
        <v>5.5555555555555559E-2</v>
      </c>
      <c r="F23" s="2">
        <f>0/0.09</f>
        <v>0</v>
      </c>
      <c r="G23" s="2">
        <f>0.005/0.09</f>
        <v>5.5555555555555559E-2</v>
      </c>
      <c r="H23" s="2">
        <f>0.09/1.48</f>
        <v>6.0810810810810807E-2</v>
      </c>
      <c r="I23" s="2">
        <f>0.13/1.48</f>
        <v>8.7837837837837843E-2</v>
      </c>
      <c r="J23" s="2">
        <f>1.26/1.48</f>
        <v>0.85135135135135132</v>
      </c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tminig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2020-06-30T15:28:42Z</dcterms:modified>
</cp:coreProperties>
</file>