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\2018-2019\Microelectronic systems\dlx_project\report\chapters\files\"/>
    </mc:Choice>
  </mc:AlternateContent>
  <xr:revisionPtr revIDLastSave="0" documentId="13_ncr:1_{77BFC79A-C57E-47E4-A5EA-251E01597B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1" l="1"/>
  <c r="D64" i="1"/>
  <c r="D65" i="1"/>
  <c r="D66" i="1"/>
  <c r="D67" i="1"/>
  <c r="D68" i="1"/>
  <c r="D69" i="1"/>
  <c r="D63" i="1"/>
  <c r="B68" i="1"/>
  <c r="B69" i="1"/>
  <c r="B67" i="1"/>
  <c r="B64" i="1"/>
  <c r="B65" i="1"/>
  <c r="B66" i="1"/>
  <c r="B63" i="1"/>
  <c r="C51" i="1"/>
  <c r="C23" i="1" l="1"/>
  <c r="C3" i="1" l="1"/>
</calcChain>
</file>

<file path=xl/sharedStrings.xml><?xml version="1.0" encoding="utf-8"?>
<sst xmlns="http://schemas.openxmlformats.org/spreadsheetml/2006/main" count="23" uniqueCount="12">
  <si>
    <t>no_opt</t>
  </si>
  <si>
    <t>area</t>
  </si>
  <si>
    <t>latency[ns]</t>
  </si>
  <si>
    <t>power [uW]</t>
  </si>
  <si>
    <t>power</t>
  </si>
  <si>
    <t>latency</t>
  </si>
  <si>
    <t>minarea+20%f</t>
  </si>
  <si>
    <t>minarea+10%f</t>
  </si>
  <si>
    <t>minarea+1%f</t>
  </si>
  <si>
    <t>+1%f</t>
  </si>
  <si>
    <t>+10%f</t>
  </si>
  <si>
    <t>+20%f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</si>
</sst>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Foglio1!$A$3</c:f>
              <c:strCache>
                <c:ptCount val="1"/>
                <c:pt idx="0">
                  <c:v>no_opt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26C-49E7-808C-34090E2ED7E3}"/>
              </c:ext>
            </c:extLst>
          </c:dPt>
          <c:xVal>
            <c:numRef>
              <c:f>Foglio1!$B$3</c:f>
              <c:numCache>
                <c:formatCode>General</c:formatCode>
                <c:ptCount val="1"/>
                <c:pt idx="0">
                  <c:v>30034.858322</c:v>
                </c:pt>
              </c:numCache>
            </c:numRef>
          </c:xVal>
          <c:yVal>
            <c:numRef>
              <c:f>Foglio1!$C$3</c:f>
              <c:numCache>
                <c:formatCode>0.00</c:formatCode>
                <c:ptCount val="1"/>
                <c:pt idx="0">
                  <c:v>24.962499999999999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DE-4569-BBC8-4EB1374056F6}"/>
            </c:ext>
          </c:extLst>
        </c:ser>
        <c:ser>
          <c:idx val="0"/>
          <c:order val="1"/>
          <c:tx>
            <c:strRef>
              <c:f>Foglio1!$A$4</c:f>
              <c:strCache>
                <c:ptCount val="1"/>
                <c:pt idx="0">
                  <c:v>+20%f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0.21111111111111117"/>
                  <c:y val="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D6-4E27-BE9E-E7289DB2FAB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Foglio1!$B$4</c:f>
              <c:numCache>
                <c:formatCode>General</c:formatCode>
                <c:ptCount val="1"/>
                <c:pt idx="0">
                  <c:v>17896.214145999998</c:v>
                </c:pt>
              </c:numCache>
            </c:numRef>
          </c:xVal>
          <c:yVal>
            <c:numRef>
              <c:f>Foglio1!$C$4</c:f>
              <c:numCache>
                <c:formatCode>0.00</c:formatCode>
                <c:ptCount val="1"/>
                <c:pt idx="0">
                  <c:v>16.14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DE-4569-BBC8-4EB1374056F6}"/>
            </c:ext>
          </c:extLst>
        </c:ser>
        <c:ser>
          <c:idx val="2"/>
          <c:order val="2"/>
          <c:tx>
            <c:strRef>
              <c:f>Foglio1!$A$5</c:f>
              <c:strCache>
                <c:ptCount val="1"/>
                <c:pt idx="0">
                  <c:v>+10%f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Foglio1!$B$5</c:f>
              <c:numCache>
                <c:formatCode>General</c:formatCode>
                <c:ptCount val="1"/>
                <c:pt idx="0">
                  <c:v>25306.708061000001</c:v>
                </c:pt>
              </c:numCache>
            </c:numRef>
          </c:xVal>
          <c:yVal>
            <c:numRef>
              <c:f>Foglio1!$C$5</c:f>
              <c:numCache>
                <c:formatCode>0.00</c:formatCode>
                <c:ptCount val="1"/>
                <c:pt idx="0">
                  <c:v>18.149999999999999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DE-4569-BBC8-4EB1374056F6}"/>
            </c:ext>
          </c:extLst>
        </c:ser>
        <c:ser>
          <c:idx val="3"/>
          <c:order val="3"/>
          <c:tx>
            <c:strRef>
              <c:f>Foglio1!$A$6</c:f>
              <c:strCache>
                <c:ptCount val="1"/>
                <c:pt idx="0">
                  <c:v>+1%f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Foglio1!$B$6</c:f>
              <c:numCache>
                <c:formatCode>General</c:formatCode>
                <c:ptCount val="1"/>
                <c:pt idx="0">
                  <c:v>24199.084030000002</c:v>
                </c:pt>
              </c:numCache>
            </c:numRef>
          </c:xVal>
          <c:yVal>
            <c:numRef>
              <c:f>Foglio1!$C$6</c:f>
              <c:numCache>
                <c:formatCode>0.00</c:formatCode>
                <c:ptCount val="1"/>
                <c:pt idx="0">
                  <c:v>19.97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DE-4569-BBC8-4EB1374056F6}"/>
            </c:ext>
          </c:extLst>
        </c:ser>
        <c:ser>
          <c:idx val="4"/>
          <c:order val="4"/>
          <c:tx>
            <c:strRef>
              <c:f>Foglio1!$A$7</c:f>
              <c:strCache>
                <c:ptCount val="1"/>
                <c:pt idx="0">
                  <c:v>minarea+20%f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numFmt formatCode="#,##0.0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Foglio1!$B$7</c:f>
              <c:numCache>
                <c:formatCode>General</c:formatCode>
                <c:ptCount val="1"/>
                <c:pt idx="0">
                  <c:v>24649.954033000002</c:v>
                </c:pt>
              </c:numCache>
            </c:numRef>
          </c:xVal>
          <c:yVal>
            <c:numRef>
              <c:f>Foglio1!$C$7</c:f>
              <c:numCache>
                <c:formatCode>0.00</c:formatCode>
                <c:ptCount val="1"/>
                <c:pt idx="0">
                  <c:v>16.14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DE-4569-BBC8-4EB1374056F6}"/>
            </c:ext>
          </c:extLst>
        </c:ser>
        <c:ser>
          <c:idx val="5"/>
          <c:order val="5"/>
          <c:tx>
            <c:strRef>
              <c:f>Foglio1!$A$8</c:f>
              <c:strCache>
                <c:ptCount val="1"/>
                <c:pt idx="0">
                  <c:v>minarea+10%f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Foglio1!$B$8</c:f>
              <c:numCache>
                <c:formatCode>General</c:formatCode>
                <c:ptCount val="1"/>
                <c:pt idx="0">
                  <c:v>23870.84002</c:v>
                </c:pt>
              </c:numCache>
            </c:numRef>
          </c:xVal>
          <c:yVal>
            <c:numRef>
              <c:f>Foglio1!$C$8</c:f>
              <c:numCache>
                <c:formatCode>0.00</c:formatCode>
                <c:ptCount val="1"/>
                <c:pt idx="0">
                  <c:v>18.149999999999999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DE-4569-BBC8-4EB1374056F6}"/>
            </c:ext>
          </c:extLst>
        </c:ser>
        <c:ser>
          <c:idx val="6"/>
          <c:order val="6"/>
          <c:tx>
            <c:strRef>
              <c:f>Foglio1!$A$9</c:f>
              <c:strCache>
                <c:ptCount val="1"/>
                <c:pt idx="0">
                  <c:v>minarea+1%f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Foglio1!$B$9</c:f>
              <c:numCache>
                <c:formatCode>General</c:formatCode>
                <c:ptCount val="1"/>
                <c:pt idx="0">
                  <c:v>24569.622028000002</c:v>
                </c:pt>
              </c:numCache>
            </c:numRef>
          </c:xVal>
          <c:yVal>
            <c:numRef>
              <c:f>Foglio1!$C$9</c:f>
              <c:numCache>
                <c:formatCode>0.00</c:formatCode>
                <c:ptCount val="1"/>
                <c:pt idx="0">
                  <c:v>19.97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EDE-4569-BBC8-4EB137405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25912"/>
        <c:axId val="507628536"/>
      </c:scatterChart>
      <c:valAx>
        <c:axId val="50762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Area</a:t>
                </a:r>
                <a:r>
                  <a:rPr lang="it-IT" baseline="0"/>
                  <a:t> [um2]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7628536"/>
        <c:crosses val="autoZero"/>
        <c:crossBetween val="midCat"/>
      </c:valAx>
      <c:valAx>
        <c:axId val="5076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Latency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7625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Foglio1!$A$23:$B$23</c:f>
              <c:strCache>
                <c:ptCount val="2"/>
                <c:pt idx="1">
                  <c:v>power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Foglio1!$C$23:$I$23</c:f>
              <c:numCache>
                <c:formatCode>0.00</c:formatCode>
                <c:ptCount val="7"/>
                <c:pt idx="0">
                  <c:v>24.962499999999999</c:v>
                </c:pt>
                <c:pt idx="1">
                  <c:v>16.14</c:v>
                </c:pt>
                <c:pt idx="2">
                  <c:v>18.149999999999999</c:v>
                </c:pt>
                <c:pt idx="3">
                  <c:v>19.97</c:v>
                </c:pt>
                <c:pt idx="4">
                  <c:v>16.14</c:v>
                </c:pt>
                <c:pt idx="5">
                  <c:v>18.149999999999999</c:v>
                </c:pt>
                <c:pt idx="6">
                  <c:v>19.97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8-4E79-A4C2-81FFD66C9ED1}"/>
            </c:ext>
          </c:extLst>
        </c:ser>
        <c:ser>
          <c:idx val="1"/>
          <c:order val="1"/>
          <c:tx>
            <c:strRef>
              <c:f>Foglio1!$A$24:$B$24</c:f>
              <c:strCache>
                <c:ptCount val="2"/>
                <c:pt idx="0">
                  <c:v>area</c:v>
                </c:pt>
                <c:pt idx="1">
                  <c:v>30034,85832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Foglio1!$C$24:$I$24</c:f>
              <c:numCache>
                <c:formatCode>0.00</c:formatCode>
                <c:ptCount val="7"/>
                <c:pt idx="0" formatCode="0.00E+00">
                  <c:v>34011000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8-4E79-A4C2-81FFD66C9ED1}"/>
            </c:ext>
          </c:extLst>
        </c:ser>
        <c:ser>
          <c:idx val="2"/>
          <c:order val="2"/>
          <c:tx>
            <c:strRef>
              <c:f>Foglio1!$A$25:$B$25</c:f>
              <c:strCache>
                <c:ptCount val="2"/>
                <c:pt idx="0">
                  <c:v>area</c:v>
                </c:pt>
                <c:pt idx="1">
                  <c:v>17896,21415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Foglio1!$C$25:$I$25</c:f>
              <c:numCache>
                <c:formatCode>0.00E+00</c:formatCode>
                <c:ptCount val="7"/>
                <c:pt idx="1">
                  <c:v>12646000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8-4E79-A4C2-81FFD66C9ED1}"/>
            </c:ext>
          </c:extLst>
        </c:ser>
        <c:ser>
          <c:idx val="3"/>
          <c:order val="3"/>
          <c:tx>
            <c:strRef>
              <c:f>Foglio1!$A$26:$B$26</c:f>
              <c:strCache>
                <c:ptCount val="2"/>
                <c:pt idx="0">
                  <c:v>area</c:v>
                </c:pt>
                <c:pt idx="1">
                  <c:v>25306,70806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Foglio1!$C$26:$I$26</c:f>
              <c:numCache>
                <c:formatCode>General</c:formatCode>
                <c:ptCount val="7"/>
                <c:pt idx="1">
                  <c:v>0</c:v>
                </c:pt>
                <c:pt idx="2" formatCode="0.00E+00">
                  <c:v>18706000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C8-4E79-A4C2-81FFD66C9ED1}"/>
            </c:ext>
          </c:extLst>
        </c:ser>
        <c:ser>
          <c:idx val="4"/>
          <c:order val="4"/>
          <c:tx>
            <c:strRef>
              <c:f>Foglio1!$A$27:$B$27</c:f>
              <c:strCache>
                <c:ptCount val="2"/>
                <c:pt idx="0">
                  <c:v>area</c:v>
                </c:pt>
                <c:pt idx="1">
                  <c:v>24199,08403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Foglio1!$C$27:$I$27</c:f>
              <c:numCache>
                <c:formatCode>General</c:formatCode>
                <c:ptCount val="7"/>
                <c:pt idx="1">
                  <c:v>0</c:v>
                </c:pt>
                <c:pt idx="3" formatCode="0.00E+00">
                  <c:v>16857000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C8-4E79-A4C2-81FFD66C9ED1}"/>
            </c:ext>
          </c:extLst>
        </c:ser>
        <c:ser>
          <c:idx val="5"/>
          <c:order val="5"/>
          <c:tx>
            <c:strRef>
              <c:f>Foglio1!$A$28:$B$28</c:f>
              <c:strCache>
                <c:ptCount val="2"/>
                <c:pt idx="0">
                  <c:v>area</c:v>
                </c:pt>
                <c:pt idx="1">
                  <c:v>24649,95403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Foglio1!$C$28:$I$28</c:f>
              <c:numCache>
                <c:formatCode>General</c:formatCode>
                <c:ptCount val="7"/>
                <c:pt idx="1">
                  <c:v>0</c:v>
                </c:pt>
                <c:pt idx="4" formatCode="0.00E+00">
                  <c:v>19817000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C8-4E79-A4C2-81FFD66C9ED1}"/>
            </c:ext>
          </c:extLst>
        </c:ser>
        <c:ser>
          <c:idx val="6"/>
          <c:order val="6"/>
          <c:tx>
            <c:strRef>
              <c:f>Foglio1!$A$29:$B$29</c:f>
              <c:strCache>
                <c:ptCount val="2"/>
                <c:pt idx="0">
                  <c:v>area</c:v>
                </c:pt>
                <c:pt idx="1">
                  <c:v>23870,84002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Foglio1!$C$29:$I$29</c:f>
              <c:numCache>
                <c:formatCode>General</c:formatCode>
                <c:ptCount val="7"/>
                <c:pt idx="5" formatCode="0.00E+00">
                  <c:v>17833000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C8-4E79-A4C2-81FFD66C9ED1}"/>
            </c:ext>
          </c:extLst>
        </c:ser>
        <c:ser>
          <c:idx val="7"/>
          <c:order val="7"/>
          <c:tx>
            <c:strRef>
              <c:f>Foglio1!$A$30:$B$30</c:f>
              <c:strCache>
                <c:ptCount val="2"/>
                <c:pt idx="0">
                  <c:v>area</c:v>
                </c:pt>
                <c:pt idx="1">
                  <c:v>24569,62203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Foglio1!$C$22:$I$22</c:f>
              <c:strCache>
                <c:ptCount val="1"/>
                <c:pt idx="0">
                  <c:v>latency</c:v>
                </c:pt>
              </c:strCache>
            </c:strRef>
          </c:cat>
          <c:val>
            <c:numRef>
              <c:f>Foglio1!$C$30:$I$30</c:f>
              <c:numCache>
                <c:formatCode>General</c:formatCode>
                <c:ptCount val="7"/>
                <c:pt idx="6" formatCode="0.00E+00">
                  <c:v>16860000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C8-4E79-A4C2-81FFD66C9ED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93418568"/>
        <c:axId val="393418896"/>
        <c:axId val="397066808"/>
      </c:surface3DChart>
      <c:catAx>
        <c:axId val="39341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3418896"/>
        <c:crosses val="autoZero"/>
        <c:auto val="1"/>
        <c:lblAlgn val="ctr"/>
        <c:lblOffset val="100"/>
        <c:noMultiLvlLbl val="0"/>
      </c:catAx>
      <c:valAx>
        <c:axId val="3934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3418568"/>
        <c:crossesAt val="1"/>
        <c:crossBetween val="midCat"/>
      </c:valAx>
      <c:serAx>
        <c:axId val="397066808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34188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</xdr:row>
      <xdr:rowOff>179070</xdr:rowOff>
    </xdr:from>
    <xdr:to>
      <xdr:col>13</xdr:col>
      <xdr:colOff>487680</xdr:colOff>
      <xdr:row>16</xdr:row>
      <xdr:rowOff>179070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C77502CB-D61E-40A6-895F-D7D8517F9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32</xdr:row>
      <xdr:rowOff>11430</xdr:rowOff>
    </xdr:from>
    <xdr:to>
      <xdr:col>14</xdr:col>
      <xdr:colOff>106680</xdr:colOff>
      <xdr:row>47</xdr:row>
      <xdr:rowOff>11430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DA30DDC-AA8D-4F28-BDEF-A67388BE9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9"/>
  <sheetViews>
    <sheetView tabSelected="1" topLeftCell="A50" workbookViewId="0">
      <selection activeCell="B67" sqref="B67"/>
    </sheetView>
  </sheetViews>
  <sheetFormatPr defaultRowHeight="14.4" x14ac:dyDescent="0.3"/>
  <cols>
    <col min="1" max="1" width="11.88671875" bestFit="1" customWidth="1"/>
    <col min="2" max="2" width="13.77734375" bestFit="1" customWidth="1"/>
    <col min="4" max="4" width="13.88671875" bestFit="1" customWidth="1"/>
    <col min="6" max="6" width="12.33203125" bestFit="1" customWidth="1"/>
  </cols>
  <sheetData>
    <row r="2" spans="1:11" x14ac:dyDescent="0.3">
      <c r="B2" s="1" t="s">
        <v>1</v>
      </c>
      <c r="C2" t="s">
        <v>2</v>
      </c>
      <c r="D2" t="s">
        <v>3</v>
      </c>
    </row>
    <row r="3" spans="1:11" x14ac:dyDescent="0.3">
      <c r="A3" t="s">
        <v>0</v>
      </c>
      <c r="B3">
        <v>30034.858322</v>
      </c>
      <c r="C3" s="4">
        <f>19.97/0.8</f>
        <v>24.962499999999999</v>
      </c>
      <c r="D3" s="2">
        <v>34011000</v>
      </c>
    </row>
    <row r="4" spans="1:11" x14ac:dyDescent="0.3">
      <c r="A4" s="5" t="s">
        <v>11</v>
      </c>
      <c r="B4">
        <v>17896.214145999998</v>
      </c>
      <c r="C4" s="4">
        <v>16.14</v>
      </c>
      <c r="D4" s="2">
        <v>12646000</v>
      </c>
    </row>
    <row r="5" spans="1:11" x14ac:dyDescent="0.3">
      <c r="A5" s="5" t="s">
        <v>10</v>
      </c>
      <c r="B5">
        <v>25306.708061000001</v>
      </c>
      <c r="C5" s="4">
        <v>18.149999999999999</v>
      </c>
      <c r="D5" s="2">
        <v>18706000</v>
      </c>
    </row>
    <row r="6" spans="1:11" x14ac:dyDescent="0.3">
      <c r="A6" s="5" t="s">
        <v>9</v>
      </c>
      <c r="B6">
        <v>24199.084030000002</v>
      </c>
      <c r="C6" s="4">
        <v>19.97</v>
      </c>
      <c r="D6" s="2">
        <v>16857000</v>
      </c>
      <c r="K6" s="3"/>
    </row>
    <row r="7" spans="1:11" x14ac:dyDescent="0.3">
      <c r="A7" t="s">
        <v>6</v>
      </c>
      <c r="B7">
        <v>24649.954033000002</v>
      </c>
      <c r="C7" s="4">
        <v>16.14</v>
      </c>
      <c r="D7" s="2">
        <v>19817000</v>
      </c>
    </row>
    <row r="8" spans="1:11" x14ac:dyDescent="0.3">
      <c r="A8" t="s">
        <v>7</v>
      </c>
      <c r="B8">
        <v>23870.84002</v>
      </c>
      <c r="C8" s="4">
        <v>18.149999999999999</v>
      </c>
      <c r="D8" s="2">
        <v>17833000</v>
      </c>
    </row>
    <row r="9" spans="1:11" x14ac:dyDescent="0.3">
      <c r="A9" t="s">
        <v>8</v>
      </c>
      <c r="B9">
        <v>24569.622028000002</v>
      </c>
      <c r="C9" s="4">
        <v>19.97</v>
      </c>
      <c r="D9" s="2">
        <v>16860000</v>
      </c>
    </row>
    <row r="14" spans="1:11" x14ac:dyDescent="0.3">
      <c r="B14" s="1"/>
    </row>
    <row r="15" spans="1:11" x14ac:dyDescent="0.3">
      <c r="C15" s="4"/>
    </row>
    <row r="16" spans="1:11" x14ac:dyDescent="0.3">
      <c r="C16" s="4"/>
    </row>
    <row r="17" spans="1:9" x14ac:dyDescent="0.3">
      <c r="C17" s="4"/>
    </row>
    <row r="18" spans="1:9" x14ac:dyDescent="0.3">
      <c r="C18" s="4"/>
    </row>
    <row r="19" spans="1:9" x14ac:dyDescent="0.3">
      <c r="C19" s="4"/>
    </row>
    <row r="20" spans="1:9" x14ac:dyDescent="0.3">
      <c r="C20" s="4"/>
    </row>
    <row r="21" spans="1:9" x14ac:dyDescent="0.3">
      <c r="C21" s="4"/>
    </row>
    <row r="22" spans="1:9" x14ac:dyDescent="0.3">
      <c r="C22" t="s">
        <v>5</v>
      </c>
      <c r="G22" s="3"/>
    </row>
    <row r="23" spans="1:9" x14ac:dyDescent="0.3">
      <c r="B23" t="s">
        <v>4</v>
      </c>
      <c r="C23" s="4">
        <f>19.97/0.8</f>
        <v>24.962499999999999</v>
      </c>
      <c r="D23" s="4">
        <v>16.14</v>
      </c>
      <c r="E23" s="4">
        <v>18.149999999999999</v>
      </c>
      <c r="F23" s="4">
        <v>19.97</v>
      </c>
      <c r="G23" s="4">
        <v>16.14</v>
      </c>
      <c r="H23" s="4">
        <v>18.149999999999999</v>
      </c>
      <c r="I23" s="4">
        <v>19.97</v>
      </c>
    </row>
    <row r="24" spans="1:9" x14ac:dyDescent="0.3">
      <c r="A24" t="s">
        <v>1</v>
      </c>
      <c r="B24">
        <v>30034.858322</v>
      </c>
      <c r="C24" s="2">
        <v>34011000</v>
      </c>
      <c r="D24" s="4"/>
      <c r="E24" s="4"/>
      <c r="F24" s="4"/>
      <c r="G24" s="4"/>
      <c r="H24" s="4"/>
      <c r="I24" s="4"/>
    </row>
    <row r="25" spans="1:9" x14ac:dyDescent="0.3">
      <c r="B25">
        <v>17896.214145999998</v>
      </c>
      <c r="D25" s="2">
        <v>12646000</v>
      </c>
      <c r="E25" s="4"/>
      <c r="F25" s="4"/>
      <c r="G25" s="4"/>
      <c r="H25" s="4"/>
      <c r="I25" s="4"/>
    </row>
    <row r="26" spans="1:9" x14ac:dyDescent="0.3">
      <c r="B26">
        <v>25306.708061000001</v>
      </c>
      <c r="D26">
        <v>0</v>
      </c>
      <c r="E26" s="2">
        <v>18706000</v>
      </c>
    </row>
    <row r="27" spans="1:9" x14ac:dyDescent="0.3">
      <c r="B27">
        <v>24199.084030000002</v>
      </c>
      <c r="D27">
        <v>0</v>
      </c>
      <c r="F27" s="2">
        <v>16857000</v>
      </c>
    </row>
    <row r="28" spans="1:9" x14ac:dyDescent="0.3">
      <c r="B28">
        <v>24649.954033000002</v>
      </c>
      <c r="D28">
        <v>0</v>
      </c>
      <c r="G28" s="2">
        <v>19817000</v>
      </c>
    </row>
    <row r="29" spans="1:9" x14ac:dyDescent="0.3">
      <c r="B29">
        <v>23870.84002</v>
      </c>
      <c r="H29" s="2">
        <v>17833000</v>
      </c>
    </row>
    <row r="30" spans="1:9" x14ac:dyDescent="0.3">
      <c r="B30">
        <v>24569.622028000002</v>
      </c>
      <c r="I30" s="2">
        <v>16860000</v>
      </c>
    </row>
    <row r="50" spans="1:4" x14ac:dyDescent="0.3">
      <c r="B50" s="1" t="s">
        <v>1</v>
      </c>
      <c r="C50" t="s">
        <v>2</v>
      </c>
      <c r="D50" t="s">
        <v>3</v>
      </c>
    </row>
    <row r="51" spans="1:4" x14ac:dyDescent="0.3">
      <c r="A51" t="s">
        <v>0</v>
      </c>
      <c r="B51">
        <v>30034.858322</v>
      </c>
      <c r="C51" s="4">
        <f>19.97/0.8</f>
        <v>24.962499999999999</v>
      </c>
      <c r="D51" s="2">
        <v>34011000</v>
      </c>
    </row>
    <row r="52" spans="1:4" x14ac:dyDescent="0.3">
      <c r="A52" s="5" t="s">
        <v>11</v>
      </c>
      <c r="B52">
        <v>17896.214145999998</v>
      </c>
      <c r="C52" s="4">
        <v>16.14</v>
      </c>
      <c r="D52" s="2">
        <v>12646000</v>
      </c>
    </row>
    <row r="53" spans="1:4" x14ac:dyDescent="0.3">
      <c r="A53" s="5" t="s">
        <v>10</v>
      </c>
      <c r="B53">
        <v>25306.708061000001</v>
      </c>
      <c r="C53" s="4">
        <v>18.149999999999999</v>
      </c>
      <c r="D53" s="2">
        <v>18706000</v>
      </c>
    </row>
    <row r="54" spans="1:4" x14ac:dyDescent="0.3">
      <c r="A54" s="5" t="s">
        <v>9</v>
      </c>
      <c r="B54">
        <v>24199.084030000002</v>
      </c>
      <c r="C54" s="4">
        <v>19.97</v>
      </c>
      <c r="D54" s="2">
        <v>16857000</v>
      </c>
    </row>
    <row r="55" spans="1:4" x14ac:dyDescent="0.3">
      <c r="A55" t="s">
        <v>6</v>
      </c>
      <c r="B55">
        <v>24649.954033000002</v>
      </c>
      <c r="C55" s="4">
        <v>16.14</v>
      </c>
      <c r="D55" s="2">
        <v>19817000</v>
      </c>
    </row>
    <row r="56" spans="1:4" x14ac:dyDescent="0.3">
      <c r="A56" t="s">
        <v>7</v>
      </c>
      <c r="B56">
        <v>23870.84002</v>
      </c>
      <c r="C56" s="4">
        <v>18.149999999999999</v>
      </c>
      <c r="D56" s="2">
        <v>17833000</v>
      </c>
    </row>
    <row r="57" spans="1:4" x14ac:dyDescent="0.3">
      <c r="A57" t="s">
        <v>8</v>
      </c>
      <c r="B57">
        <v>24569.622028000002</v>
      </c>
      <c r="C57" s="4">
        <v>19.97</v>
      </c>
      <c r="D57" s="2">
        <v>16860000</v>
      </c>
    </row>
    <row r="63" spans="1:4" x14ac:dyDescent="0.3">
      <c r="B63">
        <f>LOG10(B51)</f>
        <v>4.4776255876694657</v>
      </c>
      <c r="C63" s="4">
        <f>19.97/0.8</f>
        <v>24.962499999999999</v>
      </c>
      <c r="D63" s="2">
        <f>D51/10000000</f>
        <v>3.4011</v>
      </c>
    </row>
    <row r="64" spans="1:4" x14ac:dyDescent="0.3">
      <c r="B64">
        <f t="shared" ref="B64:B67" si="0">LOG10(B52)</f>
        <v>4.2527611678850468</v>
      </c>
      <c r="C64" s="4">
        <v>16.14</v>
      </c>
      <c r="D64" s="2">
        <f t="shared" ref="D64:D69" si="1">D52/10000000</f>
        <v>1.2645999999999999</v>
      </c>
    </row>
    <row r="65" spans="2:4" x14ac:dyDescent="0.3">
      <c r="B65">
        <f t="shared" si="0"/>
        <v>4.4032356550782294</v>
      </c>
      <c r="C65" s="4">
        <v>18.149999999999999</v>
      </c>
      <c r="D65" s="2">
        <f t="shared" si="1"/>
        <v>1.8706</v>
      </c>
    </row>
    <row r="66" spans="2:4" x14ac:dyDescent="0.3">
      <c r="B66">
        <f t="shared" si="0"/>
        <v>4.383798927623193</v>
      </c>
      <c r="C66" s="4">
        <v>19.97</v>
      </c>
      <c r="D66" s="2">
        <f t="shared" si="1"/>
        <v>1.6857</v>
      </c>
    </row>
    <row r="67" spans="2:4" x14ac:dyDescent="0.3">
      <c r="B67">
        <f>LOG10(B55)</f>
        <v>4.3918161137457821</v>
      </c>
      <c r="C67" s="4">
        <v>16.14</v>
      </c>
      <c r="D67" s="2">
        <f t="shared" si="1"/>
        <v>1.9817</v>
      </c>
    </row>
    <row r="68" spans="2:4" x14ac:dyDescent="0.3">
      <c r="B68">
        <f t="shared" ref="B68:B69" si="2">LOG10(B56)</f>
        <v>4.3778677021919927</v>
      </c>
      <c r="C68" s="4">
        <v>18.149999999999999</v>
      </c>
      <c r="D68" s="2">
        <f t="shared" si="1"/>
        <v>1.7833000000000001</v>
      </c>
    </row>
    <row r="69" spans="2:4" x14ac:dyDescent="0.3">
      <c r="B69">
        <f t="shared" si="2"/>
        <v>4.3903984754700467</v>
      </c>
      <c r="C69" s="4">
        <v>19.97</v>
      </c>
      <c r="D69" s="2">
        <f t="shared" si="1"/>
        <v>1.6859999999999999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cp:lastPrinted>2020-09-13T15:08:30Z</cp:lastPrinted>
  <dcterms:created xsi:type="dcterms:W3CDTF">2015-06-05T18:19:34Z</dcterms:created>
  <dcterms:modified xsi:type="dcterms:W3CDTF">2020-09-14T14:22:41Z</dcterms:modified>
</cp:coreProperties>
</file>