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tilburgu.sharepoint.com/sites/TiSEM-EOR-ZHL-Underexposedcomponentspaper/Gedeelde documenten/Underexposed components paper/submission IJAA/"/>
    </mc:Choice>
  </mc:AlternateContent>
  <xr:revisionPtr revIDLastSave="17" documentId="8_{921C0AFC-847C-492D-8D02-EB4597377992}" xr6:coauthVersionLast="47" xr6:coauthVersionMax="47" xr10:uidLastSave="{631263BB-8E56-4D79-8CCB-196A6A7CA5D9}"/>
  <bookViews>
    <workbookView xWindow="-120" yWindow="-120" windowWidth="29040" windowHeight="15840" xr2:uid="{57950BE7-7CFD-4524-B2BD-EBFBB3D30B31}"/>
  </bookViews>
  <sheets>
    <sheet name="Group 1" sheetId="1" r:id="rId1"/>
    <sheet name="Group 2" sheetId="2" r:id="rId2"/>
    <sheet name="Group 3" sheetId="3" r:id="rId3"/>
    <sheet name="overview" sheetId="6" r:id="rId4"/>
    <sheet name="prompt used" sheetId="8" r:id="rId5"/>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6" l="1"/>
  <c r="H2" i="6"/>
  <c r="G2" i="6"/>
  <c r="F2" i="6"/>
  <c r="E2" i="6"/>
  <c r="D2" i="6"/>
  <c r="C2" i="6"/>
  <c r="D3" i="6"/>
  <c r="E3" i="6"/>
  <c r="J3" i="6" s="1"/>
  <c r="F3" i="6"/>
  <c r="G3" i="6"/>
  <c r="H3" i="6"/>
  <c r="I3" i="6"/>
  <c r="D4" i="6"/>
  <c r="E4" i="6"/>
  <c r="F4" i="6"/>
  <c r="G4" i="6"/>
  <c r="H4" i="6"/>
  <c r="I4" i="6"/>
  <c r="C4" i="6"/>
  <c r="C3" i="6"/>
  <c r="K78" i="3"/>
  <c r="K81" i="3" s="1"/>
  <c r="E81" i="3"/>
  <c r="F82" i="3"/>
  <c r="G82" i="3"/>
  <c r="H82" i="3"/>
  <c r="I82" i="3"/>
  <c r="J82" i="3"/>
  <c r="L82" i="3"/>
  <c r="F81" i="3"/>
  <c r="G81" i="3"/>
  <c r="H81" i="3"/>
  <c r="I81" i="3"/>
  <c r="J81" i="3"/>
  <c r="L81" i="3"/>
  <c r="E82" i="3"/>
  <c r="F80" i="3"/>
  <c r="G80" i="3"/>
  <c r="H80" i="3"/>
  <c r="I80" i="3"/>
  <c r="J80" i="3"/>
  <c r="K80" i="3"/>
  <c r="L80" i="3"/>
  <c r="F79" i="3"/>
  <c r="G79" i="3"/>
  <c r="H79" i="3"/>
  <c r="I79" i="3"/>
  <c r="J79" i="3"/>
  <c r="K79" i="3"/>
  <c r="L79" i="3"/>
  <c r="E80" i="3"/>
  <c r="E79" i="3"/>
  <c r="F78" i="3"/>
  <c r="G78" i="3"/>
  <c r="H78" i="3"/>
  <c r="I78" i="3"/>
  <c r="J78" i="3"/>
  <c r="L78" i="3"/>
  <c r="E78" i="3"/>
  <c r="D116" i="2"/>
  <c r="D118" i="2"/>
  <c r="E119" i="2"/>
  <c r="F119" i="2"/>
  <c r="G119" i="2"/>
  <c r="H119" i="2"/>
  <c r="I119" i="2"/>
  <c r="J119" i="2"/>
  <c r="K119" i="2"/>
  <c r="D119" i="2"/>
  <c r="E118" i="2"/>
  <c r="F118" i="2"/>
  <c r="G118" i="2"/>
  <c r="H118" i="2"/>
  <c r="I118" i="2"/>
  <c r="J118" i="2"/>
  <c r="K118" i="2"/>
  <c r="E117" i="2"/>
  <c r="F117" i="2"/>
  <c r="G117" i="2"/>
  <c r="H117" i="2"/>
  <c r="I117" i="2"/>
  <c r="J117" i="2"/>
  <c r="K117" i="2"/>
  <c r="E116" i="2"/>
  <c r="F116" i="2"/>
  <c r="G116" i="2"/>
  <c r="H116" i="2"/>
  <c r="I116" i="2"/>
  <c r="J116" i="2"/>
  <c r="K116" i="2"/>
  <c r="E115" i="2"/>
  <c r="F115" i="2"/>
  <c r="G115" i="2"/>
  <c r="H115" i="2"/>
  <c r="I115" i="2"/>
  <c r="J115" i="2"/>
  <c r="K115" i="2"/>
  <c r="D117" i="2"/>
  <c r="D115" i="2"/>
  <c r="E68" i="1"/>
  <c r="F68" i="1"/>
  <c r="G68" i="1"/>
  <c r="H68" i="1"/>
  <c r="I68" i="1"/>
  <c r="J68" i="1"/>
  <c r="K68" i="1"/>
  <c r="D68" i="1"/>
  <c r="E67" i="1"/>
  <c r="F67" i="1"/>
  <c r="G67" i="1"/>
  <c r="H67" i="1"/>
  <c r="I67" i="1"/>
  <c r="J67" i="1"/>
  <c r="K67" i="1"/>
  <c r="D67" i="1"/>
  <c r="E66" i="1"/>
  <c r="F66" i="1"/>
  <c r="G66" i="1"/>
  <c r="H66" i="1"/>
  <c r="I66" i="1"/>
  <c r="J66" i="1"/>
  <c r="K66" i="1"/>
  <c r="D66" i="1"/>
  <c r="D65" i="1"/>
  <c r="E65" i="1"/>
  <c r="F65" i="1"/>
  <c r="G65" i="1"/>
  <c r="H65" i="1"/>
  <c r="I65" i="1"/>
  <c r="J65" i="1"/>
  <c r="K65" i="1"/>
  <c r="H64" i="1"/>
  <c r="J64" i="1"/>
  <c r="K64" i="1"/>
  <c r="E64" i="1"/>
  <c r="F64" i="1"/>
  <c r="G64" i="1"/>
  <c r="I64" i="1"/>
  <c r="D64" i="1"/>
  <c r="J4" i="6" l="1"/>
  <c r="J2" i="6"/>
  <c r="K82" i="3"/>
</calcChain>
</file>

<file path=xl/sharedStrings.xml><?xml version="1.0" encoding="utf-8"?>
<sst xmlns="http://schemas.openxmlformats.org/spreadsheetml/2006/main" count="2710" uniqueCount="537">
  <si>
    <t>Components</t>
  </si>
  <si>
    <t>Article</t>
  </si>
  <si>
    <t>CM</t>
  </si>
  <si>
    <t>DM</t>
  </si>
  <si>
    <t>MS &amp; V</t>
  </si>
  <si>
    <t>PM</t>
  </si>
  <si>
    <t>PP &amp; A</t>
  </si>
  <si>
    <t>PS</t>
  </si>
  <si>
    <t>SS</t>
  </si>
  <si>
    <t>Data-Driven COVID-19 Vaccine Development for Janssen</t>
  </si>
  <si>
    <t>No</t>
  </si>
  <si>
    <t>Yes</t>
  </si>
  <si>
    <t>Toward Global Food Security: Transforming OCP Through Analytics</t>
  </si>
  <si>
    <t>Optimizing Ship Routing to Maximize Fleet Revenue at Danaos</t>
  </si>
  <si>
    <t>Optimizing Capital Investment Decisions at Intel Corporation</t>
  </si>
  <si>
    <t>Carlson Rezidor Hotel Group Maximizes Revenue Through Improved Demand Management and Price Optimization</t>
  </si>
  <si>
    <t>Delivering Profitable Growth for HPDirect.com Using OR</t>
  </si>
  <si>
    <t xml:space="preserve"> Advancing Public Health and Medical Preparedness with OR</t>
  </si>
  <si>
    <t>Saul Gass, a Tribute to Him and to His Leadership in Model Assessment and Validation</t>
  </si>
  <si>
    <t>Operations Research Transforms Baosteel’s Operations</t>
  </si>
  <si>
    <t>Supply Chain Scenario Modeler: A Holistic Executive Decision Support Solution</t>
  </si>
  <si>
    <t>Dell’s Channel Transformation: Leveraging OR to Unleash Potential</t>
  </si>
  <si>
    <t>Operations Research for Kidney Exchange: Market Design and Optimization</t>
  </si>
  <si>
    <t>The Energy Authority Optimizes Water Routing and Hydroelectric Generation</t>
  </si>
  <si>
    <t>Transforming Hospital Emergency Department Workflow and Patient Care</t>
  </si>
  <si>
    <t>IBM Predicts Cloud Computing Demand for Sports Tournaments</t>
  </si>
  <si>
    <t>Davis et al.: Maximizing U.S. Army’s Future Contribution to Global Security with CPAT</t>
  </si>
  <si>
    <t>An Analytical Approach to Improving Pilgrim Safety During the Hajj</t>
  </si>
  <si>
    <t>End-to-End Predictive Analytics and Optimization in Ingram Micro’s Two-Tier Distribution Business</t>
  </si>
  <si>
    <t>The New York City Police Department’s Domain Awareness System</t>
  </si>
  <si>
    <t>Operations Research Transforms the Scheduling of Chilean Soccer Leagues and South American World Cup Qualifiers</t>
  </si>
  <si>
    <t>Np</t>
  </si>
  <si>
    <t>UPS Optimizes Delivery Routes</t>
  </si>
  <si>
    <t>yes</t>
  </si>
  <si>
    <t>360i Generates Nearly $1 Billion in Revenue for Internet Paid-Search Clients</t>
  </si>
  <si>
    <t>Bayesian Networks for Combat Equipment Diagnostics</t>
  </si>
  <si>
    <t>BNY Mellon Optimization Reduces Intraday Credit Risk</t>
  </si>
  <si>
    <t>American Red Cross Uses Analytics-Based Methods to Improve Blood-Collection Operations</t>
  </si>
  <si>
    <t>The New York City Off-Hour Delivery Program</t>
  </si>
  <si>
    <t>Discrete-Event Simulation Modeling Unlocks Value for the Jansen Potash Project</t>
  </si>
  <si>
    <t>Europcar Exploits OR for Capacity and Revenue Management</t>
  </si>
  <si>
    <t>Turner Blazes a Trail for Audience Targeting on Television</t>
  </si>
  <si>
    <t>Analytics Makes Inventory Planning a Lights-Out Activity at Intel</t>
  </si>
  <si>
    <t xml:space="preserve"> Bus Routing Optimization Helps Schools Design Better Policies</t>
  </si>
  <si>
    <t>ML and OR Used for E-Commerce Fraud Protection</t>
  </si>
  <si>
    <t>Safer Skies over Spain</t>
  </si>
  <si>
    <t>Carnival Optimizes Revenue and Inventory Across Brands</t>
  </si>
  <si>
    <t>IBM Predictive Analytics Reduces Server Downtime</t>
  </si>
  <si>
    <t>Multiobjective Optimization for Clearance in Walmart Stores</t>
  </si>
  <si>
    <t>Automated Treatment Planning for Cancer Radiotherapy</t>
  </si>
  <si>
    <t>Algorithms Drive Intelligent Warehouse Robots to Work</t>
  </si>
  <si>
    <t>Alibaba VRP Algorithms Enable Rapid Pick and Delivery</t>
  </si>
  <si>
    <t>Lenovo Schedules Laptop Manufacturing Using Deep Reinforcement Learning</t>
  </si>
  <si>
    <t>Analytics Saves Lives During the COVID-19 Crisis in Chile</t>
  </si>
  <si>
    <t>Advanced Analytics Drives Reengineering of Field Operations for the 2020 U.S. Census</t>
  </si>
  <si>
    <t>Alibaba Realizes Millions in Cost Savings Through Integrated Demand Forecasting, Inventory Management, Price Optimization, and Product Recommendations</t>
  </si>
  <si>
    <t>Operations Research Transforms Biomanufacturing Productivity</t>
  </si>
  <si>
    <t>General Motors Optimizes Vehicle Content for Customer Value and Profitability</t>
  </si>
  <si>
    <t>Large-Scale Routing at DHL Supply Chain</t>
  </si>
  <si>
    <t xml:space="preserve"> A Better Match for Drivers and Riders: Reinforcement Learning at Lyft</t>
  </si>
  <si>
    <t>JD.com Uses Advanced Analytics to Strengthen Supply Chain Capability</t>
  </si>
  <si>
    <t>Meituan’s Real-Time Intelligent Dispatching Algorithms</t>
  </si>
  <si>
    <t>Huawei Cloud Adopts Operations Research for Live Streaming Services to Save Network Bandwidth Cost: The GSCO System</t>
  </si>
  <si>
    <t>Optimizing Walmart Supply Chain</t>
  </si>
  <si>
    <t>Optimizing Chevron’s Refineries</t>
  </si>
  <si>
    <t>The Who-To-Follow System at Twitter: Strategy, Algorithms, and Revenue Impact</t>
  </si>
  <si>
    <t xml:space="preserve"> Novel Movement Planner System for Dispatching Trains</t>
  </si>
  <si>
    <t>Operations Research Enables Better Planning of Natural Gas Pipelines</t>
  </si>
  <si>
    <t>Vattenfall Optimizes Offshore Wind Farm Design</t>
  </si>
  <si>
    <t>A Boost for Urban Sustainability: Optimizing Electric Transit Bus Networks in Rotterdam</t>
  </si>
  <si>
    <t>no</t>
  </si>
  <si>
    <t>Verizon Uses Advanced Analytics to Rationalize Its Tail Spend Suppliers</t>
  </si>
  <si>
    <t>Justification?</t>
  </si>
  <si>
    <t>Advanced Analytics Drives Reengineering of 2020 U.S. Census Field Operations</t>
  </si>
  <si>
    <t>McLeod Health Optimizes Staffing for Patient Room Cleaning</t>
  </si>
  <si>
    <t>The Scheduling of Medical Students at Ghent University</t>
  </si>
  <si>
    <t>Optimal Scheduling of Waitstaff with Different Experience Levels at a Restaurant Chain</t>
  </si>
  <si>
    <t>Matching Supply with Demand for Face Shields During the COVID-19 Pandemic</t>
  </si>
  <si>
    <t>Algorithm for Robotic Picking in Amazon Fulfillment Centers</t>
  </si>
  <si>
    <t>North Carolina Water Utility Builds Resilience with Distributed Energy Resources</t>
  </si>
  <si>
    <t>Optimization Helps Scheduling Nursing Staff at the Long-Term Care Homes of the City of Toronto</t>
  </si>
  <si>
    <t>Primal–Dual Algorithms for Order Fulfillment at Urban Outfitters, Inc.</t>
  </si>
  <si>
    <t>Simulated Annealing and Artificial Bee Colony for the Redistricting Process in Mexico</t>
  </si>
  <si>
    <t>Rationalized Timetabling Using a Simulation Tool: A Paradigm Shift in Indian Railways</t>
  </si>
  <si>
    <t>Human-Centric Parcel Delivery at Deutsche Post with Operations Research and Machine Learning</t>
  </si>
  <si>
    <t>Solving the External Candidates Exam Schedule in Norway</t>
  </si>
  <si>
    <t>A Better Match for Drivers and Riders: Reinforcement Learning at Lyft</t>
  </si>
  <si>
    <t>Alleviating Court Congestion: The Case of the Jerusalem District Court</t>
  </si>
  <si>
    <t>COVID-19 impact on sustainable production and operations management</t>
  </si>
  <si>
    <t>ustainable Operations and Computers</t>
  </si>
  <si>
    <t>Theoretical research and practical progress of carbon neutrality</t>
  </si>
  <si>
    <t>An overview of online fake news: Characterization, detection, and discussion</t>
  </si>
  <si>
    <t>The Impact of Preprocessing on Text Classification</t>
  </si>
  <si>
    <t xml:space="preserve"> Information Processing and Management</t>
  </si>
  <si>
    <t>Contextual semantics for sentiment analysis of Twitter</t>
  </si>
  <si>
    <t>Measuring user influence on Twitter: A survey</t>
  </si>
  <si>
    <t xml:space="preserve"> Exact and heuristic approaches for the Truck–Drone Team Logistics Problem</t>
  </si>
  <si>
    <t xml:space="preserve"> A Bidirectional Branch-and-Price Algorithm with Pulse Procedure for the Electric Vehicle Routing Problem with Flexible Deliveries</t>
  </si>
  <si>
    <t>Influence of connected and autonomous vehicles on traffic flow stability and throughput</t>
  </si>
  <si>
    <t>Comparison of Parametric and Nonparametric Models for Traffic Flow Forecasting</t>
  </si>
  <si>
    <t xml:space="preserve"> Best-worst multi-criteria decision-making method</t>
  </si>
  <si>
    <t>Best-worst multi-criteria decision-making method: Some properties and a linear model</t>
  </si>
  <si>
    <t>Sustainable supply chain management and the transition towards a circular economy: Evidence and some applications</t>
  </si>
  <si>
    <t>A critical review on supply chain risk – Definition, measure and modeling</t>
  </si>
  <si>
    <t>Green supply chain management: A review and bibliometric analysis</t>
  </si>
  <si>
    <t xml:space="preserve"> Industrial Internet of Things and Cyber Manufacturing Systems</t>
  </si>
  <si>
    <t>How ‘big data’ can make big impact: Findings from a systematic review and a longitudinal case study</t>
  </si>
  <si>
    <t xml:space="preserve"> Critical Investigation of Industry 4.0 in Manufacturing: Theoretical Operationalisation Framework</t>
  </si>
  <si>
    <t>A Digital Supply Chain Twin for Managing the Disruption Risks and Resilience in the Era of Industry 4.0</t>
  </si>
  <si>
    <t>Conducting Systematic Literature Review in Operations Management</t>
  </si>
  <si>
    <t>Supply chain management and the circular economy: towards the circular supply chain"</t>
  </si>
  <si>
    <t>Sustainable manufacturing trends and research challenges</t>
  </si>
  <si>
    <t>Blockchain technology and its relationships to sustainable supply chain management</t>
  </si>
  <si>
    <t>Industry 4.0: State of the Art and Future Trends</t>
  </si>
  <si>
    <t>Past, present and future of Industry 4.0 - a systematic literature review and research agenda proposal</t>
  </si>
  <si>
    <t>The impact of digital technology and Industry 4.0 on the ripple effect and supply chain risk analytics</t>
  </si>
  <si>
    <t xml:space="preserve">Viability of Intertwined Supply Networks Extending the Supply Chain Resilience Angles Towards </t>
  </si>
  <si>
    <t xml:space="preserve"> Sustainable Operations and Computers 3 (2022) 275–285</t>
  </si>
  <si>
    <t>A Review of Processes, Materials and Applications in Industry 4.0</t>
  </si>
  <si>
    <t>Ensuring Supply Chain Resilience: Development and Implementation of an Assessment Tool</t>
  </si>
  <si>
    <t>Data Science, Predictive Analytics, and Big Data: A Revolution That Will Transform Supply Chain Design and Management</t>
  </si>
  <si>
    <t>Data Science, Predictive Analytics, and Big Data in Supply Chain Management: Current State and Future Potential</t>
  </si>
  <si>
    <t>The Evolution of Resilience in Supply Chain Management: A Retrospective on Ensuring Supply Chain Resilience</t>
  </si>
  <si>
    <t>Two Perspectives on Supply Chain Resisilence</t>
  </si>
  <si>
    <t>Data Envelopment Analysis: Prior to Choosing a Model</t>
  </si>
  <si>
    <t>Firm Innovation and Supply Chain Resilience: A Dynamic Capability Perspective</t>
  </si>
  <si>
    <t>Smart logistics based on the internet of things technology: an overview</t>
  </si>
  <si>
    <t>The role of blockchain technology in circular economy practices to improve organisational performance</t>
  </si>
  <si>
    <t>The Sustainable Humanitarian Supply Chain Design: Agility, Adaptability, and Alignment</t>
  </si>
  <si>
    <t>Preparing a Nation for Autonomous Vehicles: Opportunities, Barriers, and Policy Recommendations</t>
  </si>
  <si>
    <t>Driving to safety: How many miles of driving would it take to demonstrate autonomous vehicle reliability?</t>
  </si>
  <si>
    <t>Help or Hindrance? The Travel, Energy, and Carbon Impacts of Highly Automated Vehicles</t>
  </si>
  <si>
    <t>Transportation Research Part A 81 (2015) 16–34</t>
  </si>
  <si>
    <t>The effect of COVID-19 and subsequent social distancing on travel behavior</t>
  </si>
  <si>
    <t>How COVID-19 and the Dutch 'intelligent lockdown' changed activities, work, and travel behavior: Evidence from longitudinal data in the Netherlands</t>
  </si>
  <si>
    <t>How is COVID-19 reshaping activity-travel behavior? Evidence from a comprehensive survey in Chicago</t>
  </si>
  <si>
    <t>Modal share changes due to COVID-19: The case of Budapest</t>
  </si>
  <si>
    <t>Sustainability Transitions: An Emerging Field of Research and its Prospects</t>
  </si>
  <si>
    <t>Responsible Innovation in Geoengineering Research: A Case Study of the SPICE Project</t>
  </si>
  <si>
    <t>Academic Engagement and Commercialization: A Review of the Literature on University–Industry Relations</t>
  </si>
  <si>
    <t>Quantification of Delay Factors Using the Relative Importance Index Method for Construction Projects in Turkey</t>
  </si>
  <si>
    <t>Factors Affecting Schedule Delay, Cost Overrun, and Quality Level in Public Construction Projects</t>
  </si>
  <si>
    <t>How power structure and markup schemes impact supply chain channel efficiency under price-dependent stochastic demand</t>
  </si>
  <si>
    <t>Analysis of a Dual-Channel Green Supply Chain Considering Consumer Green Awareness (CGA) and Retail Competition</t>
  </si>
  <si>
    <t>An Efficient Hybrid Genetic Algorithm for the Traveling Salesman Problem with Release Dates</t>
  </si>
  <si>
    <t>Whitelisting versus advertising-recovery: Strategies to overcome advertising blocking by consumers</t>
  </si>
  <si>
    <t>Recommendation Systems: Principles, Methods and Evaluation</t>
  </si>
  <si>
    <t>Brain Computer Interface Technology</t>
  </si>
  <si>
    <t>Metaheuristic Scheduling Techniques in Cloud Computing</t>
  </si>
  <si>
    <t>Brain tumor segmentation based on a hybrid clustering technique</t>
  </si>
  <si>
    <t>Feature Selection and Classification Systems for Chronic Disease Prediction</t>
  </si>
  <si>
    <t>justification</t>
  </si>
  <si>
    <t>Analytics and Operations Research Increases Win Rates</t>
  </si>
  <si>
    <t>NeatWork: A Tool for the Design of Gravity-Driven Water Distribution Systems for Poor Rural Communities</t>
  </si>
  <si>
    <t>Daily Tutor Scheduling Support at Hopeful Journeys Educational Center</t>
  </si>
  <si>
    <t>Bansal et al. - 2023 - Applying Decision Analysis to Diverse Domains</t>
  </si>
  <si>
    <t>Theory-Driven Practical Approach to Integrate R&amp;D and Production Planning for Portfolio Management in Agribusiness</t>
  </si>
  <si>
    <t>Basso et al. - 2023 - Analytics Saves Lives During the COVID-19 Crisis in Chile</t>
  </si>
  <si>
    <t>Optimization and Control for Systems in the Big Data Era</t>
  </si>
  <si>
    <t>Introduction: 2021 Franz Edelman Award for Achievement in Advanced Analytics, Operations Research, and Management Science</t>
  </si>
  <si>
    <t>Introduction: 2022 Franz Edelman Award for Achievement in Advanced Analytics, Operations Research, and Management Science</t>
  </si>
  <si>
    <t>Carnival Optimizes Revenue and Inventory Across Heterogenous Cruise Line Brands</t>
  </si>
  <si>
    <t>Developing Optimization Tools for Municipal Solid Waste Collection in the Argentine City of Berazategui</t>
  </si>
  <si>
    <t>Bus Routing Optimization Helps Boston Public Schools Design Better Policies</t>
  </si>
  <si>
    <t>Pricing Analytics for Rotable Spare Parts</t>
  </si>
  <si>
    <t>An Adaptive Research Approach to COVID-19 Forecasting for Regional Health Systems in England</t>
  </si>
  <si>
    <t>Designing Environmental Markets for Trading Catch Shares</t>
  </si>
  <si>
    <t>Introduction to the 2022 Daniel H. Wagner Prize for Excellence in the Practice of Advanced Analytics and Operations Research</t>
  </si>
  <si>
    <t>Model-Based Decision Support Tools at Jugos S.A. Concentrated Fruit Juice Plant</t>
  </si>
  <si>
    <t>Filling a Theater During the COVID-19 Pandic</t>
  </si>
  <si>
    <t>Practice Summary: General Electric Company Optimizes Wind Turbine Towers Sourcing and Logistics Operations</t>
  </si>
  <si>
    <t>In Memorazm: Srinagesh Gavireni, 1967-2023</t>
  </si>
  <si>
    <t>Adoption of FasTrak on San Francisco Bay Area Bridges: Impact of Operations Research Models in Relieving Congestion</t>
  </si>
  <si>
    <t>Deutsche Bahn Schedules Train Rotations Using Hypergraph Optimization</t>
  </si>
  <si>
    <t>Optimizing Prepositioning of Equipment and Personnel for Los Angeles County Fire Department to Fight Wildland Fires</t>
  </si>
  <si>
    <t>A Decision Support System for Attained Home Services</t>
  </si>
  <si>
    <t>The University of Michigan Implements a Hub-and-Spoke Design to Accommodate Social Distancing in the Campus Bus System Under COVID-19 Restrictions</t>
  </si>
  <si>
    <t>A Recommendation Engine to Aid in Identifying Crime Patterns</t>
  </si>
  <si>
    <t>Planning Courses for Student Success at the American College of Greece</t>
  </si>
  <si>
    <t xml:space="preserve"> Auditing Public Debt Using Risk Management</t>
  </si>
  <si>
    <t>Technology Implementation at Capital Care</t>
  </si>
  <si>
    <t>Alibaba Realizes Millions in Cost Savings Through Operations Research Algorithms</t>
  </si>
  <si>
    <t>Estimating Effectiveness of Identifying Human Trafficking via Data Envelopment Analysis</t>
  </si>
  <si>
    <t>An Air Force Pilot Training Recommendation System Using Advanced Analytical Methods</t>
  </si>
  <si>
    <t>Structured Decision Making to Prioritize Regional Bird Monitoring</t>
  </si>
  <si>
    <t>Universidad Politécnica de Madrid Uses Integer Programming for Scheduling Assessment Activities</t>
  </si>
  <si>
    <t>Introduction to the Special Issue of INFORMS Journal on Applied Analytics"</t>
  </si>
  <si>
    <t>Anatomy of the Edelman: Measuring the World’s Best Analytics Projects</t>
  </si>
  <si>
    <t>Information Value Analysis for Real-Time Silo Fill-Level Monitoring</t>
  </si>
  <si>
    <t>Europcar Integrates Forecasting, Simulation, and Optimization Techniques in a Capacity and Revenue Management System</t>
  </si>
  <si>
    <t>Saving Time and Money and Reducing Carbon Dioxide Emissions by Efficiently Allocating Customers</t>
  </si>
  <si>
    <t>A Scalable Forecasting Framework to Predict COVID-19 Hospital Bed Occupancy</t>
  </si>
  <si>
    <t>Introduction to 2019 Daniel H. Wagner Prize for Excellence in the Practice of Advanced Analytics and Operations Research</t>
  </si>
  <si>
    <t>Alibaba Vehicle Routing Algorithms Enable Rapid Pick and Delivery</t>
  </si>
  <si>
    <t>AI-Based Real-Time Site-Wide Optimization for Process Manufacturing</t>
  </si>
  <si>
    <t>JD.com Improves Delivery Networks by a Multiperiod Facility Location Model</t>
  </si>
  <si>
    <t>C.H. Robinson Uses Heuristics to Solve Rich Vehicle Routing Problems</t>
  </si>
  <si>
    <t>Optimizing the Multistage University Admission Decision Process</t>
  </si>
  <si>
    <t>Operations Research Helps the Optimal Bidding of Virtual Power Plants</t>
  </si>
  <si>
    <t>Analytic Framework to Improve Access for a State Medicaid Agency</t>
  </si>
  <si>
    <t>Dynamic Inventory Allocation for Seasonal Merchandise at Dillard’s</t>
  </si>
  <si>
    <t>Limousine Service Management: Capacity Planning with Predictive Analytics and Optimization</t>
  </si>
  <si>
    <t>AI vs. Human Buyers: A Study of Alibaba's Inventory Replenishment</t>
  </si>
  <si>
    <t>Formulation Matters: Reciprocating Integer Programming for Birchbox Product Assortment</t>
  </si>
  <si>
    <t>MacLeod and Hunter - 2021 - The Impact of Age Demographics on Interpreting and</t>
  </si>
  <si>
    <t>Analytics Makes Inventory Planning a Lights-Out Activity at Intel Corporation</t>
  </si>
  <si>
    <t>Aldevron Accelerates Growth Using Operations Research in Biomanufacturing</t>
  </si>
  <si>
    <t>Merck Animal Health Uses Operations Research Methods to Transform Biomanufacturing Productivity for Lifesaving Medicines</t>
  </si>
  <si>
    <t>Mehdi et al. - 2022 - Developing a Maximum Inscribed Rectangle Heuristic to Satisfy Rush Orders for Heavy Plate Steel</t>
  </si>
  <si>
    <t>Intel for Analytics Makes Inventory Planning a Lights-Out Activity at Intel Corporation</t>
  </si>
  <si>
    <t xml:space="preserve">Analyzing the Paper: "Using Machine Learning to Improve Public Reporting on U.S. Government Contracts" by Muir and Reich </t>
  </si>
  <si>
    <t>Driver Positioning and Incentive Budgeting with an Escrow Mechanism for Ride-sharing Platforms</t>
  </si>
  <si>
    <t>Optimizing Network Designs for the World’s Largest Broadroad Project</t>
  </si>
  <si>
    <t>Give Yourself a Nudge: Helping Smart People Make Smarter Personal and Business Decisions by Ralph Keeney</t>
  </si>
  <si>
    <t>Automated Pathologist Scheduling at The Ottawa Hospital</t>
  </si>
  <si>
    <t>PNG: Effective Inventory Control for Items with Highly Variable Risk</t>
  </si>
  <si>
    <t>A Simulation Study for a Safe Reopening and Operation of the Trager Institute Optimal Aging Clinic During the COVID-19 Pandemic</t>
  </si>
  <si>
    <t>Delivering Business Analytics Competencies and Skills: A Supply Side Assessment</t>
  </si>
  <si>
    <t>Sethuraman et al. - 2024 - Amazon Locker Capacity Management</t>
  </si>
  <si>
    <t>Sustainable Urban Logistics Planning and Evaluation</t>
  </si>
  <si>
    <t>Analytics and Optimization Reduce Sewage Overflows</t>
  </si>
  <si>
    <t>Udell and Toole - Optimal Design of Efficient Rooftop Photovoltaic Arrays</t>
  </si>
  <si>
    <t>Multi-Laser Load Balancing in Additive Manufacturing</t>
  </si>
  <si>
    <t>Prescriptive Analytics for Swapping Aircraft Assignments at All Nippon Airways</t>
  </si>
  <si>
    <t>Portfolio-Wide Optimization of Pharmaceutical R&amp;D</t>
  </si>
  <si>
    <t>Data-Driven Order Fulfillment Consolidation for Online Grocery Retailing</t>
  </si>
  <si>
    <t>Identifying Popular Products at an Early Stage of the Sales Season for Apparel Industry</t>
  </si>
  <si>
    <t>Automated and Clinically Optimal Treatment Planning for Cancer Radiotherapy</t>
  </si>
  <si>
    <t>Collaborative Human-UAV Search and Rescue for Missing Tourists in Nature Reserves</t>
  </si>
  <si>
    <t>TRUMPF Uses a Mixed Integer Model as Decision Support for Strategic Production Network Design</t>
  </si>
  <si>
    <t>Centralized Admissions for Engineering &amp; Colleges in India</t>
  </si>
  <si>
    <t>General Electric Uses Simulation and Risk Analysis for SiC Production System Design</t>
  </si>
  <si>
    <t>Operations Research Improves Biomanufacturing Efficiency</t>
  </si>
  <si>
    <t>IBM Predictive Analytics Redizes Server Downtime</t>
  </si>
  <si>
    <t>A Decision Support Mattress for Asheville Bowie Receipt Handcart Management</t>
  </si>
  <si>
    <t>London Heathrow Airport Uses Real-Time Analytics for Improving Operations</t>
  </si>
  <si>
    <t>doi</t>
  </si>
  <si>
    <t>https://doi.org/10.1016/j.ijpe.2019.01.004</t>
  </si>
  <si>
    <t>http://dx.doi.org/10.1016/j.ijpe.2015.01.003</t>
  </si>
  <si>
    <t>https://doi.org/10.1016/j.ijpe.2018.08.019</t>
  </si>
  <si>
    <t>http://dx.doi.org/10.1016/j.ijpe.2014.12.031</t>
  </si>
  <si>
    <t>http://dx.doi.org/10.1016/j.ijpe.2016.03.014</t>
  </si>
  <si>
    <t>https://doi.org/10.1080/09537287.2018.1424960</t>
  </si>
  <si>
    <t>https://doi.org/10.1080/09537287.2020.1768450</t>
  </si>
  <si>
    <t>https://doi.org/10.1080/09537287.2015.1129464</t>
  </si>
  <si>
    <t>https://doi.org/10.1080/09537287.2018.1449244</t>
  </si>
  <si>
    <t>https://doi.org/10.1080/09537287.2011.591619</t>
  </si>
  <si>
    <t>https://doi.org/10.1080/00207543.2018.1533261</t>
  </si>
  <si>
    <t>https://doi.org/10.1080/00207543.2018.1444806</t>
  </si>
  <si>
    <t>https://doi.org/10.1080/00207543.2017.1308576</t>
  </si>
  <si>
    <t>https://doi.org/10.1080/00207543.2018.1488086</t>
  </si>
  <si>
    <t>https://doi.org/10.1080/00207543.2020.1750727</t>
  </si>
  <si>
    <t>https://doi.org/10.1016/j.susoc.2022.05.004</t>
  </si>
  <si>
    <t>https://doi.org/10.1016/j.susoc.2021.09.004</t>
  </si>
  <si>
    <t>https://doi.org/10.1016/j.susoc.2020.06.001</t>
  </si>
  <si>
    <t>https://doi.org/10.1016/j.susoc.2022.01.008</t>
  </si>
  <si>
    <t>https://doi.org/10.1016/j.susoc.2021.10.001</t>
  </si>
  <si>
    <t>https://doi.org/10.1016/j.ipm.2019.03.004</t>
  </si>
  <si>
    <t>http://dx.doi.org/10.1016/j.ipm.2013.08.006</t>
  </si>
  <si>
    <t>https://doi.org/10.1016/j.ipm.2020.102397</t>
  </si>
  <si>
    <t>http://dx.doi.org/10.1016/j.ipm.2015.01.005</t>
  </si>
  <si>
    <t>http://dx.doi.org/10.1016/j.ipm.2016.04.003</t>
  </si>
  <si>
    <t>https://doi.org/10.1016/j.trc.2024.104691</t>
  </si>
  <si>
    <t>https://doi.org/10.1016/j.trc.2024.104699</t>
  </si>
  <si>
    <t>http://dx.doi.org/10.1016/j.trc.2016.07.007</t>
  </si>
  <si>
    <t>http://dx.doi.org/10.1016/j.trc.2014.01.005</t>
  </si>
  <si>
    <t>http://dx.doi.org/10.1016/j.omega.2014.11.009</t>
  </si>
  <si>
    <t>http://dx.doi.org/10.1016/j.omega.2015.12.001</t>
  </si>
  <si>
    <t>http://dx.doi.org/10.1016/j.omega.2015.05.015</t>
  </si>
  <si>
    <t>http://dx.doi.org/10.1016/j.omega.2014.10.004</t>
  </si>
  <si>
    <t>http://dx.doi.org/10.1016/j.omega.2013.09.004</t>
  </si>
  <si>
    <t>https://doi.org/10.1080/13675567.2020.1830049</t>
  </si>
  <si>
    <t>https://doi.org/10.1080/13675567.2019.1683522</t>
  </si>
  <si>
    <t>https://doi.org/10.1080/13675567.2020.1757053</t>
  </si>
  <si>
    <t>https://doi.org/10.1080/13675567.2021.1872512</t>
  </si>
  <si>
    <t>https://doi.org/10.1080/13675567.2015.1015511</t>
  </si>
  <si>
    <t>http://dx.doi.org/10.1016/j.tra.2015.04.003</t>
  </si>
  <si>
    <t>http://dx.doi.org/10.1016/j.tra.2016.09.010</t>
  </si>
  <si>
    <t>http://dx.doi.org/10.1016/j.tra.2015.12.001</t>
  </si>
  <si>
    <t>http://dx.doi.org/10.1016/j.tra.2015.06.002</t>
  </si>
  <si>
    <t>http://dx.doi.org/10.1016/j.tra.2016.10.013</t>
  </si>
  <si>
    <t>http://dx.doi.org/10.1016/j.trip.2020.100121</t>
  </si>
  <si>
    <t>http://dx.doi.org/10.1016/j.trip.2020.100150</t>
  </si>
  <si>
    <t>https://doi.org/10.1016/j.trip.2020.100255</t>
  </si>
  <si>
    <t>http://dx.doi.org/10.1016/j.trip.2020.100216</t>
  </si>
  <si>
    <t>http://dx.doi.org/10.1016/j.trip.2020.100141</t>
  </si>
  <si>
    <t>doi:10.1016/j.respol.2012.02.013</t>
  </si>
  <si>
    <t>http://dx.doi.org/10.1016/j.respol.2013.05.008</t>
  </si>
  <si>
    <t>http://dx.doi.org/10.1016/j.respol.2012.09.007</t>
  </si>
  <si>
    <t>doi:10.1016/j.respol.2011.12.012</t>
  </si>
  <si>
    <t>https://doi.org/10.1016/j.respol.2019.03.018</t>
  </si>
  <si>
    <t>http://dx.doi.org/10.1061/(ASCE)ME.1943-5479.0000246</t>
  </si>
  <si>
    <t>http://dx.doi.org/10.1061/(ASCE)ME.1943-5479.0000129</t>
  </si>
  <si>
    <t>https://doi.org/10.1061/(ASCE)ME.1943-5479.0000763</t>
  </si>
  <si>
    <t>http://dx.doi.org/10.1061/(ASCE)ME.1943-5479.0000391</t>
  </si>
  <si>
    <t>https://doi.org/10.1287/inte.2021.1092</t>
  </si>
  <si>
    <t>https://doi.org/10.1287/inte.2020.1038</t>
  </si>
  <si>
    <t>https://doi.org/10.1287/inte.2022.1146</t>
  </si>
  <si>
    <t>https://doi.org/10.1287/inte.2022.1155</t>
  </si>
  <si>
    <t>https://doi.org/10.1287/inte.2022.1124</t>
  </si>
  <si>
    <t>https://doi.org/10.1287/inte.2021.1112</t>
  </si>
  <si>
    <t>https://doi.org/10.1287/inte.2022.1143</t>
  </si>
  <si>
    <t>https://doi.org/10.1287/inte.2022.1136</t>
  </si>
  <si>
    <t>https://doi.org/10.1287/inte.2019.1013</t>
  </si>
  <si>
    <t>https://doi.org/10.1287/inte.2019.0992</t>
  </si>
  <si>
    <t>https://doi.org/10.1287/inte.2023.1158</t>
  </si>
  <si>
    <t>https://doi.org/10.1287/inte.2023.0031</t>
  </si>
  <si>
    <t>https://doi.org/10.1287/inte.2021.1093</t>
  </si>
  <si>
    <t>https://doi.org/10.1287/inte.2023.0083</t>
  </si>
  <si>
    <t>https://doi.org/10.1287/inte.2023.0026</t>
  </si>
  <si>
    <t>https://doi.org/10.1287/inte.2018.0983</t>
  </si>
  <si>
    <t>https://doi.org/10.1287/inte.2020.1039</t>
  </si>
  <si>
    <t>https://doi.org/10.1287/inte.2021.1080</t>
  </si>
  <si>
    <t>https://doi.org/10.1287/inte.2023.1163</t>
  </si>
  <si>
    <t>https://doi.org/10.1287/inte.2022.1149</t>
  </si>
  <si>
    <t>https://doi.org/10.1287/inte.2019.1007</t>
  </si>
  <si>
    <t>https://doi.org/10.1287/inte.2021.1071</t>
  </si>
  <si>
    <t>https://doi.org/10.1287/inte.2021.1107</t>
  </si>
  <si>
    <t>https://doi.org/10.1287/inte.2022.1148</t>
  </si>
  <si>
    <t>https://doi.org/10.1287/inte.2020.1062</t>
  </si>
  <si>
    <t>https://doi.org/10.1287/inte.2021.1111</t>
  </si>
  <si>
    <t>https://doi.org/10.1287/inte.2022.0042</t>
  </si>
  <si>
    <t>https://doi.org/10.1287/inte.2019.1015</t>
  </si>
  <si>
    <t>https://doi.org/10.1287/inte.2022.1150</t>
  </si>
  <si>
    <t>https://doi.org/10.1287/inte.2020.1033</t>
  </si>
  <si>
    <t>https://doi.org/10.1287/inte.2023.0009</t>
  </si>
  <si>
    <t>https://doi.org/10.1287/inte.2019.1003</t>
  </si>
  <si>
    <t>https://doi.org/10.1287/inte.2018.0979</t>
  </si>
  <si>
    <t>https://doi.org/10.1287/inte.2023.intro.v53.n5</t>
  </si>
  <si>
    <t>https://doi.org/10.1287/inte.2021.1104</t>
  </si>
  <si>
    <t>https://doi.org/10.1287/inte.2020.1064</t>
  </si>
  <si>
    <t>https://doi.org/10.1287/inte.2022.0058</t>
  </si>
  <si>
    <t>https://doi.org/10.1287/inte.2023.memorial.v53.n6</t>
  </si>
  <si>
    <t>https://doi.org/10.1287/inte.2022.1127</t>
  </si>
  <si>
    <t>https://doi.org/10.1287/inte.2020.1069</t>
  </si>
  <si>
    <t>https://doi.org/10.1287/inte.2021.1084</t>
  </si>
  <si>
    <t>https://doi.org/10.1287/inte.2018.0971</t>
  </si>
  <si>
    <t>https://doi.org/10.1287/inte.2022.1131</t>
  </si>
  <si>
    <t>https://doi.org/10.1287/inte.2019.0985</t>
  </si>
  <si>
    <t>https://doi.org/10.1287/inte.2023.1165</t>
  </si>
  <si>
    <t>https://doi.org/10.1287/inte.2022.1135</t>
  </si>
  <si>
    <t>https://doi.org/10.1287/inte.2022.1145</t>
  </si>
  <si>
    <t>https://doi.org/10.1287/inte.2019.1020</t>
  </si>
  <si>
    <t>https://doi.org/10.1287/inte.2019.1019</t>
  </si>
  <si>
    <t>https://doi.org/10.1287/inte.2021.1099</t>
  </si>
  <si>
    <t>https://doi.org/10.1287/inte.2022.1154</t>
  </si>
  <si>
    <t>https://doi.org/10.1287/inte.2019.0987</t>
  </si>
  <si>
    <t>https://doi.org/10.1287/inte.2018.0975</t>
  </si>
  <si>
    <t>https://doi.org/10.1287/inte.2020.1056</t>
  </si>
  <si>
    <t>https://doi.org/10.1287/inte.2020.1052</t>
  </si>
  <si>
    <t>https://doi.org/10.1287/inte.2023.1156</t>
  </si>
  <si>
    <t>https://doi.org/10.1287/inte.2018.0970</t>
  </si>
  <si>
    <t>https://doi.org/10.1287/inte.2020.1028</t>
  </si>
  <si>
    <t>https://doi.org/10.1287/inte.2020.1051</t>
  </si>
  <si>
    <t>https://doi.org/10.1287/inte.2021.1108</t>
  </si>
  <si>
    <t>https://doi.org/10.1287/inte.2022.1121</t>
  </si>
  <si>
    <t>https://doi.org/10.1287/inte.2021.1077</t>
  </si>
  <si>
    <t>https://doi.org/10.1287/inte.2019.1009</t>
  </si>
  <si>
    <t>https://doi.org/10.1287/inte.2022.1120</t>
  </si>
  <si>
    <t>https://doi.org/10.1287/inte.2023.1161</t>
  </si>
  <si>
    <t>https://doi.org/10.1287/inte.2020.1068</t>
  </si>
  <si>
    <t>https://doi.org/10.1287/inte.2021.1109</t>
  </si>
  <si>
    <t>https://doi.org/10.1287/inte.2023.1160</t>
  </si>
  <si>
    <t>https://doi.org/10.1287/inte.2021.1081</t>
  </si>
  <si>
    <t>https://doi.org/10.1287/inte.2020.1070</t>
  </si>
  <si>
    <t>https://doi.org/10.1287/inte.2018.0976</t>
  </si>
  <si>
    <t>https://doi.org/10.1287/inte.2018.0984</t>
  </si>
  <si>
    <t>https://doi.org/10.1287/inte.2020.1054</t>
  </si>
  <si>
    <t>https://doi.org/10.1287/inte.2022.1147</t>
  </si>
  <si>
    <t>https://doi.org/10.1287/inte.2019.1023</t>
  </si>
  <si>
    <t>https://doi.org/10.1287/inte.2021.1086</t>
  </si>
  <si>
    <t>https://doi.org/10.1287/inte.2018.0982</t>
  </si>
  <si>
    <t>https://doi.org/10.1287/inte.2021.1098</t>
  </si>
  <si>
    <t>https://doi.org/10.1287/inte.2021.1091</t>
  </si>
  <si>
    <t>https://doi.org/10.1287/inte.2014.0785</t>
  </si>
  <si>
    <t>https://doi.org/10.1287/inte.2021.1114</t>
  </si>
  <si>
    <t>https://doi.org/10.1287/inte.2018.0969</t>
  </si>
  <si>
    <t>https://doi.org/10.1287/inte.2015.0829</t>
  </si>
  <si>
    <t>https://doi.org/10.1287/inte.2022.0032</t>
  </si>
  <si>
    <t>https://doi.org/10.1287/inte.2020.1043</t>
  </si>
  <si>
    <t>https://doi.org/10.1287/inte.2018.0981</t>
  </si>
  <si>
    <t>https://doi.org/10.1287/inte.2019.1022</t>
  </si>
  <si>
    <t>https://doi.org/10.1287/inte.2022.1118</t>
  </si>
  <si>
    <t>https://doi.org/10.1287/inte.2022.1144</t>
  </si>
  <si>
    <t>https://doi.org/10.1287/inte.1120.0659</t>
  </si>
  <si>
    <t>https://doi.org/10.1287/inte.1120.0668</t>
  </si>
  <si>
    <t>https://doi.org/10.1287/inte.1120.0660</t>
  </si>
  <si>
    <t>https://doi.org/10.1287/inte.1120.0661</t>
  </si>
  <si>
    <t>https://doi.org/10.1287/inte.2013.0676</t>
  </si>
  <si>
    <t>https://doi.org/10.1287/inte.2013.0718</t>
  </si>
  <si>
    <t>https://doi.org/10.1287/inte.2013.0719</t>
  </si>
  <si>
    <t>https://doi.org/10.1287/inte.2013.0725</t>
  </si>
  <si>
    <t>https://doi.org/10.1287/inte.2013.0729</t>
  </si>
  <si>
    <t>https://doi.org/10.1287/inte.2014.0766</t>
  </si>
  <si>
    <t>https://doi.org/10.1287/inte.2014.0768</t>
  </si>
  <si>
    <t>https://doi.org/10.1287/inte.2014.0788</t>
  </si>
  <si>
    <t>https://doi.org/10.1287/inte.2015.0820</t>
  </si>
  <si>
    <t>https://doi.org/10.1287/inte.2015.0824</t>
  </si>
  <si>
    <t>https://doi.org/10.1287/inte.2015.0833</t>
  </si>
  <si>
    <t>https://doi.org/10.1287/inte.2015.0834</t>
  </si>
  <si>
    <t>https://doi.org/10.1287/inte.2016.0860</t>
  </si>
  <si>
    <t>https://doi.org/10.1287/inte.2016.0861</t>
  </si>
  <si>
    <t>https://doi.org/10.1287/inte.2016.0875</t>
  </si>
  <si>
    <t>https://doi.org/10.1287/inte.2016.0879</t>
  </si>
  <si>
    <t>https://doi.org/10.1287/inte.2016.0883</t>
  </si>
  <si>
    <t>https://doi.org/10.1287/inte.2017.0887</t>
  </si>
  <si>
    <t>https://doi.org/10.1287/inte.2017.0925</t>
  </si>
  <si>
    <t>https://doi.org/10.1287/inte.2017.0929</t>
  </si>
  <si>
    <t>https://doi.org/10.1287/inte.2017.0930</t>
  </si>
  <si>
    <t>https://doi.org/10.1287/inte.2019.1017</t>
  </si>
  <si>
    <t>https://doi.org/10.1287/inte.2019.1018</t>
  </si>
  <si>
    <t>https://doi.org/10.1287/inte.2020.1065</t>
  </si>
  <si>
    <t>https://doi.org/10.1287/inte.2021.1095</t>
  </si>
  <si>
    <t>https://doi.org/10.1287/inte.2021.1100</t>
  </si>
  <si>
    <t>https://doi.org/10.1287/inte.2023.0093</t>
  </si>
  <si>
    <t>https://doi.org/10.1287/inte.2023.0087</t>
  </si>
  <si>
    <t>https://doi.org/10.1287/inte.2023.0078</t>
  </si>
  <si>
    <t>https://doi.org/10.1287/inte.2023.0084</t>
  </si>
  <si>
    <t>https://doi.org/10.1287/inte.2023.0079</t>
  </si>
  <si>
    <t>https://doi.org/10.1287/inte.2014.0784</t>
  </si>
  <si>
    <t>https://doi.org/10.1287/inte.2017.0931</t>
  </si>
  <si>
    <t>https://doi.org/10.1287/inte.2013.0724</t>
  </si>
  <si>
    <t>https://doi.org/10.1287/inte.2018.0974</t>
  </si>
  <si>
    <t>https://doi.org/10.1287/inte.2013.0727</t>
  </si>
  <si>
    <t>https://doi.org/10.1287/inte.2022.1164</t>
  </si>
  <si>
    <t>https://doi.org/10.1287/inte.2022.1173</t>
  </si>
  <si>
    <t>https://doi.org/10.1287/inte.2022.1125</t>
  </si>
  <si>
    <t>https://doi.org/10.1287/inte.2021.1113</t>
  </si>
  <si>
    <t>https://doi.org/10.1287/inte.2022.1129</t>
  </si>
  <si>
    <t>https://doi.org/10.1287/inte.2022.1122</t>
  </si>
  <si>
    <t>https://doi.org/10.1016/j.ejor.2024.05.019</t>
  </si>
  <si>
    <t>https://doi.org/10.1016/j.ejor.2024.04.038</t>
  </si>
  <si>
    <t>https://doi.org/10.1016/j.ejor.2024.05.010</t>
  </si>
  <si>
    <t>https://doi.org/10.1016/j.ejor.2024.05.011</t>
  </si>
  <si>
    <t>Multistage Stochastic optimization for mid-term integrated generation and maintenance scheduling of cascaded hydroelectric system with renewable energy uncertainty</t>
  </si>
  <si>
    <t>https://doi.org/10.1016/j.ejor.2024.05.017</t>
  </si>
  <si>
    <t>http://dx.doi.org/10.1016/j.eij.2015.06.005</t>
  </si>
  <si>
    <t>http://dx.doi.org/10.1016/j.eij.2015.06.002</t>
  </si>
  <si>
    <t>http://dx.doi.org/10.1016/j.eij.2015.07.001</t>
  </si>
  <si>
    <t>http://dx.doi.org/10.1016/j.eij.2015.01.003</t>
  </si>
  <si>
    <t>https://doi.org/10.1016/j.eij.2018.03.002</t>
  </si>
  <si>
    <t>https://doi.org/10.1111/jbl.12009</t>
  </si>
  <si>
    <t>https://onlinelibrary.wiley.com/doi/10.1111/jbl.12010</t>
  </si>
  <si>
    <t>https://onlinelibrary.wiley.com/doi/10.1111/jbl.12082</t>
  </si>
  <si>
    <t>https://doi.org/10.1111/jbl.12202</t>
  </si>
  <si>
    <t>https://onlinelibrary.wiley.com/doi/10.1111/jbl.12271</t>
  </si>
  <si>
    <t>Major Barriers to Off-Site Construction: The Developer’s Perspective in China</t>
  </si>
  <si>
    <t>Developing a Digital Twin at Building and City Levels: Case Study of West Cambridge Campus</t>
  </si>
  <si>
    <t>Position</t>
  </si>
  <si>
    <t>Journal</t>
  </si>
  <si>
    <t>Industry 4.0 technologies: Implementation patterns in manufacturing companies</t>
  </si>
  <si>
    <t>International Journal of Production Economics</t>
  </si>
  <si>
    <t>Production Planning and Control</t>
  </si>
  <si>
    <t>International Journal of Production Research</t>
  </si>
  <si>
    <t>Sustainable Operations and Computers</t>
  </si>
  <si>
    <t>Information Processing and Management</t>
  </si>
  <si>
    <t>Transportation Research Part C: Emerging Technologies</t>
  </si>
  <si>
    <t>Journal of Business Logistics</t>
  </si>
  <si>
    <t>Omega (United Kingdom)</t>
  </si>
  <si>
    <t>International Journal of Logistics Research and Applications</t>
  </si>
  <si>
    <t>Transportation Research Part A: Policy and Practice</t>
  </si>
  <si>
    <t>Transportation Research Interdisciplinary Perspectives</t>
  </si>
  <si>
    <t>Research Policy</t>
  </si>
  <si>
    <t>Journal of Management in Engineering - ASCE</t>
  </si>
  <si>
    <t>European Journal of Operational Research</t>
  </si>
  <si>
    <t>Egyptian Informatics JournalOpen Access</t>
  </si>
  <si>
    <t>Justification</t>
  </si>
  <si>
    <t>Integrating Big Data and Analytics into Logistics and Supply Chain Management</t>
  </si>
  <si>
    <t>Forecasting Americans’ Long-term Adoption of Connected and Autonomous Vehicle Technologies</t>
  </si>
  <si>
    <t>ransportation Research Interdisciplinary Perspectives 8</t>
  </si>
  <si>
    <t>Agriculture supply chain risks and COVID-19 mitigation strategies and implications for the practitioners</t>
  </si>
  <si>
    <t>The digital transformation of innovation and entrepreneurship: Progress, challenges and key themes</t>
  </si>
  <si>
    <t>year</t>
  </si>
  <si>
    <t xml:space="preserve">https://doi.org/10.1287/inte.2020.1069 </t>
  </si>
  <si>
    <t>Short-term traffic forecasting: Where we are and where we’re going</t>
  </si>
  <si>
    <t>Kroger Uses Simulation-Optimization to Improve Pharmacy Inventory Management</t>
  </si>
  <si>
    <t>A</t>
  </si>
  <si>
    <t>V</t>
  </si>
  <si>
    <t>S</t>
  </si>
  <si>
    <t>C</t>
  </si>
  <si>
    <t>W</t>
  </si>
  <si>
    <t>P</t>
  </si>
  <si>
    <t>T</t>
  </si>
  <si>
    <t>D</t>
  </si>
  <si>
    <t>H</t>
  </si>
  <si>
    <t>L</t>
  </si>
  <si>
    <t>O</t>
  </si>
  <si>
    <t>U</t>
  </si>
  <si>
    <t>Author Initial</t>
  </si>
  <si>
    <t>B</t>
  </si>
  <si>
    <t>M</t>
  </si>
  <si>
    <t>Introduction: 2019 Franz Edelman Award for Achieve</t>
  </si>
  <si>
    <t>F</t>
  </si>
  <si>
    <t>G</t>
  </si>
  <si>
    <t>K</t>
  </si>
  <si>
    <t>Z</t>
  </si>
  <si>
    <t>Setting Strategic Objectives for the Coalition for Epidemic Preparedness Innovations: An Exploratory Decision Analysis Process</t>
  </si>
  <si>
    <t>https://doi.org/10.1287/inte.2019.1011</t>
  </si>
  <si>
    <t>https://doi.org/10.1287/inte.2022.1132</t>
  </si>
  <si>
    <t>https://doi.org/10.1287/inte.2020.1031</t>
  </si>
  <si>
    <t>https://doi.org/10.1287/inte.2022.0083</t>
  </si>
  <si>
    <t>https://doi.org/10.1287/inte.2023.1162</t>
  </si>
  <si>
    <t>https://doi.org/10.1287/inte.2020.1044</t>
  </si>
  <si>
    <t>https://doi.org/10.1287/inte.2021.1090</t>
  </si>
  <si>
    <t xml:space="preserve"> Editorial: A Retrospective from the Editors-in-Chief on the History of Interfaces/INFORMS Journal on Applied Analytics</t>
  </si>
  <si>
    <t>https://doi.org/10.1287/inte.2020.1040</t>
  </si>
  <si>
    <t>https://doi.org/10.1287/inte.2021.1079</t>
  </si>
  <si>
    <t>https://doi.org/10.1287/inte.2020.1030</t>
  </si>
  <si>
    <t>Practice Summary: Improved Reliability via Optimization in Residential Microgrids</t>
  </si>
  <si>
    <t>https://doi.org/10.1287/inte.2023.0005</t>
  </si>
  <si>
    <t>https://doi.org/10.1287/inte.2019.1004</t>
  </si>
  <si>
    <t>https://doi.org/10.1287/inte.2023.0022</t>
  </si>
  <si>
    <t>https://doi.org/10.1287/inte.2020.1045</t>
  </si>
  <si>
    <t>https://doi.org/10.1287/inte.2021.1115</t>
  </si>
  <si>
    <t>https://doi.org/10.1287/inte.2022.1116</t>
  </si>
  <si>
    <t>Critical Review of Labor Productivity Research in Construction Journals</t>
  </si>
  <si>
    <t>https://doi.org/10.1061/(ASCE)ME.1943-5479.0000194</t>
  </si>
  <si>
    <t>https://doi.org/10.1016/S0968-090X(02)00009-8</t>
  </si>
  <si>
    <t>What is protective space? Reconsidering niches in transitions to sustainability</t>
  </si>
  <si>
    <t>I would like you to assess the indicated scientific papers about an application of data science. Please act as a scientific research assistant. Please indicate if the papers discuss each of the following 7 topics: 1. change management, 2. data management, 3. model selection and validation, 4. project management, 5. project promotion and advocacy, 6. project scoping, and 7. software selection. Change management component ensures the new analytics tool is integrated in business processes. It has four aspects: Engaging with users, process (re-design), training, and roll-out. Data Management ensures an automated and robust data flow into the analytics tool. It has four aspects: data gathering, data exploration and establishing data pipelines. Model Selection and Validation ensures the right methodology is selected for the business challenge. It is composed of subtopics: model selection and result validation. Project Management ensures the long-term availability of required resources. It has three main aspects: structuring the project, creating the project team, and resource management.  Project Promotion and Advocacy ensures buy-in from key stakeholders in the organization. It has four important stakeholder groups: senior management, the technical teams, the champions, and the wider audience around the project. Project Scoping ensures the right business challenge is selected. It has four main aspects: value stream mapping, external inspiration, defining a use case, and selecting and pitching a use case. And Software ensures the analytics methodology is easily accessible by the client. It has three main aspects: selecting the software stack, software development, and user interaction and user experience design. Be critical, it is not enough if a paper just mentions a topic, for a topic to be indicated as "discussed" it should give a focused discussion of at least 50 words of how the topic is covered in the described application. It is not enough if only a few general statements are made about the topic. Additionally provide a textual justification (an explanation) for the yes/no of each component, and provide all of the tables/analysis in a single file, having an analysis for each of the papers.</t>
  </si>
  <si>
    <t>Percentage of "Yes"</t>
  </si>
  <si>
    <t>Percentage of "No"</t>
  </si>
  <si>
    <t>Number of "Yes"</t>
  </si>
  <si>
    <t>Number of "No"</t>
  </si>
  <si>
    <t>Total</t>
  </si>
  <si>
    <t>Average</t>
  </si>
  <si>
    <t>Change management</t>
  </si>
  <si>
    <t>Data management</t>
  </si>
  <si>
    <t>Model Selection &amp; Validation</t>
  </si>
  <si>
    <t>Project Management</t>
  </si>
  <si>
    <t>Software</t>
  </si>
  <si>
    <t>Scoping</t>
  </si>
  <si>
    <t>Promotion and Advocacy</t>
  </si>
  <si>
    <t>N</t>
  </si>
  <si>
    <t>Edelman finalists</t>
  </si>
  <si>
    <t>IJAA</t>
  </si>
  <si>
    <t>Top-cited in OR/MS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</si>
</sst>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Aptos Narrow"/>
      <family val="2"/>
      <scheme val="minor"/>
    </font>
    <font>
      <b/>
      <sz val="11"/>
      <color theme="1"/>
      <name val="Aptos Narrow"/>
      <family val="2"/>
      <scheme val="minor"/>
    </font>
    <font>
      <sz val="11"/>
      <name val="Aptos Narrow"/>
      <family val="2"/>
      <scheme val="minor"/>
    </font>
    <font>
      <sz val="8"/>
      <name val="Aptos Narrow"/>
      <family val="2"/>
      <scheme val="minor"/>
    </font>
    <font>
      <sz val="11"/>
      <color theme="1"/>
      <name val="Aptos Narrow"/>
      <family val="2"/>
      <scheme val="minor"/>
    </font>
    <font>
      <sz val="12"/>
      <color theme="1"/>
      <name val="Calibri"/>
      <family val="2"/>
    </font>
    <font>
      <sz val="11"/>
      <color theme="1"/>
      <name val="Calibri"/>
      <family val="2"/>
    </font>
    <font>
      <u/>
      <sz val="11"/>
      <color theme="10"/>
      <name val="Aptos Narrow"/>
      <family val="2"/>
      <scheme val="minor"/>
    </font>
  </fonts>
  <fills count="14">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0000"/>
        <bgColor indexed="64"/>
      </patternFill>
    </fill>
    <fill>
      <patternFill patternType="solid">
        <fgColor theme="9" tint="0.39997558519241921"/>
        <bgColor indexed="64"/>
      </patternFill>
    </fill>
    <fill>
      <patternFill patternType="solid">
        <fgColor rgb="FF92D050"/>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right/>
      <top/>
      <bottom style="thin">
        <color indexed="64"/>
      </bottom>
      <diagonal/>
    </border>
  </borders>
  <cellStyleXfs count="3">
    <xf numFmtId="0" fontId="0" fillId="0" borderId="0"/>
    <xf numFmtId="9" fontId="4" fillId="0" borderId="0" applyFont="0" applyFill="0" applyBorder="0" applyAlignment="0" applyProtection="0"/>
    <xf numFmtId="0" fontId="7" fillId="0" borderId="0" applyNumberFormat="0" applyFill="0" applyBorder="0" applyAlignment="0" applyProtection="0"/>
  </cellStyleXfs>
  <cellXfs count="47">
    <xf numFmtId="0" fontId="0" fillId="0" borderId="0" xfId="0"/>
    <xf numFmtId="0" fontId="0" fillId="3" borderId="4" xfId="0" applyFill="1" applyBorder="1"/>
    <xf numFmtId="0" fontId="0" fillId="4" borderId="4" xfId="0" applyFill="1" applyBorder="1"/>
    <xf numFmtId="0" fontId="0" fillId="2" borderId="5" xfId="0" applyFill="1" applyBorder="1"/>
    <xf numFmtId="0" fontId="0" fillId="2" borderId="6" xfId="0" applyFill="1" applyBorder="1"/>
    <xf numFmtId="0" fontId="0" fillId="3" borderId="7" xfId="0" applyFill="1" applyBorder="1"/>
    <xf numFmtId="0" fontId="0" fillId="2" borderId="8" xfId="0" applyFill="1" applyBorder="1"/>
    <xf numFmtId="0" fontId="0" fillId="4" borderId="9" xfId="0" applyFill="1" applyBorder="1"/>
    <xf numFmtId="0" fontId="0" fillId="6" borderId="4" xfId="0" applyFill="1" applyBorder="1"/>
    <xf numFmtId="0" fontId="0" fillId="3" borderId="0" xfId="0" applyFill="1"/>
    <xf numFmtId="0" fontId="0" fillId="3" borderId="9" xfId="0" applyFill="1" applyBorder="1"/>
    <xf numFmtId="0" fontId="0" fillId="7" borderId="4" xfId="0" applyFill="1" applyBorder="1"/>
    <xf numFmtId="0" fontId="0" fillId="6" borderId="11" xfId="0" applyFill="1" applyBorder="1"/>
    <xf numFmtId="0" fontId="0" fillId="4" borderId="11" xfId="0" applyFill="1" applyBorder="1"/>
    <xf numFmtId="0" fontId="2" fillId="4" borderId="4" xfId="0" applyFont="1" applyFill="1" applyBorder="1"/>
    <xf numFmtId="0" fontId="0" fillId="6" borderId="9" xfId="0" applyFill="1" applyBorder="1"/>
    <xf numFmtId="0" fontId="0" fillId="8" borderId="0" xfId="0" applyFill="1"/>
    <xf numFmtId="0" fontId="0" fillId="2" borderId="4" xfId="0" applyFill="1" applyBorder="1"/>
    <xf numFmtId="0" fontId="2" fillId="6" borderId="4" xfId="0" applyFont="1" applyFill="1" applyBorder="1"/>
    <xf numFmtId="0" fontId="1" fillId="3" borderId="4" xfId="0" applyFont="1" applyFill="1" applyBorder="1"/>
    <xf numFmtId="0" fontId="1" fillId="0" borderId="0" xfId="0" applyFont="1" applyAlignment="1">
      <alignment horizontal="center"/>
    </xf>
    <xf numFmtId="0" fontId="1" fillId="9" borderId="4" xfId="0" applyFont="1" applyFill="1" applyBorder="1"/>
    <xf numFmtId="0" fontId="0" fillId="9" borderId="4" xfId="0" applyFill="1" applyBorder="1"/>
    <xf numFmtId="0" fontId="1" fillId="6" borderId="4" xfId="0" applyFont="1" applyFill="1" applyBorder="1"/>
    <xf numFmtId="0" fontId="1" fillId="2" borderId="4" xfId="0" applyFont="1" applyFill="1" applyBorder="1"/>
    <xf numFmtId="0" fontId="0" fillId="6" borderId="10" xfId="0" applyFill="1" applyBorder="1"/>
    <xf numFmtId="0" fontId="1" fillId="5" borderId="4" xfId="0" applyFont="1" applyFill="1" applyBorder="1"/>
    <xf numFmtId="0" fontId="0" fillId="3" borderId="11" xfId="0" applyFill="1" applyBorder="1"/>
    <xf numFmtId="0" fontId="0" fillId="10" borderId="4" xfId="0" applyFill="1" applyBorder="1"/>
    <xf numFmtId="0" fontId="0" fillId="11" borderId="4" xfId="0" applyFill="1" applyBorder="1"/>
    <xf numFmtId="164" fontId="0" fillId="11" borderId="4" xfId="1" applyNumberFormat="1" applyFont="1" applyFill="1" applyBorder="1"/>
    <xf numFmtId="0" fontId="1" fillId="10" borderId="4" xfId="0" applyFont="1" applyFill="1" applyBorder="1"/>
    <xf numFmtId="0" fontId="0" fillId="12" borderId="4" xfId="0" applyFill="1" applyBorder="1"/>
    <xf numFmtId="164" fontId="0" fillId="12" borderId="4" xfId="1" applyNumberFormat="1" applyFont="1" applyFill="1" applyBorder="1"/>
    <xf numFmtId="0" fontId="0" fillId="13" borderId="4" xfId="0" applyFill="1" applyBorder="1"/>
    <xf numFmtId="164" fontId="0" fillId="13" borderId="4" xfId="1" applyNumberFormat="1" applyFont="1" applyFill="1" applyBorder="1"/>
    <xf numFmtId="0" fontId="6" fillId="0" borderId="0" xfId="0" applyFont="1"/>
    <xf numFmtId="9" fontId="6" fillId="0" borderId="4" xfId="1" applyFont="1" applyBorder="1"/>
    <xf numFmtId="9" fontId="6" fillId="0" borderId="0" xfId="0" applyNumberFormat="1" applyFont="1"/>
    <xf numFmtId="0" fontId="5" fillId="0" borderId="0" xfId="0" applyFont="1" applyAlignment="1">
      <alignment horizontal="justify" vertical="center"/>
    </xf>
    <xf numFmtId="0" fontId="1" fillId="2" borderId="4" xfId="0" applyFont="1" applyFill="1" applyBorder="1" applyAlignment="1">
      <alignment horizontal="center"/>
    </xf>
    <xf numFmtId="0" fontId="1" fillId="2" borderId="1" xfId="0" applyFont="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1" fillId="2" borderId="12" xfId="0" applyFont="1" applyFill="1" applyBorder="1" applyAlignment="1">
      <alignment horizontal="center"/>
    </xf>
    <xf numFmtId="0" fontId="7" fillId="3" borderId="4" xfId="2" applyFill="1" applyBorder="1"/>
    <xf numFmtId="0" fontId="0" fillId="0" borderId="0" xfId="0" applyAlignment="1">
      <alignment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overview!$A$2</c:f>
              <c:strCache>
                <c:ptCount val="1"/>
                <c:pt idx="0">
                  <c:v>Edelman finalists</c:v>
                </c:pt>
              </c:strCache>
            </c:strRef>
          </c:tx>
          <c:spPr>
            <a:solidFill>
              <a:schemeClr val="accent1"/>
            </a:solidFill>
            <a:ln>
              <a:noFill/>
            </a:ln>
            <a:effectLst/>
          </c:spPr>
          <c:invertIfNegative val="0"/>
          <c:cat>
            <c:strRef>
              <c:f>overview!$C$1:$I$1</c:f>
              <c:strCache>
                <c:ptCount val="7"/>
                <c:pt idx="0">
                  <c:v>Change management</c:v>
                </c:pt>
                <c:pt idx="1">
                  <c:v>Data management</c:v>
                </c:pt>
                <c:pt idx="2">
                  <c:v>Model Selection &amp; Validation</c:v>
                </c:pt>
                <c:pt idx="3">
                  <c:v>Project Management</c:v>
                </c:pt>
                <c:pt idx="4">
                  <c:v>Promotion and Advocacy</c:v>
                </c:pt>
                <c:pt idx="5">
                  <c:v>Scoping</c:v>
                </c:pt>
                <c:pt idx="6">
                  <c:v>Software</c:v>
                </c:pt>
              </c:strCache>
            </c:strRef>
          </c:cat>
          <c:val>
            <c:numRef>
              <c:f>overview!$C$2:$I$2</c:f>
              <c:numCache>
                <c:formatCode>0%</c:formatCode>
                <c:ptCount val="7"/>
                <c:pt idx="0">
                  <c:v>0.81967213114754101</c:v>
                </c:pt>
                <c:pt idx="1">
                  <c:v>0.95081967213114749</c:v>
                </c:pt>
                <c:pt idx="2">
                  <c:v>0.98360655737704916</c:v>
                </c:pt>
                <c:pt idx="3">
                  <c:v>0.85245901639344257</c:v>
                </c:pt>
                <c:pt idx="4">
                  <c:v>0.62295081967213117</c:v>
                </c:pt>
                <c:pt idx="5">
                  <c:v>0.91803278688524592</c:v>
                </c:pt>
                <c:pt idx="6">
                  <c:v>0.81967213114754101</c:v>
                </c:pt>
              </c:numCache>
            </c:numRef>
          </c:val>
          <c:extLst>
            <c:ext xmlns:c16="http://schemas.microsoft.com/office/drawing/2014/chart" uri="{C3380CC4-5D6E-409C-BE32-E72D297353CC}">
              <c16:uniqueId val="{00000000-9723-4BEE-9344-7E3C986CD029}"/>
            </c:ext>
          </c:extLst>
        </c:ser>
        <c:ser>
          <c:idx val="1"/>
          <c:order val="1"/>
          <c:tx>
            <c:strRef>
              <c:f>overview!$A$3</c:f>
              <c:strCache>
                <c:ptCount val="1"/>
                <c:pt idx="0">
                  <c:v>IJAA</c:v>
                </c:pt>
              </c:strCache>
            </c:strRef>
          </c:tx>
          <c:spPr>
            <a:solidFill>
              <a:schemeClr val="accent2"/>
            </a:solidFill>
            <a:ln>
              <a:noFill/>
            </a:ln>
            <a:effectLst/>
          </c:spPr>
          <c:invertIfNegative val="0"/>
          <c:cat>
            <c:strRef>
              <c:f>overview!$C$1:$I$1</c:f>
              <c:strCache>
                <c:ptCount val="7"/>
                <c:pt idx="0">
                  <c:v>Change management</c:v>
                </c:pt>
                <c:pt idx="1">
                  <c:v>Data management</c:v>
                </c:pt>
                <c:pt idx="2">
                  <c:v>Model Selection &amp; Validation</c:v>
                </c:pt>
                <c:pt idx="3">
                  <c:v>Project Management</c:v>
                </c:pt>
                <c:pt idx="4">
                  <c:v>Promotion and Advocacy</c:v>
                </c:pt>
                <c:pt idx="5">
                  <c:v>Scoping</c:v>
                </c:pt>
                <c:pt idx="6">
                  <c:v>Software</c:v>
                </c:pt>
              </c:strCache>
            </c:strRef>
          </c:cat>
          <c:val>
            <c:numRef>
              <c:f>overview!$C$3:$I$3</c:f>
              <c:numCache>
                <c:formatCode>0%</c:formatCode>
                <c:ptCount val="7"/>
                <c:pt idx="0">
                  <c:v>0.57272727272727275</c:v>
                </c:pt>
                <c:pt idx="1">
                  <c:v>0.79090909090909089</c:v>
                </c:pt>
                <c:pt idx="2">
                  <c:v>0.92727272727272725</c:v>
                </c:pt>
                <c:pt idx="3">
                  <c:v>0.6</c:v>
                </c:pt>
                <c:pt idx="4">
                  <c:v>0.32727272727272727</c:v>
                </c:pt>
                <c:pt idx="5">
                  <c:v>0.82727272727272727</c:v>
                </c:pt>
                <c:pt idx="6">
                  <c:v>0.61818181818181817</c:v>
                </c:pt>
              </c:numCache>
            </c:numRef>
          </c:val>
          <c:extLst>
            <c:ext xmlns:c16="http://schemas.microsoft.com/office/drawing/2014/chart" uri="{C3380CC4-5D6E-409C-BE32-E72D297353CC}">
              <c16:uniqueId val="{00000001-9723-4BEE-9344-7E3C986CD029}"/>
            </c:ext>
          </c:extLst>
        </c:ser>
        <c:ser>
          <c:idx val="2"/>
          <c:order val="2"/>
          <c:tx>
            <c:strRef>
              <c:f>overview!$A$4</c:f>
              <c:strCache>
                <c:ptCount val="1"/>
                <c:pt idx="0">
                  <c:v>Top-cited in OR/MS</c:v>
                </c:pt>
              </c:strCache>
            </c:strRef>
          </c:tx>
          <c:spPr>
            <a:solidFill>
              <a:schemeClr val="accent3"/>
            </a:solidFill>
            <a:ln>
              <a:noFill/>
            </a:ln>
            <a:effectLst/>
          </c:spPr>
          <c:invertIfNegative val="0"/>
          <c:cat>
            <c:strRef>
              <c:f>overview!$C$1:$I$1</c:f>
              <c:strCache>
                <c:ptCount val="7"/>
                <c:pt idx="0">
                  <c:v>Change management</c:v>
                </c:pt>
                <c:pt idx="1">
                  <c:v>Data management</c:v>
                </c:pt>
                <c:pt idx="2">
                  <c:v>Model Selection &amp; Validation</c:v>
                </c:pt>
                <c:pt idx="3">
                  <c:v>Project Management</c:v>
                </c:pt>
                <c:pt idx="4">
                  <c:v>Promotion and Advocacy</c:v>
                </c:pt>
                <c:pt idx="5">
                  <c:v>Scoping</c:v>
                </c:pt>
                <c:pt idx="6">
                  <c:v>Software</c:v>
                </c:pt>
              </c:strCache>
            </c:strRef>
          </c:cat>
          <c:val>
            <c:numRef>
              <c:f>overview!$C$4:$I$4</c:f>
              <c:numCache>
                <c:formatCode>0%</c:formatCode>
                <c:ptCount val="7"/>
                <c:pt idx="0">
                  <c:v>0.16</c:v>
                </c:pt>
                <c:pt idx="1">
                  <c:v>0.62666666666666671</c:v>
                </c:pt>
                <c:pt idx="2">
                  <c:v>0.64</c:v>
                </c:pt>
                <c:pt idx="3">
                  <c:v>0.26666666666666666</c:v>
                </c:pt>
                <c:pt idx="4">
                  <c:v>0.08</c:v>
                </c:pt>
                <c:pt idx="5">
                  <c:v>0.56000000000000005</c:v>
                </c:pt>
                <c:pt idx="6">
                  <c:v>0.18666666666666668</c:v>
                </c:pt>
              </c:numCache>
            </c:numRef>
          </c:val>
          <c:extLst>
            <c:ext xmlns:c16="http://schemas.microsoft.com/office/drawing/2014/chart" uri="{C3380CC4-5D6E-409C-BE32-E72D297353CC}">
              <c16:uniqueId val="{00000002-9723-4BEE-9344-7E3C986CD029}"/>
            </c:ext>
          </c:extLst>
        </c:ser>
        <c:dLbls>
          <c:showLegendKey val="0"/>
          <c:showVal val="0"/>
          <c:showCatName val="0"/>
          <c:showSerName val="0"/>
          <c:showPercent val="0"/>
          <c:showBubbleSize val="0"/>
        </c:dLbls>
        <c:gapWidth val="219"/>
        <c:overlap val="-27"/>
        <c:axId val="1435411968"/>
        <c:axId val="1435408608"/>
      </c:barChart>
      <c:catAx>
        <c:axId val="143541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nl-NL"/>
          </a:p>
        </c:txPr>
        <c:crossAx val="1435408608"/>
        <c:crosses val="autoZero"/>
        <c:auto val="1"/>
        <c:lblAlgn val="ctr"/>
        <c:lblOffset val="100"/>
        <c:noMultiLvlLbl val="0"/>
      </c:catAx>
      <c:valAx>
        <c:axId val="143540860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nl-NL"/>
          </a:p>
        </c:txPr>
        <c:crossAx val="1435411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nl-NL"/>
        </a:p>
      </c:txPr>
    </c:legend>
    <c:plotVisOnly val="1"/>
    <c:dispBlanksAs val="gap"/>
    <c:showDLblsOverMax val="0"/>
  </c:chart>
  <c:spPr>
    <a:solidFill>
      <a:schemeClr val="bg1"/>
    </a:solidFill>
    <a:ln w="9525" cap="flat" cmpd="sng" algn="ctr">
      <a:no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447674</xdr:colOff>
      <xdr:row>11</xdr:row>
      <xdr:rowOff>14287</xdr:rowOff>
    </xdr:from>
    <xdr:to>
      <xdr:col>6</xdr:col>
      <xdr:colOff>1047749</xdr:colOff>
      <xdr:row>25</xdr:row>
      <xdr:rowOff>71437</xdr:rowOff>
    </xdr:to>
    <xdr:graphicFrame macro="">
      <xdr:nvGraphicFramePr>
        <xdr:cNvPr id="2" name="Chart 1">
          <a:extLst>
            <a:ext uri="{FF2B5EF4-FFF2-40B4-BE49-F238E27FC236}">
              <a16:creationId xmlns:a16="http://schemas.microsoft.com/office/drawing/2014/main" id="{CDB28DD1-F276-498D-F88B-5749A68008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287/inte.2021.111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i.org/10.1287/inte.2022.112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67EE6-79A2-4B7A-BDAD-A97B779DEDC4}">
  <dimension ref="A1:K68"/>
  <sheetViews>
    <sheetView tabSelected="1" workbookViewId="0"/>
  </sheetViews>
  <sheetFormatPr defaultRowHeight="15" x14ac:dyDescent="0.25"/>
  <cols>
    <col min="1" max="1" width="12.7109375" customWidth="1"/>
    <col min="2" max="2" width="41.42578125" customWidth="1"/>
    <col min="3" max="3" width="86.28515625" customWidth="1"/>
    <col min="4" max="4" width="9.140625" customWidth="1"/>
    <col min="10" max="10" width="9.28515625" customWidth="1"/>
    <col min="11" max="11" width="12.7109375" customWidth="1"/>
  </cols>
  <sheetData>
    <row r="1" spans="1:11" x14ac:dyDescent="0.25">
      <c r="D1" s="40" t="s">
        <v>0</v>
      </c>
      <c r="E1" s="40"/>
      <c r="F1" s="40"/>
      <c r="G1" s="40"/>
      <c r="H1" s="40"/>
      <c r="I1" s="40"/>
      <c r="J1" s="40"/>
    </row>
    <row r="2" spans="1:11" x14ac:dyDescent="0.25">
      <c r="A2" s="19" t="s">
        <v>472</v>
      </c>
      <c r="B2" s="19" t="s">
        <v>236</v>
      </c>
      <c r="C2" s="19" t="s">
        <v>1</v>
      </c>
      <c r="D2" s="17" t="s">
        <v>2</v>
      </c>
      <c r="E2" s="17" t="s">
        <v>3</v>
      </c>
      <c r="F2" s="17" t="s">
        <v>4</v>
      </c>
      <c r="G2" s="17" t="s">
        <v>5</v>
      </c>
      <c r="H2" s="17" t="s">
        <v>6</v>
      </c>
      <c r="I2" s="17" t="s">
        <v>7</v>
      </c>
      <c r="J2" s="17" t="s">
        <v>8</v>
      </c>
      <c r="K2" s="8" t="s">
        <v>151</v>
      </c>
    </row>
    <row r="3" spans="1:11" x14ac:dyDescent="0.25">
      <c r="A3" s="1">
        <v>2012</v>
      </c>
      <c r="B3" s="1" t="s">
        <v>384</v>
      </c>
      <c r="C3" s="1" t="s">
        <v>14</v>
      </c>
      <c r="D3" s="14" t="s">
        <v>11</v>
      </c>
      <c r="E3" s="14" t="s">
        <v>11</v>
      </c>
      <c r="F3" s="14" t="s">
        <v>11</v>
      </c>
      <c r="G3" s="14" t="s">
        <v>11</v>
      </c>
      <c r="H3" s="14" t="s">
        <v>70</v>
      </c>
      <c r="I3" s="14" t="s">
        <v>11</v>
      </c>
      <c r="J3" s="14" t="s">
        <v>11</v>
      </c>
      <c r="K3" s="8" t="s">
        <v>33</v>
      </c>
    </row>
    <row r="4" spans="1:11" x14ac:dyDescent="0.25">
      <c r="A4" s="1">
        <v>2012</v>
      </c>
      <c r="B4" s="1" t="s">
        <v>385</v>
      </c>
      <c r="C4" s="1" t="s">
        <v>13</v>
      </c>
      <c r="D4" s="14" t="s">
        <v>11</v>
      </c>
      <c r="E4" s="14" t="s">
        <v>11</v>
      </c>
      <c r="F4" s="14" t="s">
        <v>11</v>
      </c>
      <c r="G4" s="14" t="s">
        <v>11</v>
      </c>
      <c r="H4" s="14" t="s">
        <v>10</v>
      </c>
      <c r="I4" s="14" t="s">
        <v>11</v>
      </c>
      <c r="J4" s="14" t="s">
        <v>11</v>
      </c>
      <c r="K4" s="8" t="s">
        <v>33</v>
      </c>
    </row>
    <row r="5" spans="1:11" x14ac:dyDescent="0.25">
      <c r="A5" s="1">
        <v>2012</v>
      </c>
      <c r="B5" s="1" t="s">
        <v>386</v>
      </c>
      <c r="C5" s="1" t="s">
        <v>15</v>
      </c>
      <c r="D5" s="14" t="s">
        <v>33</v>
      </c>
      <c r="E5" s="14" t="s">
        <v>11</v>
      </c>
      <c r="F5" s="14" t="s">
        <v>11</v>
      </c>
      <c r="G5" s="14" t="s">
        <v>11</v>
      </c>
      <c r="H5" s="14" t="s">
        <v>11</v>
      </c>
      <c r="I5" s="14" t="s">
        <v>11</v>
      </c>
      <c r="J5" s="14" t="s">
        <v>11</v>
      </c>
      <c r="K5" s="8" t="s">
        <v>33</v>
      </c>
    </row>
    <row r="6" spans="1:11" x14ac:dyDescent="0.25">
      <c r="A6" s="1">
        <v>2012</v>
      </c>
      <c r="B6" s="1" t="s">
        <v>387</v>
      </c>
      <c r="C6" s="1" t="s">
        <v>16</v>
      </c>
      <c r="D6" s="14" t="s">
        <v>11</v>
      </c>
      <c r="E6" s="14" t="s">
        <v>11</v>
      </c>
      <c r="F6" s="14" t="s">
        <v>11</v>
      </c>
      <c r="G6" s="14" t="s">
        <v>11</v>
      </c>
      <c r="H6" s="14" t="s">
        <v>11</v>
      </c>
      <c r="I6" s="14" t="s">
        <v>11</v>
      </c>
      <c r="J6" s="14" t="s">
        <v>11</v>
      </c>
      <c r="K6" s="8" t="s">
        <v>33</v>
      </c>
    </row>
    <row r="7" spans="1:11" x14ac:dyDescent="0.25">
      <c r="A7" s="1">
        <v>2013</v>
      </c>
      <c r="B7" s="1" t="s">
        <v>388</v>
      </c>
      <c r="C7" s="1" t="s">
        <v>17</v>
      </c>
      <c r="D7" s="14" t="s">
        <v>33</v>
      </c>
      <c r="E7" s="14" t="s">
        <v>11</v>
      </c>
      <c r="F7" s="14" t="s">
        <v>11</v>
      </c>
      <c r="G7" s="14" t="s">
        <v>70</v>
      </c>
      <c r="H7" s="14" t="s">
        <v>11</v>
      </c>
      <c r="I7" s="14" t="s">
        <v>11</v>
      </c>
      <c r="J7" s="14" t="s">
        <v>11</v>
      </c>
      <c r="K7" s="8" t="s">
        <v>33</v>
      </c>
    </row>
    <row r="8" spans="1:11" x14ac:dyDescent="0.25">
      <c r="A8" s="1">
        <v>2013</v>
      </c>
      <c r="B8" s="1" t="s">
        <v>389</v>
      </c>
      <c r="C8" s="1" t="s">
        <v>18</v>
      </c>
      <c r="D8" s="14" t="s">
        <v>10</v>
      </c>
      <c r="E8" s="14" t="s">
        <v>10</v>
      </c>
      <c r="F8" s="14" t="s">
        <v>11</v>
      </c>
      <c r="G8" s="14" t="s">
        <v>10</v>
      </c>
      <c r="H8" s="14" t="s">
        <v>10</v>
      </c>
      <c r="I8" s="14" t="s">
        <v>10</v>
      </c>
      <c r="J8" s="14" t="s">
        <v>10</v>
      </c>
      <c r="K8" s="8" t="s">
        <v>33</v>
      </c>
    </row>
    <row r="9" spans="1:11" x14ac:dyDescent="0.25">
      <c r="A9" s="1">
        <v>2013</v>
      </c>
      <c r="B9" s="1" t="s">
        <v>390</v>
      </c>
      <c r="C9" s="1" t="s">
        <v>19</v>
      </c>
      <c r="D9" s="14" t="s">
        <v>33</v>
      </c>
      <c r="E9" s="14" t="s">
        <v>11</v>
      </c>
      <c r="F9" s="14" t="s">
        <v>11</v>
      </c>
      <c r="G9" s="14" t="s">
        <v>11</v>
      </c>
      <c r="H9" s="14" t="s">
        <v>10</v>
      </c>
      <c r="I9" s="14" t="s">
        <v>11</v>
      </c>
      <c r="J9" s="14" t="s">
        <v>11</v>
      </c>
      <c r="K9" s="8" t="s">
        <v>33</v>
      </c>
    </row>
    <row r="10" spans="1:11" x14ac:dyDescent="0.25">
      <c r="A10" s="1">
        <v>2013</v>
      </c>
      <c r="B10" s="1" t="s">
        <v>391</v>
      </c>
      <c r="C10" s="1" t="s">
        <v>20</v>
      </c>
      <c r="D10" s="14" t="s">
        <v>11</v>
      </c>
      <c r="E10" s="14" t="s">
        <v>11</v>
      </c>
      <c r="F10" s="14" t="s">
        <v>11</v>
      </c>
      <c r="G10" s="14" t="s">
        <v>11</v>
      </c>
      <c r="H10" s="14" t="s">
        <v>11</v>
      </c>
      <c r="I10" s="14" t="s">
        <v>11</v>
      </c>
      <c r="J10" s="14" t="s">
        <v>33</v>
      </c>
      <c r="K10" s="8" t="s">
        <v>33</v>
      </c>
    </row>
    <row r="11" spans="1:11" x14ac:dyDescent="0.25">
      <c r="A11" s="1">
        <v>2013</v>
      </c>
      <c r="B11" s="1" t="s">
        <v>392</v>
      </c>
      <c r="C11" s="1" t="s">
        <v>21</v>
      </c>
      <c r="D11" s="14" t="s">
        <v>11</v>
      </c>
      <c r="E11" s="14" t="s">
        <v>11</v>
      </c>
      <c r="F11" s="14" t="s">
        <v>11</v>
      </c>
      <c r="G11" s="14" t="s">
        <v>11</v>
      </c>
      <c r="H11" s="14" t="s">
        <v>11</v>
      </c>
      <c r="I11" s="14" t="s">
        <v>11</v>
      </c>
      <c r="J11" s="14" t="s">
        <v>11</v>
      </c>
      <c r="K11" s="8" t="s">
        <v>33</v>
      </c>
    </row>
    <row r="12" spans="1:11" x14ac:dyDescent="0.25">
      <c r="A12" s="1">
        <v>2014</v>
      </c>
      <c r="B12" s="1" t="s">
        <v>393</v>
      </c>
      <c r="C12" s="1" t="s">
        <v>22</v>
      </c>
      <c r="D12" s="14" t="s">
        <v>11</v>
      </c>
      <c r="E12" s="14" t="s">
        <v>11</v>
      </c>
      <c r="F12" s="14" t="s">
        <v>11</v>
      </c>
      <c r="G12" s="14" t="s">
        <v>11</v>
      </c>
      <c r="H12" s="14" t="s">
        <v>11</v>
      </c>
      <c r="I12" s="14" t="s">
        <v>11</v>
      </c>
      <c r="J12" s="14" t="s">
        <v>11</v>
      </c>
      <c r="K12" s="8" t="s">
        <v>33</v>
      </c>
    </row>
    <row r="13" spans="1:11" x14ac:dyDescent="0.25">
      <c r="A13" s="1">
        <v>2014</v>
      </c>
      <c r="B13" s="1" t="s">
        <v>394</v>
      </c>
      <c r="C13" s="1" t="s">
        <v>23</v>
      </c>
      <c r="D13" s="14" t="s">
        <v>10</v>
      </c>
      <c r="E13" s="14" t="s">
        <v>11</v>
      </c>
      <c r="F13" s="14" t="s">
        <v>11</v>
      </c>
      <c r="G13" s="14" t="s">
        <v>11</v>
      </c>
      <c r="H13" s="14" t="s">
        <v>10</v>
      </c>
      <c r="I13" s="14" t="s">
        <v>10</v>
      </c>
      <c r="J13" s="14" t="s">
        <v>11</v>
      </c>
      <c r="K13" s="8" t="s">
        <v>33</v>
      </c>
    </row>
    <row r="14" spans="1:11" x14ac:dyDescent="0.25">
      <c r="A14" s="1">
        <v>2014</v>
      </c>
      <c r="B14" s="1" t="s">
        <v>395</v>
      </c>
      <c r="C14" s="1" t="s">
        <v>24</v>
      </c>
      <c r="D14" s="14" t="s">
        <v>11</v>
      </c>
      <c r="E14" s="14" t="s">
        <v>11</v>
      </c>
      <c r="F14" s="14" t="s">
        <v>11</v>
      </c>
      <c r="G14" s="14" t="s">
        <v>11</v>
      </c>
      <c r="H14" s="14" t="s">
        <v>11</v>
      </c>
      <c r="I14" s="14" t="s">
        <v>11</v>
      </c>
      <c r="J14" s="14" t="s">
        <v>10</v>
      </c>
      <c r="K14" s="8" t="s">
        <v>33</v>
      </c>
    </row>
    <row r="15" spans="1:11" x14ac:dyDescent="0.25">
      <c r="A15" s="1">
        <v>2014</v>
      </c>
      <c r="B15" s="1" t="s">
        <v>423</v>
      </c>
      <c r="C15" s="1" t="s">
        <v>64</v>
      </c>
      <c r="D15" s="14" t="s">
        <v>11</v>
      </c>
      <c r="E15" s="14" t="s">
        <v>11</v>
      </c>
      <c r="F15" s="14" t="s">
        <v>11</v>
      </c>
      <c r="G15" s="14" t="s">
        <v>11</v>
      </c>
      <c r="H15" s="14" t="s">
        <v>11</v>
      </c>
      <c r="I15" s="14" t="s">
        <v>11</v>
      </c>
      <c r="J15" s="14" t="s">
        <v>11</v>
      </c>
      <c r="K15" s="8" t="s">
        <v>11</v>
      </c>
    </row>
    <row r="16" spans="1:11" x14ac:dyDescent="0.25">
      <c r="A16" s="1">
        <v>2014</v>
      </c>
      <c r="B16" s="1" t="s">
        <v>421</v>
      </c>
      <c r="C16" s="1" t="s">
        <v>475</v>
      </c>
      <c r="D16" s="14" t="s">
        <v>11</v>
      </c>
      <c r="E16" s="14" t="s">
        <v>11</v>
      </c>
      <c r="F16" s="14" t="s">
        <v>11</v>
      </c>
      <c r="G16" s="14" t="s">
        <v>11</v>
      </c>
      <c r="H16" s="14" t="s">
        <v>11</v>
      </c>
      <c r="I16" s="14" t="s">
        <v>11</v>
      </c>
      <c r="J16" s="14" t="s">
        <v>11</v>
      </c>
      <c r="K16" s="8" t="s">
        <v>33</v>
      </c>
    </row>
    <row r="17" spans="1:11" x14ac:dyDescent="0.25">
      <c r="A17" s="1">
        <v>2014</v>
      </c>
      <c r="B17" s="1" t="s">
        <v>374</v>
      </c>
      <c r="C17" s="1" t="s">
        <v>212</v>
      </c>
      <c r="D17" s="2" t="s">
        <v>33</v>
      </c>
      <c r="E17" s="2" t="s">
        <v>33</v>
      </c>
      <c r="F17" s="2" t="s">
        <v>33</v>
      </c>
      <c r="G17" s="2" t="s">
        <v>33</v>
      </c>
      <c r="H17" s="2" t="s">
        <v>33</v>
      </c>
      <c r="I17" s="2" t="s">
        <v>33</v>
      </c>
      <c r="J17" s="2" t="s">
        <v>33</v>
      </c>
      <c r="K17" s="8" t="s">
        <v>33</v>
      </c>
    </row>
    <row r="18" spans="1:11" x14ac:dyDescent="0.25">
      <c r="A18" s="1">
        <v>2015</v>
      </c>
      <c r="B18" s="1" t="s">
        <v>377</v>
      </c>
      <c r="C18" s="1" t="s">
        <v>215</v>
      </c>
      <c r="D18" s="2" t="s">
        <v>33</v>
      </c>
      <c r="E18" s="2" t="s">
        <v>33</v>
      </c>
      <c r="F18" s="2" t="s">
        <v>33</v>
      </c>
      <c r="G18" s="2" t="s">
        <v>33</v>
      </c>
      <c r="H18" s="2" t="s">
        <v>33</v>
      </c>
      <c r="I18" s="2" t="s">
        <v>33</v>
      </c>
      <c r="J18" s="2" t="s">
        <v>33</v>
      </c>
      <c r="K18" s="8" t="s">
        <v>70</v>
      </c>
    </row>
    <row r="19" spans="1:11" x14ac:dyDescent="0.25">
      <c r="A19" s="1">
        <v>2015</v>
      </c>
      <c r="B19" s="1" t="s">
        <v>419</v>
      </c>
      <c r="C19" s="1" t="s">
        <v>65</v>
      </c>
      <c r="D19" s="14" t="s">
        <v>10</v>
      </c>
      <c r="E19" s="14" t="s">
        <v>11</v>
      </c>
      <c r="F19" s="14" t="s">
        <v>11</v>
      </c>
      <c r="G19" s="14" t="s">
        <v>11</v>
      </c>
      <c r="H19" s="14" t="s">
        <v>70</v>
      </c>
      <c r="I19" s="14" t="s">
        <v>11</v>
      </c>
      <c r="J19" s="14" t="s">
        <v>11</v>
      </c>
      <c r="K19" s="8" t="s">
        <v>33</v>
      </c>
    </row>
    <row r="20" spans="1:11" x14ac:dyDescent="0.25">
      <c r="A20" s="1">
        <v>2015</v>
      </c>
      <c r="B20" s="1" t="s">
        <v>396</v>
      </c>
      <c r="C20" s="1" t="s">
        <v>25</v>
      </c>
      <c r="D20" s="14" t="s">
        <v>11</v>
      </c>
      <c r="E20" s="14" t="s">
        <v>11</v>
      </c>
      <c r="F20" s="14" t="s">
        <v>11</v>
      </c>
      <c r="G20" s="14" t="s">
        <v>11</v>
      </c>
      <c r="H20" s="14" t="s">
        <v>11</v>
      </c>
      <c r="I20" s="14" t="s">
        <v>11</v>
      </c>
      <c r="J20" s="14" t="s">
        <v>11</v>
      </c>
      <c r="K20" s="8" t="s">
        <v>70</v>
      </c>
    </row>
    <row r="21" spans="1:11" x14ac:dyDescent="0.25">
      <c r="A21" s="1">
        <v>2015</v>
      </c>
      <c r="B21" s="1" t="s">
        <v>397</v>
      </c>
      <c r="C21" s="1" t="s">
        <v>26</v>
      </c>
      <c r="D21" s="14" t="s">
        <v>11</v>
      </c>
      <c r="E21" s="14" t="s">
        <v>11</v>
      </c>
      <c r="F21" s="14" t="s">
        <v>11</v>
      </c>
      <c r="G21" s="14" t="s">
        <v>11</v>
      </c>
      <c r="H21" s="14" t="s">
        <v>11</v>
      </c>
      <c r="I21" s="14" t="s">
        <v>11</v>
      </c>
      <c r="J21" s="14" t="s">
        <v>11</v>
      </c>
      <c r="K21" s="8" t="s">
        <v>33</v>
      </c>
    </row>
    <row r="22" spans="1:11" x14ac:dyDescent="0.25">
      <c r="A22" s="1">
        <v>2015</v>
      </c>
      <c r="B22" s="1" t="s">
        <v>398</v>
      </c>
      <c r="C22" s="1" t="s">
        <v>27</v>
      </c>
      <c r="D22" s="14" t="s">
        <v>11</v>
      </c>
      <c r="E22" s="14" t="s">
        <v>11</v>
      </c>
      <c r="F22" s="14" t="s">
        <v>11</v>
      </c>
      <c r="G22" s="14" t="s">
        <v>11</v>
      </c>
      <c r="H22" s="14" t="s">
        <v>10</v>
      </c>
      <c r="I22" s="14" t="s">
        <v>11</v>
      </c>
      <c r="J22" s="14" t="s">
        <v>11</v>
      </c>
      <c r="K22" s="8" t="s">
        <v>33</v>
      </c>
    </row>
    <row r="23" spans="1:11" x14ac:dyDescent="0.25">
      <c r="A23" s="1">
        <v>2015</v>
      </c>
      <c r="B23" s="1" t="s">
        <v>399</v>
      </c>
      <c r="C23" s="1" t="s">
        <v>28</v>
      </c>
      <c r="D23" s="14" t="s">
        <v>10</v>
      </c>
      <c r="E23" s="14" t="s">
        <v>11</v>
      </c>
      <c r="F23" s="14" t="s">
        <v>11</v>
      </c>
      <c r="G23" s="14" t="s">
        <v>11</v>
      </c>
      <c r="H23" s="14" t="s">
        <v>10</v>
      </c>
      <c r="I23" s="14" t="s">
        <v>11</v>
      </c>
      <c r="J23" s="14" t="s">
        <v>11</v>
      </c>
      <c r="K23" s="8" t="s">
        <v>70</v>
      </c>
    </row>
    <row r="24" spans="1:11" x14ac:dyDescent="0.25">
      <c r="A24" s="1">
        <v>2016</v>
      </c>
      <c r="B24" s="1" t="s">
        <v>400</v>
      </c>
      <c r="C24" s="1" t="s">
        <v>29</v>
      </c>
      <c r="D24" s="14" t="s">
        <v>11</v>
      </c>
      <c r="E24" s="14" t="s">
        <v>11</v>
      </c>
      <c r="F24" s="14" t="s">
        <v>11</v>
      </c>
      <c r="G24" s="14" t="s">
        <v>11</v>
      </c>
      <c r="H24" s="14" t="s">
        <v>11</v>
      </c>
      <c r="I24" s="14" t="s">
        <v>11</v>
      </c>
      <c r="J24" s="14" t="s">
        <v>11</v>
      </c>
      <c r="K24" s="8" t="s">
        <v>33</v>
      </c>
    </row>
    <row r="25" spans="1:11" x14ac:dyDescent="0.25">
      <c r="A25" s="1">
        <v>2016</v>
      </c>
      <c r="B25" s="1" t="s">
        <v>401</v>
      </c>
      <c r="C25" s="1" t="s">
        <v>30</v>
      </c>
      <c r="D25" s="14" t="s">
        <v>11</v>
      </c>
      <c r="E25" s="14" t="s">
        <v>11</v>
      </c>
      <c r="F25" s="14" t="s">
        <v>11</v>
      </c>
      <c r="G25" s="14" t="s">
        <v>11</v>
      </c>
      <c r="H25" s="14" t="s">
        <v>11</v>
      </c>
      <c r="I25" s="14" t="s">
        <v>11</v>
      </c>
      <c r="J25" s="14" t="s">
        <v>10</v>
      </c>
      <c r="K25" s="8" t="s">
        <v>33</v>
      </c>
    </row>
    <row r="26" spans="1:11" x14ac:dyDescent="0.25">
      <c r="A26" s="1">
        <v>2016</v>
      </c>
      <c r="B26" s="1" t="s">
        <v>402</v>
      </c>
      <c r="C26" s="1" t="s">
        <v>32</v>
      </c>
      <c r="D26" s="14" t="s">
        <v>11</v>
      </c>
      <c r="E26" s="14" t="s">
        <v>11</v>
      </c>
      <c r="F26" s="14" t="s">
        <v>11</v>
      </c>
      <c r="G26" s="14" t="s">
        <v>70</v>
      </c>
      <c r="H26" s="14" t="s">
        <v>10</v>
      </c>
      <c r="I26" s="14" t="s">
        <v>11</v>
      </c>
      <c r="J26" s="14" t="s">
        <v>11</v>
      </c>
      <c r="K26" s="8" t="s">
        <v>33</v>
      </c>
    </row>
    <row r="27" spans="1:11" x14ac:dyDescent="0.25">
      <c r="A27" s="1">
        <v>2016</v>
      </c>
      <c r="B27" s="1" t="s">
        <v>403</v>
      </c>
      <c r="C27" s="1" t="s">
        <v>34</v>
      </c>
      <c r="D27" s="14" t="s">
        <v>11</v>
      </c>
      <c r="E27" s="14" t="s">
        <v>11</v>
      </c>
      <c r="F27" s="14" t="s">
        <v>11</v>
      </c>
      <c r="G27" s="14" t="s">
        <v>11</v>
      </c>
      <c r="H27" s="14" t="s">
        <v>10</v>
      </c>
      <c r="I27" s="14" t="s">
        <v>11</v>
      </c>
      <c r="J27" s="14" t="s">
        <v>10</v>
      </c>
      <c r="K27" s="8" t="s">
        <v>70</v>
      </c>
    </row>
    <row r="28" spans="1:11" x14ac:dyDescent="0.25">
      <c r="A28" s="1">
        <v>2016</v>
      </c>
      <c r="B28" s="1" t="s">
        <v>404</v>
      </c>
      <c r="C28" s="1" t="s">
        <v>35</v>
      </c>
      <c r="D28" s="14" t="s">
        <v>11</v>
      </c>
      <c r="E28" s="14" t="s">
        <v>11</v>
      </c>
      <c r="F28" s="14" t="s">
        <v>11</v>
      </c>
      <c r="G28" s="14" t="s">
        <v>11</v>
      </c>
      <c r="H28" s="14" t="s">
        <v>10</v>
      </c>
      <c r="I28" s="14" t="s">
        <v>11</v>
      </c>
      <c r="J28" s="14" t="s">
        <v>11</v>
      </c>
      <c r="K28" s="8" t="s">
        <v>70</v>
      </c>
    </row>
    <row r="29" spans="1:11" x14ac:dyDescent="0.25">
      <c r="A29" s="1">
        <v>2017</v>
      </c>
      <c r="B29" s="1" t="s">
        <v>405</v>
      </c>
      <c r="C29" s="1" t="s">
        <v>36</v>
      </c>
      <c r="D29" s="14" t="s">
        <v>11</v>
      </c>
      <c r="E29" s="14" t="s">
        <v>11</v>
      </c>
      <c r="F29" s="14" t="s">
        <v>11</v>
      </c>
      <c r="G29" s="14" t="s">
        <v>11</v>
      </c>
      <c r="H29" s="14" t="s">
        <v>11</v>
      </c>
      <c r="I29" s="14" t="s">
        <v>11</v>
      </c>
      <c r="J29" s="14" t="s">
        <v>11</v>
      </c>
      <c r="K29" s="8" t="s">
        <v>33</v>
      </c>
    </row>
    <row r="30" spans="1:11" x14ac:dyDescent="0.25">
      <c r="A30" s="1">
        <v>2017</v>
      </c>
      <c r="B30" s="1" t="s">
        <v>406</v>
      </c>
      <c r="C30" s="1" t="s">
        <v>37</v>
      </c>
      <c r="D30" s="14" t="s">
        <v>11</v>
      </c>
      <c r="E30" s="14" t="s">
        <v>11</v>
      </c>
      <c r="F30" s="14" t="s">
        <v>11</v>
      </c>
      <c r="G30" s="14" t="s">
        <v>11</v>
      </c>
      <c r="H30" s="14" t="s">
        <v>11</v>
      </c>
      <c r="I30" s="14" t="s">
        <v>11</v>
      </c>
      <c r="J30" s="14" t="s">
        <v>11</v>
      </c>
      <c r="K30" s="8" t="s">
        <v>70</v>
      </c>
    </row>
    <row r="31" spans="1:11" x14ac:dyDescent="0.25">
      <c r="A31" s="1">
        <v>2017</v>
      </c>
      <c r="B31" s="1" t="s">
        <v>407</v>
      </c>
      <c r="C31" s="1" t="s">
        <v>38</v>
      </c>
      <c r="D31" s="14" t="s">
        <v>11</v>
      </c>
      <c r="E31" s="14" t="s">
        <v>11</v>
      </c>
      <c r="F31" s="14" t="s">
        <v>11</v>
      </c>
      <c r="G31" s="14" t="s">
        <v>11</v>
      </c>
      <c r="H31" s="14" t="s">
        <v>11</v>
      </c>
      <c r="I31" s="14" t="s">
        <v>11</v>
      </c>
      <c r="J31" s="14" t="s">
        <v>10</v>
      </c>
      <c r="K31" s="8" t="s">
        <v>33</v>
      </c>
    </row>
    <row r="32" spans="1:11" x14ac:dyDescent="0.25">
      <c r="A32" s="1">
        <v>2017</v>
      </c>
      <c r="B32" s="1" t="s">
        <v>408</v>
      </c>
      <c r="C32" s="1" t="s">
        <v>39</v>
      </c>
      <c r="D32" s="14" t="s">
        <v>70</v>
      </c>
      <c r="E32" s="14" t="s">
        <v>11</v>
      </c>
      <c r="F32" s="14" t="s">
        <v>11</v>
      </c>
      <c r="G32" s="14" t="s">
        <v>11</v>
      </c>
      <c r="H32" s="14" t="s">
        <v>11</v>
      </c>
      <c r="I32" s="14" t="s">
        <v>11</v>
      </c>
      <c r="J32" s="14" t="s">
        <v>11</v>
      </c>
      <c r="K32" s="8" t="s">
        <v>70</v>
      </c>
    </row>
    <row r="33" spans="1:11" x14ac:dyDescent="0.25">
      <c r="A33" s="1">
        <v>2018</v>
      </c>
      <c r="B33" s="1" t="s">
        <v>351</v>
      </c>
      <c r="C33" s="1" t="s">
        <v>40</v>
      </c>
      <c r="D33" s="14" t="s">
        <v>11</v>
      </c>
      <c r="E33" s="14" t="s">
        <v>11</v>
      </c>
      <c r="F33" s="14" t="s">
        <v>11</v>
      </c>
      <c r="G33" s="14" t="s">
        <v>11</v>
      </c>
      <c r="H33" s="14" t="s">
        <v>11</v>
      </c>
      <c r="I33" s="14" t="s">
        <v>31</v>
      </c>
      <c r="J33" s="14" t="s">
        <v>11</v>
      </c>
      <c r="K33" s="8" t="s">
        <v>33</v>
      </c>
    </row>
    <row r="34" spans="1:11" x14ac:dyDescent="0.25">
      <c r="A34" s="1">
        <v>2018</v>
      </c>
      <c r="B34" s="1" t="s">
        <v>336</v>
      </c>
      <c r="C34" s="1" t="s">
        <v>41</v>
      </c>
      <c r="D34" s="14" t="s">
        <v>11</v>
      </c>
      <c r="E34" s="14" t="s">
        <v>11</v>
      </c>
      <c r="F34" s="14" t="s">
        <v>70</v>
      </c>
      <c r="G34" s="14" t="s">
        <v>11</v>
      </c>
      <c r="H34" s="14" t="s">
        <v>11</v>
      </c>
      <c r="I34" s="14" t="s">
        <v>11</v>
      </c>
      <c r="J34" s="14" t="s">
        <v>10</v>
      </c>
      <c r="K34" s="8" t="s">
        <v>33</v>
      </c>
    </row>
    <row r="35" spans="1:11" x14ac:dyDescent="0.25">
      <c r="A35" s="1">
        <v>2018</v>
      </c>
      <c r="B35" s="1" t="s">
        <v>365</v>
      </c>
      <c r="C35" s="1" t="s">
        <v>42</v>
      </c>
      <c r="D35" s="14" t="s">
        <v>11</v>
      </c>
      <c r="E35" s="14" t="s">
        <v>11</v>
      </c>
      <c r="F35" s="14" t="s">
        <v>11</v>
      </c>
      <c r="G35" s="14" t="s">
        <v>11</v>
      </c>
      <c r="H35" s="14" t="s">
        <v>10</v>
      </c>
      <c r="I35" s="14" t="s">
        <v>11</v>
      </c>
      <c r="J35" s="14" t="s">
        <v>11</v>
      </c>
      <c r="K35" s="8" t="s">
        <v>33</v>
      </c>
    </row>
    <row r="36" spans="1:11" x14ac:dyDescent="0.25">
      <c r="A36" s="1">
        <v>2018</v>
      </c>
      <c r="B36" s="1" t="s">
        <v>420</v>
      </c>
      <c r="C36" s="1" t="s">
        <v>66</v>
      </c>
      <c r="D36" s="14" t="s">
        <v>11</v>
      </c>
      <c r="E36" s="14" t="s">
        <v>11</v>
      </c>
      <c r="F36" s="14" t="s">
        <v>11</v>
      </c>
      <c r="G36" s="14" t="s">
        <v>11</v>
      </c>
      <c r="H36" s="14" t="s">
        <v>11</v>
      </c>
      <c r="I36" s="14" t="s">
        <v>11</v>
      </c>
      <c r="J36" s="14" t="s">
        <v>11</v>
      </c>
      <c r="K36" s="8" t="s">
        <v>33</v>
      </c>
    </row>
    <row r="37" spans="1:11" x14ac:dyDescent="0.25">
      <c r="A37" s="1">
        <v>2019</v>
      </c>
      <c r="B37" s="1" t="s">
        <v>369</v>
      </c>
      <c r="C37" s="1" t="s">
        <v>152</v>
      </c>
      <c r="D37" s="14" t="s">
        <v>11</v>
      </c>
      <c r="E37" s="14" t="s">
        <v>11</v>
      </c>
      <c r="F37" s="14" t="s">
        <v>11</v>
      </c>
      <c r="G37" s="14" t="s">
        <v>11</v>
      </c>
      <c r="H37" s="14" t="s">
        <v>10</v>
      </c>
      <c r="I37" s="14" t="s">
        <v>11</v>
      </c>
      <c r="J37" s="14" t="s">
        <v>11</v>
      </c>
      <c r="K37" s="8" t="s">
        <v>33</v>
      </c>
    </row>
    <row r="38" spans="1:11" x14ac:dyDescent="0.25">
      <c r="A38" s="1">
        <v>2019</v>
      </c>
      <c r="B38" s="1" t="s">
        <v>422</v>
      </c>
      <c r="C38" s="1" t="s">
        <v>67</v>
      </c>
      <c r="D38" s="14" t="s">
        <v>11</v>
      </c>
      <c r="E38" s="14" t="s">
        <v>11</v>
      </c>
      <c r="F38" s="14" t="s">
        <v>11</v>
      </c>
      <c r="G38" s="14" t="s">
        <v>11</v>
      </c>
      <c r="H38" s="14" t="s">
        <v>11</v>
      </c>
      <c r="I38" s="14" t="s">
        <v>11</v>
      </c>
      <c r="J38" s="14" t="s">
        <v>11</v>
      </c>
      <c r="K38" s="8" t="s">
        <v>33</v>
      </c>
    </row>
    <row r="39" spans="1:11" x14ac:dyDescent="0.25">
      <c r="A39" s="1">
        <v>2019</v>
      </c>
      <c r="B39" s="1" t="s">
        <v>322</v>
      </c>
      <c r="C39" s="1" t="s">
        <v>43</v>
      </c>
      <c r="D39" s="14" t="s">
        <v>11</v>
      </c>
      <c r="E39" s="14" t="s">
        <v>11</v>
      </c>
      <c r="F39" s="14" t="s">
        <v>11</v>
      </c>
      <c r="G39" s="14" t="s">
        <v>11</v>
      </c>
      <c r="H39" s="14" t="s">
        <v>11</v>
      </c>
      <c r="I39" s="14" t="s">
        <v>11</v>
      </c>
      <c r="J39" s="14" t="s">
        <v>11</v>
      </c>
      <c r="K39" s="8" t="s">
        <v>33</v>
      </c>
    </row>
    <row r="40" spans="1:11" x14ac:dyDescent="0.25">
      <c r="A40" s="1">
        <v>2019</v>
      </c>
      <c r="B40" s="1" t="s">
        <v>409</v>
      </c>
      <c r="C40" s="1" t="s">
        <v>44</v>
      </c>
      <c r="D40" s="14" t="s">
        <v>11</v>
      </c>
      <c r="E40" s="14" t="s">
        <v>11</v>
      </c>
      <c r="F40" s="14" t="s">
        <v>11</v>
      </c>
      <c r="G40" s="14" t="s">
        <v>11</v>
      </c>
      <c r="H40" s="14" t="s">
        <v>10</v>
      </c>
      <c r="I40" s="14" t="s">
        <v>11</v>
      </c>
      <c r="J40" s="14" t="s">
        <v>11</v>
      </c>
      <c r="K40" s="8" t="s">
        <v>33</v>
      </c>
    </row>
    <row r="41" spans="1:11" x14ac:dyDescent="0.25">
      <c r="A41" s="1">
        <v>2019</v>
      </c>
      <c r="B41" s="1" t="s">
        <v>410</v>
      </c>
      <c r="C41" s="1" t="s">
        <v>45</v>
      </c>
      <c r="D41" s="14" t="s">
        <v>11</v>
      </c>
      <c r="E41" s="14" t="s">
        <v>11</v>
      </c>
      <c r="F41" s="14" t="s">
        <v>11</v>
      </c>
      <c r="G41" s="14" t="s">
        <v>11</v>
      </c>
      <c r="H41" s="14" t="s">
        <v>11</v>
      </c>
      <c r="I41" s="14" t="s">
        <v>11</v>
      </c>
      <c r="J41" s="14" t="s">
        <v>11</v>
      </c>
      <c r="K41" s="8" t="s">
        <v>33</v>
      </c>
    </row>
    <row r="42" spans="1:11" x14ac:dyDescent="0.25">
      <c r="A42" s="1">
        <v>2020</v>
      </c>
      <c r="B42" s="1" t="s">
        <v>343</v>
      </c>
      <c r="C42" s="1" t="s">
        <v>68</v>
      </c>
      <c r="D42" s="14" t="s">
        <v>10</v>
      </c>
      <c r="E42" s="14" t="s">
        <v>10</v>
      </c>
      <c r="F42" s="14" t="s">
        <v>11</v>
      </c>
      <c r="G42" s="14" t="s">
        <v>11</v>
      </c>
      <c r="H42" s="14" t="s">
        <v>10</v>
      </c>
      <c r="I42" s="14" t="s">
        <v>11</v>
      </c>
      <c r="J42" s="14" t="s">
        <v>10</v>
      </c>
      <c r="K42" s="8" t="s">
        <v>70</v>
      </c>
    </row>
    <row r="43" spans="1:11" x14ac:dyDescent="0.25">
      <c r="A43" s="1">
        <v>2020</v>
      </c>
      <c r="B43" s="1" t="s">
        <v>319</v>
      </c>
      <c r="C43" s="1" t="s">
        <v>46</v>
      </c>
      <c r="D43" s="14" t="s">
        <v>11</v>
      </c>
      <c r="E43" s="14" t="s">
        <v>11</v>
      </c>
      <c r="F43" s="14" t="s">
        <v>11</v>
      </c>
      <c r="G43" s="14" t="s">
        <v>11</v>
      </c>
      <c r="H43" s="14" t="s">
        <v>11</v>
      </c>
      <c r="I43" s="14" t="s">
        <v>11</v>
      </c>
      <c r="J43" s="14" t="s">
        <v>11</v>
      </c>
      <c r="K43" s="8" t="s">
        <v>33</v>
      </c>
    </row>
    <row r="44" spans="1:11" x14ac:dyDescent="0.25">
      <c r="A44" s="1">
        <v>2020</v>
      </c>
      <c r="B44" s="1" t="s">
        <v>330</v>
      </c>
      <c r="C44" s="1" t="s">
        <v>47</v>
      </c>
      <c r="D44" s="14" t="s">
        <v>11</v>
      </c>
      <c r="E44" s="14" t="s">
        <v>11</v>
      </c>
      <c r="F44" s="14" t="s">
        <v>11</v>
      </c>
      <c r="G44" s="14" t="s">
        <v>11</v>
      </c>
      <c r="H44" s="14" t="s">
        <v>11</v>
      </c>
      <c r="I44" s="14" t="s">
        <v>11</v>
      </c>
      <c r="J44" s="14" t="s">
        <v>10</v>
      </c>
      <c r="K44" s="8" t="s">
        <v>70</v>
      </c>
    </row>
    <row r="45" spans="1:11" x14ac:dyDescent="0.25">
      <c r="A45" s="1">
        <v>2020</v>
      </c>
      <c r="B45" s="1" t="s">
        <v>411</v>
      </c>
      <c r="C45" s="1" t="s">
        <v>48</v>
      </c>
      <c r="D45" s="14" t="s">
        <v>11</v>
      </c>
      <c r="E45" s="14" t="s">
        <v>11</v>
      </c>
      <c r="F45" s="14" t="s">
        <v>11</v>
      </c>
      <c r="G45" s="14" t="s">
        <v>11</v>
      </c>
      <c r="H45" s="14" t="s">
        <v>11</v>
      </c>
      <c r="I45" s="14" t="s">
        <v>11</v>
      </c>
      <c r="J45" s="14" t="s">
        <v>11</v>
      </c>
      <c r="K45" s="8" t="s">
        <v>33</v>
      </c>
    </row>
    <row r="46" spans="1:11" x14ac:dyDescent="0.25">
      <c r="A46" s="1">
        <v>2021</v>
      </c>
      <c r="B46" s="1" t="s">
        <v>412</v>
      </c>
      <c r="C46" s="1" t="s">
        <v>49</v>
      </c>
      <c r="D46" s="14" t="s">
        <v>10</v>
      </c>
      <c r="E46" s="14" t="s">
        <v>11</v>
      </c>
      <c r="F46" s="14" t="s">
        <v>11</v>
      </c>
      <c r="G46" s="14" t="s">
        <v>10</v>
      </c>
      <c r="H46" s="14" t="s">
        <v>10</v>
      </c>
      <c r="I46" s="14" t="s">
        <v>11</v>
      </c>
      <c r="J46" s="14" t="s">
        <v>11</v>
      </c>
      <c r="K46" s="8" t="s">
        <v>33</v>
      </c>
    </row>
    <row r="47" spans="1:11" x14ac:dyDescent="0.25">
      <c r="A47" s="1">
        <v>2021</v>
      </c>
      <c r="B47" s="1" t="s">
        <v>413</v>
      </c>
      <c r="C47" s="1" t="s">
        <v>50</v>
      </c>
      <c r="D47" s="14" t="s">
        <v>11</v>
      </c>
      <c r="E47" s="14" t="s">
        <v>11</v>
      </c>
      <c r="F47" s="14" t="s">
        <v>11</v>
      </c>
      <c r="G47" s="14" t="s">
        <v>11</v>
      </c>
      <c r="H47" s="14" t="s">
        <v>11</v>
      </c>
      <c r="I47" s="14" t="s">
        <v>11</v>
      </c>
      <c r="J47" s="14" t="s">
        <v>11</v>
      </c>
      <c r="K47" s="8" t="s">
        <v>33</v>
      </c>
    </row>
    <row r="48" spans="1:11" x14ac:dyDescent="0.25">
      <c r="A48" s="1">
        <v>2021</v>
      </c>
      <c r="B48" s="1" t="s">
        <v>354</v>
      </c>
      <c r="C48" s="1" t="s">
        <v>51</v>
      </c>
      <c r="D48" s="14" t="s">
        <v>10</v>
      </c>
      <c r="E48" s="14" t="s">
        <v>10</v>
      </c>
      <c r="F48" s="14" t="s">
        <v>11</v>
      </c>
      <c r="G48" s="14" t="s">
        <v>11</v>
      </c>
      <c r="H48" s="14" t="s">
        <v>10</v>
      </c>
      <c r="I48" s="14" t="s">
        <v>10</v>
      </c>
      <c r="J48" s="14" t="s">
        <v>11</v>
      </c>
      <c r="K48" s="8" t="s">
        <v>70</v>
      </c>
    </row>
    <row r="49" spans="1:11" x14ac:dyDescent="0.25">
      <c r="A49" s="1">
        <v>2021</v>
      </c>
      <c r="B49" s="1" t="s">
        <v>361</v>
      </c>
      <c r="C49" s="1" t="s">
        <v>52</v>
      </c>
      <c r="D49" s="14" t="s">
        <v>11</v>
      </c>
      <c r="E49" s="14" t="s">
        <v>11</v>
      </c>
      <c r="F49" s="14" t="s">
        <v>11</v>
      </c>
      <c r="G49" s="14" t="s">
        <v>11</v>
      </c>
      <c r="H49" s="14" t="s">
        <v>11</v>
      </c>
      <c r="I49" s="14" t="s">
        <v>11</v>
      </c>
      <c r="J49" s="14" t="s">
        <v>11</v>
      </c>
      <c r="K49" s="8" t="s">
        <v>33</v>
      </c>
    </row>
    <row r="50" spans="1:11" x14ac:dyDescent="0.25">
      <c r="A50" s="1">
        <v>2021</v>
      </c>
      <c r="B50" s="45" t="s">
        <v>320</v>
      </c>
      <c r="C50" s="1" t="s">
        <v>12</v>
      </c>
      <c r="D50" s="14" t="s">
        <v>11</v>
      </c>
      <c r="E50" s="14" t="s">
        <v>11</v>
      </c>
      <c r="F50" s="14" t="s">
        <v>11</v>
      </c>
      <c r="G50" s="14" t="s">
        <v>11</v>
      </c>
      <c r="H50" s="14" t="s">
        <v>11</v>
      </c>
      <c r="I50" s="14" t="s">
        <v>11</v>
      </c>
      <c r="J50" s="14" t="s">
        <v>11</v>
      </c>
      <c r="K50" s="8" t="s">
        <v>33</v>
      </c>
    </row>
    <row r="51" spans="1:11" x14ac:dyDescent="0.25">
      <c r="A51" s="1">
        <v>2021</v>
      </c>
      <c r="B51" s="9" t="s">
        <v>473</v>
      </c>
      <c r="C51" s="1" t="s">
        <v>173</v>
      </c>
      <c r="D51" s="14" t="s">
        <v>11</v>
      </c>
      <c r="E51" s="14" t="s">
        <v>11</v>
      </c>
      <c r="F51" s="14" t="s">
        <v>11</v>
      </c>
      <c r="G51" s="14" t="s">
        <v>11</v>
      </c>
      <c r="H51" s="14" t="s">
        <v>10</v>
      </c>
      <c r="I51" s="14" t="s">
        <v>11</v>
      </c>
      <c r="J51" s="14" t="s">
        <v>70</v>
      </c>
      <c r="K51" s="8" t="s">
        <v>33</v>
      </c>
    </row>
    <row r="52" spans="1:11" x14ac:dyDescent="0.25">
      <c r="A52" s="1">
        <v>2022</v>
      </c>
      <c r="B52" s="1" t="s">
        <v>314</v>
      </c>
      <c r="C52" s="1" t="s">
        <v>53</v>
      </c>
      <c r="D52" s="14" t="s">
        <v>11</v>
      </c>
      <c r="E52" s="14" t="s">
        <v>11</v>
      </c>
      <c r="F52" s="14" t="s">
        <v>11</v>
      </c>
      <c r="G52" s="14" t="s">
        <v>11</v>
      </c>
      <c r="H52" s="14" t="s">
        <v>11</v>
      </c>
      <c r="I52" s="14" t="s">
        <v>11</v>
      </c>
      <c r="J52" s="14" t="s">
        <v>11</v>
      </c>
      <c r="K52" s="8" t="s">
        <v>33</v>
      </c>
    </row>
    <row r="53" spans="1:11" x14ac:dyDescent="0.25">
      <c r="A53" s="1">
        <v>2022</v>
      </c>
      <c r="B53" s="1" t="s">
        <v>297</v>
      </c>
      <c r="C53" s="1" t="s">
        <v>54</v>
      </c>
      <c r="D53" s="14" t="s">
        <v>11</v>
      </c>
      <c r="E53" s="14" t="s">
        <v>11</v>
      </c>
      <c r="F53" s="14" t="s">
        <v>11</v>
      </c>
      <c r="G53" s="14" t="s">
        <v>11</v>
      </c>
      <c r="H53" s="14" t="s">
        <v>11</v>
      </c>
      <c r="I53" s="14" t="s">
        <v>11</v>
      </c>
      <c r="J53" s="14" t="s">
        <v>11</v>
      </c>
      <c r="K53" s="8" t="s">
        <v>33</v>
      </c>
    </row>
    <row r="54" spans="1:11" x14ac:dyDescent="0.25">
      <c r="A54" s="1">
        <v>2022</v>
      </c>
      <c r="B54" s="1" t="s">
        <v>323</v>
      </c>
      <c r="C54" s="1" t="s">
        <v>9</v>
      </c>
      <c r="D54" s="14" t="s">
        <v>10</v>
      </c>
      <c r="E54" s="14" t="s">
        <v>11</v>
      </c>
      <c r="F54" s="14" t="s">
        <v>11</v>
      </c>
      <c r="G54" s="14" t="s">
        <v>10</v>
      </c>
      <c r="H54" s="14" t="s">
        <v>10</v>
      </c>
      <c r="I54" s="14" t="s">
        <v>11</v>
      </c>
      <c r="J54" s="14" t="s">
        <v>11</v>
      </c>
      <c r="K54" s="8" t="s">
        <v>33</v>
      </c>
    </row>
    <row r="55" spans="1:11" x14ac:dyDescent="0.25">
      <c r="A55" s="1">
        <v>2022</v>
      </c>
      <c r="B55" s="1" t="s">
        <v>341</v>
      </c>
      <c r="C55" s="1" t="s">
        <v>55</v>
      </c>
      <c r="D55" s="14" t="s">
        <v>11</v>
      </c>
      <c r="E55" s="14" t="s">
        <v>11</v>
      </c>
      <c r="F55" s="14" t="s">
        <v>11</v>
      </c>
      <c r="G55" s="14" t="s">
        <v>11</v>
      </c>
      <c r="H55" s="14" t="s">
        <v>11</v>
      </c>
      <c r="I55" s="14" t="s">
        <v>11</v>
      </c>
      <c r="J55" s="14" t="s">
        <v>11</v>
      </c>
      <c r="K55" s="8" t="s">
        <v>70</v>
      </c>
    </row>
    <row r="56" spans="1:11" x14ac:dyDescent="0.25">
      <c r="A56" s="1">
        <v>2022</v>
      </c>
      <c r="B56" s="9" t="s">
        <v>368</v>
      </c>
      <c r="C56" s="1" t="s">
        <v>56</v>
      </c>
      <c r="D56" s="14" t="s">
        <v>11</v>
      </c>
      <c r="E56" s="14" t="s">
        <v>11</v>
      </c>
      <c r="F56" s="14" t="s">
        <v>11</v>
      </c>
      <c r="G56" s="14" t="s">
        <v>11</v>
      </c>
      <c r="H56" s="14" t="s">
        <v>10</v>
      </c>
      <c r="I56" s="14" t="s">
        <v>11</v>
      </c>
      <c r="J56" s="14" t="s">
        <v>10</v>
      </c>
      <c r="K56" s="8" t="s">
        <v>33</v>
      </c>
    </row>
    <row r="57" spans="1:11" x14ac:dyDescent="0.25">
      <c r="A57" s="1">
        <v>2022</v>
      </c>
      <c r="B57" s="1" t="s">
        <v>383</v>
      </c>
      <c r="C57" s="1" t="s">
        <v>57</v>
      </c>
      <c r="D57" s="14" t="s">
        <v>11</v>
      </c>
      <c r="E57" s="14" t="s">
        <v>11</v>
      </c>
      <c r="F57" s="14" t="s">
        <v>11</v>
      </c>
      <c r="G57" s="14" t="s">
        <v>10</v>
      </c>
      <c r="H57" s="14" t="s">
        <v>11</v>
      </c>
      <c r="I57" s="14" t="s">
        <v>11</v>
      </c>
      <c r="J57" s="14" t="s">
        <v>11</v>
      </c>
      <c r="K57" s="18" t="s">
        <v>33</v>
      </c>
    </row>
    <row r="58" spans="1:11" x14ac:dyDescent="0.25">
      <c r="A58" s="1">
        <v>2023</v>
      </c>
      <c r="B58" s="1" t="s">
        <v>414</v>
      </c>
      <c r="C58" s="1" t="s">
        <v>63</v>
      </c>
      <c r="D58" s="14" t="s">
        <v>11</v>
      </c>
      <c r="E58" s="14" t="s">
        <v>11</v>
      </c>
      <c r="F58" s="14" t="s">
        <v>11</v>
      </c>
      <c r="G58" s="14" t="s">
        <v>11</v>
      </c>
      <c r="H58" s="14" t="s">
        <v>11</v>
      </c>
      <c r="I58" s="14" t="s">
        <v>11</v>
      </c>
      <c r="J58" s="14" t="s">
        <v>11</v>
      </c>
      <c r="K58" s="8" t="s">
        <v>33</v>
      </c>
    </row>
    <row r="59" spans="1:11" x14ac:dyDescent="0.25">
      <c r="A59" s="1">
        <v>2023</v>
      </c>
      <c r="B59" s="1" t="s">
        <v>415</v>
      </c>
      <c r="C59" s="1" t="s">
        <v>58</v>
      </c>
      <c r="D59" s="14" t="s">
        <v>11</v>
      </c>
      <c r="E59" s="14" t="s">
        <v>11</v>
      </c>
      <c r="F59" s="14" t="s">
        <v>11</v>
      </c>
      <c r="G59" s="14" t="s">
        <v>70</v>
      </c>
      <c r="H59" s="14" t="s">
        <v>10</v>
      </c>
      <c r="I59" s="14" t="s">
        <v>70</v>
      </c>
      <c r="J59" s="14" t="s">
        <v>11</v>
      </c>
      <c r="K59" s="8" t="s">
        <v>33</v>
      </c>
    </row>
    <row r="60" spans="1:11" x14ac:dyDescent="0.25">
      <c r="A60" s="1">
        <v>2023</v>
      </c>
      <c r="B60" s="1" t="s">
        <v>308</v>
      </c>
      <c r="C60" s="1" t="s">
        <v>59</v>
      </c>
      <c r="D60" s="14" t="s">
        <v>11</v>
      </c>
      <c r="E60" s="14" t="s">
        <v>11</v>
      </c>
      <c r="F60" s="14" t="s">
        <v>11</v>
      </c>
      <c r="G60" s="14" t="s">
        <v>10</v>
      </c>
      <c r="H60" s="14" t="s">
        <v>70</v>
      </c>
      <c r="I60" s="14" t="s">
        <v>11</v>
      </c>
      <c r="J60" s="14" t="s">
        <v>11</v>
      </c>
      <c r="K60" s="8" t="s">
        <v>70</v>
      </c>
    </row>
    <row r="61" spans="1:11" x14ac:dyDescent="0.25">
      <c r="A61" s="1">
        <v>2023</v>
      </c>
      <c r="B61" s="1" t="s">
        <v>416</v>
      </c>
      <c r="C61" s="1" t="s">
        <v>60</v>
      </c>
      <c r="D61" s="14" t="s">
        <v>10</v>
      </c>
      <c r="E61" s="14" t="s">
        <v>11</v>
      </c>
      <c r="F61" s="14" t="s">
        <v>11</v>
      </c>
      <c r="G61" s="14" t="s">
        <v>11</v>
      </c>
      <c r="H61" s="14" t="s">
        <v>11</v>
      </c>
      <c r="I61" s="14" t="s">
        <v>11</v>
      </c>
      <c r="J61" s="14" t="s">
        <v>11</v>
      </c>
      <c r="K61" s="8" t="s">
        <v>70</v>
      </c>
    </row>
    <row r="62" spans="1:11" x14ac:dyDescent="0.25">
      <c r="A62" s="1">
        <v>2023</v>
      </c>
      <c r="B62" s="1" t="s">
        <v>417</v>
      </c>
      <c r="C62" s="1" t="s">
        <v>61</v>
      </c>
      <c r="D62" s="14" t="s">
        <v>10</v>
      </c>
      <c r="E62" s="14" t="s">
        <v>11</v>
      </c>
      <c r="F62" s="14" t="s">
        <v>11</v>
      </c>
      <c r="G62" s="14" t="s">
        <v>10</v>
      </c>
      <c r="H62" s="14" t="s">
        <v>10</v>
      </c>
      <c r="I62" s="14" t="s">
        <v>11</v>
      </c>
      <c r="J62" s="14" t="s">
        <v>11</v>
      </c>
      <c r="K62" s="8" t="s">
        <v>33</v>
      </c>
    </row>
    <row r="63" spans="1:11" x14ac:dyDescent="0.25">
      <c r="A63" s="1">
        <v>2023</v>
      </c>
      <c r="B63" s="1" t="s">
        <v>418</v>
      </c>
      <c r="C63" s="1" t="s">
        <v>62</v>
      </c>
      <c r="D63" s="14" t="s">
        <v>11</v>
      </c>
      <c r="E63" s="14" t="s">
        <v>11</v>
      </c>
      <c r="F63" s="14" t="s">
        <v>11</v>
      </c>
      <c r="G63" s="14" t="s">
        <v>11</v>
      </c>
      <c r="H63" s="14" t="s">
        <v>11</v>
      </c>
      <c r="I63" s="14" t="s">
        <v>11</v>
      </c>
      <c r="J63" s="14" t="s">
        <v>70</v>
      </c>
      <c r="K63" s="8" t="s">
        <v>33</v>
      </c>
    </row>
    <row r="64" spans="1:11" x14ac:dyDescent="0.25">
      <c r="C64" s="31" t="s">
        <v>524</v>
      </c>
      <c r="D64" s="28">
        <f>COUNTA(D$3:D$63)</f>
        <v>61</v>
      </c>
      <c r="E64" s="28">
        <f t="shared" ref="E64:K64" si="0">COUNTA(E$3:E$63)</f>
        <v>61</v>
      </c>
      <c r="F64" s="28">
        <f t="shared" si="0"/>
        <v>61</v>
      </c>
      <c r="G64" s="28">
        <f t="shared" si="0"/>
        <v>61</v>
      </c>
      <c r="H64" s="28">
        <f>COUNTA(H$3:H$63)</f>
        <v>61</v>
      </c>
      <c r="I64" s="28">
        <f t="shared" si="0"/>
        <v>61</v>
      </c>
      <c r="J64" s="28">
        <f t="shared" si="0"/>
        <v>61</v>
      </c>
      <c r="K64" s="28">
        <f t="shared" si="0"/>
        <v>61</v>
      </c>
    </row>
    <row r="65" spans="3:11" x14ac:dyDescent="0.25">
      <c r="C65" s="32" t="s">
        <v>522</v>
      </c>
      <c r="D65" s="32">
        <f>COUNTIF(D$3:D$63, "yes")</f>
        <v>50</v>
      </c>
      <c r="E65" s="32">
        <f t="shared" ref="E65:K65" si="1">COUNTIF(E$3:E$63, "yes")</f>
        <v>58</v>
      </c>
      <c r="F65" s="32">
        <f t="shared" si="1"/>
        <v>60</v>
      </c>
      <c r="G65" s="32">
        <f t="shared" si="1"/>
        <v>52</v>
      </c>
      <c r="H65" s="32">
        <f t="shared" si="1"/>
        <v>38</v>
      </c>
      <c r="I65" s="32">
        <f t="shared" si="1"/>
        <v>56</v>
      </c>
      <c r="J65" s="32">
        <f t="shared" si="1"/>
        <v>50</v>
      </c>
      <c r="K65" s="32">
        <f t="shared" si="1"/>
        <v>48</v>
      </c>
    </row>
    <row r="66" spans="3:11" x14ac:dyDescent="0.25">
      <c r="C66" s="29" t="s">
        <v>523</v>
      </c>
      <c r="D66" s="29">
        <f>COUNTIF(D$3:D$63, "No")</f>
        <v>11</v>
      </c>
      <c r="E66" s="29">
        <f t="shared" ref="E66:K66" si="2">COUNTIF(E$3:E$63, "No")</f>
        <v>3</v>
      </c>
      <c r="F66" s="29">
        <f t="shared" si="2"/>
        <v>1</v>
      </c>
      <c r="G66" s="29">
        <f t="shared" si="2"/>
        <v>9</v>
      </c>
      <c r="H66" s="29">
        <f t="shared" si="2"/>
        <v>23</v>
      </c>
      <c r="I66" s="29">
        <f t="shared" si="2"/>
        <v>4</v>
      </c>
      <c r="J66" s="29">
        <f t="shared" si="2"/>
        <v>11</v>
      </c>
      <c r="K66" s="29">
        <f t="shared" si="2"/>
        <v>13</v>
      </c>
    </row>
    <row r="67" spans="3:11" x14ac:dyDescent="0.25">
      <c r="C67" s="32" t="s">
        <v>520</v>
      </c>
      <c r="D67" s="33">
        <f>D$65/D$64</f>
        <v>0.81967213114754101</v>
      </c>
      <c r="E67" s="33">
        <f t="shared" ref="E67:K67" si="3">E$65/E$64</f>
        <v>0.95081967213114749</v>
      </c>
      <c r="F67" s="33">
        <f t="shared" si="3"/>
        <v>0.98360655737704916</v>
      </c>
      <c r="G67" s="33">
        <f t="shared" si="3"/>
        <v>0.85245901639344257</v>
      </c>
      <c r="H67" s="33">
        <f t="shared" si="3"/>
        <v>0.62295081967213117</v>
      </c>
      <c r="I67" s="33">
        <f t="shared" si="3"/>
        <v>0.91803278688524592</v>
      </c>
      <c r="J67" s="33">
        <f t="shared" si="3"/>
        <v>0.81967213114754101</v>
      </c>
      <c r="K67" s="33">
        <f t="shared" si="3"/>
        <v>0.78688524590163933</v>
      </c>
    </row>
    <row r="68" spans="3:11" x14ac:dyDescent="0.25">
      <c r="C68" s="29" t="s">
        <v>521</v>
      </c>
      <c r="D68" s="30">
        <f>D$66/D$64</f>
        <v>0.18032786885245902</v>
      </c>
      <c r="E68" s="30">
        <f t="shared" ref="E68:K68" si="4">E$66/E$64</f>
        <v>4.9180327868852458E-2</v>
      </c>
      <c r="F68" s="30">
        <f t="shared" si="4"/>
        <v>1.6393442622950821E-2</v>
      </c>
      <c r="G68" s="30">
        <f t="shared" si="4"/>
        <v>0.14754098360655737</v>
      </c>
      <c r="H68" s="30">
        <f t="shared" si="4"/>
        <v>0.37704918032786883</v>
      </c>
      <c r="I68" s="30">
        <f t="shared" si="4"/>
        <v>6.5573770491803282E-2</v>
      </c>
      <c r="J68" s="30">
        <f t="shared" si="4"/>
        <v>0.18032786885245902</v>
      </c>
      <c r="K68" s="30">
        <f t="shared" si="4"/>
        <v>0.21311475409836064</v>
      </c>
    </row>
  </sheetData>
  <mergeCells count="1">
    <mergeCell ref="D1:J1"/>
  </mergeCells>
  <hyperlinks>
    <hyperlink ref="B50" r:id="rId1" xr:uid="{55F116B8-9BD4-428A-8445-823143B154C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335E7-7454-48BE-9A67-A9232D8B8D2A}">
  <dimension ref="A2:K119"/>
  <sheetViews>
    <sheetView workbookViewId="0"/>
  </sheetViews>
  <sheetFormatPr defaultRowHeight="15" x14ac:dyDescent="0.25"/>
  <cols>
    <col min="1" max="1" width="36.5703125" customWidth="1"/>
    <col min="2" max="2" width="13.5703125" customWidth="1"/>
    <col min="3" max="3" width="96" customWidth="1"/>
    <col min="11" max="11" width="12.85546875" customWidth="1"/>
  </cols>
  <sheetData>
    <row r="2" spans="1:11" ht="15.75" thickBot="1" x14ac:dyDescent="0.3"/>
    <row r="3" spans="1:11" ht="15.75" thickBot="1" x14ac:dyDescent="0.3">
      <c r="D3" s="41" t="s">
        <v>0</v>
      </c>
      <c r="E3" s="42"/>
      <c r="F3" s="42"/>
      <c r="G3" s="42"/>
      <c r="H3" s="42"/>
      <c r="I3" s="42"/>
      <c r="J3" s="43"/>
    </row>
    <row r="4" spans="1:11" x14ac:dyDescent="0.25">
      <c r="A4" s="19" t="s">
        <v>236</v>
      </c>
      <c r="B4" s="26" t="s">
        <v>488</v>
      </c>
      <c r="C4" s="19" t="s">
        <v>1</v>
      </c>
      <c r="D4" s="3" t="s">
        <v>2</v>
      </c>
      <c r="E4" s="4" t="s">
        <v>3</v>
      </c>
      <c r="F4" s="4" t="s">
        <v>4</v>
      </c>
      <c r="G4" s="4" t="s">
        <v>5</v>
      </c>
      <c r="H4" s="4" t="s">
        <v>6</v>
      </c>
      <c r="I4" s="4" t="s">
        <v>7</v>
      </c>
      <c r="J4" s="6" t="s">
        <v>8</v>
      </c>
      <c r="K4" s="25" t="s">
        <v>72</v>
      </c>
    </row>
    <row r="5" spans="1:11" x14ac:dyDescent="0.25">
      <c r="A5" s="1" t="s">
        <v>295</v>
      </c>
      <c r="B5" s="1" t="s">
        <v>476</v>
      </c>
      <c r="C5" s="5" t="s">
        <v>69</v>
      </c>
      <c r="D5" s="2" t="s">
        <v>33</v>
      </c>
      <c r="E5" s="2" t="s">
        <v>33</v>
      </c>
      <c r="F5" s="2" t="s">
        <v>33</v>
      </c>
      <c r="G5" s="2" t="s">
        <v>33</v>
      </c>
      <c r="H5" s="2" t="s">
        <v>70</v>
      </c>
      <c r="I5" s="2" t="s">
        <v>33</v>
      </c>
      <c r="J5" s="2" t="s">
        <v>33</v>
      </c>
      <c r="K5" s="8" t="s">
        <v>11</v>
      </c>
    </row>
    <row r="6" spans="1:11" x14ac:dyDescent="0.25">
      <c r="A6" s="1" t="s">
        <v>296</v>
      </c>
      <c r="B6" s="1" t="s">
        <v>476</v>
      </c>
      <c r="C6" s="5" t="s">
        <v>71</v>
      </c>
      <c r="D6" s="2" t="s">
        <v>70</v>
      </c>
      <c r="E6" s="2" t="s">
        <v>33</v>
      </c>
      <c r="F6" s="2" t="s">
        <v>33</v>
      </c>
      <c r="G6" s="2" t="s">
        <v>33</v>
      </c>
      <c r="H6" s="2" t="s">
        <v>70</v>
      </c>
      <c r="I6" s="2" t="s">
        <v>33</v>
      </c>
      <c r="J6" s="2" t="s">
        <v>33</v>
      </c>
      <c r="K6" s="8" t="s">
        <v>11</v>
      </c>
    </row>
    <row r="7" spans="1:11" x14ac:dyDescent="0.25">
      <c r="A7" s="1" t="s">
        <v>297</v>
      </c>
      <c r="B7" s="1" t="s">
        <v>476</v>
      </c>
      <c r="C7" s="5" t="s">
        <v>73</v>
      </c>
      <c r="D7" s="2" t="s">
        <v>33</v>
      </c>
      <c r="E7" s="2" t="s">
        <v>33</v>
      </c>
      <c r="F7" s="2" t="s">
        <v>33</v>
      </c>
      <c r="G7" s="2" t="s">
        <v>33</v>
      </c>
      <c r="H7" s="2" t="s">
        <v>33</v>
      </c>
      <c r="I7" s="2" t="s">
        <v>33</v>
      </c>
      <c r="J7" s="2" t="s">
        <v>33</v>
      </c>
      <c r="K7" s="8" t="s">
        <v>70</v>
      </c>
    </row>
    <row r="8" spans="1:11" x14ac:dyDescent="0.25">
      <c r="A8" s="1" t="s">
        <v>298</v>
      </c>
      <c r="B8" s="1" t="s">
        <v>476</v>
      </c>
      <c r="C8" s="5" t="s">
        <v>74</v>
      </c>
      <c r="D8" s="2" t="s">
        <v>33</v>
      </c>
      <c r="E8" s="2" t="s">
        <v>33</v>
      </c>
      <c r="F8" s="2" t="s">
        <v>33</v>
      </c>
      <c r="G8" s="2" t="s">
        <v>33</v>
      </c>
      <c r="H8" s="2" t="s">
        <v>33</v>
      </c>
      <c r="I8" s="2" t="s">
        <v>33</v>
      </c>
      <c r="J8" s="2" t="s">
        <v>33</v>
      </c>
      <c r="K8" s="8" t="s">
        <v>33</v>
      </c>
    </row>
    <row r="9" spans="1:11" x14ac:dyDescent="0.25">
      <c r="A9" s="9" t="s">
        <v>514</v>
      </c>
      <c r="B9" s="1" t="s">
        <v>476</v>
      </c>
      <c r="C9" s="5" t="s">
        <v>75</v>
      </c>
      <c r="D9" s="2" t="s">
        <v>33</v>
      </c>
      <c r="E9" s="2" t="s">
        <v>33</v>
      </c>
      <c r="F9" s="2" t="s">
        <v>33</v>
      </c>
      <c r="G9" s="2" t="s">
        <v>33</v>
      </c>
      <c r="H9" s="2" t="s">
        <v>70</v>
      </c>
      <c r="I9" s="2" t="s">
        <v>33</v>
      </c>
      <c r="J9" s="2" t="s">
        <v>33</v>
      </c>
      <c r="K9" s="8" t="s">
        <v>33</v>
      </c>
    </row>
    <row r="10" spans="1:11" x14ac:dyDescent="0.25">
      <c r="A10" s="1" t="s">
        <v>299</v>
      </c>
      <c r="B10" s="1" t="s">
        <v>476</v>
      </c>
      <c r="C10" s="5" t="s">
        <v>76</v>
      </c>
      <c r="D10" s="2" t="s">
        <v>33</v>
      </c>
      <c r="E10" s="2" t="s">
        <v>70</v>
      </c>
      <c r="F10" s="2" t="s">
        <v>33</v>
      </c>
      <c r="G10" s="2" t="s">
        <v>33</v>
      </c>
      <c r="H10" s="2" t="s">
        <v>70</v>
      </c>
      <c r="I10" s="2" t="s">
        <v>33</v>
      </c>
      <c r="J10" s="2" t="s">
        <v>70</v>
      </c>
      <c r="K10" s="8" t="s">
        <v>70</v>
      </c>
    </row>
    <row r="11" spans="1:11" x14ac:dyDescent="0.25">
      <c r="A11" s="1" t="s">
        <v>300</v>
      </c>
      <c r="B11" s="1" t="s">
        <v>476</v>
      </c>
      <c r="C11" s="5" t="s">
        <v>77</v>
      </c>
      <c r="D11" s="7" t="s">
        <v>33</v>
      </c>
      <c r="E11" s="7" t="s">
        <v>33</v>
      </c>
      <c r="F11" s="7" t="s">
        <v>33</v>
      </c>
      <c r="G11" s="7" t="s">
        <v>33</v>
      </c>
      <c r="H11" s="7" t="s">
        <v>70</v>
      </c>
      <c r="I11" s="7" t="s">
        <v>33</v>
      </c>
      <c r="J11" s="7" t="s">
        <v>33</v>
      </c>
      <c r="K11" s="8" t="s">
        <v>11</v>
      </c>
    </row>
    <row r="12" spans="1:11" x14ac:dyDescent="0.25">
      <c r="A12" s="1" t="s">
        <v>301</v>
      </c>
      <c r="B12" s="1" t="s">
        <v>476</v>
      </c>
      <c r="C12" s="1" t="s">
        <v>78</v>
      </c>
      <c r="D12" s="2" t="s">
        <v>33</v>
      </c>
      <c r="E12" s="2" t="s">
        <v>70</v>
      </c>
      <c r="F12" s="2" t="s">
        <v>33</v>
      </c>
      <c r="G12" s="2" t="s">
        <v>33</v>
      </c>
      <c r="H12" s="2" t="s">
        <v>33</v>
      </c>
      <c r="I12" s="2" t="s">
        <v>33</v>
      </c>
      <c r="J12" s="2" t="s">
        <v>33</v>
      </c>
      <c r="K12" s="8" t="s">
        <v>11</v>
      </c>
    </row>
    <row r="13" spans="1:11" x14ac:dyDescent="0.25">
      <c r="A13" s="1" t="s">
        <v>302</v>
      </c>
      <c r="B13" s="1" t="s">
        <v>476</v>
      </c>
      <c r="C13" s="1" t="s">
        <v>79</v>
      </c>
      <c r="D13" s="2" t="s">
        <v>70</v>
      </c>
      <c r="E13" s="2" t="s">
        <v>33</v>
      </c>
      <c r="F13" s="2" t="s">
        <v>33</v>
      </c>
      <c r="G13" s="2" t="s">
        <v>70</v>
      </c>
      <c r="H13" s="2" t="s">
        <v>70</v>
      </c>
      <c r="I13" s="2" t="s">
        <v>33</v>
      </c>
      <c r="J13" s="2" t="s">
        <v>33</v>
      </c>
      <c r="K13" s="8" t="s">
        <v>70</v>
      </c>
    </row>
    <row r="14" spans="1:11" x14ac:dyDescent="0.25">
      <c r="A14" s="1" t="s">
        <v>498</v>
      </c>
      <c r="B14" s="1" t="s">
        <v>476</v>
      </c>
      <c r="C14" s="1" t="s">
        <v>80</v>
      </c>
      <c r="D14" s="2" t="s">
        <v>70</v>
      </c>
      <c r="E14" s="2" t="s">
        <v>33</v>
      </c>
      <c r="F14" s="2" t="s">
        <v>33</v>
      </c>
      <c r="G14" s="2" t="s">
        <v>33</v>
      </c>
      <c r="H14" s="2" t="s">
        <v>70</v>
      </c>
      <c r="I14" s="2" t="s">
        <v>70</v>
      </c>
      <c r="J14" s="2" t="s">
        <v>33</v>
      </c>
      <c r="K14" s="8" t="s">
        <v>70</v>
      </c>
    </row>
    <row r="15" spans="1:11" x14ac:dyDescent="0.25">
      <c r="A15" s="1" t="s">
        <v>303</v>
      </c>
      <c r="B15" s="1" t="s">
        <v>476</v>
      </c>
      <c r="C15" s="1" t="s">
        <v>81</v>
      </c>
      <c r="D15" s="2" t="s">
        <v>70</v>
      </c>
      <c r="E15" s="2" t="s">
        <v>33</v>
      </c>
      <c r="F15" s="2" t="s">
        <v>33</v>
      </c>
      <c r="G15" s="2" t="s">
        <v>70</v>
      </c>
      <c r="H15" s="2" t="s">
        <v>70</v>
      </c>
      <c r="I15" s="2" t="s">
        <v>70</v>
      </c>
      <c r="J15" s="2" t="s">
        <v>33</v>
      </c>
      <c r="K15" s="8" t="s">
        <v>11</v>
      </c>
    </row>
    <row r="16" spans="1:11" x14ac:dyDescent="0.25">
      <c r="A16" s="1" t="s">
        <v>304</v>
      </c>
      <c r="B16" s="1" t="s">
        <v>476</v>
      </c>
      <c r="C16" s="1" t="s">
        <v>82</v>
      </c>
      <c r="D16" s="2" t="s">
        <v>70</v>
      </c>
      <c r="E16" s="2" t="s">
        <v>33</v>
      </c>
      <c r="F16" s="2" t="s">
        <v>33</v>
      </c>
      <c r="G16" s="2" t="s">
        <v>70</v>
      </c>
      <c r="H16" s="2" t="s">
        <v>70</v>
      </c>
      <c r="I16" s="2" t="s">
        <v>33</v>
      </c>
      <c r="J16" s="2" t="s">
        <v>70</v>
      </c>
      <c r="K16" s="8" t="s">
        <v>11</v>
      </c>
    </row>
    <row r="17" spans="1:11" x14ac:dyDescent="0.25">
      <c r="A17" s="1" t="s">
        <v>305</v>
      </c>
      <c r="B17" s="1" t="s">
        <v>476</v>
      </c>
      <c r="C17" s="1" t="s">
        <v>83</v>
      </c>
      <c r="D17" s="2" t="s">
        <v>33</v>
      </c>
      <c r="E17" s="2" t="s">
        <v>33</v>
      </c>
      <c r="F17" s="2" t="s">
        <v>70</v>
      </c>
      <c r="G17" s="2" t="s">
        <v>33</v>
      </c>
      <c r="H17" s="2" t="s">
        <v>70</v>
      </c>
      <c r="I17" s="2" t="s">
        <v>33</v>
      </c>
      <c r="J17" s="2" t="s">
        <v>33</v>
      </c>
      <c r="K17" s="8" t="s">
        <v>11</v>
      </c>
    </row>
    <row r="18" spans="1:11" x14ac:dyDescent="0.25">
      <c r="A18" s="1" t="s">
        <v>306</v>
      </c>
      <c r="B18" s="1" t="s">
        <v>476</v>
      </c>
      <c r="C18" s="1" t="s">
        <v>84</v>
      </c>
      <c r="D18" s="2" t="s">
        <v>33</v>
      </c>
      <c r="E18" s="2" t="s">
        <v>33</v>
      </c>
      <c r="F18" s="2" t="s">
        <v>33</v>
      </c>
      <c r="G18" s="2" t="s">
        <v>70</v>
      </c>
      <c r="H18" s="2" t="s">
        <v>70</v>
      </c>
      <c r="I18" s="2" t="s">
        <v>33</v>
      </c>
      <c r="J18" s="2" t="s">
        <v>33</v>
      </c>
      <c r="K18" s="8" t="s">
        <v>11</v>
      </c>
    </row>
    <row r="19" spans="1:11" x14ac:dyDescent="0.25">
      <c r="A19" s="1" t="s">
        <v>307</v>
      </c>
      <c r="B19" s="1" t="s">
        <v>476</v>
      </c>
      <c r="C19" s="1" t="s">
        <v>85</v>
      </c>
      <c r="D19" s="2" t="s">
        <v>33</v>
      </c>
      <c r="E19" s="2" t="s">
        <v>33</v>
      </c>
      <c r="F19" s="2" t="s">
        <v>33</v>
      </c>
      <c r="G19" s="2" t="s">
        <v>33</v>
      </c>
      <c r="H19" s="2" t="s">
        <v>70</v>
      </c>
      <c r="I19" s="2" t="s">
        <v>33</v>
      </c>
      <c r="J19" s="2" t="s">
        <v>33</v>
      </c>
      <c r="K19" s="8" t="s">
        <v>11</v>
      </c>
    </row>
    <row r="20" spans="1:11" x14ac:dyDescent="0.25">
      <c r="A20" s="1" t="s">
        <v>308</v>
      </c>
      <c r="B20" s="1" t="s">
        <v>476</v>
      </c>
      <c r="C20" s="1" t="s">
        <v>86</v>
      </c>
      <c r="D20" s="2" t="s">
        <v>33</v>
      </c>
      <c r="E20" s="2" t="s">
        <v>33</v>
      </c>
      <c r="F20" s="2" t="s">
        <v>33</v>
      </c>
      <c r="G20" s="2" t="s">
        <v>33</v>
      </c>
      <c r="H20" s="2" t="s">
        <v>33</v>
      </c>
      <c r="I20" s="2" t="s">
        <v>33</v>
      </c>
      <c r="J20" s="2" t="s">
        <v>33</v>
      </c>
      <c r="K20" s="8" t="s">
        <v>11</v>
      </c>
    </row>
    <row r="21" spans="1:11" x14ac:dyDescent="0.25">
      <c r="A21" s="1" t="s">
        <v>309</v>
      </c>
      <c r="B21" s="1" t="s">
        <v>476</v>
      </c>
      <c r="C21" s="1" t="s">
        <v>87</v>
      </c>
      <c r="D21" s="2" t="s">
        <v>33</v>
      </c>
      <c r="E21" s="2" t="s">
        <v>33</v>
      </c>
      <c r="F21" s="2" t="s">
        <v>33</v>
      </c>
      <c r="G21" s="2" t="s">
        <v>33</v>
      </c>
      <c r="H21" s="2" t="s">
        <v>33</v>
      </c>
      <c r="I21" s="2" t="s">
        <v>33</v>
      </c>
      <c r="J21" s="2" t="s">
        <v>70</v>
      </c>
      <c r="K21" s="8" t="s">
        <v>70</v>
      </c>
    </row>
    <row r="22" spans="1:11" x14ac:dyDescent="0.25">
      <c r="A22" s="1" t="s">
        <v>310</v>
      </c>
      <c r="B22" s="27" t="s">
        <v>489</v>
      </c>
      <c r="C22" s="1" t="s">
        <v>153</v>
      </c>
      <c r="D22" s="2" t="s">
        <v>70</v>
      </c>
      <c r="E22" s="2" t="s">
        <v>70</v>
      </c>
      <c r="F22" s="2" t="s">
        <v>33</v>
      </c>
      <c r="G22" s="2" t="s">
        <v>70</v>
      </c>
      <c r="H22" s="2" t="s">
        <v>70</v>
      </c>
      <c r="I22" s="2" t="s">
        <v>33</v>
      </c>
      <c r="J22" s="2" t="s">
        <v>33</v>
      </c>
      <c r="K22" s="8" t="s">
        <v>70</v>
      </c>
    </row>
    <row r="23" spans="1:11" x14ac:dyDescent="0.25">
      <c r="A23" s="1" t="s">
        <v>311</v>
      </c>
      <c r="B23" s="1" t="s">
        <v>489</v>
      </c>
      <c r="C23" s="1" t="s">
        <v>154</v>
      </c>
      <c r="D23" s="2" t="s">
        <v>70</v>
      </c>
      <c r="E23" s="2" t="s">
        <v>33</v>
      </c>
      <c r="F23" s="2" t="s">
        <v>33</v>
      </c>
      <c r="G23" s="2" t="s">
        <v>33</v>
      </c>
      <c r="H23" s="2" t="s">
        <v>33</v>
      </c>
      <c r="I23" s="2" t="s">
        <v>33</v>
      </c>
      <c r="J23" s="2" t="s">
        <v>33</v>
      </c>
      <c r="K23" s="8" t="s">
        <v>70</v>
      </c>
    </row>
    <row r="24" spans="1:11" x14ac:dyDescent="0.25">
      <c r="A24" s="1" t="s">
        <v>312</v>
      </c>
      <c r="B24" s="1" t="s">
        <v>489</v>
      </c>
      <c r="C24" s="1" t="s">
        <v>156</v>
      </c>
      <c r="D24" s="2" t="s">
        <v>70</v>
      </c>
      <c r="E24" s="2" t="s">
        <v>33</v>
      </c>
      <c r="F24" s="2" t="s">
        <v>33</v>
      </c>
      <c r="G24" s="2" t="s">
        <v>33</v>
      </c>
      <c r="H24" s="2" t="s">
        <v>70</v>
      </c>
      <c r="I24" s="2" t="s">
        <v>33</v>
      </c>
      <c r="J24" s="2" t="s">
        <v>70</v>
      </c>
      <c r="K24" s="8" t="s">
        <v>11</v>
      </c>
    </row>
    <row r="25" spans="1:11" x14ac:dyDescent="0.25">
      <c r="A25" s="1" t="s">
        <v>313</v>
      </c>
      <c r="B25" s="1" t="s">
        <v>489</v>
      </c>
      <c r="C25" s="1" t="s">
        <v>155</v>
      </c>
      <c r="D25" s="2" t="s">
        <v>70</v>
      </c>
      <c r="E25" s="2" t="s">
        <v>70</v>
      </c>
      <c r="F25" s="2" t="s">
        <v>33</v>
      </c>
      <c r="G25" s="2" t="s">
        <v>70</v>
      </c>
      <c r="H25" s="2" t="s">
        <v>70</v>
      </c>
      <c r="I25" s="2" t="s">
        <v>33</v>
      </c>
      <c r="J25" s="2" t="s">
        <v>70</v>
      </c>
      <c r="K25" s="8" t="s">
        <v>11</v>
      </c>
    </row>
    <row r="26" spans="1:11" x14ac:dyDescent="0.25">
      <c r="A26" s="1" t="s">
        <v>314</v>
      </c>
      <c r="B26" s="1" t="s">
        <v>489</v>
      </c>
      <c r="C26" s="1" t="s">
        <v>157</v>
      </c>
      <c r="D26" s="2" t="s">
        <v>33</v>
      </c>
      <c r="E26" s="2" t="s">
        <v>33</v>
      </c>
      <c r="F26" s="2" t="s">
        <v>33</v>
      </c>
      <c r="G26" s="2" t="s">
        <v>33</v>
      </c>
      <c r="H26" s="2" t="s">
        <v>33</v>
      </c>
      <c r="I26" s="2" t="s">
        <v>33</v>
      </c>
      <c r="J26" s="2" t="s">
        <v>33</v>
      </c>
      <c r="K26" s="8" t="s">
        <v>11</v>
      </c>
    </row>
    <row r="27" spans="1:11" x14ac:dyDescent="0.25">
      <c r="A27" s="1" t="s">
        <v>315</v>
      </c>
      <c r="B27" s="1" t="s">
        <v>489</v>
      </c>
      <c r="C27" s="1" t="s">
        <v>230</v>
      </c>
      <c r="D27" s="2" t="s">
        <v>33</v>
      </c>
      <c r="E27" s="2" t="s">
        <v>70</v>
      </c>
      <c r="F27" s="2" t="s">
        <v>33</v>
      </c>
      <c r="G27" s="2" t="s">
        <v>33</v>
      </c>
      <c r="H27" s="2" t="s">
        <v>33</v>
      </c>
      <c r="I27" s="2" t="s">
        <v>70</v>
      </c>
      <c r="J27" s="2" t="s">
        <v>33</v>
      </c>
      <c r="K27" s="8" t="s">
        <v>11</v>
      </c>
    </row>
    <row r="28" spans="1:11" x14ac:dyDescent="0.25">
      <c r="A28" s="1" t="s">
        <v>316</v>
      </c>
      <c r="B28" s="1" t="s">
        <v>489</v>
      </c>
      <c r="C28" s="1" t="s">
        <v>158</v>
      </c>
      <c r="D28" s="2" t="s">
        <v>70</v>
      </c>
      <c r="E28" s="2" t="s">
        <v>33</v>
      </c>
      <c r="F28" s="2" t="s">
        <v>33</v>
      </c>
      <c r="G28" s="2" t="s">
        <v>70</v>
      </c>
      <c r="H28" s="2" t="s">
        <v>70</v>
      </c>
      <c r="I28" s="2" t="s">
        <v>70</v>
      </c>
      <c r="J28" s="2" t="s">
        <v>70</v>
      </c>
      <c r="K28" s="8" t="s">
        <v>11</v>
      </c>
    </row>
    <row r="29" spans="1:11" x14ac:dyDescent="0.25">
      <c r="A29" s="1" t="s">
        <v>317</v>
      </c>
      <c r="B29" s="1" t="s">
        <v>489</v>
      </c>
      <c r="C29" s="1" t="s">
        <v>159</v>
      </c>
      <c r="D29" s="2" t="s">
        <v>33</v>
      </c>
      <c r="E29" s="2" t="s">
        <v>70</v>
      </c>
      <c r="F29" s="2" t="s">
        <v>33</v>
      </c>
      <c r="G29" s="2" t="s">
        <v>70</v>
      </c>
      <c r="H29" s="2" t="s">
        <v>70</v>
      </c>
      <c r="I29" s="2" t="s">
        <v>33</v>
      </c>
      <c r="J29" s="2" t="s">
        <v>70</v>
      </c>
      <c r="K29" s="8" t="s">
        <v>70</v>
      </c>
    </row>
    <row r="30" spans="1:11" x14ac:dyDescent="0.25">
      <c r="A30" s="1" t="s">
        <v>318</v>
      </c>
      <c r="B30" s="1" t="s">
        <v>489</v>
      </c>
      <c r="C30" s="1" t="s">
        <v>160</v>
      </c>
      <c r="D30" s="2" t="s">
        <v>33</v>
      </c>
      <c r="E30" s="2" t="s">
        <v>70</v>
      </c>
      <c r="F30" s="2" t="s">
        <v>33</v>
      </c>
      <c r="G30" s="2" t="s">
        <v>33</v>
      </c>
      <c r="H30" s="2" t="s">
        <v>33</v>
      </c>
      <c r="I30" s="2" t="s">
        <v>33</v>
      </c>
      <c r="J30" s="2" t="s">
        <v>70</v>
      </c>
      <c r="K30" s="8" t="s">
        <v>11</v>
      </c>
    </row>
    <row r="31" spans="1:11" x14ac:dyDescent="0.25">
      <c r="A31" s="1" t="s">
        <v>319</v>
      </c>
      <c r="B31" s="1" t="s">
        <v>489</v>
      </c>
      <c r="C31" s="1" t="s">
        <v>161</v>
      </c>
      <c r="D31" s="2" t="s">
        <v>33</v>
      </c>
      <c r="E31" s="2" t="s">
        <v>33</v>
      </c>
      <c r="F31" s="2" t="s">
        <v>33</v>
      </c>
      <c r="G31" s="2" t="s">
        <v>33</v>
      </c>
      <c r="H31" s="2" t="s">
        <v>33</v>
      </c>
      <c r="I31" s="2" t="s">
        <v>33</v>
      </c>
      <c r="J31" s="2" t="s">
        <v>33</v>
      </c>
      <c r="K31" s="8" t="s">
        <v>11</v>
      </c>
    </row>
    <row r="32" spans="1:11" x14ac:dyDescent="0.25">
      <c r="A32" s="1" t="s">
        <v>320</v>
      </c>
      <c r="B32" s="1" t="s">
        <v>489</v>
      </c>
      <c r="C32" s="1" t="s">
        <v>12</v>
      </c>
      <c r="D32" s="2" t="s">
        <v>33</v>
      </c>
      <c r="E32" s="2" t="s">
        <v>33</v>
      </c>
      <c r="F32" s="2" t="s">
        <v>33</v>
      </c>
      <c r="G32" s="2" t="s">
        <v>33</v>
      </c>
      <c r="H32" s="2" t="s">
        <v>33</v>
      </c>
      <c r="I32" s="2" t="s">
        <v>33</v>
      </c>
      <c r="J32" s="2" t="s">
        <v>33</v>
      </c>
      <c r="K32" s="8" t="s">
        <v>11</v>
      </c>
    </row>
    <row r="33" spans="1:11" x14ac:dyDescent="0.25">
      <c r="A33" s="1" t="s">
        <v>321</v>
      </c>
      <c r="B33" s="1" t="s">
        <v>489</v>
      </c>
      <c r="C33" s="1" t="s">
        <v>162</v>
      </c>
      <c r="D33" s="2" t="s">
        <v>70</v>
      </c>
      <c r="E33" s="2" t="s">
        <v>33</v>
      </c>
      <c r="F33" s="2" t="s">
        <v>33</v>
      </c>
      <c r="G33" s="2" t="s">
        <v>33</v>
      </c>
      <c r="H33" s="2" t="s">
        <v>70</v>
      </c>
      <c r="I33" s="2" t="s">
        <v>33</v>
      </c>
      <c r="J33" s="2" t="s">
        <v>70</v>
      </c>
      <c r="K33" s="8" t="s">
        <v>11</v>
      </c>
    </row>
    <row r="34" spans="1:11" x14ac:dyDescent="0.25">
      <c r="A34" s="1" t="s">
        <v>322</v>
      </c>
      <c r="B34" s="1" t="s">
        <v>489</v>
      </c>
      <c r="C34" s="1" t="s">
        <v>163</v>
      </c>
      <c r="D34" s="2" t="s">
        <v>33</v>
      </c>
      <c r="E34" s="2" t="s">
        <v>33</v>
      </c>
      <c r="F34" s="2" t="s">
        <v>33</v>
      </c>
      <c r="G34" s="2" t="s">
        <v>33</v>
      </c>
      <c r="H34" s="2" t="s">
        <v>33</v>
      </c>
      <c r="I34" s="2" t="s">
        <v>33</v>
      </c>
      <c r="J34" s="2" t="s">
        <v>33</v>
      </c>
      <c r="K34" s="8" t="s">
        <v>11</v>
      </c>
    </row>
    <row r="35" spans="1:11" x14ac:dyDescent="0.25">
      <c r="A35" s="1" t="s">
        <v>323</v>
      </c>
      <c r="B35" s="1" t="s">
        <v>489</v>
      </c>
      <c r="C35" s="1" t="s">
        <v>9</v>
      </c>
      <c r="D35" s="2" t="s">
        <v>70</v>
      </c>
      <c r="E35" s="2" t="s">
        <v>33</v>
      </c>
      <c r="F35" s="2" t="s">
        <v>33</v>
      </c>
      <c r="G35" s="2" t="s">
        <v>70</v>
      </c>
      <c r="H35" s="2" t="s">
        <v>70</v>
      </c>
      <c r="I35" s="2" t="s">
        <v>33</v>
      </c>
      <c r="J35" s="2" t="s">
        <v>70</v>
      </c>
      <c r="K35" s="8" t="s">
        <v>70</v>
      </c>
    </row>
    <row r="36" spans="1:11" x14ac:dyDescent="0.25">
      <c r="A36" s="1" t="s">
        <v>324</v>
      </c>
      <c r="B36" s="1" t="s">
        <v>489</v>
      </c>
      <c r="C36" s="1" t="s">
        <v>164</v>
      </c>
      <c r="D36" s="2" t="s">
        <v>33</v>
      </c>
      <c r="E36" s="2" t="s">
        <v>33</v>
      </c>
      <c r="F36" s="2" t="s">
        <v>33</v>
      </c>
      <c r="G36" s="2" t="s">
        <v>33</v>
      </c>
      <c r="H36" s="2" t="s">
        <v>33</v>
      </c>
      <c r="I36" s="2" t="s">
        <v>33</v>
      </c>
      <c r="J36" s="2" t="s">
        <v>33</v>
      </c>
      <c r="K36" s="8" t="s">
        <v>11</v>
      </c>
    </row>
    <row r="37" spans="1:11" x14ac:dyDescent="0.25">
      <c r="A37" s="1" t="s">
        <v>325</v>
      </c>
      <c r="B37" s="1" t="s">
        <v>489</v>
      </c>
      <c r="C37" s="1" t="s">
        <v>165</v>
      </c>
      <c r="D37" s="2" t="s">
        <v>70</v>
      </c>
      <c r="E37" s="2" t="s">
        <v>33</v>
      </c>
      <c r="F37" s="2" t="s">
        <v>33</v>
      </c>
      <c r="G37" s="2" t="s">
        <v>33</v>
      </c>
      <c r="H37" s="2" t="s">
        <v>33</v>
      </c>
      <c r="I37" s="2" t="s">
        <v>70</v>
      </c>
      <c r="J37" s="2" t="s">
        <v>70</v>
      </c>
      <c r="K37" s="8" t="s">
        <v>11</v>
      </c>
    </row>
    <row r="38" spans="1:11" x14ac:dyDescent="0.25">
      <c r="A38" s="1" t="s">
        <v>326</v>
      </c>
      <c r="B38" s="1" t="s">
        <v>489</v>
      </c>
      <c r="C38" s="1" t="s">
        <v>166</v>
      </c>
      <c r="D38" s="2" t="s">
        <v>33</v>
      </c>
      <c r="E38" s="2" t="s">
        <v>33</v>
      </c>
      <c r="F38" s="2" t="s">
        <v>33</v>
      </c>
      <c r="G38" s="2" t="s">
        <v>33</v>
      </c>
      <c r="H38" s="2" t="s">
        <v>33</v>
      </c>
      <c r="I38" s="2" t="s">
        <v>33</v>
      </c>
      <c r="J38" s="2" t="s">
        <v>70</v>
      </c>
      <c r="K38" s="8" t="s">
        <v>11</v>
      </c>
    </row>
    <row r="39" spans="1:11" x14ac:dyDescent="0.25">
      <c r="A39" s="1" t="s">
        <v>327</v>
      </c>
      <c r="B39" s="1" t="s">
        <v>489</v>
      </c>
      <c r="C39" s="9" t="s">
        <v>231</v>
      </c>
      <c r="D39" s="13" t="s">
        <v>70</v>
      </c>
      <c r="E39" s="13" t="s">
        <v>33</v>
      </c>
      <c r="F39" s="13" t="s">
        <v>33</v>
      </c>
      <c r="G39" s="13" t="s">
        <v>33</v>
      </c>
      <c r="H39" s="13" t="s">
        <v>70</v>
      </c>
      <c r="I39" s="13" t="s">
        <v>33</v>
      </c>
      <c r="J39" s="13" t="s">
        <v>33</v>
      </c>
      <c r="K39" s="12" t="s">
        <v>11</v>
      </c>
    </row>
    <row r="40" spans="1:11" x14ac:dyDescent="0.25">
      <c r="A40" s="1" t="s">
        <v>328</v>
      </c>
      <c r="B40" s="1" t="s">
        <v>489</v>
      </c>
      <c r="C40" s="1" t="s">
        <v>167</v>
      </c>
      <c r="D40" s="2" t="s">
        <v>70</v>
      </c>
      <c r="E40" s="2" t="s">
        <v>33</v>
      </c>
      <c r="F40" s="2" t="s">
        <v>33</v>
      </c>
      <c r="G40" s="2" t="s">
        <v>70</v>
      </c>
      <c r="H40" s="2" t="s">
        <v>70</v>
      </c>
      <c r="I40" s="2" t="s">
        <v>33</v>
      </c>
      <c r="J40" s="2" t="s">
        <v>70</v>
      </c>
      <c r="K40" s="8" t="s">
        <v>11</v>
      </c>
    </row>
    <row r="41" spans="1:11" x14ac:dyDescent="0.25">
      <c r="A41" s="1" t="s">
        <v>512</v>
      </c>
      <c r="B41" s="1" t="s">
        <v>489</v>
      </c>
      <c r="C41" s="1" t="s">
        <v>168</v>
      </c>
      <c r="D41" s="2" t="s">
        <v>70</v>
      </c>
      <c r="E41" s="2" t="s">
        <v>33</v>
      </c>
      <c r="F41" s="2" t="s">
        <v>33</v>
      </c>
      <c r="G41" s="2" t="s">
        <v>70</v>
      </c>
      <c r="H41" s="2" t="s">
        <v>70</v>
      </c>
      <c r="I41" s="2" t="s">
        <v>33</v>
      </c>
      <c r="J41" s="2" t="s">
        <v>33</v>
      </c>
      <c r="K41" s="8" t="s">
        <v>11</v>
      </c>
    </row>
    <row r="42" spans="1:11" x14ac:dyDescent="0.25">
      <c r="A42" s="1" t="s">
        <v>329</v>
      </c>
      <c r="B42" s="1" t="s">
        <v>489</v>
      </c>
      <c r="C42" s="1" t="s">
        <v>169</v>
      </c>
      <c r="D42" s="2" t="s">
        <v>33</v>
      </c>
      <c r="E42" s="2" t="s">
        <v>70</v>
      </c>
      <c r="F42" s="2" t="s">
        <v>33</v>
      </c>
      <c r="G42" s="2" t="s">
        <v>70</v>
      </c>
      <c r="H42" s="2" t="s">
        <v>70</v>
      </c>
      <c r="I42" s="2" t="s">
        <v>33</v>
      </c>
      <c r="J42" s="2" t="s">
        <v>70</v>
      </c>
      <c r="K42" s="8" t="s">
        <v>11</v>
      </c>
    </row>
    <row r="43" spans="1:11" x14ac:dyDescent="0.25">
      <c r="A43" s="1" t="s">
        <v>330</v>
      </c>
      <c r="B43" s="1" t="s">
        <v>489</v>
      </c>
      <c r="C43" s="1" t="s">
        <v>233</v>
      </c>
      <c r="D43" s="2" t="s">
        <v>33</v>
      </c>
      <c r="E43" s="2" t="s">
        <v>33</v>
      </c>
      <c r="F43" s="2" t="s">
        <v>33</v>
      </c>
      <c r="G43" s="2" t="s">
        <v>33</v>
      </c>
      <c r="H43" s="2" t="s">
        <v>70</v>
      </c>
      <c r="I43" s="2" t="s">
        <v>33</v>
      </c>
      <c r="J43" s="2" t="s">
        <v>33</v>
      </c>
      <c r="K43" s="8" t="s">
        <v>11</v>
      </c>
    </row>
    <row r="44" spans="1:11" x14ac:dyDescent="0.25">
      <c r="A44" s="1" t="s">
        <v>331</v>
      </c>
      <c r="B44" s="1" t="s">
        <v>489</v>
      </c>
      <c r="C44" s="1" t="s">
        <v>170</v>
      </c>
      <c r="D44" s="2" t="s">
        <v>33</v>
      </c>
      <c r="E44" s="2" t="s">
        <v>33</v>
      </c>
      <c r="F44" s="2" t="s">
        <v>33</v>
      </c>
      <c r="G44" s="2" t="s">
        <v>33</v>
      </c>
      <c r="H44" s="2" t="s">
        <v>70</v>
      </c>
      <c r="I44" s="2" t="s">
        <v>33</v>
      </c>
      <c r="J44" s="2" t="s">
        <v>33</v>
      </c>
      <c r="K44" s="8" t="s">
        <v>33</v>
      </c>
    </row>
    <row r="45" spans="1:11" x14ac:dyDescent="0.25">
      <c r="A45" s="1" t="s">
        <v>332</v>
      </c>
      <c r="B45" s="1" t="s">
        <v>489</v>
      </c>
      <c r="C45" s="1" t="s">
        <v>171</v>
      </c>
      <c r="D45" s="2" t="s">
        <v>70</v>
      </c>
      <c r="E45" s="2" t="s">
        <v>70</v>
      </c>
      <c r="F45" s="2" t="s">
        <v>70</v>
      </c>
      <c r="G45" s="2" t="s">
        <v>70</v>
      </c>
      <c r="H45" s="2" t="s">
        <v>70</v>
      </c>
      <c r="I45" s="2" t="s">
        <v>70</v>
      </c>
      <c r="J45" s="2" t="s">
        <v>70</v>
      </c>
      <c r="K45" s="8" t="s">
        <v>33</v>
      </c>
    </row>
    <row r="46" spans="1:11" x14ac:dyDescent="0.25">
      <c r="A46" s="1" t="s">
        <v>333</v>
      </c>
      <c r="B46" s="1" t="s">
        <v>489</v>
      </c>
      <c r="C46" s="1" t="s">
        <v>172</v>
      </c>
      <c r="D46" s="2" t="s">
        <v>33</v>
      </c>
      <c r="E46" s="2" t="s">
        <v>33</v>
      </c>
      <c r="F46" s="2" t="s">
        <v>33</v>
      </c>
      <c r="G46" s="2" t="s">
        <v>33</v>
      </c>
      <c r="H46" s="2" t="s">
        <v>33</v>
      </c>
      <c r="I46" s="2" t="s">
        <v>33</v>
      </c>
      <c r="J46" s="2" t="s">
        <v>33</v>
      </c>
      <c r="K46" s="8" t="s">
        <v>70</v>
      </c>
    </row>
    <row r="47" spans="1:11" x14ac:dyDescent="0.25">
      <c r="A47" s="1" t="s">
        <v>334</v>
      </c>
      <c r="B47" s="1" t="s">
        <v>489</v>
      </c>
      <c r="C47" s="1" t="s">
        <v>173</v>
      </c>
      <c r="D47" s="2" t="s">
        <v>33</v>
      </c>
      <c r="E47" s="2" t="s">
        <v>70</v>
      </c>
      <c r="F47" s="2" t="s">
        <v>33</v>
      </c>
      <c r="G47" s="2" t="s">
        <v>33</v>
      </c>
      <c r="H47" s="2" t="s">
        <v>70</v>
      </c>
      <c r="I47" s="2" t="s">
        <v>33</v>
      </c>
      <c r="J47" s="2" t="s">
        <v>33</v>
      </c>
      <c r="K47" s="8" t="s">
        <v>33</v>
      </c>
    </row>
    <row r="48" spans="1:11" x14ac:dyDescent="0.25">
      <c r="A48" s="1" t="s">
        <v>335</v>
      </c>
      <c r="B48" s="1" t="s">
        <v>489</v>
      </c>
      <c r="C48" s="1" t="s">
        <v>174</v>
      </c>
      <c r="D48" s="2" t="s">
        <v>33</v>
      </c>
      <c r="E48" s="2" t="s">
        <v>33</v>
      </c>
      <c r="F48" s="2" t="s">
        <v>33</v>
      </c>
      <c r="G48" s="2" t="s">
        <v>33</v>
      </c>
      <c r="H48" s="2" t="s">
        <v>33</v>
      </c>
      <c r="I48" s="2" t="s">
        <v>33</v>
      </c>
      <c r="J48" s="2" t="s">
        <v>33</v>
      </c>
      <c r="K48" s="8" t="s">
        <v>33</v>
      </c>
    </row>
    <row r="49" spans="1:11" x14ac:dyDescent="0.25">
      <c r="A49" s="1" t="s">
        <v>499</v>
      </c>
      <c r="B49" s="1" t="s">
        <v>489</v>
      </c>
      <c r="C49" s="1" t="s">
        <v>175</v>
      </c>
      <c r="D49" s="2" t="s">
        <v>33</v>
      </c>
      <c r="E49" s="2" t="s">
        <v>33</v>
      </c>
      <c r="F49" s="2" t="s">
        <v>33</v>
      </c>
      <c r="G49" s="2" t="s">
        <v>33</v>
      </c>
      <c r="H49" s="2" t="s">
        <v>70</v>
      </c>
      <c r="I49" s="2" t="s">
        <v>33</v>
      </c>
      <c r="J49" s="2" t="s">
        <v>33</v>
      </c>
      <c r="K49" s="8" t="s">
        <v>33</v>
      </c>
    </row>
    <row r="50" spans="1:11" x14ac:dyDescent="0.25">
      <c r="A50" s="1" t="s">
        <v>336</v>
      </c>
      <c r="B50" s="1" t="s">
        <v>479</v>
      </c>
      <c r="C50" s="1" t="s">
        <v>41</v>
      </c>
      <c r="D50" s="2" t="s">
        <v>33</v>
      </c>
      <c r="E50" s="2" t="s">
        <v>33</v>
      </c>
      <c r="F50" s="2" t="s">
        <v>33</v>
      </c>
      <c r="G50" s="2" t="s">
        <v>33</v>
      </c>
      <c r="H50" s="2" t="s">
        <v>70</v>
      </c>
      <c r="I50" s="2" t="s">
        <v>33</v>
      </c>
      <c r="J50" s="2" t="s">
        <v>33</v>
      </c>
      <c r="K50" s="8" t="s">
        <v>11</v>
      </c>
    </row>
    <row r="51" spans="1:11" x14ac:dyDescent="0.25">
      <c r="A51" s="1" t="s">
        <v>337</v>
      </c>
      <c r="B51" s="1" t="s">
        <v>479</v>
      </c>
      <c r="C51" s="1" t="s">
        <v>176</v>
      </c>
      <c r="D51" s="2" t="s">
        <v>33</v>
      </c>
      <c r="E51" s="2" t="s">
        <v>33</v>
      </c>
      <c r="F51" s="2" t="s">
        <v>33</v>
      </c>
      <c r="G51" s="2" t="s">
        <v>70</v>
      </c>
      <c r="H51" s="2" t="s">
        <v>70</v>
      </c>
      <c r="I51" s="2" t="s">
        <v>33</v>
      </c>
      <c r="J51" s="2" t="s">
        <v>70</v>
      </c>
      <c r="K51" s="8" t="s">
        <v>33</v>
      </c>
    </row>
    <row r="52" spans="1:11" x14ac:dyDescent="0.25">
      <c r="A52" s="1" t="s">
        <v>338</v>
      </c>
      <c r="B52" s="1" t="s">
        <v>479</v>
      </c>
      <c r="C52" s="1" t="s">
        <v>177</v>
      </c>
      <c r="D52" s="2" t="s">
        <v>33</v>
      </c>
      <c r="E52" s="2" t="s">
        <v>33</v>
      </c>
      <c r="F52" s="2" t="s">
        <v>33</v>
      </c>
      <c r="G52" s="2" t="s">
        <v>33</v>
      </c>
      <c r="H52" s="2" t="s">
        <v>33</v>
      </c>
      <c r="I52" s="2" t="s">
        <v>70</v>
      </c>
      <c r="J52" s="2" t="s">
        <v>33</v>
      </c>
      <c r="K52" s="8" t="s">
        <v>70</v>
      </c>
    </row>
    <row r="53" spans="1:11" x14ac:dyDescent="0.25">
      <c r="A53" s="1" t="s">
        <v>500</v>
      </c>
      <c r="B53" s="1" t="s">
        <v>479</v>
      </c>
      <c r="C53" s="1" t="s">
        <v>178</v>
      </c>
      <c r="D53" s="2" t="s">
        <v>70</v>
      </c>
      <c r="E53" s="2" t="s">
        <v>33</v>
      </c>
      <c r="F53" s="2" t="s">
        <v>33</v>
      </c>
      <c r="G53" s="2" t="s">
        <v>33</v>
      </c>
      <c r="H53" s="2" t="s">
        <v>70</v>
      </c>
      <c r="I53" s="2" t="s">
        <v>33</v>
      </c>
      <c r="J53" s="2" t="s">
        <v>33</v>
      </c>
      <c r="K53" s="8" t="s">
        <v>70</v>
      </c>
    </row>
    <row r="54" spans="1:11" x14ac:dyDescent="0.25">
      <c r="A54" s="1" t="s">
        <v>339</v>
      </c>
      <c r="B54" s="1" t="s">
        <v>479</v>
      </c>
      <c r="C54" s="1" t="s">
        <v>179</v>
      </c>
      <c r="D54" s="2" t="s">
        <v>70</v>
      </c>
      <c r="E54" s="2" t="s">
        <v>33</v>
      </c>
      <c r="F54" s="2" t="s">
        <v>33</v>
      </c>
      <c r="G54" s="2" t="s">
        <v>33</v>
      </c>
      <c r="H54" s="2" t="s">
        <v>70</v>
      </c>
      <c r="I54" s="2" t="s">
        <v>33</v>
      </c>
      <c r="J54" s="2" t="s">
        <v>70</v>
      </c>
      <c r="K54" s="8" t="s">
        <v>33</v>
      </c>
    </row>
    <row r="55" spans="1:11" x14ac:dyDescent="0.25">
      <c r="A55" s="1" t="s">
        <v>340</v>
      </c>
      <c r="B55" s="1" t="s">
        <v>479</v>
      </c>
      <c r="C55" s="1" t="s">
        <v>180</v>
      </c>
      <c r="D55" s="2" t="s">
        <v>33</v>
      </c>
      <c r="E55" s="2" t="s">
        <v>70</v>
      </c>
      <c r="F55" s="2" t="s">
        <v>33</v>
      </c>
      <c r="G55" s="2" t="s">
        <v>33</v>
      </c>
      <c r="H55" s="2" t="s">
        <v>70</v>
      </c>
      <c r="I55" s="2" t="s">
        <v>33</v>
      </c>
      <c r="J55" s="2" t="s">
        <v>70</v>
      </c>
      <c r="K55" s="8" t="s">
        <v>70</v>
      </c>
    </row>
    <row r="56" spans="1:11" x14ac:dyDescent="0.25">
      <c r="A56" s="1" t="s">
        <v>341</v>
      </c>
      <c r="B56" s="1" t="s">
        <v>483</v>
      </c>
      <c r="C56" s="1" t="s">
        <v>181</v>
      </c>
      <c r="D56" s="2" t="s">
        <v>70</v>
      </c>
      <c r="E56" s="2" t="s">
        <v>33</v>
      </c>
      <c r="F56" s="2" t="s">
        <v>33</v>
      </c>
      <c r="G56" s="2" t="s">
        <v>33</v>
      </c>
      <c r="H56" s="2" t="s">
        <v>33</v>
      </c>
      <c r="I56" s="2" t="s">
        <v>33</v>
      </c>
      <c r="J56" s="2" t="s">
        <v>33</v>
      </c>
      <c r="K56" s="8" t="s">
        <v>33</v>
      </c>
    </row>
    <row r="57" spans="1:11" x14ac:dyDescent="0.25">
      <c r="A57" s="1" t="s">
        <v>342</v>
      </c>
      <c r="B57" s="1" t="s">
        <v>483</v>
      </c>
      <c r="C57" s="1" t="s">
        <v>491</v>
      </c>
      <c r="D57" s="2" t="s">
        <v>33</v>
      </c>
      <c r="E57" s="2" t="s">
        <v>70</v>
      </c>
      <c r="F57" s="2" t="s">
        <v>33</v>
      </c>
      <c r="G57" s="2" t="s">
        <v>33</v>
      </c>
      <c r="H57" s="2" t="s">
        <v>33</v>
      </c>
      <c r="I57" s="2" t="s">
        <v>33</v>
      </c>
      <c r="J57" s="2" t="s">
        <v>70</v>
      </c>
      <c r="K57" s="8" t="s">
        <v>33</v>
      </c>
    </row>
    <row r="58" spans="1:11" x14ac:dyDescent="0.25">
      <c r="A58" s="1" t="s">
        <v>501</v>
      </c>
      <c r="B58" s="1" t="s">
        <v>483</v>
      </c>
      <c r="C58" s="1" t="s">
        <v>182</v>
      </c>
      <c r="D58" s="2" t="s">
        <v>70</v>
      </c>
      <c r="E58" s="2" t="s">
        <v>33</v>
      </c>
      <c r="F58" s="2" t="s">
        <v>33</v>
      </c>
      <c r="G58" s="2" t="s">
        <v>33</v>
      </c>
      <c r="H58" s="2" t="s">
        <v>70</v>
      </c>
      <c r="I58" s="2" t="s">
        <v>33</v>
      </c>
      <c r="J58" s="2" t="s">
        <v>70</v>
      </c>
      <c r="K58" s="8" t="s">
        <v>33</v>
      </c>
    </row>
    <row r="59" spans="1:11" x14ac:dyDescent="0.25">
      <c r="A59" s="1" t="s">
        <v>343</v>
      </c>
      <c r="B59" s="1" t="s">
        <v>492</v>
      </c>
      <c r="C59" s="1" t="s">
        <v>68</v>
      </c>
      <c r="D59" s="2" t="s">
        <v>33</v>
      </c>
      <c r="E59" s="2" t="s">
        <v>33</v>
      </c>
      <c r="F59" s="2" t="s">
        <v>33</v>
      </c>
      <c r="G59" s="2" t="s">
        <v>33</v>
      </c>
      <c r="H59" s="2" t="s">
        <v>33</v>
      </c>
      <c r="I59" s="2" t="s">
        <v>33</v>
      </c>
      <c r="J59" s="2" t="s">
        <v>33</v>
      </c>
      <c r="K59" s="8" t="s">
        <v>33</v>
      </c>
    </row>
    <row r="60" spans="1:11" x14ac:dyDescent="0.25">
      <c r="A60" s="1" t="s">
        <v>344</v>
      </c>
      <c r="B60" s="1" t="s">
        <v>492</v>
      </c>
      <c r="C60" s="1" t="s">
        <v>183</v>
      </c>
      <c r="D60" s="2" t="s">
        <v>70</v>
      </c>
      <c r="E60" s="2" t="s">
        <v>33</v>
      </c>
      <c r="F60" s="2" t="s">
        <v>33</v>
      </c>
      <c r="G60" s="2" t="s">
        <v>70</v>
      </c>
      <c r="H60" s="2" t="s">
        <v>70</v>
      </c>
      <c r="I60" s="2" t="s">
        <v>33</v>
      </c>
      <c r="J60" s="2" t="s">
        <v>33</v>
      </c>
      <c r="K60" s="8" t="s">
        <v>33</v>
      </c>
    </row>
    <row r="61" spans="1:11" x14ac:dyDescent="0.25">
      <c r="A61" s="1" t="s">
        <v>345</v>
      </c>
      <c r="B61" s="1" t="s">
        <v>492</v>
      </c>
      <c r="C61" s="1" t="s">
        <v>184</v>
      </c>
      <c r="D61" s="2" t="s">
        <v>33</v>
      </c>
      <c r="E61" s="2" t="s">
        <v>33</v>
      </c>
      <c r="F61" s="2" t="s">
        <v>33</v>
      </c>
      <c r="G61" s="2" t="s">
        <v>33</v>
      </c>
      <c r="H61" s="2" t="s">
        <v>33</v>
      </c>
      <c r="I61" s="2" t="s">
        <v>33</v>
      </c>
      <c r="J61" s="2" t="s">
        <v>70</v>
      </c>
      <c r="K61" s="8" t="s">
        <v>70</v>
      </c>
    </row>
    <row r="62" spans="1:11" x14ac:dyDescent="0.25">
      <c r="A62" s="1" t="s">
        <v>346</v>
      </c>
      <c r="B62" s="1" t="s">
        <v>492</v>
      </c>
      <c r="C62" s="1" t="s">
        <v>234</v>
      </c>
      <c r="D62" s="2" t="s">
        <v>33</v>
      </c>
      <c r="E62" s="2" t="s">
        <v>33</v>
      </c>
      <c r="F62" s="2" t="s">
        <v>33</v>
      </c>
      <c r="G62" s="2" t="s">
        <v>33</v>
      </c>
      <c r="H62" s="2" t="s">
        <v>70</v>
      </c>
      <c r="I62" s="2" t="s">
        <v>33</v>
      </c>
      <c r="J62" s="2" t="s">
        <v>70</v>
      </c>
      <c r="K62" s="8" t="s">
        <v>70</v>
      </c>
    </row>
    <row r="63" spans="1:11" x14ac:dyDescent="0.25">
      <c r="A63" s="1" t="s">
        <v>347</v>
      </c>
      <c r="B63" s="1" t="s">
        <v>493</v>
      </c>
      <c r="C63" s="1" t="s">
        <v>185</v>
      </c>
      <c r="D63" s="2" t="s">
        <v>70</v>
      </c>
      <c r="E63" s="2" t="s">
        <v>33</v>
      </c>
      <c r="F63" s="2" t="s">
        <v>33</v>
      </c>
      <c r="G63" s="2" t="s">
        <v>70</v>
      </c>
      <c r="H63" s="2" t="s">
        <v>70</v>
      </c>
      <c r="I63" s="2" t="s">
        <v>33</v>
      </c>
      <c r="J63" s="2" t="s">
        <v>33</v>
      </c>
      <c r="K63" s="8" t="s">
        <v>70</v>
      </c>
    </row>
    <row r="64" spans="1:11" x14ac:dyDescent="0.25">
      <c r="A64" s="1" t="s">
        <v>348</v>
      </c>
      <c r="B64" s="1" t="s">
        <v>493</v>
      </c>
      <c r="C64" s="1" t="s">
        <v>186</v>
      </c>
      <c r="D64" s="2" t="s">
        <v>70</v>
      </c>
      <c r="E64" s="2" t="s">
        <v>33</v>
      </c>
      <c r="F64" s="2" t="s">
        <v>33</v>
      </c>
      <c r="G64" s="2" t="s">
        <v>33</v>
      </c>
      <c r="H64" s="2" t="s">
        <v>70</v>
      </c>
      <c r="I64" s="2" t="s">
        <v>33</v>
      </c>
      <c r="J64" s="2" t="s">
        <v>70</v>
      </c>
      <c r="K64" s="8" t="s">
        <v>70</v>
      </c>
    </row>
    <row r="65" spans="1:11" x14ac:dyDescent="0.25">
      <c r="A65" s="1" t="s">
        <v>349</v>
      </c>
      <c r="B65" s="1" t="s">
        <v>493</v>
      </c>
      <c r="C65" s="1" t="s">
        <v>187</v>
      </c>
      <c r="D65" s="2" t="s">
        <v>70</v>
      </c>
      <c r="E65" s="2" t="s">
        <v>70</v>
      </c>
      <c r="F65" s="2" t="s">
        <v>33</v>
      </c>
      <c r="G65" s="2" t="s">
        <v>70</v>
      </c>
      <c r="H65" s="2" t="s">
        <v>70</v>
      </c>
      <c r="I65" s="2" t="s">
        <v>70</v>
      </c>
      <c r="J65" s="2" t="s">
        <v>70</v>
      </c>
      <c r="K65" s="8" t="s">
        <v>70</v>
      </c>
    </row>
    <row r="66" spans="1:11" x14ac:dyDescent="0.25">
      <c r="A66" s="1" t="s">
        <v>497</v>
      </c>
      <c r="B66" s="1" t="s">
        <v>493</v>
      </c>
      <c r="C66" s="1" t="s">
        <v>496</v>
      </c>
      <c r="D66" s="2" t="s">
        <v>70</v>
      </c>
      <c r="E66" s="2" t="s">
        <v>70</v>
      </c>
      <c r="F66" s="2" t="s">
        <v>33</v>
      </c>
      <c r="G66" s="2" t="s">
        <v>70</v>
      </c>
      <c r="H66" s="2" t="s">
        <v>70</v>
      </c>
      <c r="I66" s="2" t="s">
        <v>33</v>
      </c>
      <c r="J66" s="2" t="s">
        <v>70</v>
      </c>
      <c r="K66" s="8" t="s">
        <v>70</v>
      </c>
    </row>
    <row r="67" spans="1:11" x14ac:dyDescent="0.25">
      <c r="A67" s="1" t="s">
        <v>350</v>
      </c>
      <c r="B67" s="1" t="s">
        <v>493</v>
      </c>
      <c r="C67" s="1" t="s">
        <v>188</v>
      </c>
      <c r="D67" s="2" t="s">
        <v>33</v>
      </c>
      <c r="E67" s="2" t="s">
        <v>33</v>
      </c>
      <c r="F67" s="2" t="s">
        <v>33</v>
      </c>
      <c r="G67" s="2" t="s">
        <v>70</v>
      </c>
      <c r="H67" s="2" t="s">
        <v>33</v>
      </c>
      <c r="I67" s="2" t="s">
        <v>33</v>
      </c>
      <c r="J67" s="2" t="s">
        <v>33</v>
      </c>
      <c r="K67" s="8" t="s">
        <v>33</v>
      </c>
    </row>
    <row r="68" spans="1:11" x14ac:dyDescent="0.25">
      <c r="A68" s="1" t="s">
        <v>351</v>
      </c>
      <c r="B68" s="1" t="s">
        <v>493</v>
      </c>
      <c r="C68" s="1" t="s">
        <v>189</v>
      </c>
      <c r="D68" s="2" t="s">
        <v>33</v>
      </c>
      <c r="E68" s="2" t="s">
        <v>33</v>
      </c>
      <c r="F68" s="2" t="s">
        <v>33</v>
      </c>
      <c r="G68" s="2" t="s">
        <v>33</v>
      </c>
      <c r="H68" s="2" t="s">
        <v>33</v>
      </c>
      <c r="I68" s="2" t="s">
        <v>33</v>
      </c>
      <c r="J68" s="2" t="s">
        <v>33</v>
      </c>
      <c r="K68" s="8" t="s">
        <v>33</v>
      </c>
    </row>
    <row r="69" spans="1:11" x14ac:dyDescent="0.25">
      <c r="A69" s="1" t="s">
        <v>502</v>
      </c>
      <c r="B69" s="1" t="s">
        <v>493</v>
      </c>
      <c r="C69" s="1" t="s">
        <v>235</v>
      </c>
      <c r="D69" s="2" t="s">
        <v>33</v>
      </c>
      <c r="E69" s="2" t="s">
        <v>33</v>
      </c>
      <c r="F69" s="2" t="s">
        <v>33</v>
      </c>
      <c r="G69" s="2" t="s">
        <v>70</v>
      </c>
      <c r="H69" s="2" t="s">
        <v>70</v>
      </c>
      <c r="I69" s="2" t="s">
        <v>33</v>
      </c>
      <c r="J69" s="2" t="s">
        <v>33</v>
      </c>
      <c r="K69" s="8" t="s">
        <v>11</v>
      </c>
    </row>
    <row r="70" spans="1:11" x14ac:dyDescent="0.25">
      <c r="A70" s="1" t="s">
        <v>352</v>
      </c>
      <c r="B70" s="1" t="s">
        <v>484</v>
      </c>
      <c r="C70" s="1" t="s">
        <v>190</v>
      </c>
      <c r="D70" s="2" t="s">
        <v>33</v>
      </c>
      <c r="E70" s="2" t="s">
        <v>33</v>
      </c>
      <c r="F70" s="2" t="s">
        <v>33</v>
      </c>
      <c r="G70" s="2" t="s">
        <v>33</v>
      </c>
      <c r="H70" s="2" t="s">
        <v>33</v>
      </c>
      <c r="I70" s="2" t="s">
        <v>33</v>
      </c>
      <c r="J70" s="2" t="s">
        <v>33</v>
      </c>
      <c r="K70" s="8" t="s">
        <v>33</v>
      </c>
    </row>
    <row r="71" spans="1:11" x14ac:dyDescent="0.25">
      <c r="A71" s="1" t="s">
        <v>513</v>
      </c>
      <c r="B71" s="1" t="s">
        <v>484</v>
      </c>
      <c r="C71" s="1" t="s">
        <v>191</v>
      </c>
      <c r="D71" s="2" t="s">
        <v>70</v>
      </c>
      <c r="E71" s="2" t="s">
        <v>33</v>
      </c>
      <c r="F71" s="2" t="s">
        <v>33</v>
      </c>
      <c r="G71" s="2" t="s">
        <v>70</v>
      </c>
      <c r="H71" s="2" t="s">
        <v>70</v>
      </c>
      <c r="I71" s="2" t="s">
        <v>70</v>
      </c>
      <c r="J71" s="2" t="s">
        <v>70</v>
      </c>
      <c r="K71" s="8" t="s">
        <v>33</v>
      </c>
    </row>
    <row r="72" spans="1:11" x14ac:dyDescent="0.25">
      <c r="A72" s="1" t="s">
        <v>353</v>
      </c>
      <c r="B72" s="1" t="s">
        <v>484</v>
      </c>
      <c r="C72" s="1" t="s">
        <v>192</v>
      </c>
      <c r="D72" s="2" t="s">
        <v>70</v>
      </c>
      <c r="E72" s="2" t="s">
        <v>33</v>
      </c>
      <c r="F72" s="2" t="s">
        <v>33</v>
      </c>
      <c r="G72" s="2" t="s">
        <v>70</v>
      </c>
      <c r="H72" s="2" t="s">
        <v>70</v>
      </c>
      <c r="I72" s="2" t="s">
        <v>33</v>
      </c>
      <c r="J72" s="2" t="s">
        <v>33</v>
      </c>
      <c r="K72" s="8" t="s">
        <v>33</v>
      </c>
    </row>
    <row r="73" spans="1:11" x14ac:dyDescent="0.25">
      <c r="A73" s="1" t="s">
        <v>354</v>
      </c>
      <c r="B73" s="1" t="s">
        <v>484</v>
      </c>
      <c r="C73" s="1" t="s">
        <v>193</v>
      </c>
      <c r="D73" s="2" t="s">
        <v>70</v>
      </c>
      <c r="E73" s="2" t="s">
        <v>33</v>
      </c>
      <c r="F73" s="2" t="s">
        <v>33</v>
      </c>
      <c r="G73" s="2" t="s">
        <v>33</v>
      </c>
      <c r="H73" s="2" t="s">
        <v>33</v>
      </c>
      <c r="I73" s="2" t="s">
        <v>33</v>
      </c>
      <c r="J73" s="2" t="s">
        <v>33</v>
      </c>
      <c r="K73" s="8" t="s">
        <v>33</v>
      </c>
    </row>
    <row r="74" spans="1:11" x14ac:dyDescent="0.25">
      <c r="A74" s="1" t="s">
        <v>355</v>
      </c>
      <c r="B74" s="1" t="s">
        <v>494</v>
      </c>
      <c r="C74" s="1" t="s">
        <v>194</v>
      </c>
      <c r="D74" s="2" t="s">
        <v>70</v>
      </c>
      <c r="E74" s="2" t="s">
        <v>33</v>
      </c>
      <c r="F74" s="2" t="s">
        <v>33</v>
      </c>
      <c r="G74" s="2" t="s">
        <v>70</v>
      </c>
      <c r="H74" s="2" t="s">
        <v>70</v>
      </c>
      <c r="I74" s="2" t="s">
        <v>33</v>
      </c>
      <c r="J74" s="2" t="s">
        <v>33</v>
      </c>
      <c r="K74" s="8" t="s">
        <v>33</v>
      </c>
    </row>
    <row r="75" spans="1:11" x14ac:dyDescent="0.25">
      <c r="A75" s="1" t="s">
        <v>356</v>
      </c>
      <c r="B75" s="1" t="s">
        <v>494</v>
      </c>
      <c r="C75" s="1" t="s">
        <v>195</v>
      </c>
      <c r="D75" s="2" t="s">
        <v>33</v>
      </c>
      <c r="E75" s="2" t="s">
        <v>33</v>
      </c>
      <c r="F75" s="2" t="s">
        <v>33</v>
      </c>
      <c r="G75" s="2" t="s">
        <v>70</v>
      </c>
      <c r="H75" s="2" t="s">
        <v>33</v>
      </c>
      <c r="I75" s="2" t="s">
        <v>33</v>
      </c>
      <c r="J75" s="2" t="s">
        <v>33</v>
      </c>
      <c r="K75" s="8" t="s">
        <v>33</v>
      </c>
    </row>
    <row r="76" spans="1:11" x14ac:dyDescent="0.25">
      <c r="A76" s="1" t="s">
        <v>503</v>
      </c>
      <c r="B76" s="1" t="s">
        <v>494</v>
      </c>
      <c r="C76" s="1" t="s">
        <v>196</v>
      </c>
      <c r="D76" s="2" t="s">
        <v>70</v>
      </c>
      <c r="E76" s="2" t="s">
        <v>33</v>
      </c>
      <c r="F76" s="2" t="s">
        <v>33</v>
      </c>
      <c r="G76" s="2" t="s">
        <v>70</v>
      </c>
      <c r="H76" s="2" t="s">
        <v>70</v>
      </c>
      <c r="I76" s="2" t="s">
        <v>33</v>
      </c>
      <c r="J76" s="2" t="s">
        <v>33</v>
      </c>
      <c r="K76" s="8" t="s">
        <v>33</v>
      </c>
    </row>
    <row r="77" spans="1:11" x14ac:dyDescent="0.25">
      <c r="A77" s="1" t="s">
        <v>357</v>
      </c>
      <c r="B77" s="1" t="s">
        <v>494</v>
      </c>
      <c r="C77" s="1" t="s">
        <v>197</v>
      </c>
      <c r="D77" s="2" t="s">
        <v>70</v>
      </c>
      <c r="E77" s="2" t="s">
        <v>33</v>
      </c>
      <c r="F77" s="2" t="s">
        <v>33</v>
      </c>
      <c r="G77" s="2" t="s">
        <v>70</v>
      </c>
      <c r="H77" s="2" t="s">
        <v>70</v>
      </c>
      <c r="I77" s="2" t="s">
        <v>70</v>
      </c>
      <c r="J77" s="2" t="s">
        <v>70</v>
      </c>
      <c r="K77" s="8" t="s">
        <v>33</v>
      </c>
    </row>
    <row r="78" spans="1:11" x14ac:dyDescent="0.25">
      <c r="A78" s="1" t="s">
        <v>358</v>
      </c>
      <c r="B78" s="1" t="s">
        <v>494</v>
      </c>
      <c r="C78" s="1" t="s">
        <v>198</v>
      </c>
      <c r="D78" s="2" t="s">
        <v>70</v>
      </c>
      <c r="E78" s="2" t="s">
        <v>33</v>
      </c>
      <c r="F78" s="2" t="s">
        <v>33</v>
      </c>
      <c r="G78" s="2" t="s">
        <v>70</v>
      </c>
      <c r="H78" s="2" t="s">
        <v>70</v>
      </c>
      <c r="I78" s="2" t="s">
        <v>33</v>
      </c>
      <c r="J78" s="2" t="s">
        <v>33</v>
      </c>
      <c r="K78" s="8" t="s">
        <v>33</v>
      </c>
    </row>
    <row r="79" spans="1:11" x14ac:dyDescent="0.25">
      <c r="A79" s="1" t="s">
        <v>359</v>
      </c>
      <c r="B79" s="1" t="s">
        <v>485</v>
      </c>
      <c r="C79" s="1" t="s">
        <v>199</v>
      </c>
      <c r="D79" s="2" t="s">
        <v>33</v>
      </c>
      <c r="E79" s="2" t="s">
        <v>33</v>
      </c>
      <c r="F79" s="2" t="s">
        <v>33</v>
      </c>
      <c r="G79" s="2" t="s">
        <v>33</v>
      </c>
      <c r="H79" s="2" t="s">
        <v>33</v>
      </c>
      <c r="I79" s="2" t="s">
        <v>33</v>
      </c>
      <c r="J79" s="2" t="s">
        <v>33</v>
      </c>
      <c r="K79" s="8" t="s">
        <v>70</v>
      </c>
    </row>
    <row r="80" spans="1:11" x14ac:dyDescent="0.25">
      <c r="A80" s="1" t="s">
        <v>360</v>
      </c>
      <c r="B80" s="1" t="s">
        <v>485</v>
      </c>
      <c r="C80" s="1" t="s">
        <v>200</v>
      </c>
      <c r="D80" s="2" t="s">
        <v>33</v>
      </c>
      <c r="E80" s="2" t="s">
        <v>33</v>
      </c>
      <c r="F80" s="2" t="s">
        <v>33</v>
      </c>
      <c r="G80" s="2" t="s">
        <v>70</v>
      </c>
      <c r="H80" s="2" t="s">
        <v>70</v>
      </c>
      <c r="I80" s="2" t="s">
        <v>33</v>
      </c>
      <c r="J80" s="2" t="s">
        <v>70</v>
      </c>
      <c r="K80" s="8" t="s">
        <v>33</v>
      </c>
    </row>
    <row r="81" spans="1:11" x14ac:dyDescent="0.25">
      <c r="A81" s="1" t="s">
        <v>361</v>
      </c>
      <c r="B81" s="1" t="s">
        <v>485</v>
      </c>
      <c r="C81" s="1" t="s">
        <v>52</v>
      </c>
      <c r="D81" s="2" t="s">
        <v>33</v>
      </c>
      <c r="E81" s="2" t="s">
        <v>33</v>
      </c>
      <c r="F81" s="2" t="s">
        <v>33</v>
      </c>
      <c r="G81" s="2" t="s">
        <v>33</v>
      </c>
      <c r="H81" s="2" t="s">
        <v>33</v>
      </c>
      <c r="I81" s="2" t="s">
        <v>33</v>
      </c>
      <c r="J81" s="2" t="s">
        <v>33</v>
      </c>
      <c r="K81" s="8" t="s">
        <v>33</v>
      </c>
    </row>
    <row r="82" spans="1:11" x14ac:dyDescent="0.25">
      <c r="A82" s="1" t="s">
        <v>505</v>
      </c>
      <c r="B82" s="1" t="s">
        <v>485</v>
      </c>
      <c r="C82" s="1" t="s">
        <v>504</v>
      </c>
      <c r="D82" s="2" t="s">
        <v>70</v>
      </c>
      <c r="E82" s="2" t="s">
        <v>70</v>
      </c>
      <c r="F82" s="2" t="s">
        <v>70</v>
      </c>
      <c r="G82" s="2" t="s">
        <v>70</v>
      </c>
      <c r="H82" s="2" t="s">
        <v>70</v>
      </c>
      <c r="I82" s="2" t="s">
        <v>70</v>
      </c>
      <c r="J82" s="2" t="s">
        <v>70</v>
      </c>
      <c r="K82" s="8" t="s">
        <v>33</v>
      </c>
    </row>
    <row r="83" spans="1:11" x14ac:dyDescent="0.25">
      <c r="A83" s="1" t="s">
        <v>506</v>
      </c>
      <c r="B83" s="1" t="s">
        <v>485</v>
      </c>
      <c r="C83" s="1" t="s">
        <v>201</v>
      </c>
      <c r="D83" s="2" t="s">
        <v>33</v>
      </c>
      <c r="E83" s="2" t="s">
        <v>33</v>
      </c>
      <c r="F83" s="2" t="s">
        <v>33</v>
      </c>
      <c r="G83" s="2" t="s">
        <v>33</v>
      </c>
      <c r="H83" s="2" t="s">
        <v>70</v>
      </c>
      <c r="I83" s="2" t="s">
        <v>33</v>
      </c>
      <c r="J83" s="2" t="s">
        <v>33</v>
      </c>
      <c r="K83" s="8" t="s">
        <v>33</v>
      </c>
    </row>
    <row r="84" spans="1:11" x14ac:dyDescent="0.25">
      <c r="A84" s="1" t="s">
        <v>362</v>
      </c>
      <c r="B84" s="1" t="s">
        <v>485</v>
      </c>
      <c r="C84" s="1" t="s">
        <v>202</v>
      </c>
      <c r="D84" s="2" t="s">
        <v>33</v>
      </c>
      <c r="E84" s="2" t="s">
        <v>33</v>
      </c>
      <c r="F84" s="2" t="s">
        <v>33</v>
      </c>
      <c r="G84" s="2" t="s">
        <v>70</v>
      </c>
      <c r="H84" s="2" t="s">
        <v>70</v>
      </c>
      <c r="I84" s="2" t="s">
        <v>33</v>
      </c>
      <c r="J84" s="2" t="s">
        <v>33</v>
      </c>
      <c r="K84" s="8" t="s">
        <v>33</v>
      </c>
    </row>
    <row r="85" spans="1:11" x14ac:dyDescent="0.25">
      <c r="A85" s="1" t="s">
        <v>363</v>
      </c>
      <c r="B85" s="1" t="s">
        <v>485</v>
      </c>
      <c r="C85" s="1" t="s">
        <v>203</v>
      </c>
      <c r="D85" s="2" t="s">
        <v>70</v>
      </c>
      <c r="E85" s="2" t="s">
        <v>33</v>
      </c>
      <c r="F85" s="2" t="s">
        <v>70</v>
      </c>
      <c r="G85" s="2" t="s">
        <v>70</v>
      </c>
      <c r="H85" s="2" t="s">
        <v>70</v>
      </c>
      <c r="I85" s="2" t="s">
        <v>70</v>
      </c>
      <c r="J85" s="2" t="s">
        <v>33</v>
      </c>
      <c r="K85" s="8" t="s">
        <v>33</v>
      </c>
    </row>
    <row r="86" spans="1:11" x14ac:dyDescent="0.25">
      <c r="A86" s="1" t="s">
        <v>364</v>
      </c>
      <c r="B86" s="1" t="s">
        <v>490</v>
      </c>
      <c r="C86" s="1" t="s">
        <v>204</v>
      </c>
      <c r="D86" s="2" t="s">
        <v>70</v>
      </c>
      <c r="E86" s="2" t="s">
        <v>70</v>
      </c>
      <c r="F86" s="2" t="s">
        <v>33</v>
      </c>
      <c r="G86" s="2" t="s">
        <v>33</v>
      </c>
      <c r="H86" s="2" t="s">
        <v>70</v>
      </c>
      <c r="I86" s="2" t="s">
        <v>33</v>
      </c>
      <c r="J86" s="2" t="s">
        <v>33</v>
      </c>
      <c r="K86" s="8" t="s">
        <v>70</v>
      </c>
    </row>
    <row r="87" spans="1:11" x14ac:dyDescent="0.25">
      <c r="A87" s="1" t="s">
        <v>365</v>
      </c>
      <c r="B87" s="1" t="s">
        <v>490</v>
      </c>
      <c r="C87" s="1" t="s">
        <v>205</v>
      </c>
      <c r="D87" s="2" t="s">
        <v>33</v>
      </c>
      <c r="E87" s="2" t="s">
        <v>33</v>
      </c>
      <c r="F87" s="2" t="s">
        <v>33</v>
      </c>
      <c r="G87" s="2" t="s">
        <v>33</v>
      </c>
      <c r="H87" s="2" t="s">
        <v>33</v>
      </c>
      <c r="I87" s="2" t="s">
        <v>33</v>
      </c>
      <c r="J87" s="2" t="s">
        <v>33</v>
      </c>
      <c r="K87" s="8" t="s">
        <v>33</v>
      </c>
    </row>
    <row r="88" spans="1:11" x14ac:dyDescent="0.25">
      <c r="A88" s="1" t="s">
        <v>366</v>
      </c>
      <c r="B88" s="1" t="s">
        <v>490</v>
      </c>
      <c r="C88" s="1" t="s">
        <v>206</v>
      </c>
      <c r="D88" s="2" t="s">
        <v>33</v>
      </c>
      <c r="E88" s="2" t="s">
        <v>33</v>
      </c>
      <c r="F88" s="2" t="s">
        <v>33</v>
      </c>
      <c r="G88" s="2" t="s">
        <v>33</v>
      </c>
      <c r="H88" s="2" t="s">
        <v>33</v>
      </c>
      <c r="I88" s="2" t="s">
        <v>33</v>
      </c>
      <c r="J88" s="2" t="s">
        <v>33</v>
      </c>
      <c r="K88" s="8" t="s">
        <v>33</v>
      </c>
    </row>
    <row r="89" spans="1:11" x14ac:dyDescent="0.25">
      <c r="A89" s="1" t="s">
        <v>367</v>
      </c>
      <c r="B89" s="1" t="s">
        <v>490</v>
      </c>
      <c r="C89" s="1" t="s">
        <v>232</v>
      </c>
      <c r="D89" s="2" t="s">
        <v>33</v>
      </c>
      <c r="E89" s="2" t="s">
        <v>33</v>
      </c>
      <c r="F89" s="2" t="s">
        <v>33</v>
      </c>
      <c r="G89" s="2" t="s">
        <v>33</v>
      </c>
      <c r="H89" s="2" t="s">
        <v>33</v>
      </c>
      <c r="I89" s="2" t="s">
        <v>33</v>
      </c>
      <c r="J89" s="2" t="s">
        <v>33</v>
      </c>
      <c r="K89" s="8" t="s">
        <v>33</v>
      </c>
    </row>
    <row r="90" spans="1:11" x14ac:dyDescent="0.25">
      <c r="A90" s="1" t="s">
        <v>368</v>
      </c>
      <c r="B90" s="1" t="s">
        <v>490</v>
      </c>
      <c r="C90" s="1" t="s">
        <v>207</v>
      </c>
      <c r="D90" s="2" t="s">
        <v>33</v>
      </c>
      <c r="E90" s="2" t="s">
        <v>33</v>
      </c>
      <c r="F90" s="2" t="s">
        <v>33</v>
      </c>
      <c r="G90" s="2" t="s">
        <v>33</v>
      </c>
      <c r="H90" s="2" t="s">
        <v>70</v>
      </c>
      <c r="I90" s="2" t="s">
        <v>33</v>
      </c>
      <c r="J90" s="2" t="s">
        <v>70</v>
      </c>
      <c r="K90" s="8" t="s">
        <v>33</v>
      </c>
    </row>
    <row r="91" spans="1:11" x14ac:dyDescent="0.25">
      <c r="A91" s="1" t="s">
        <v>507</v>
      </c>
      <c r="B91" s="1" t="s">
        <v>490</v>
      </c>
      <c r="C91" s="1" t="s">
        <v>508</v>
      </c>
      <c r="D91" s="2" t="s">
        <v>70</v>
      </c>
      <c r="E91" s="2" t="s">
        <v>70</v>
      </c>
      <c r="F91" s="2" t="s">
        <v>70</v>
      </c>
      <c r="G91" s="2" t="s">
        <v>70</v>
      </c>
      <c r="H91" s="2" t="s">
        <v>70</v>
      </c>
      <c r="I91" s="2" t="s">
        <v>70</v>
      </c>
      <c r="J91" s="2" t="s">
        <v>70</v>
      </c>
      <c r="K91" s="8" t="s">
        <v>70</v>
      </c>
    </row>
    <row r="92" spans="1:11" x14ac:dyDescent="0.25">
      <c r="A92" s="1" t="s">
        <v>369</v>
      </c>
      <c r="B92" s="1" t="s">
        <v>490</v>
      </c>
      <c r="C92" s="1" t="s">
        <v>152</v>
      </c>
      <c r="D92" s="2" t="s">
        <v>33</v>
      </c>
      <c r="E92" s="2" t="s">
        <v>33</v>
      </c>
      <c r="F92" s="2" t="s">
        <v>33</v>
      </c>
      <c r="G92" s="2" t="s">
        <v>33</v>
      </c>
      <c r="H92" s="2" t="s">
        <v>70</v>
      </c>
      <c r="I92" s="2" t="s">
        <v>33</v>
      </c>
      <c r="J92" s="2" t="s">
        <v>70</v>
      </c>
      <c r="K92" s="8" t="s">
        <v>70</v>
      </c>
    </row>
    <row r="93" spans="1:11" x14ac:dyDescent="0.25">
      <c r="A93" s="1" t="s">
        <v>370</v>
      </c>
      <c r="B93" s="1" t="s">
        <v>490</v>
      </c>
      <c r="C93" s="1" t="s">
        <v>208</v>
      </c>
      <c r="D93" s="2" t="s">
        <v>33</v>
      </c>
      <c r="E93" s="2" t="s">
        <v>70</v>
      </c>
      <c r="F93" s="2" t="s">
        <v>33</v>
      </c>
      <c r="G93" s="2" t="s">
        <v>70</v>
      </c>
      <c r="H93" s="2" t="s">
        <v>70</v>
      </c>
      <c r="I93" s="2" t="s">
        <v>33</v>
      </c>
      <c r="J93" s="2" t="s">
        <v>33</v>
      </c>
      <c r="K93" s="8" t="s">
        <v>70</v>
      </c>
    </row>
    <row r="94" spans="1:11" x14ac:dyDescent="0.25">
      <c r="A94" s="1" t="s">
        <v>371</v>
      </c>
      <c r="B94" s="1" t="s">
        <v>490</v>
      </c>
      <c r="C94" s="1" t="s">
        <v>209</v>
      </c>
      <c r="D94" s="2" t="s">
        <v>33</v>
      </c>
      <c r="E94" s="2" t="s">
        <v>70</v>
      </c>
      <c r="F94" s="2" t="s">
        <v>70</v>
      </c>
      <c r="G94" s="2" t="s">
        <v>70</v>
      </c>
      <c r="H94" s="2" t="s">
        <v>70</v>
      </c>
      <c r="I94" s="2" t="s">
        <v>70</v>
      </c>
      <c r="J94" s="2" t="s">
        <v>70</v>
      </c>
      <c r="K94" s="8" t="s">
        <v>70</v>
      </c>
    </row>
    <row r="95" spans="1:11" x14ac:dyDescent="0.25">
      <c r="A95" s="1" t="s">
        <v>372</v>
      </c>
      <c r="B95" s="1" t="s">
        <v>490</v>
      </c>
      <c r="C95" s="1" t="s">
        <v>210</v>
      </c>
      <c r="D95" s="2" t="s">
        <v>70</v>
      </c>
      <c r="E95" s="2" t="s">
        <v>33</v>
      </c>
      <c r="F95" s="2" t="s">
        <v>33</v>
      </c>
      <c r="G95" s="2" t="s">
        <v>70</v>
      </c>
      <c r="H95" s="2" t="s">
        <v>70</v>
      </c>
      <c r="I95" s="2" t="s">
        <v>33</v>
      </c>
      <c r="J95" s="2" t="s">
        <v>33</v>
      </c>
      <c r="K95" s="8" t="s">
        <v>33</v>
      </c>
    </row>
    <row r="96" spans="1:11" x14ac:dyDescent="0.25">
      <c r="A96" s="1" t="s">
        <v>373</v>
      </c>
      <c r="B96" s="1" t="s">
        <v>486</v>
      </c>
      <c r="C96" s="1" t="s">
        <v>211</v>
      </c>
      <c r="D96" s="2" t="s">
        <v>33</v>
      </c>
      <c r="E96" s="2" t="s">
        <v>33</v>
      </c>
      <c r="F96" s="2" t="s">
        <v>33</v>
      </c>
      <c r="G96" s="2" t="s">
        <v>33</v>
      </c>
      <c r="H96" s="2" t="s">
        <v>33</v>
      </c>
      <c r="I96" s="2" t="s">
        <v>33</v>
      </c>
      <c r="J96" s="2" t="s">
        <v>33</v>
      </c>
      <c r="K96" s="8" t="s">
        <v>33</v>
      </c>
    </row>
    <row r="97" spans="1:11" x14ac:dyDescent="0.25">
      <c r="A97" s="1" t="s">
        <v>375</v>
      </c>
      <c r="B97" s="1" t="s">
        <v>481</v>
      </c>
      <c r="C97" s="1" t="s">
        <v>213</v>
      </c>
      <c r="D97" s="2" t="s">
        <v>70</v>
      </c>
      <c r="E97" s="2" t="s">
        <v>70</v>
      </c>
      <c r="F97" s="2" t="s">
        <v>70</v>
      </c>
      <c r="G97" s="2" t="s">
        <v>70</v>
      </c>
      <c r="H97" s="2" t="s">
        <v>70</v>
      </c>
      <c r="I97" s="2" t="s">
        <v>70</v>
      </c>
      <c r="J97" s="2" t="s">
        <v>70</v>
      </c>
      <c r="K97" s="8" t="s">
        <v>33</v>
      </c>
    </row>
    <row r="98" spans="1:11" x14ac:dyDescent="0.25">
      <c r="A98" s="1" t="s">
        <v>376</v>
      </c>
      <c r="B98" s="1" t="s">
        <v>481</v>
      </c>
      <c r="C98" s="1" t="s">
        <v>214</v>
      </c>
      <c r="D98" s="2" t="s">
        <v>33</v>
      </c>
      <c r="E98" s="2" t="s">
        <v>33</v>
      </c>
      <c r="F98" s="2" t="s">
        <v>33</v>
      </c>
      <c r="G98" s="2" t="s">
        <v>33</v>
      </c>
      <c r="H98" s="2" t="s">
        <v>70</v>
      </c>
      <c r="I98" s="2" t="s">
        <v>33</v>
      </c>
      <c r="J98" s="2" t="s">
        <v>33</v>
      </c>
      <c r="K98" s="8" t="s">
        <v>33</v>
      </c>
    </row>
    <row r="99" spans="1:11" x14ac:dyDescent="0.25">
      <c r="A99" s="1" t="s">
        <v>378</v>
      </c>
      <c r="B99" s="1" t="s">
        <v>478</v>
      </c>
      <c r="C99" s="1" t="s">
        <v>216</v>
      </c>
      <c r="D99" s="2" t="s">
        <v>33</v>
      </c>
      <c r="E99" s="2" t="s">
        <v>33</v>
      </c>
      <c r="F99" s="2" t="s">
        <v>33</v>
      </c>
      <c r="G99" s="2" t="s">
        <v>33</v>
      </c>
      <c r="H99" s="2" t="s">
        <v>70</v>
      </c>
      <c r="I99" s="2" t="s">
        <v>33</v>
      </c>
      <c r="J99" s="2" t="s">
        <v>33</v>
      </c>
      <c r="K99" s="8" t="s">
        <v>70</v>
      </c>
    </row>
    <row r="100" spans="1:11" x14ac:dyDescent="0.25">
      <c r="A100" s="1" t="s">
        <v>379</v>
      </c>
      <c r="B100" s="1" t="s">
        <v>478</v>
      </c>
      <c r="C100" s="1" t="s">
        <v>217</v>
      </c>
      <c r="D100" s="2" t="s">
        <v>70</v>
      </c>
      <c r="E100" s="2" t="s">
        <v>33</v>
      </c>
      <c r="F100" s="2" t="s">
        <v>70</v>
      </c>
      <c r="G100" s="2" t="s">
        <v>70</v>
      </c>
      <c r="H100" s="2" t="s">
        <v>70</v>
      </c>
      <c r="I100" s="2" t="s">
        <v>70</v>
      </c>
      <c r="J100" s="2" t="s">
        <v>70</v>
      </c>
      <c r="K100" s="8" t="s">
        <v>33</v>
      </c>
    </row>
    <row r="101" spans="1:11" x14ac:dyDescent="0.25">
      <c r="A101" s="1" t="s">
        <v>509</v>
      </c>
      <c r="B101" s="1" t="s">
        <v>478</v>
      </c>
      <c r="C101" s="1" t="s">
        <v>218</v>
      </c>
      <c r="D101" s="2" t="s">
        <v>33</v>
      </c>
      <c r="E101" s="2" t="s">
        <v>33</v>
      </c>
      <c r="F101" s="2" t="s">
        <v>33</v>
      </c>
      <c r="G101" s="2" t="s">
        <v>33</v>
      </c>
      <c r="H101" s="2" t="s">
        <v>70</v>
      </c>
      <c r="I101" s="2" t="s">
        <v>33</v>
      </c>
      <c r="J101" s="2" t="s">
        <v>33</v>
      </c>
      <c r="K101" s="8" t="s">
        <v>33</v>
      </c>
    </row>
    <row r="102" spans="1:11" x14ac:dyDescent="0.25">
      <c r="A102" s="1" t="s">
        <v>380</v>
      </c>
      <c r="B102" s="1" t="s">
        <v>478</v>
      </c>
      <c r="C102" s="1" t="s">
        <v>219</v>
      </c>
      <c r="D102" s="2" t="s">
        <v>33</v>
      </c>
      <c r="E102" s="2" t="s">
        <v>33</v>
      </c>
      <c r="F102" s="2" t="s">
        <v>33</v>
      </c>
      <c r="G102" s="2" t="s">
        <v>70</v>
      </c>
      <c r="H102" s="2" t="s">
        <v>70</v>
      </c>
      <c r="I102" s="2" t="s">
        <v>70</v>
      </c>
      <c r="J102" s="2" t="s">
        <v>70</v>
      </c>
      <c r="K102" s="8" t="s">
        <v>33</v>
      </c>
    </row>
    <row r="103" spans="1:11" x14ac:dyDescent="0.25">
      <c r="A103" s="1" t="s">
        <v>381</v>
      </c>
      <c r="B103" s="1" t="s">
        <v>482</v>
      </c>
      <c r="C103" s="1" t="s">
        <v>220</v>
      </c>
      <c r="D103" s="2" t="s">
        <v>33</v>
      </c>
      <c r="E103" s="2" t="s">
        <v>33</v>
      </c>
      <c r="F103" s="2" t="s">
        <v>33</v>
      </c>
      <c r="G103" s="2" t="s">
        <v>33</v>
      </c>
      <c r="H103" s="2" t="s">
        <v>33</v>
      </c>
      <c r="I103" s="2" t="s">
        <v>33</v>
      </c>
      <c r="J103" s="2" t="s">
        <v>33</v>
      </c>
      <c r="K103" s="8" t="s">
        <v>70</v>
      </c>
    </row>
    <row r="104" spans="1:11" x14ac:dyDescent="0.25">
      <c r="A104" s="1" t="s">
        <v>510</v>
      </c>
      <c r="B104" s="1" t="s">
        <v>487</v>
      </c>
      <c r="C104" s="1" t="s">
        <v>221</v>
      </c>
      <c r="D104" s="2" t="s">
        <v>70</v>
      </c>
      <c r="E104" s="2" t="s">
        <v>70</v>
      </c>
      <c r="F104" s="2" t="s">
        <v>33</v>
      </c>
      <c r="G104" s="2" t="s">
        <v>70</v>
      </c>
      <c r="H104" s="2" t="s">
        <v>70</v>
      </c>
      <c r="I104" s="2" t="s">
        <v>70</v>
      </c>
      <c r="J104" s="2" t="s">
        <v>70</v>
      </c>
      <c r="K104" s="8" t="s">
        <v>70</v>
      </c>
    </row>
    <row r="105" spans="1:11" x14ac:dyDescent="0.25">
      <c r="A105" s="1" t="s">
        <v>382</v>
      </c>
      <c r="B105" s="1" t="s">
        <v>487</v>
      </c>
      <c r="C105" s="1" t="s">
        <v>222</v>
      </c>
      <c r="D105" s="2" t="s">
        <v>70</v>
      </c>
      <c r="E105" s="2" t="s">
        <v>33</v>
      </c>
      <c r="F105" s="2" t="s">
        <v>33</v>
      </c>
      <c r="G105" s="2" t="s">
        <v>70</v>
      </c>
      <c r="H105" s="2" t="s">
        <v>70</v>
      </c>
      <c r="I105" s="2" t="s">
        <v>33</v>
      </c>
      <c r="J105" s="2" t="s">
        <v>33</v>
      </c>
      <c r="K105" s="8" t="s">
        <v>33</v>
      </c>
    </row>
    <row r="106" spans="1:11" x14ac:dyDescent="0.25">
      <c r="A106" s="1" t="s">
        <v>307</v>
      </c>
      <c r="B106" s="1" t="s">
        <v>477</v>
      </c>
      <c r="C106" s="1" t="s">
        <v>68</v>
      </c>
      <c r="D106" s="2" t="s">
        <v>70</v>
      </c>
      <c r="E106" s="2" t="s">
        <v>70</v>
      </c>
      <c r="F106" s="2" t="s">
        <v>33</v>
      </c>
      <c r="G106" s="2" t="s">
        <v>33</v>
      </c>
      <c r="H106" s="2" t="s">
        <v>70</v>
      </c>
      <c r="I106" s="2" t="s">
        <v>33</v>
      </c>
      <c r="J106" s="2" t="s">
        <v>70</v>
      </c>
      <c r="K106" s="8" t="s">
        <v>70</v>
      </c>
    </row>
    <row r="107" spans="1:11" x14ac:dyDescent="0.25">
      <c r="A107" s="1" t="s">
        <v>311</v>
      </c>
      <c r="B107" s="1" t="s">
        <v>477</v>
      </c>
      <c r="C107" s="1" t="s">
        <v>223</v>
      </c>
      <c r="D107" s="2" t="s">
        <v>33</v>
      </c>
      <c r="E107" s="2" t="s">
        <v>70</v>
      </c>
      <c r="F107" s="2" t="s">
        <v>33</v>
      </c>
      <c r="G107" s="2" t="s">
        <v>70</v>
      </c>
      <c r="H107" s="2" t="s">
        <v>70</v>
      </c>
      <c r="I107" s="2" t="s">
        <v>33</v>
      </c>
      <c r="J107" s="2" t="s">
        <v>70</v>
      </c>
      <c r="K107" s="8" t="s">
        <v>33</v>
      </c>
    </row>
    <row r="108" spans="1:11" x14ac:dyDescent="0.25">
      <c r="A108" s="1" t="s">
        <v>424</v>
      </c>
      <c r="B108" s="1" t="s">
        <v>480</v>
      </c>
      <c r="C108" s="1" t="s">
        <v>224</v>
      </c>
      <c r="D108" s="2" t="s">
        <v>70</v>
      </c>
      <c r="E108" s="2" t="s">
        <v>33</v>
      </c>
      <c r="F108" s="2" t="s">
        <v>33</v>
      </c>
      <c r="G108" s="2" t="s">
        <v>33</v>
      </c>
      <c r="H108" s="2" t="s">
        <v>70</v>
      </c>
      <c r="I108" s="2" t="s">
        <v>33</v>
      </c>
      <c r="J108" s="2" t="s">
        <v>70</v>
      </c>
      <c r="K108" s="8" t="s">
        <v>70</v>
      </c>
    </row>
    <row r="109" spans="1:11" x14ac:dyDescent="0.25">
      <c r="A109" s="1" t="s">
        <v>425</v>
      </c>
      <c r="B109" s="1" t="s">
        <v>480</v>
      </c>
      <c r="C109" s="1" t="s">
        <v>225</v>
      </c>
      <c r="D109" s="2" t="s">
        <v>70</v>
      </c>
      <c r="E109" s="2" t="s">
        <v>33</v>
      </c>
      <c r="F109" s="2" t="s">
        <v>33</v>
      </c>
      <c r="G109" s="2" t="s">
        <v>70</v>
      </c>
      <c r="H109" s="2" t="s">
        <v>70</v>
      </c>
      <c r="I109" s="2" t="s">
        <v>33</v>
      </c>
      <c r="J109" s="2" t="s">
        <v>70</v>
      </c>
      <c r="K109" s="8" t="s">
        <v>33</v>
      </c>
    </row>
    <row r="110" spans="1:11" x14ac:dyDescent="0.25">
      <c r="A110" s="1" t="s">
        <v>511</v>
      </c>
      <c r="B110" s="1" t="s">
        <v>480</v>
      </c>
      <c r="C110" s="1" t="s">
        <v>226</v>
      </c>
      <c r="D110" s="2" t="s">
        <v>70</v>
      </c>
      <c r="E110" s="2" t="s">
        <v>33</v>
      </c>
      <c r="F110" s="2" t="s">
        <v>33</v>
      </c>
      <c r="G110" s="2" t="s">
        <v>70</v>
      </c>
      <c r="H110" s="2" t="s">
        <v>70</v>
      </c>
      <c r="I110" s="2" t="s">
        <v>33</v>
      </c>
      <c r="J110" s="2" t="s">
        <v>33</v>
      </c>
      <c r="K110" s="8" t="s">
        <v>33</v>
      </c>
    </row>
    <row r="111" spans="1:11" x14ac:dyDescent="0.25">
      <c r="A111" s="1" t="s">
        <v>426</v>
      </c>
      <c r="B111" s="1" t="s">
        <v>480</v>
      </c>
      <c r="C111" s="1" t="s">
        <v>57</v>
      </c>
      <c r="D111" s="2" t="s">
        <v>33</v>
      </c>
      <c r="E111" s="2" t="s">
        <v>33</v>
      </c>
      <c r="F111" s="2" t="s">
        <v>33</v>
      </c>
      <c r="G111" s="2" t="s">
        <v>33</v>
      </c>
      <c r="H111" s="2" t="s">
        <v>33</v>
      </c>
      <c r="I111" s="2" t="s">
        <v>33</v>
      </c>
      <c r="J111" s="2" t="s">
        <v>33</v>
      </c>
      <c r="K111" s="8" t="s">
        <v>70</v>
      </c>
    </row>
    <row r="112" spans="1:11" x14ac:dyDescent="0.25">
      <c r="A112" s="1" t="s">
        <v>427</v>
      </c>
      <c r="B112" s="1" t="s">
        <v>495</v>
      </c>
      <c r="C112" s="1" t="s">
        <v>227</v>
      </c>
      <c r="D112" s="2" t="s">
        <v>33</v>
      </c>
      <c r="E112" s="2" t="s">
        <v>33</v>
      </c>
      <c r="F112" s="2" t="s">
        <v>33</v>
      </c>
      <c r="G112" s="2" t="s">
        <v>70</v>
      </c>
      <c r="H112" s="2" t="s">
        <v>70</v>
      </c>
      <c r="I112" s="2" t="s">
        <v>70</v>
      </c>
      <c r="J112" s="2" t="s">
        <v>33</v>
      </c>
      <c r="K112" s="8" t="s">
        <v>33</v>
      </c>
    </row>
    <row r="113" spans="1:11" x14ac:dyDescent="0.25">
      <c r="A113" s="1" t="s">
        <v>428</v>
      </c>
      <c r="B113" s="10" t="s">
        <v>495</v>
      </c>
      <c r="C113" s="10" t="s">
        <v>228</v>
      </c>
      <c r="D113" s="7" t="s">
        <v>70</v>
      </c>
      <c r="E113" s="7" t="s">
        <v>33</v>
      </c>
      <c r="F113" s="7" t="s">
        <v>33</v>
      </c>
      <c r="G113" s="7" t="s">
        <v>33</v>
      </c>
      <c r="H113" s="7" t="s">
        <v>70</v>
      </c>
      <c r="I113" s="7" t="s">
        <v>33</v>
      </c>
      <c r="J113" s="7" t="s">
        <v>70</v>
      </c>
      <c r="K113" s="15" t="s">
        <v>70</v>
      </c>
    </row>
    <row r="114" spans="1:11" x14ac:dyDescent="0.25">
      <c r="A114" s="45" t="s">
        <v>429</v>
      </c>
      <c r="B114" s="1" t="s">
        <v>495</v>
      </c>
      <c r="C114" s="1" t="s">
        <v>229</v>
      </c>
      <c r="D114" s="2" t="s">
        <v>33</v>
      </c>
      <c r="E114" s="2" t="s">
        <v>33</v>
      </c>
      <c r="F114" s="2" t="s">
        <v>33</v>
      </c>
      <c r="G114" s="2" t="s">
        <v>33</v>
      </c>
      <c r="H114" s="2" t="s">
        <v>33</v>
      </c>
      <c r="I114" s="2" t="s">
        <v>33</v>
      </c>
      <c r="J114" s="2" t="s">
        <v>33</v>
      </c>
      <c r="K114" s="8" t="s">
        <v>33</v>
      </c>
    </row>
    <row r="115" spans="1:11" x14ac:dyDescent="0.25">
      <c r="C115" s="31" t="s">
        <v>524</v>
      </c>
      <c r="D115" s="28">
        <f>COUNTA(D$5:D$114)</f>
        <v>110</v>
      </c>
      <c r="E115" s="28">
        <f t="shared" ref="E115:K115" si="0">COUNTA(E$5:E$114)</f>
        <v>110</v>
      </c>
      <c r="F115" s="28">
        <f t="shared" si="0"/>
        <v>110</v>
      </c>
      <c r="G115" s="28">
        <f t="shared" si="0"/>
        <v>110</v>
      </c>
      <c r="H115" s="28">
        <f t="shared" si="0"/>
        <v>110</v>
      </c>
      <c r="I115" s="28">
        <f t="shared" si="0"/>
        <v>110</v>
      </c>
      <c r="J115" s="28">
        <f t="shared" si="0"/>
        <v>110</v>
      </c>
      <c r="K115" s="28">
        <f t="shared" si="0"/>
        <v>110</v>
      </c>
    </row>
    <row r="116" spans="1:11" x14ac:dyDescent="0.25">
      <c r="C116" s="32" t="s">
        <v>522</v>
      </c>
      <c r="D116" s="32">
        <f>COUNTIF(D$5:D$114, "yes")</f>
        <v>63</v>
      </c>
      <c r="E116" s="32">
        <f t="shared" ref="E116:K116" si="1">COUNTIF(E$5:E$114, "yes")</f>
        <v>87</v>
      </c>
      <c r="F116" s="32">
        <f t="shared" si="1"/>
        <v>102</v>
      </c>
      <c r="G116" s="32">
        <f t="shared" si="1"/>
        <v>66</v>
      </c>
      <c r="H116" s="32">
        <f t="shared" si="1"/>
        <v>36</v>
      </c>
      <c r="I116" s="32">
        <f t="shared" si="1"/>
        <v>91</v>
      </c>
      <c r="J116" s="32">
        <f t="shared" si="1"/>
        <v>68</v>
      </c>
      <c r="K116" s="32">
        <f t="shared" si="1"/>
        <v>78</v>
      </c>
    </row>
    <row r="117" spans="1:11" x14ac:dyDescent="0.25">
      <c r="C117" s="29" t="s">
        <v>523</v>
      </c>
      <c r="D117" s="29">
        <f>COUNTIF(D$5:D$114, "No")</f>
        <v>47</v>
      </c>
      <c r="E117" s="29">
        <f t="shared" ref="E117:K117" si="2">COUNTIF(E$5:E$114, "No")</f>
        <v>23</v>
      </c>
      <c r="F117" s="29">
        <f t="shared" si="2"/>
        <v>8</v>
      </c>
      <c r="G117" s="29">
        <f t="shared" si="2"/>
        <v>44</v>
      </c>
      <c r="H117" s="29">
        <f t="shared" si="2"/>
        <v>74</v>
      </c>
      <c r="I117" s="29">
        <f t="shared" si="2"/>
        <v>19</v>
      </c>
      <c r="J117" s="29">
        <f t="shared" si="2"/>
        <v>42</v>
      </c>
      <c r="K117" s="29">
        <f t="shared" si="2"/>
        <v>32</v>
      </c>
    </row>
    <row r="118" spans="1:11" x14ac:dyDescent="0.25">
      <c r="C118" s="34" t="s">
        <v>520</v>
      </c>
      <c r="D118" s="35">
        <f>D$116/D$115</f>
        <v>0.57272727272727275</v>
      </c>
      <c r="E118" s="35">
        <f t="shared" ref="E118:K118" si="3">E$116/E$115</f>
        <v>0.79090909090909089</v>
      </c>
      <c r="F118" s="35">
        <f t="shared" si="3"/>
        <v>0.92727272727272725</v>
      </c>
      <c r="G118" s="35">
        <f t="shared" si="3"/>
        <v>0.6</v>
      </c>
      <c r="H118" s="35">
        <f t="shared" si="3"/>
        <v>0.32727272727272727</v>
      </c>
      <c r="I118" s="35">
        <f t="shared" si="3"/>
        <v>0.82727272727272727</v>
      </c>
      <c r="J118" s="35">
        <f t="shared" si="3"/>
        <v>0.61818181818181817</v>
      </c>
      <c r="K118" s="35">
        <f t="shared" si="3"/>
        <v>0.70909090909090911</v>
      </c>
    </row>
    <row r="119" spans="1:11" x14ac:dyDescent="0.25">
      <c r="C119" s="29" t="s">
        <v>521</v>
      </c>
      <c r="D119" s="30">
        <f>D$117/D$115</f>
        <v>0.42727272727272725</v>
      </c>
      <c r="E119" s="30">
        <f t="shared" ref="E119:K119" si="4">E$117/E$115</f>
        <v>0.20909090909090908</v>
      </c>
      <c r="F119" s="30">
        <f t="shared" si="4"/>
        <v>7.2727272727272724E-2</v>
      </c>
      <c r="G119" s="30">
        <f t="shared" si="4"/>
        <v>0.4</v>
      </c>
      <c r="H119" s="30">
        <f t="shared" si="4"/>
        <v>0.67272727272727273</v>
      </c>
      <c r="I119" s="30">
        <f t="shared" si="4"/>
        <v>0.17272727272727273</v>
      </c>
      <c r="J119" s="30">
        <f t="shared" si="4"/>
        <v>0.38181818181818183</v>
      </c>
      <c r="K119" s="30">
        <f t="shared" si="4"/>
        <v>0.29090909090909089</v>
      </c>
    </row>
  </sheetData>
  <mergeCells count="1">
    <mergeCell ref="D3:J3"/>
  </mergeCells>
  <phoneticPr fontId="3" type="noConversion"/>
  <hyperlinks>
    <hyperlink ref="A114" r:id="rId1" xr:uid="{BDAFBB33-BA30-4184-AC78-854EAC7B5B2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7A7D3-2E7E-49D2-B383-801F80E275FE}">
  <dimension ref="A1:L82"/>
  <sheetViews>
    <sheetView workbookViewId="0"/>
  </sheetViews>
  <sheetFormatPr defaultRowHeight="15" x14ac:dyDescent="0.25"/>
  <cols>
    <col min="1" max="1" width="9.42578125" style="16" customWidth="1"/>
    <col min="2" max="2" width="41" style="16" customWidth="1"/>
    <col min="3" max="3" width="48.140625" customWidth="1"/>
    <col min="4" max="4" width="98.7109375" customWidth="1"/>
    <col min="10" max="10" width="9.7109375" customWidth="1"/>
    <col min="11" max="11" width="12.7109375" customWidth="1"/>
    <col min="12" max="12" width="13.140625" customWidth="1"/>
  </cols>
  <sheetData>
    <row r="1" spans="1:12" x14ac:dyDescent="0.25">
      <c r="A1"/>
      <c r="B1"/>
      <c r="C1" s="20"/>
      <c r="D1" s="20"/>
      <c r="E1" s="44" t="s">
        <v>0</v>
      </c>
      <c r="F1" s="44"/>
      <c r="G1" s="44"/>
      <c r="H1" s="44"/>
      <c r="I1" s="44"/>
      <c r="J1" s="44"/>
      <c r="K1" s="44"/>
    </row>
    <row r="2" spans="1:12" x14ac:dyDescent="0.25">
      <c r="A2" s="21" t="s">
        <v>448</v>
      </c>
      <c r="B2" s="21" t="s">
        <v>449</v>
      </c>
      <c r="C2" s="19" t="s">
        <v>236</v>
      </c>
      <c r="D2" s="19" t="s">
        <v>1</v>
      </c>
      <c r="E2" s="24" t="s">
        <v>2</v>
      </c>
      <c r="F2" s="24" t="s">
        <v>3</v>
      </c>
      <c r="G2" s="24" t="s">
        <v>4</v>
      </c>
      <c r="H2" s="24" t="s">
        <v>5</v>
      </c>
      <c r="I2" s="24" t="s">
        <v>6</v>
      </c>
      <c r="J2" s="24" t="s">
        <v>7</v>
      </c>
      <c r="K2" s="24" t="s">
        <v>8</v>
      </c>
      <c r="L2" s="23" t="s">
        <v>466</v>
      </c>
    </row>
    <row r="3" spans="1:12" x14ac:dyDescent="0.25">
      <c r="A3" s="22">
        <v>1</v>
      </c>
      <c r="B3" s="22" t="s">
        <v>451</v>
      </c>
      <c r="C3" s="1" t="s">
        <v>237</v>
      </c>
      <c r="D3" s="1" t="s">
        <v>450</v>
      </c>
      <c r="E3" s="11" t="s">
        <v>70</v>
      </c>
      <c r="F3" s="11" t="s">
        <v>33</v>
      </c>
      <c r="G3" s="11" t="s">
        <v>70</v>
      </c>
      <c r="H3" s="11" t="s">
        <v>70</v>
      </c>
      <c r="I3" s="11" t="s">
        <v>70</v>
      </c>
      <c r="J3" s="11" t="s">
        <v>70</v>
      </c>
      <c r="K3" s="11" t="s">
        <v>70</v>
      </c>
      <c r="L3" s="8" t="s">
        <v>33</v>
      </c>
    </row>
    <row r="4" spans="1:12" x14ac:dyDescent="0.25">
      <c r="A4" s="22">
        <v>1</v>
      </c>
      <c r="B4" s="22" t="s">
        <v>451</v>
      </c>
      <c r="C4" s="1" t="s">
        <v>238</v>
      </c>
      <c r="D4" s="1" t="s">
        <v>104</v>
      </c>
      <c r="E4" s="11" t="s">
        <v>70</v>
      </c>
      <c r="F4" s="11" t="s">
        <v>70</v>
      </c>
      <c r="G4" s="11" t="s">
        <v>33</v>
      </c>
      <c r="H4" s="11" t="s">
        <v>70</v>
      </c>
      <c r="I4" s="11" t="s">
        <v>70</v>
      </c>
      <c r="J4" s="11" t="s">
        <v>33</v>
      </c>
      <c r="K4" s="11" t="s">
        <v>70</v>
      </c>
      <c r="L4" s="8" t="s">
        <v>33</v>
      </c>
    </row>
    <row r="5" spans="1:12" x14ac:dyDescent="0.25">
      <c r="A5" s="22">
        <v>1</v>
      </c>
      <c r="B5" s="22" t="s">
        <v>451</v>
      </c>
      <c r="C5" s="1" t="s">
        <v>239</v>
      </c>
      <c r="D5" s="1" t="s">
        <v>105</v>
      </c>
      <c r="E5" s="11" t="s">
        <v>70</v>
      </c>
      <c r="F5" s="11" t="s">
        <v>33</v>
      </c>
      <c r="G5" s="11" t="s">
        <v>70</v>
      </c>
      <c r="H5" s="11" t="s">
        <v>70</v>
      </c>
      <c r="I5" s="11" t="s">
        <v>70</v>
      </c>
      <c r="J5" s="11" t="s">
        <v>70</v>
      </c>
      <c r="K5" s="11" t="s">
        <v>70</v>
      </c>
      <c r="L5" s="8" t="s">
        <v>70</v>
      </c>
    </row>
    <row r="6" spans="1:12" x14ac:dyDescent="0.25">
      <c r="A6" s="22">
        <v>1</v>
      </c>
      <c r="B6" s="22" t="s">
        <v>451</v>
      </c>
      <c r="C6" s="1" t="s">
        <v>240</v>
      </c>
      <c r="D6" s="1" t="s">
        <v>106</v>
      </c>
      <c r="E6" s="11" t="s">
        <v>33</v>
      </c>
      <c r="F6" s="11" t="s">
        <v>33</v>
      </c>
      <c r="G6" s="11" t="s">
        <v>70</v>
      </c>
      <c r="H6" s="11" t="s">
        <v>33</v>
      </c>
      <c r="I6" s="11" t="s">
        <v>33</v>
      </c>
      <c r="J6" s="11" t="s">
        <v>70</v>
      </c>
      <c r="K6" s="11" t="s">
        <v>33</v>
      </c>
      <c r="L6" s="8" t="s">
        <v>70</v>
      </c>
    </row>
    <row r="7" spans="1:12" x14ac:dyDescent="0.25">
      <c r="A7" s="22">
        <v>1</v>
      </c>
      <c r="B7" s="22" t="s">
        <v>451</v>
      </c>
      <c r="C7" s="1" t="s">
        <v>241</v>
      </c>
      <c r="D7" s="1" t="s">
        <v>467</v>
      </c>
      <c r="E7" s="11" t="s">
        <v>70</v>
      </c>
      <c r="F7" s="11" t="s">
        <v>33</v>
      </c>
      <c r="G7" s="11" t="s">
        <v>33</v>
      </c>
      <c r="H7" s="11" t="s">
        <v>70</v>
      </c>
      <c r="I7" s="11" t="s">
        <v>70</v>
      </c>
      <c r="J7" s="11" t="s">
        <v>70</v>
      </c>
      <c r="K7" s="11" t="s">
        <v>70</v>
      </c>
      <c r="L7" s="8" t="s">
        <v>33</v>
      </c>
    </row>
    <row r="8" spans="1:12" x14ac:dyDescent="0.25">
      <c r="A8" s="22">
        <v>2</v>
      </c>
      <c r="B8" s="22" t="s">
        <v>452</v>
      </c>
      <c r="C8" s="1" t="s">
        <v>242</v>
      </c>
      <c r="D8" s="1" t="s">
        <v>107</v>
      </c>
      <c r="E8" s="11" t="s">
        <v>70</v>
      </c>
      <c r="F8" s="11" t="s">
        <v>33</v>
      </c>
      <c r="G8" s="11" t="s">
        <v>70</v>
      </c>
      <c r="H8" s="11" t="s">
        <v>33</v>
      </c>
      <c r="I8" s="11" t="s">
        <v>70</v>
      </c>
      <c r="J8" s="11" t="s">
        <v>33</v>
      </c>
      <c r="K8" s="11" t="s">
        <v>33</v>
      </c>
      <c r="L8" s="8" t="s">
        <v>33</v>
      </c>
    </row>
    <row r="9" spans="1:12" x14ac:dyDescent="0.25">
      <c r="A9" s="22">
        <v>2</v>
      </c>
      <c r="B9" s="22" t="s">
        <v>452</v>
      </c>
      <c r="C9" s="1" t="s">
        <v>243</v>
      </c>
      <c r="D9" s="1" t="s">
        <v>108</v>
      </c>
      <c r="E9" s="11" t="s">
        <v>33</v>
      </c>
      <c r="F9" s="11" t="s">
        <v>33</v>
      </c>
      <c r="G9" s="11" t="s">
        <v>33</v>
      </c>
      <c r="H9" s="11" t="s">
        <v>33</v>
      </c>
      <c r="I9" s="11" t="s">
        <v>70</v>
      </c>
      <c r="J9" s="11" t="s">
        <v>33</v>
      </c>
      <c r="K9" s="11" t="s">
        <v>33</v>
      </c>
      <c r="L9" s="8" t="s">
        <v>33</v>
      </c>
    </row>
    <row r="10" spans="1:12" x14ac:dyDescent="0.25">
      <c r="A10" s="22">
        <v>2</v>
      </c>
      <c r="B10" s="22" t="s">
        <v>452</v>
      </c>
      <c r="C10" s="1" t="s">
        <v>244</v>
      </c>
      <c r="D10" s="1" t="s">
        <v>109</v>
      </c>
      <c r="E10" s="11" t="s">
        <v>70</v>
      </c>
      <c r="F10" s="11" t="s">
        <v>33</v>
      </c>
      <c r="G10" s="11" t="s">
        <v>33</v>
      </c>
      <c r="H10" s="11" t="s">
        <v>33</v>
      </c>
      <c r="I10" s="11" t="s">
        <v>70</v>
      </c>
      <c r="J10" s="11" t="s">
        <v>33</v>
      </c>
      <c r="K10" s="11" t="s">
        <v>70</v>
      </c>
      <c r="L10" s="8" t="s">
        <v>70</v>
      </c>
    </row>
    <row r="11" spans="1:12" x14ac:dyDescent="0.25">
      <c r="A11" s="22">
        <v>2</v>
      </c>
      <c r="B11" s="22" t="s">
        <v>452</v>
      </c>
      <c r="C11" s="1" t="s">
        <v>245</v>
      </c>
      <c r="D11" s="1" t="s">
        <v>110</v>
      </c>
      <c r="E11" s="11" t="s">
        <v>33</v>
      </c>
      <c r="F11" s="11" t="s">
        <v>70</v>
      </c>
      <c r="G11" s="11" t="s">
        <v>70</v>
      </c>
      <c r="H11" s="11" t="s">
        <v>33</v>
      </c>
      <c r="I11" s="11" t="s">
        <v>70</v>
      </c>
      <c r="J11" s="11" t="s">
        <v>33</v>
      </c>
      <c r="K11" s="11" t="s">
        <v>70</v>
      </c>
      <c r="L11" s="8" t="s">
        <v>33</v>
      </c>
    </row>
    <row r="12" spans="1:12" x14ac:dyDescent="0.25">
      <c r="A12" s="22">
        <v>2</v>
      </c>
      <c r="B12" s="22" t="s">
        <v>452</v>
      </c>
      <c r="C12" s="1" t="s">
        <v>246</v>
      </c>
      <c r="D12" s="1" t="s">
        <v>111</v>
      </c>
      <c r="E12" s="11" t="s">
        <v>70</v>
      </c>
      <c r="F12" s="11" t="s">
        <v>33</v>
      </c>
      <c r="G12" s="11" t="s">
        <v>33</v>
      </c>
      <c r="H12" s="11" t="s">
        <v>70</v>
      </c>
      <c r="I12" s="11" t="s">
        <v>70</v>
      </c>
      <c r="J12" s="11" t="s">
        <v>33</v>
      </c>
      <c r="K12" s="11" t="s">
        <v>33</v>
      </c>
      <c r="L12" s="8" t="s">
        <v>70</v>
      </c>
    </row>
    <row r="13" spans="1:12" x14ac:dyDescent="0.25">
      <c r="A13" s="22">
        <v>3</v>
      </c>
      <c r="B13" s="22" t="s">
        <v>453</v>
      </c>
      <c r="C13" s="1" t="s">
        <v>247</v>
      </c>
      <c r="D13" s="1" t="s">
        <v>112</v>
      </c>
      <c r="E13" s="11" t="s">
        <v>33</v>
      </c>
      <c r="F13" s="11" t="s">
        <v>33</v>
      </c>
      <c r="G13" s="11" t="s">
        <v>70</v>
      </c>
      <c r="H13" s="11" t="s">
        <v>33</v>
      </c>
      <c r="I13" s="11" t="s">
        <v>70</v>
      </c>
      <c r="J13" s="11" t="s">
        <v>70</v>
      </c>
      <c r="K13" s="11" t="s">
        <v>33</v>
      </c>
      <c r="L13" s="8" t="s">
        <v>33</v>
      </c>
    </row>
    <row r="14" spans="1:12" x14ac:dyDescent="0.25">
      <c r="A14" s="22">
        <v>3</v>
      </c>
      <c r="B14" s="22" t="s">
        <v>453</v>
      </c>
      <c r="C14" s="1" t="s">
        <v>248</v>
      </c>
      <c r="D14" s="1" t="s">
        <v>113</v>
      </c>
      <c r="E14" s="11" t="s">
        <v>70</v>
      </c>
      <c r="F14" s="11" t="s">
        <v>33</v>
      </c>
      <c r="G14" s="11" t="s">
        <v>70</v>
      </c>
      <c r="H14" s="11" t="s">
        <v>33</v>
      </c>
      <c r="I14" s="11" t="s">
        <v>70</v>
      </c>
      <c r="J14" s="11" t="s">
        <v>33</v>
      </c>
      <c r="K14" s="11" t="s">
        <v>70</v>
      </c>
      <c r="L14" s="8" t="s">
        <v>33</v>
      </c>
    </row>
    <row r="15" spans="1:12" x14ac:dyDescent="0.25">
      <c r="A15" s="22">
        <v>3</v>
      </c>
      <c r="B15" s="22" t="s">
        <v>453</v>
      </c>
      <c r="C15" s="1" t="s">
        <v>249</v>
      </c>
      <c r="D15" s="1" t="s">
        <v>114</v>
      </c>
      <c r="E15" s="11" t="s">
        <v>70</v>
      </c>
      <c r="F15" s="11" t="s">
        <v>33</v>
      </c>
      <c r="G15" s="11" t="s">
        <v>33</v>
      </c>
      <c r="H15" s="11" t="s">
        <v>33</v>
      </c>
      <c r="I15" s="11" t="s">
        <v>70</v>
      </c>
      <c r="J15" s="11" t="s">
        <v>33</v>
      </c>
      <c r="K15" s="11" t="s">
        <v>33</v>
      </c>
      <c r="L15" s="8" t="s">
        <v>70</v>
      </c>
    </row>
    <row r="16" spans="1:12" x14ac:dyDescent="0.25">
      <c r="A16" s="22">
        <v>3</v>
      </c>
      <c r="B16" s="22" t="s">
        <v>453</v>
      </c>
      <c r="C16" s="1" t="s">
        <v>250</v>
      </c>
      <c r="D16" s="1" t="s">
        <v>115</v>
      </c>
      <c r="E16" s="11" t="s">
        <v>70</v>
      </c>
      <c r="F16" s="11" t="s">
        <v>33</v>
      </c>
      <c r="G16" s="11" t="s">
        <v>70</v>
      </c>
      <c r="H16" s="11" t="s">
        <v>70</v>
      </c>
      <c r="I16" s="11" t="s">
        <v>70</v>
      </c>
      <c r="J16" s="11" t="s">
        <v>70</v>
      </c>
      <c r="K16" s="11" t="s">
        <v>70</v>
      </c>
      <c r="L16" s="8" t="s">
        <v>33</v>
      </c>
    </row>
    <row r="17" spans="1:12" x14ac:dyDescent="0.25">
      <c r="A17" s="22">
        <v>3</v>
      </c>
      <c r="B17" s="22" t="s">
        <v>453</v>
      </c>
      <c r="C17" s="1" t="s">
        <v>251</v>
      </c>
      <c r="D17" s="1" t="s">
        <v>116</v>
      </c>
      <c r="E17" s="11" t="s">
        <v>70</v>
      </c>
      <c r="F17" s="11" t="s">
        <v>70</v>
      </c>
      <c r="G17" s="11" t="s">
        <v>70</v>
      </c>
      <c r="H17" s="11" t="s">
        <v>70</v>
      </c>
      <c r="I17" s="11" t="s">
        <v>70</v>
      </c>
      <c r="J17" s="11" t="s">
        <v>70</v>
      </c>
      <c r="K17" s="11" t="s">
        <v>70</v>
      </c>
      <c r="L17" s="8" t="s">
        <v>33</v>
      </c>
    </row>
    <row r="18" spans="1:12" x14ac:dyDescent="0.25">
      <c r="A18" s="22">
        <v>4</v>
      </c>
      <c r="B18" s="22" t="s">
        <v>454</v>
      </c>
      <c r="C18" s="1" t="s">
        <v>252</v>
      </c>
      <c r="D18" s="1" t="s">
        <v>117</v>
      </c>
      <c r="E18" s="11" t="s">
        <v>70</v>
      </c>
      <c r="F18" s="11" t="s">
        <v>70</v>
      </c>
      <c r="G18" s="11" t="s">
        <v>70</v>
      </c>
      <c r="H18" s="11" t="s">
        <v>70</v>
      </c>
      <c r="I18" s="11" t="s">
        <v>70</v>
      </c>
      <c r="J18" s="11" t="s">
        <v>70</v>
      </c>
      <c r="K18" s="11" t="s">
        <v>70</v>
      </c>
      <c r="L18" s="8" t="s">
        <v>70</v>
      </c>
    </row>
    <row r="19" spans="1:12" x14ac:dyDescent="0.25">
      <c r="A19" s="22">
        <v>4</v>
      </c>
      <c r="B19" s="22" t="s">
        <v>454</v>
      </c>
      <c r="C19" s="1" t="s">
        <v>253</v>
      </c>
      <c r="D19" s="1" t="s">
        <v>118</v>
      </c>
      <c r="E19" s="11" t="s">
        <v>70</v>
      </c>
      <c r="F19" s="11" t="s">
        <v>33</v>
      </c>
      <c r="G19" s="11" t="s">
        <v>33</v>
      </c>
      <c r="H19" s="11" t="s">
        <v>70</v>
      </c>
      <c r="I19" s="11" t="s">
        <v>70</v>
      </c>
      <c r="J19" s="11" t="s">
        <v>33</v>
      </c>
      <c r="K19" s="11" t="s">
        <v>33</v>
      </c>
      <c r="L19" s="8" t="s">
        <v>33</v>
      </c>
    </row>
    <row r="20" spans="1:12" x14ac:dyDescent="0.25">
      <c r="A20" s="22">
        <v>4</v>
      </c>
      <c r="B20" s="22" t="s">
        <v>454</v>
      </c>
      <c r="C20" s="1" t="s">
        <v>254</v>
      </c>
      <c r="D20" s="1" t="s">
        <v>88</v>
      </c>
      <c r="E20" s="11" t="s">
        <v>33</v>
      </c>
      <c r="F20" s="11" t="s">
        <v>70</v>
      </c>
      <c r="G20" s="11" t="s">
        <v>33</v>
      </c>
      <c r="H20" s="11" t="s">
        <v>33</v>
      </c>
      <c r="I20" s="11" t="s">
        <v>33</v>
      </c>
      <c r="J20" s="11" t="s">
        <v>33</v>
      </c>
      <c r="K20" s="11" t="s">
        <v>33</v>
      </c>
      <c r="L20" s="8" t="s">
        <v>70</v>
      </c>
    </row>
    <row r="21" spans="1:12" x14ac:dyDescent="0.25">
      <c r="A21" s="22">
        <v>4</v>
      </c>
      <c r="B21" s="22" t="s">
        <v>454</v>
      </c>
      <c r="C21" s="1" t="s">
        <v>255</v>
      </c>
      <c r="D21" s="1" t="s">
        <v>89</v>
      </c>
      <c r="E21" s="11" t="s">
        <v>33</v>
      </c>
      <c r="F21" s="11" t="s">
        <v>33</v>
      </c>
      <c r="G21" s="11" t="s">
        <v>70</v>
      </c>
      <c r="H21" s="11" t="s">
        <v>33</v>
      </c>
      <c r="I21" s="11" t="s">
        <v>33</v>
      </c>
      <c r="J21" s="11" t="s">
        <v>33</v>
      </c>
      <c r="K21" s="11" t="s">
        <v>33</v>
      </c>
      <c r="L21" s="8" t="s">
        <v>33</v>
      </c>
    </row>
    <row r="22" spans="1:12" x14ac:dyDescent="0.25">
      <c r="A22" s="22">
        <v>4</v>
      </c>
      <c r="B22" s="22" t="s">
        <v>454</v>
      </c>
      <c r="C22" s="1" t="s">
        <v>256</v>
      </c>
      <c r="D22" s="1" t="s">
        <v>90</v>
      </c>
      <c r="E22" s="11" t="s">
        <v>70</v>
      </c>
      <c r="F22" s="11" t="s">
        <v>70</v>
      </c>
      <c r="G22" s="11" t="s">
        <v>33</v>
      </c>
      <c r="H22" s="11" t="s">
        <v>70</v>
      </c>
      <c r="I22" s="11" t="s">
        <v>70</v>
      </c>
      <c r="J22" s="11" t="s">
        <v>33</v>
      </c>
      <c r="K22" s="11" t="s">
        <v>70</v>
      </c>
      <c r="L22" s="8" t="s">
        <v>70</v>
      </c>
    </row>
    <row r="23" spans="1:12" x14ac:dyDescent="0.25">
      <c r="A23" s="22">
        <v>5</v>
      </c>
      <c r="B23" s="22" t="s">
        <v>455</v>
      </c>
      <c r="C23" s="1" t="s">
        <v>257</v>
      </c>
      <c r="D23" s="1" t="s">
        <v>91</v>
      </c>
      <c r="E23" s="11" t="s">
        <v>70</v>
      </c>
      <c r="F23" s="11" t="s">
        <v>33</v>
      </c>
      <c r="G23" s="11" t="s">
        <v>33</v>
      </c>
      <c r="H23" s="11" t="s">
        <v>70</v>
      </c>
      <c r="I23" s="11" t="s">
        <v>70</v>
      </c>
      <c r="J23" s="11" t="s">
        <v>33</v>
      </c>
      <c r="K23" s="11" t="s">
        <v>70</v>
      </c>
      <c r="L23" s="8" t="s">
        <v>33</v>
      </c>
    </row>
    <row r="24" spans="1:12" x14ac:dyDescent="0.25">
      <c r="A24" s="22">
        <v>5</v>
      </c>
      <c r="B24" s="22" t="s">
        <v>455</v>
      </c>
      <c r="C24" s="1" t="s">
        <v>258</v>
      </c>
      <c r="D24" s="1" t="s">
        <v>92</v>
      </c>
      <c r="E24" s="11" t="s">
        <v>70</v>
      </c>
      <c r="F24" s="11" t="s">
        <v>70</v>
      </c>
      <c r="G24" s="11" t="s">
        <v>33</v>
      </c>
      <c r="H24" s="11" t="s">
        <v>70</v>
      </c>
      <c r="I24" s="11" t="s">
        <v>70</v>
      </c>
      <c r="J24" s="11" t="s">
        <v>70</v>
      </c>
      <c r="K24" s="11" t="s">
        <v>70</v>
      </c>
      <c r="L24" s="8" t="s">
        <v>33</v>
      </c>
    </row>
    <row r="25" spans="1:12" x14ac:dyDescent="0.25">
      <c r="A25" s="22">
        <v>5</v>
      </c>
      <c r="B25" s="22" t="s">
        <v>455</v>
      </c>
      <c r="C25" s="1" t="s">
        <v>259</v>
      </c>
      <c r="D25" s="1" t="s">
        <v>93</v>
      </c>
      <c r="E25" s="11" t="s">
        <v>33</v>
      </c>
      <c r="F25" s="11" t="s">
        <v>33</v>
      </c>
      <c r="G25" s="11" t="s">
        <v>70</v>
      </c>
      <c r="H25" s="11" t="s">
        <v>33</v>
      </c>
      <c r="I25" s="11" t="s">
        <v>70</v>
      </c>
      <c r="J25" s="11" t="s">
        <v>33</v>
      </c>
      <c r="K25" s="11" t="s">
        <v>33</v>
      </c>
      <c r="L25" s="8" t="s">
        <v>33</v>
      </c>
    </row>
    <row r="26" spans="1:12" x14ac:dyDescent="0.25">
      <c r="A26" s="22">
        <v>5</v>
      </c>
      <c r="B26" s="22" t="s">
        <v>455</v>
      </c>
      <c r="C26" s="1" t="s">
        <v>260</v>
      </c>
      <c r="D26" s="1" t="s">
        <v>94</v>
      </c>
      <c r="E26" s="11" t="s">
        <v>70</v>
      </c>
      <c r="F26" s="11" t="s">
        <v>33</v>
      </c>
      <c r="G26" s="11" t="s">
        <v>33</v>
      </c>
      <c r="H26" s="11" t="s">
        <v>70</v>
      </c>
      <c r="I26" s="11" t="s">
        <v>70</v>
      </c>
      <c r="J26" s="11" t="s">
        <v>33</v>
      </c>
      <c r="K26" s="11" t="s">
        <v>33</v>
      </c>
      <c r="L26" s="8" t="s">
        <v>33</v>
      </c>
    </row>
    <row r="27" spans="1:12" x14ac:dyDescent="0.25">
      <c r="A27" s="22">
        <v>5</v>
      </c>
      <c r="B27" s="22" t="s">
        <v>455</v>
      </c>
      <c r="C27" s="1" t="s">
        <v>261</v>
      </c>
      <c r="D27" s="1" t="s">
        <v>95</v>
      </c>
      <c r="E27" s="11" t="s">
        <v>70</v>
      </c>
      <c r="F27" s="11" t="s">
        <v>33</v>
      </c>
      <c r="G27" s="11" t="s">
        <v>33</v>
      </c>
      <c r="H27" s="11" t="s">
        <v>70</v>
      </c>
      <c r="I27" s="11" t="s">
        <v>70</v>
      </c>
      <c r="J27" s="11" t="s">
        <v>70</v>
      </c>
      <c r="K27" s="11" t="s">
        <v>70</v>
      </c>
      <c r="L27" s="8" t="s">
        <v>33</v>
      </c>
    </row>
    <row r="28" spans="1:12" x14ac:dyDescent="0.25">
      <c r="A28" s="22">
        <v>6</v>
      </c>
      <c r="B28" s="22" t="s">
        <v>456</v>
      </c>
      <c r="C28" s="1" t="s">
        <v>262</v>
      </c>
      <c r="D28" s="1" t="s">
        <v>96</v>
      </c>
      <c r="E28" s="11" t="s">
        <v>70</v>
      </c>
      <c r="F28" s="11" t="s">
        <v>33</v>
      </c>
      <c r="G28" s="11" t="s">
        <v>33</v>
      </c>
      <c r="H28" s="11" t="s">
        <v>33</v>
      </c>
      <c r="I28" s="11" t="s">
        <v>70</v>
      </c>
      <c r="J28" s="11" t="s">
        <v>33</v>
      </c>
      <c r="K28" s="11" t="s">
        <v>70</v>
      </c>
      <c r="L28" s="8" t="s">
        <v>33</v>
      </c>
    </row>
    <row r="29" spans="1:12" x14ac:dyDescent="0.25">
      <c r="A29" s="22">
        <v>6</v>
      </c>
      <c r="B29" s="22" t="s">
        <v>456</v>
      </c>
      <c r="C29" s="1" t="s">
        <v>263</v>
      </c>
      <c r="D29" s="1" t="s">
        <v>97</v>
      </c>
      <c r="E29" s="11" t="s">
        <v>70</v>
      </c>
      <c r="F29" s="11" t="s">
        <v>70</v>
      </c>
      <c r="G29" s="11" t="s">
        <v>33</v>
      </c>
      <c r="H29" s="11" t="s">
        <v>70</v>
      </c>
      <c r="I29" s="11" t="s">
        <v>70</v>
      </c>
      <c r="J29" s="11" t="s">
        <v>70</v>
      </c>
      <c r="K29" s="11" t="s">
        <v>70</v>
      </c>
      <c r="L29" s="8" t="s">
        <v>33</v>
      </c>
    </row>
    <row r="30" spans="1:12" x14ac:dyDescent="0.25">
      <c r="A30" s="22">
        <v>6</v>
      </c>
      <c r="B30" s="22" t="s">
        <v>456</v>
      </c>
      <c r="C30" s="1" t="s">
        <v>264</v>
      </c>
      <c r="D30" s="1" t="s">
        <v>98</v>
      </c>
      <c r="E30" s="11" t="s">
        <v>70</v>
      </c>
      <c r="F30" s="11" t="s">
        <v>70</v>
      </c>
      <c r="G30" s="11" t="s">
        <v>33</v>
      </c>
      <c r="H30" s="11" t="s">
        <v>70</v>
      </c>
      <c r="I30" s="11" t="s">
        <v>70</v>
      </c>
      <c r="J30" s="11" t="s">
        <v>33</v>
      </c>
      <c r="K30" s="11" t="s">
        <v>33</v>
      </c>
      <c r="L30" s="8" t="s">
        <v>33</v>
      </c>
    </row>
    <row r="31" spans="1:12" x14ac:dyDescent="0.25">
      <c r="A31" s="22">
        <v>6</v>
      </c>
      <c r="B31" s="22" t="s">
        <v>456</v>
      </c>
      <c r="C31" s="1" t="s">
        <v>265</v>
      </c>
      <c r="D31" s="1" t="s">
        <v>474</v>
      </c>
      <c r="E31" s="11" t="s">
        <v>70</v>
      </c>
      <c r="F31" s="11" t="s">
        <v>33</v>
      </c>
      <c r="G31" s="11" t="s">
        <v>33</v>
      </c>
      <c r="H31" s="11" t="s">
        <v>70</v>
      </c>
      <c r="I31" s="11" t="s">
        <v>70</v>
      </c>
      <c r="J31" s="11" t="s">
        <v>70</v>
      </c>
      <c r="K31" s="11" t="s">
        <v>70</v>
      </c>
      <c r="L31" s="8" t="s">
        <v>33</v>
      </c>
    </row>
    <row r="32" spans="1:12" x14ac:dyDescent="0.25">
      <c r="A32" s="22">
        <v>6</v>
      </c>
      <c r="B32" s="22" t="s">
        <v>456</v>
      </c>
      <c r="C32" s="1" t="s">
        <v>517</v>
      </c>
      <c r="D32" s="1" t="s">
        <v>99</v>
      </c>
      <c r="E32" s="11" t="s">
        <v>70</v>
      </c>
      <c r="F32" s="11" t="s">
        <v>33</v>
      </c>
      <c r="G32" s="11" t="s">
        <v>33</v>
      </c>
      <c r="H32" s="11" t="s">
        <v>70</v>
      </c>
      <c r="I32" s="11" t="s">
        <v>70</v>
      </c>
      <c r="J32" s="11" t="s">
        <v>33</v>
      </c>
      <c r="K32" s="11" t="s">
        <v>70</v>
      </c>
      <c r="L32" s="8" t="s">
        <v>33</v>
      </c>
    </row>
    <row r="33" spans="1:12" x14ac:dyDescent="0.25">
      <c r="A33" s="22">
        <v>7</v>
      </c>
      <c r="B33" s="22" t="s">
        <v>457</v>
      </c>
      <c r="C33" s="1" t="s">
        <v>441</v>
      </c>
      <c r="D33" s="1" t="s">
        <v>119</v>
      </c>
      <c r="E33" s="11" t="s">
        <v>33</v>
      </c>
      <c r="F33" s="11" t="s">
        <v>33</v>
      </c>
      <c r="G33" s="11" t="s">
        <v>33</v>
      </c>
      <c r="H33" s="11" t="s">
        <v>33</v>
      </c>
      <c r="I33" s="11" t="s">
        <v>70</v>
      </c>
      <c r="J33" s="11" t="s">
        <v>33</v>
      </c>
      <c r="K33" s="11" t="s">
        <v>70</v>
      </c>
      <c r="L33" s="8" t="s">
        <v>70</v>
      </c>
    </row>
    <row r="34" spans="1:12" x14ac:dyDescent="0.25">
      <c r="A34" s="22">
        <v>7</v>
      </c>
      <c r="B34" s="22" t="s">
        <v>457</v>
      </c>
      <c r="C34" s="1" t="s">
        <v>442</v>
      </c>
      <c r="D34" s="1" t="s">
        <v>120</v>
      </c>
      <c r="E34" s="11" t="s">
        <v>70</v>
      </c>
      <c r="F34" s="11" t="s">
        <v>33</v>
      </c>
      <c r="G34" s="11" t="s">
        <v>33</v>
      </c>
      <c r="H34" s="11" t="s">
        <v>70</v>
      </c>
      <c r="I34" s="11" t="s">
        <v>70</v>
      </c>
      <c r="J34" s="11" t="s">
        <v>33</v>
      </c>
      <c r="K34" s="11" t="s">
        <v>70</v>
      </c>
      <c r="L34" s="8" t="s">
        <v>33</v>
      </c>
    </row>
    <row r="35" spans="1:12" x14ac:dyDescent="0.25">
      <c r="A35" s="22">
        <v>7</v>
      </c>
      <c r="B35" s="22" t="s">
        <v>457</v>
      </c>
      <c r="C35" s="1" t="s">
        <v>443</v>
      </c>
      <c r="D35" s="1" t="s">
        <v>121</v>
      </c>
      <c r="E35" s="11" t="s">
        <v>33</v>
      </c>
      <c r="F35" s="11" t="s">
        <v>33</v>
      </c>
      <c r="G35" s="11" t="s">
        <v>70</v>
      </c>
      <c r="H35" s="11" t="s">
        <v>70</v>
      </c>
      <c r="I35" s="11" t="s">
        <v>70</v>
      </c>
      <c r="J35" s="11" t="s">
        <v>70</v>
      </c>
      <c r="K35" s="11" t="s">
        <v>70</v>
      </c>
      <c r="L35" s="8" t="s">
        <v>33</v>
      </c>
    </row>
    <row r="36" spans="1:12" x14ac:dyDescent="0.25">
      <c r="A36" s="22">
        <v>7</v>
      </c>
      <c r="B36" s="22" t="s">
        <v>457</v>
      </c>
      <c r="C36" s="1" t="s">
        <v>444</v>
      </c>
      <c r="D36" s="1" t="s">
        <v>122</v>
      </c>
      <c r="E36" s="11" t="s">
        <v>70</v>
      </c>
      <c r="F36" s="11" t="s">
        <v>33</v>
      </c>
      <c r="G36" s="11" t="s">
        <v>33</v>
      </c>
      <c r="H36" s="11" t="s">
        <v>70</v>
      </c>
      <c r="I36" s="11" t="s">
        <v>70</v>
      </c>
      <c r="J36" s="11" t="s">
        <v>70</v>
      </c>
      <c r="K36" s="11" t="s">
        <v>70</v>
      </c>
      <c r="L36" s="8" t="s">
        <v>33</v>
      </c>
    </row>
    <row r="37" spans="1:12" x14ac:dyDescent="0.25">
      <c r="A37" s="22">
        <v>7</v>
      </c>
      <c r="B37" s="22" t="s">
        <v>457</v>
      </c>
      <c r="C37" s="1" t="s">
        <v>445</v>
      </c>
      <c r="D37" s="1" t="s">
        <v>123</v>
      </c>
      <c r="E37" s="11" t="s">
        <v>70</v>
      </c>
      <c r="F37" s="11" t="s">
        <v>70</v>
      </c>
      <c r="G37" s="11" t="s">
        <v>33</v>
      </c>
      <c r="H37" s="11" t="s">
        <v>70</v>
      </c>
      <c r="I37" s="11" t="s">
        <v>70</v>
      </c>
      <c r="J37" s="11" t="s">
        <v>70</v>
      </c>
      <c r="K37" s="11" t="s">
        <v>70</v>
      </c>
      <c r="L37" s="8" t="s">
        <v>33</v>
      </c>
    </row>
    <row r="38" spans="1:12" x14ac:dyDescent="0.25">
      <c r="A38" s="22">
        <v>8</v>
      </c>
      <c r="B38" s="22" t="s">
        <v>458</v>
      </c>
      <c r="C38" s="1" t="s">
        <v>266</v>
      </c>
      <c r="D38" s="1" t="s">
        <v>100</v>
      </c>
      <c r="E38" s="11" t="s">
        <v>70</v>
      </c>
      <c r="F38" s="11" t="s">
        <v>33</v>
      </c>
      <c r="G38" s="11" t="s">
        <v>33</v>
      </c>
      <c r="H38" s="11" t="s">
        <v>70</v>
      </c>
      <c r="I38" s="11" t="s">
        <v>70</v>
      </c>
      <c r="J38" s="11" t="s">
        <v>33</v>
      </c>
      <c r="K38" s="11" t="s">
        <v>70</v>
      </c>
      <c r="L38" s="8" t="s">
        <v>33</v>
      </c>
    </row>
    <row r="39" spans="1:12" x14ac:dyDescent="0.25">
      <c r="A39" s="22">
        <v>8</v>
      </c>
      <c r="B39" s="22" t="s">
        <v>458</v>
      </c>
      <c r="C39" s="1" t="s">
        <v>267</v>
      </c>
      <c r="D39" s="1" t="s">
        <v>101</v>
      </c>
      <c r="E39" s="11" t="s">
        <v>70</v>
      </c>
      <c r="F39" s="11" t="s">
        <v>70</v>
      </c>
      <c r="G39" s="11" t="s">
        <v>33</v>
      </c>
      <c r="H39" s="11" t="s">
        <v>70</v>
      </c>
      <c r="I39" s="11" t="s">
        <v>70</v>
      </c>
      <c r="J39" s="11" t="s">
        <v>70</v>
      </c>
      <c r="K39" s="11" t="s">
        <v>70</v>
      </c>
      <c r="L39" s="8" t="s">
        <v>33</v>
      </c>
    </row>
    <row r="40" spans="1:12" x14ac:dyDescent="0.25">
      <c r="A40" s="22">
        <v>8</v>
      </c>
      <c r="B40" s="22" t="s">
        <v>458</v>
      </c>
      <c r="C40" s="1" t="s">
        <v>268</v>
      </c>
      <c r="D40" s="1" t="s">
        <v>102</v>
      </c>
      <c r="E40" s="11" t="s">
        <v>70</v>
      </c>
      <c r="F40" s="11" t="s">
        <v>33</v>
      </c>
      <c r="G40" s="11" t="s">
        <v>33</v>
      </c>
      <c r="H40" s="11" t="s">
        <v>70</v>
      </c>
      <c r="I40" s="11" t="s">
        <v>70</v>
      </c>
      <c r="J40" s="11" t="s">
        <v>33</v>
      </c>
      <c r="K40" s="11" t="s">
        <v>70</v>
      </c>
      <c r="L40" s="8" t="s">
        <v>33</v>
      </c>
    </row>
    <row r="41" spans="1:12" x14ac:dyDescent="0.25">
      <c r="A41" s="22">
        <v>8</v>
      </c>
      <c r="B41" s="22" t="s">
        <v>458</v>
      </c>
      <c r="C41" s="1" t="s">
        <v>269</v>
      </c>
      <c r="D41" s="1" t="s">
        <v>103</v>
      </c>
      <c r="E41" s="11" t="s">
        <v>70</v>
      </c>
      <c r="F41" s="11" t="s">
        <v>33</v>
      </c>
      <c r="G41" s="11" t="s">
        <v>33</v>
      </c>
      <c r="H41" s="11" t="s">
        <v>70</v>
      </c>
      <c r="I41" s="11" t="s">
        <v>70</v>
      </c>
      <c r="J41" s="11" t="s">
        <v>70</v>
      </c>
      <c r="K41" s="11" t="s">
        <v>70</v>
      </c>
      <c r="L41" s="8" t="s">
        <v>33</v>
      </c>
    </row>
    <row r="42" spans="1:12" x14ac:dyDescent="0.25">
      <c r="A42" s="22">
        <v>8</v>
      </c>
      <c r="B42" s="22" t="s">
        <v>458</v>
      </c>
      <c r="C42" s="1" t="s">
        <v>270</v>
      </c>
      <c r="D42" s="1" t="s">
        <v>124</v>
      </c>
      <c r="E42" s="11" t="s">
        <v>70</v>
      </c>
      <c r="F42" s="11" t="s">
        <v>33</v>
      </c>
      <c r="G42" s="11" t="s">
        <v>33</v>
      </c>
      <c r="H42" s="11" t="s">
        <v>70</v>
      </c>
      <c r="I42" s="11" t="s">
        <v>70</v>
      </c>
      <c r="J42" s="11" t="s">
        <v>33</v>
      </c>
      <c r="K42" s="11" t="s">
        <v>70</v>
      </c>
      <c r="L42" s="8" t="s">
        <v>33</v>
      </c>
    </row>
    <row r="43" spans="1:12" x14ac:dyDescent="0.25">
      <c r="A43" s="22">
        <v>9</v>
      </c>
      <c r="B43" s="22" t="s">
        <v>459</v>
      </c>
      <c r="C43" s="1" t="s">
        <v>271</v>
      </c>
      <c r="D43" s="1" t="s">
        <v>470</v>
      </c>
      <c r="E43" s="11" t="s">
        <v>70</v>
      </c>
      <c r="F43" s="11" t="s">
        <v>70</v>
      </c>
      <c r="G43" s="11" t="s">
        <v>33</v>
      </c>
      <c r="H43" s="11" t="s">
        <v>70</v>
      </c>
      <c r="I43" s="11" t="s">
        <v>70</v>
      </c>
      <c r="J43" s="11" t="s">
        <v>70</v>
      </c>
      <c r="K43" s="11" t="s">
        <v>70</v>
      </c>
      <c r="L43" s="8" t="s">
        <v>70</v>
      </c>
    </row>
    <row r="44" spans="1:12" x14ac:dyDescent="0.25">
      <c r="A44" s="22">
        <v>9</v>
      </c>
      <c r="B44" s="22" t="s">
        <v>459</v>
      </c>
      <c r="C44" s="1" t="s">
        <v>272</v>
      </c>
      <c r="D44" s="1" t="s">
        <v>125</v>
      </c>
      <c r="E44" s="11" t="s">
        <v>70</v>
      </c>
      <c r="F44" s="11" t="s">
        <v>33</v>
      </c>
      <c r="G44" s="11" t="s">
        <v>70</v>
      </c>
      <c r="H44" s="11" t="s">
        <v>70</v>
      </c>
      <c r="I44" s="11" t="s">
        <v>70</v>
      </c>
      <c r="J44" s="11" t="s">
        <v>70</v>
      </c>
      <c r="K44" s="11" t="s">
        <v>70</v>
      </c>
      <c r="L44" s="8" t="s">
        <v>33</v>
      </c>
    </row>
    <row r="45" spans="1:12" x14ac:dyDescent="0.25">
      <c r="A45" s="22">
        <v>9</v>
      </c>
      <c r="B45" s="22" t="s">
        <v>459</v>
      </c>
      <c r="C45" s="1" t="s">
        <v>273</v>
      </c>
      <c r="D45" s="1" t="s">
        <v>126</v>
      </c>
      <c r="E45" s="11" t="s">
        <v>70</v>
      </c>
      <c r="F45" s="11" t="s">
        <v>33</v>
      </c>
      <c r="G45" s="11" t="s">
        <v>70</v>
      </c>
      <c r="H45" s="11" t="s">
        <v>70</v>
      </c>
      <c r="I45" s="11" t="s">
        <v>70</v>
      </c>
      <c r="J45" s="11" t="s">
        <v>33</v>
      </c>
      <c r="K45" s="11" t="s">
        <v>70</v>
      </c>
      <c r="L45" s="8" t="s">
        <v>33</v>
      </c>
    </row>
    <row r="46" spans="1:12" x14ac:dyDescent="0.25">
      <c r="A46" s="22">
        <v>9</v>
      </c>
      <c r="B46" s="22" t="s">
        <v>459</v>
      </c>
      <c r="C46" s="1" t="s">
        <v>274</v>
      </c>
      <c r="D46" s="1" t="s">
        <v>127</v>
      </c>
      <c r="E46" s="11" t="s">
        <v>70</v>
      </c>
      <c r="F46" s="11" t="s">
        <v>33</v>
      </c>
      <c r="G46" s="11" t="s">
        <v>33</v>
      </c>
      <c r="H46" s="11" t="s">
        <v>70</v>
      </c>
      <c r="I46" s="11" t="s">
        <v>70</v>
      </c>
      <c r="J46" s="11" t="s">
        <v>70</v>
      </c>
      <c r="K46" s="11" t="s">
        <v>70</v>
      </c>
      <c r="L46" s="8" t="s">
        <v>33</v>
      </c>
    </row>
    <row r="47" spans="1:12" x14ac:dyDescent="0.25">
      <c r="A47" s="22">
        <v>9</v>
      </c>
      <c r="B47" s="22" t="s">
        <v>459</v>
      </c>
      <c r="C47" s="1" t="s">
        <v>275</v>
      </c>
      <c r="D47" s="1" t="s">
        <v>128</v>
      </c>
      <c r="E47" s="11" t="s">
        <v>70</v>
      </c>
      <c r="F47" s="11" t="s">
        <v>70</v>
      </c>
      <c r="G47" s="11" t="s">
        <v>33</v>
      </c>
      <c r="H47" s="11" t="s">
        <v>70</v>
      </c>
      <c r="I47" s="11" t="s">
        <v>33</v>
      </c>
      <c r="J47" s="11" t="s">
        <v>33</v>
      </c>
      <c r="K47" s="11" t="s">
        <v>70</v>
      </c>
      <c r="L47" s="8" t="s">
        <v>33</v>
      </c>
    </row>
    <row r="48" spans="1:12" x14ac:dyDescent="0.25">
      <c r="A48" s="22">
        <v>10</v>
      </c>
      <c r="B48" s="22" t="s">
        <v>460</v>
      </c>
      <c r="C48" s="1" t="s">
        <v>276</v>
      </c>
      <c r="D48" s="1" t="s">
        <v>129</v>
      </c>
      <c r="E48" s="11" t="s">
        <v>70</v>
      </c>
      <c r="F48" s="11" t="s">
        <v>70</v>
      </c>
      <c r="G48" s="11" t="s">
        <v>70</v>
      </c>
      <c r="H48" s="11" t="s">
        <v>33</v>
      </c>
      <c r="I48" s="11" t="s">
        <v>33</v>
      </c>
      <c r="J48" s="11" t="s">
        <v>33</v>
      </c>
      <c r="K48" s="11" t="s">
        <v>70</v>
      </c>
      <c r="L48" s="8" t="s">
        <v>33</v>
      </c>
    </row>
    <row r="49" spans="1:12" x14ac:dyDescent="0.25">
      <c r="A49" s="22">
        <v>10</v>
      </c>
      <c r="B49" s="22" t="s">
        <v>460</v>
      </c>
      <c r="C49" s="1" t="s">
        <v>277</v>
      </c>
      <c r="D49" s="1" t="s">
        <v>130</v>
      </c>
      <c r="E49" s="11" t="s">
        <v>70</v>
      </c>
      <c r="F49" s="11" t="s">
        <v>70</v>
      </c>
      <c r="G49" s="11" t="s">
        <v>33</v>
      </c>
      <c r="H49" s="11" t="s">
        <v>70</v>
      </c>
      <c r="I49" s="11" t="s">
        <v>70</v>
      </c>
      <c r="J49" s="11" t="s">
        <v>33</v>
      </c>
      <c r="K49" s="11" t="s">
        <v>70</v>
      </c>
      <c r="L49" s="8" t="s">
        <v>70</v>
      </c>
    </row>
    <row r="50" spans="1:12" x14ac:dyDescent="0.25">
      <c r="A50" s="22">
        <v>10</v>
      </c>
      <c r="B50" s="22" t="s">
        <v>460</v>
      </c>
      <c r="C50" s="1" t="s">
        <v>278</v>
      </c>
      <c r="D50" s="1" t="s">
        <v>131</v>
      </c>
      <c r="E50" s="11" t="s">
        <v>70</v>
      </c>
      <c r="F50" s="11" t="s">
        <v>33</v>
      </c>
      <c r="G50" s="11" t="s">
        <v>33</v>
      </c>
      <c r="H50" s="11" t="s">
        <v>70</v>
      </c>
      <c r="I50" s="11" t="s">
        <v>70</v>
      </c>
      <c r="J50" s="11" t="s">
        <v>33</v>
      </c>
      <c r="K50" s="11" t="s">
        <v>70</v>
      </c>
      <c r="L50" s="8" t="s">
        <v>33</v>
      </c>
    </row>
    <row r="51" spans="1:12" x14ac:dyDescent="0.25">
      <c r="A51" s="22">
        <v>10</v>
      </c>
      <c r="B51" s="22" t="s">
        <v>460</v>
      </c>
      <c r="C51" s="1" t="s">
        <v>279</v>
      </c>
      <c r="D51" s="1" t="s">
        <v>132</v>
      </c>
      <c r="E51" s="11" t="s">
        <v>70</v>
      </c>
      <c r="F51" s="11" t="s">
        <v>33</v>
      </c>
      <c r="G51" s="11" t="s">
        <v>70</v>
      </c>
      <c r="H51" s="11" t="s">
        <v>70</v>
      </c>
      <c r="I51" s="11" t="s">
        <v>70</v>
      </c>
      <c r="J51" s="11" t="s">
        <v>70</v>
      </c>
      <c r="K51" s="11" t="s">
        <v>70</v>
      </c>
      <c r="L51" s="8" t="s">
        <v>33</v>
      </c>
    </row>
    <row r="52" spans="1:12" x14ac:dyDescent="0.25">
      <c r="A52" s="22">
        <v>10</v>
      </c>
      <c r="B52" s="22" t="s">
        <v>460</v>
      </c>
      <c r="C52" s="1" t="s">
        <v>280</v>
      </c>
      <c r="D52" s="1" t="s">
        <v>468</v>
      </c>
      <c r="E52" s="11" t="s">
        <v>70</v>
      </c>
      <c r="F52" s="11" t="s">
        <v>33</v>
      </c>
      <c r="G52" s="11" t="s">
        <v>33</v>
      </c>
      <c r="H52" s="11" t="s">
        <v>70</v>
      </c>
      <c r="I52" s="11" t="s">
        <v>70</v>
      </c>
      <c r="J52" s="11" t="s">
        <v>33</v>
      </c>
      <c r="K52" s="11" t="s">
        <v>70</v>
      </c>
      <c r="L52" s="8" t="s">
        <v>33</v>
      </c>
    </row>
    <row r="53" spans="1:12" x14ac:dyDescent="0.25">
      <c r="A53" s="22">
        <v>11</v>
      </c>
      <c r="B53" s="22" t="s">
        <v>461</v>
      </c>
      <c r="C53" s="1" t="s">
        <v>281</v>
      </c>
      <c r="D53" s="1" t="s">
        <v>133</v>
      </c>
      <c r="E53" s="11" t="s">
        <v>70</v>
      </c>
      <c r="F53" s="11" t="s">
        <v>70</v>
      </c>
      <c r="G53" s="11" t="s">
        <v>70</v>
      </c>
      <c r="H53" s="11" t="s">
        <v>70</v>
      </c>
      <c r="I53" s="11" t="s">
        <v>70</v>
      </c>
      <c r="J53" s="11" t="s">
        <v>70</v>
      </c>
      <c r="K53" s="11" t="s">
        <v>70</v>
      </c>
      <c r="L53" s="8" t="s">
        <v>33</v>
      </c>
    </row>
    <row r="54" spans="1:12" x14ac:dyDescent="0.25">
      <c r="A54" s="22">
        <v>11</v>
      </c>
      <c r="B54" s="22" t="s">
        <v>461</v>
      </c>
      <c r="C54" s="1" t="s">
        <v>282</v>
      </c>
      <c r="D54" s="1" t="s">
        <v>134</v>
      </c>
      <c r="E54" s="11" t="s">
        <v>70</v>
      </c>
      <c r="F54" s="11" t="s">
        <v>33</v>
      </c>
      <c r="G54" s="11" t="s">
        <v>33</v>
      </c>
      <c r="H54" s="11" t="s">
        <v>70</v>
      </c>
      <c r="I54" s="11" t="s">
        <v>70</v>
      </c>
      <c r="J54" s="11" t="s">
        <v>33</v>
      </c>
      <c r="K54" s="11" t="s">
        <v>70</v>
      </c>
      <c r="L54" s="8" t="s">
        <v>33</v>
      </c>
    </row>
    <row r="55" spans="1:12" x14ac:dyDescent="0.25">
      <c r="A55" s="22">
        <v>11</v>
      </c>
      <c r="B55" s="22" t="s">
        <v>461</v>
      </c>
      <c r="C55" s="1" t="s">
        <v>283</v>
      </c>
      <c r="D55" s="1" t="s">
        <v>469</v>
      </c>
      <c r="E55" s="11" t="s">
        <v>70</v>
      </c>
      <c r="F55" s="11" t="s">
        <v>33</v>
      </c>
      <c r="G55" s="11" t="s">
        <v>33</v>
      </c>
      <c r="H55" s="11" t="s">
        <v>70</v>
      </c>
      <c r="I55" s="11" t="s">
        <v>70</v>
      </c>
      <c r="J55" s="11" t="s">
        <v>70</v>
      </c>
      <c r="K55" s="11" t="s">
        <v>70</v>
      </c>
      <c r="L55" s="8" t="s">
        <v>70</v>
      </c>
    </row>
    <row r="56" spans="1:12" x14ac:dyDescent="0.25">
      <c r="A56" s="22">
        <v>11</v>
      </c>
      <c r="B56" s="22" t="s">
        <v>461</v>
      </c>
      <c r="C56" s="1" t="s">
        <v>284</v>
      </c>
      <c r="D56" s="1" t="s">
        <v>135</v>
      </c>
      <c r="E56" s="11" t="s">
        <v>70</v>
      </c>
      <c r="F56" s="11" t="s">
        <v>33</v>
      </c>
      <c r="G56" s="11" t="s">
        <v>33</v>
      </c>
      <c r="H56" s="11" t="s">
        <v>33</v>
      </c>
      <c r="I56" s="11" t="s">
        <v>70</v>
      </c>
      <c r="J56" s="11" t="s">
        <v>33</v>
      </c>
      <c r="K56" s="11" t="s">
        <v>70</v>
      </c>
      <c r="L56" s="8" t="s">
        <v>33</v>
      </c>
    </row>
    <row r="57" spans="1:12" x14ac:dyDescent="0.25">
      <c r="A57" s="22">
        <v>11</v>
      </c>
      <c r="B57" s="22" t="s">
        <v>461</v>
      </c>
      <c r="C57" s="1" t="s">
        <v>285</v>
      </c>
      <c r="D57" s="1" t="s">
        <v>136</v>
      </c>
      <c r="E57" s="11" t="s">
        <v>70</v>
      </c>
      <c r="F57" s="11" t="s">
        <v>33</v>
      </c>
      <c r="G57" s="11" t="s">
        <v>70</v>
      </c>
      <c r="H57" s="11" t="s">
        <v>70</v>
      </c>
      <c r="I57" s="11" t="s">
        <v>70</v>
      </c>
      <c r="J57" s="11" t="s">
        <v>33</v>
      </c>
      <c r="K57" s="11" t="s">
        <v>70</v>
      </c>
      <c r="L57" s="8" t="s">
        <v>33</v>
      </c>
    </row>
    <row r="58" spans="1:12" x14ac:dyDescent="0.25">
      <c r="A58" s="22">
        <v>12</v>
      </c>
      <c r="B58" s="22" t="s">
        <v>462</v>
      </c>
      <c r="C58" s="1" t="s">
        <v>286</v>
      </c>
      <c r="D58" s="1" t="s">
        <v>137</v>
      </c>
      <c r="E58" s="11" t="s">
        <v>70</v>
      </c>
      <c r="F58" s="11" t="s">
        <v>70</v>
      </c>
      <c r="G58" s="11" t="s">
        <v>70</v>
      </c>
      <c r="H58" s="11" t="s">
        <v>70</v>
      </c>
      <c r="I58" s="11" t="s">
        <v>70</v>
      </c>
      <c r="J58" s="11" t="s">
        <v>70</v>
      </c>
      <c r="K58" s="11" t="s">
        <v>70</v>
      </c>
      <c r="L58" s="8" t="s">
        <v>33</v>
      </c>
    </row>
    <row r="59" spans="1:12" x14ac:dyDescent="0.25">
      <c r="A59" s="22">
        <v>12</v>
      </c>
      <c r="B59" s="22" t="s">
        <v>462</v>
      </c>
      <c r="C59" s="1" t="s">
        <v>287</v>
      </c>
      <c r="D59" s="1" t="s">
        <v>138</v>
      </c>
      <c r="E59" s="11" t="s">
        <v>33</v>
      </c>
      <c r="F59" s="11" t="s">
        <v>70</v>
      </c>
      <c r="G59" s="11" t="s">
        <v>70</v>
      </c>
      <c r="H59" s="11" t="s">
        <v>33</v>
      </c>
      <c r="I59" s="11" t="s">
        <v>33</v>
      </c>
      <c r="J59" s="11" t="s">
        <v>33</v>
      </c>
      <c r="K59" s="11" t="s">
        <v>70</v>
      </c>
      <c r="L59" s="8" t="s">
        <v>33</v>
      </c>
    </row>
    <row r="60" spans="1:12" x14ac:dyDescent="0.25">
      <c r="A60" s="22">
        <v>12</v>
      </c>
      <c r="B60" s="22" t="s">
        <v>462</v>
      </c>
      <c r="C60" s="1" t="s">
        <v>288</v>
      </c>
      <c r="D60" s="1" t="s">
        <v>139</v>
      </c>
      <c r="E60" s="11" t="s">
        <v>70</v>
      </c>
      <c r="F60" s="11" t="s">
        <v>70</v>
      </c>
      <c r="G60" s="11" t="s">
        <v>33</v>
      </c>
      <c r="H60" s="11" t="s">
        <v>33</v>
      </c>
      <c r="I60" s="11" t="s">
        <v>70</v>
      </c>
      <c r="J60" s="11" t="s">
        <v>33</v>
      </c>
      <c r="K60" s="11" t="s">
        <v>70</v>
      </c>
      <c r="L60" s="8" t="s">
        <v>70</v>
      </c>
    </row>
    <row r="61" spans="1:12" x14ac:dyDescent="0.25">
      <c r="A61" s="22">
        <v>12</v>
      </c>
      <c r="B61" s="22" t="s">
        <v>462</v>
      </c>
      <c r="C61" s="1" t="s">
        <v>289</v>
      </c>
      <c r="D61" s="1" t="s">
        <v>518</v>
      </c>
      <c r="E61" s="11" t="s">
        <v>70</v>
      </c>
      <c r="F61" s="11" t="s">
        <v>70</v>
      </c>
      <c r="G61" s="11" t="s">
        <v>70</v>
      </c>
      <c r="H61" s="11" t="s">
        <v>70</v>
      </c>
      <c r="I61" s="11" t="s">
        <v>70</v>
      </c>
      <c r="J61" s="11" t="s">
        <v>70</v>
      </c>
      <c r="K61" s="11" t="s">
        <v>70</v>
      </c>
      <c r="L61" s="8" t="s">
        <v>70</v>
      </c>
    </row>
    <row r="62" spans="1:12" x14ac:dyDescent="0.25">
      <c r="A62" s="22">
        <v>12</v>
      </c>
      <c r="B62" s="22" t="s">
        <v>462</v>
      </c>
      <c r="C62" s="9" t="s">
        <v>290</v>
      </c>
      <c r="D62" s="1" t="s">
        <v>471</v>
      </c>
      <c r="E62" s="11" t="s">
        <v>70</v>
      </c>
      <c r="F62" s="11" t="s">
        <v>33</v>
      </c>
      <c r="G62" s="11" t="s">
        <v>70</v>
      </c>
      <c r="H62" s="11" t="s">
        <v>70</v>
      </c>
      <c r="I62" s="11" t="s">
        <v>70</v>
      </c>
      <c r="J62" s="11" t="s">
        <v>70</v>
      </c>
      <c r="K62" s="11" t="s">
        <v>70</v>
      </c>
      <c r="L62" s="8" t="s">
        <v>33</v>
      </c>
    </row>
    <row r="63" spans="1:12" x14ac:dyDescent="0.25">
      <c r="A63" s="22">
        <v>13</v>
      </c>
      <c r="B63" s="22" t="s">
        <v>463</v>
      </c>
      <c r="C63" s="1" t="s">
        <v>291</v>
      </c>
      <c r="D63" s="1" t="s">
        <v>446</v>
      </c>
      <c r="E63" s="11" t="s">
        <v>70</v>
      </c>
      <c r="F63" s="11" t="s">
        <v>70</v>
      </c>
      <c r="G63" s="11" t="s">
        <v>70</v>
      </c>
      <c r="H63" s="11" t="s">
        <v>33</v>
      </c>
      <c r="I63" s="11" t="s">
        <v>70</v>
      </c>
      <c r="J63" s="11" t="s">
        <v>33</v>
      </c>
      <c r="K63" s="11" t="s">
        <v>70</v>
      </c>
      <c r="L63" s="8" t="s">
        <v>33</v>
      </c>
    </row>
    <row r="64" spans="1:12" x14ac:dyDescent="0.25">
      <c r="A64" s="22">
        <v>13</v>
      </c>
      <c r="B64" s="22" t="s">
        <v>463</v>
      </c>
      <c r="C64" s="1" t="s">
        <v>292</v>
      </c>
      <c r="D64" s="1" t="s">
        <v>140</v>
      </c>
      <c r="E64" s="11" t="s">
        <v>70</v>
      </c>
      <c r="F64" s="11" t="s">
        <v>33</v>
      </c>
      <c r="G64" s="11" t="s">
        <v>33</v>
      </c>
      <c r="H64" s="11" t="s">
        <v>33</v>
      </c>
      <c r="I64" s="11" t="s">
        <v>70</v>
      </c>
      <c r="J64" s="11" t="s">
        <v>33</v>
      </c>
      <c r="K64" s="11" t="s">
        <v>70</v>
      </c>
      <c r="L64" s="8" t="s">
        <v>33</v>
      </c>
    </row>
    <row r="65" spans="1:12" x14ac:dyDescent="0.25">
      <c r="A65" s="22">
        <v>13</v>
      </c>
      <c r="B65" s="22" t="s">
        <v>463</v>
      </c>
      <c r="C65" s="9" t="s">
        <v>516</v>
      </c>
      <c r="D65" s="1" t="s">
        <v>515</v>
      </c>
      <c r="E65" s="11" t="s">
        <v>70</v>
      </c>
      <c r="F65" s="11" t="s">
        <v>70</v>
      </c>
      <c r="G65" s="11" t="s">
        <v>33</v>
      </c>
      <c r="H65" s="11" t="s">
        <v>70</v>
      </c>
      <c r="I65" s="11" t="s">
        <v>70</v>
      </c>
      <c r="J65" s="11" t="s">
        <v>70</v>
      </c>
      <c r="K65" s="11" t="s">
        <v>70</v>
      </c>
      <c r="L65" s="8" t="s">
        <v>33</v>
      </c>
    </row>
    <row r="66" spans="1:12" x14ac:dyDescent="0.25">
      <c r="A66" s="22">
        <v>13</v>
      </c>
      <c r="B66" s="22" t="s">
        <v>463</v>
      </c>
      <c r="C66" s="1" t="s">
        <v>293</v>
      </c>
      <c r="D66" s="1" t="s">
        <v>447</v>
      </c>
      <c r="E66" s="11" t="s">
        <v>33</v>
      </c>
      <c r="F66" s="11" t="s">
        <v>33</v>
      </c>
      <c r="G66" s="11" t="s">
        <v>33</v>
      </c>
      <c r="H66" s="11" t="s">
        <v>70</v>
      </c>
      <c r="I66" s="11" t="s">
        <v>70</v>
      </c>
      <c r="J66" s="11" t="s">
        <v>33</v>
      </c>
      <c r="K66" s="11" t="s">
        <v>33</v>
      </c>
      <c r="L66" s="8" t="s">
        <v>33</v>
      </c>
    </row>
    <row r="67" spans="1:12" x14ac:dyDescent="0.25">
      <c r="A67" s="22">
        <v>13</v>
      </c>
      <c r="B67" s="22" t="s">
        <v>463</v>
      </c>
      <c r="C67" s="1" t="s">
        <v>294</v>
      </c>
      <c r="D67" s="1" t="s">
        <v>141</v>
      </c>
      <c r="E67" s="11" t="s">
        <v>33</v>
      </c>
      <c r="F67" s="11" t="s">
        <v>70</v>
      </c>
      <c r="G67" s="11" t="s">
        <v>70</v>
      </c>
      <c r="H67" s="11" t="s">
        <v>33</v>
      </c>
      <c r="I67" s="11" t="s">
        <v>70</v>
      </c>
      <c r="J67" s="11" t="s">
        <v>33</v>
      </c>
      <c r="K67" s="11" t="s">
        <v>70</v>
      </c>
      <c r="L67" s="8" t="s">
        <v>33</v>
      </c>
    </row>
    <row r="68" spans="1:12" x14ac:dyDescent="0.25">
      <c r="A68" s="22">
        <v>14</v>
      </c>
      <c r="B68" s="22" t="s">
        <v>464</v>
      </c>
      <c r="C68" s="1" t="s">
        <v>430</v>
      </c>
      <c r="D68" s="1" t="s">
        <v>142</v>
      </c>
      <c r="E68" s="11" t="s">
        <v>70</v>
      </c>
      <c r="F68" s="11" t="s">
        <v>70</v>
      </c>
      <c r="G68" s="11" t="s">
        <v>33</v>
      </c>
      <c r="H68" s="11" t="s">
        <v>70</v>
      </c>
      <c r="I68" s="11" t="s">
        <v>70</v>
      </c>
      <c r="J68" s="11" t="s">
        <v>70</v>
      </c>
      <c r="K68" s="11" t="s">
        <v>70</v>
      </c>
      <c r="L68" s="8" t="s">
        <v>33</v>
      </c>
    </row>
    <row r="69" spans="1:12" x14ac:dyDescent="0.25">
      <c r="A69" s="22">
        <v>14</v>
      </c>
      <c r="B69" s="22" t="s">
        <v>464</v>
      </c>
      <c r="C69" s="1" t="s">
        <v>431</v>
      </c>
      <c r="D69" s="1" t="s">
        <v>143</v>
      </c>
      <c r="E69" s="11" t="s">
        <v>70</v>
      </c>
      <c r="F69" s="11" t="s">
        <v>70</v>
      </c>
      <c r="G69" s="11" t="s">
        <v>70</v>
      </c>
      <c r="H69" s="11" t="s">
        <v>70</v>
      </c>
      <c r="I69" s="11" t="s">
        <v>70</v>
      </c>
      <c r="J69" s="11" t="s">
        <v>70</v>
      </c>
      <c r="K69" s="11" t="s">
        <v>70</v>
      </c>
      <c r="L69" s="8" t="s">
        <v>33</v>
      </c>
    </row>
    <row r="70" spans="1:12" x14ac:dyDescent="0.25">
      <c r="A70" s="22">
        <v>14</v>
      </c>
      <c r="B70" s="22" t="s">
        <v>464</v>
      </c>
      <c r="C70" s="1" t="s">
        <v>432</v>
      </c>
      <c r="D70" s="1" t="s">
        <v>144</v>
      </c>
      <c r="E70" s="11" t="s">
        <v>70</v>
      </c>
      <c r="F70" s="11" t="s">
        <v>33</v>
      </c>
      <c r="G70" s="11" t="s">
        <v>33</v>
      </c>
      <c r="H70" s="11" t="s">
        <v>70</v>
      </c>
      <c r="I70" s="11" t="s">
        <v>70</v>
      </c>
      <c r="J70" s="11" t="s">
        <v>33</v>
      </c>
      <c r="K70" s="11" t="s">
        <v>33</v>
      </c>
      <c r="L70" s="8" t="s">
        <v>70</v>
      </c>
    </row>
    <row r="71" spans="1:12" x14ac:dyDescent="0.25">
      <c r="A71" s="22">
        <v>14</v>
      </c>
      <c r="B71" s="22" t="s">
        <v>464</v>
      </c>
      <c r="C71" s="1" t="s">
        <v>433</v>
      </c>
      <c r="D71" s="1" t="s">
        <v>434</v>
      </c>
      <c r="E71" s="11" t="s">
        <v>70</v>
      </c>
      <c r="F71" s="11" t="s">
        <v>33</v>
      </c>
      <c r="G71" s="11" t="s">
        <v>33</v>
      </c>
      <c r="H71" s="11" t="s">
        <v>70</v>
      </c>
      <c r="I71" s="11" t="s">
        <v>70</v>
      </c>
      <c r="J71" s="11" t="s">
        <v>33</v>
      </c>
      <c r="K71" s="11" t="s">
        <v>70</v>
      </c>
      <c r="L71" s="8" t="s">
        <v>33</v>
      </c>
    </row>
    <row r="72" spans="1:12" x14ac:dyDescent="0.25">
      <c r="A72" s="22">
        <v>14</v>
      </c>
      <c r="B72" s="22" t="s">
        <v>464</v>
      </c>
      <c r="C72" s="1" t="s">
        <v>435</v>
      </c>
      <c r="D72" s="1" t="s">
        <v>145</v>
      </c>
      <c r="E72" s="11" t="s">
        <v>70</v>
      </c>
      <c r="F72" s="11" t="s">
        <v>70</v>
      </c>
      <c r="G72" s="11" t="s">
        <v>33</v>
      </c>
      <c r="H72" s="11" t="s">
        <v>70</v>
      </c>
      <c r="I72" s="11" t="s">
        <v>70</v>
      </c>
      <c r="J72" s="11" t="s">
        <v>33</v>
      </c>
      <c r="K72" s="11" t="s">
        <v>70</v>
      </c>
      <c r="L72" s="8" t="s">
        <v>33</v>
      </c>
    </row>
    <row r="73" spans="1:12" x14ac:dyDescent="0.25">
      <c r="A73" s="22">
        <v>15</v>
      </c>
      <c r="B73" s="22" t="s">
        <v>465</v>
      </c>
      <c r="C73" s="1" t="s">
        <v>436</v>
      </c>
      <c r="D73" s="1" t="s">
        <v>146</v>
      </c>
      <c r="E73" s="11" t="s">
        <v>70</v>
      </c>
      <c r="F73" s="11" t="s">
        <v>33</v>
      </c>
      <c r="G73" s="11" t="s">
        <v>33</v>
      </c>
      <c r="H73" s="11" t="s">
        <v>70</v>
      </c>
      <c r="I73" s="11" t="s">
        <v>70</v>
      </c>
      <c r="J73" s="11" t="s">
        <v>33</v>
      </c>
      <c r="K73" s="11" t="s">
        <v>70</v>
      </c>
      <c r="L73" s="8" t="s">
        <v>70</v>
      </c>
    </row>
    <row r="74" spans="1:12" x14ac:dyDescent="0.25">
      <c r="A74" s="22">
        <v>15</v>
      </c>
      <c r="B74" s="22" t="s">
        <v>465</v>
      </c>
      <c r="C74" s="1" t="s">
        <v>437</v>
      </c>
      <c r="D74" s="1" t="s">
        <v>147</v>
      </c>
      <c r="E74" s="11" t="s">
        <v>70</v>
      </c>
      <c r="F74" s="11" t="s">
        <v>33</v>
      </c>
      <c r="G74" s="11" t="s">
        <v>33</v>
      </c>
      <c r="H74" s="11" t="s">
        <v>70</v>
      </c>
      <c r="I74" s="11" t="s">
        <v>70</v>
      </c>
      <c r="J74" s="11" t="s">
        <v>70</v>
      </c>
      <c r="K74" s="11" t="s">
        <v>70</v>
      </c>
      <c r="L74" s="8" t="s">
        <v>33</v>
      </c>
    </row>
    <row r="75" spans="1:12" x14ac:dyDescent="0.25">
      <c r="A75" s="22">
        <v>15</v>
      </c>
      <c r="B75" s="22" t="s">
        <v>465</v>
      </c>
      <c r="C75" s="1" t="s">
        <v>438</v>
      </c>
      <c r="D75" s="1" t="s">
        <v>148</v>
      </c>
      <c r="E75" s="11" t="s">
        <v>70</v>
      </c>
      <c r="F75" s="11" t="s">
        <v>70</v>
      </c>
      <c r="G75" s="11" t="s">
        <v>70</v>
      </c>
      <c r="H75" s="11" t="s">
        <v>70</v>
      </c>
      <c r="I75" s="11" t="s">
        <v>70</v>
      </c>
      <c r="J75" s="11" t="s">
        <v>70</v>
      </c>
      <c r="K75" s="11" t="s">
        <v>70</v>
      </c>
      <c r="L75" s="8" t="s">
        <v>33</v>
      </c>
    </row>
    <row r="76" spans="1:12" x14ac:dyDescent="0.25">
      <c r="A76" s="22">
        <v>15</v>
      </c>
      <c r="B76" s="22" t="s">
        <v>465</v>
      </c>
      <c r="C76" s="1" t="s">
        <v>439</v>
      </c>
      <c r="D76" s="1" t="s">
        <v>149</v>
      </c>
      <c r="E76" s="11" t="s">
        <v>70</v>
      </c>
      <c r="F76" s="11" t="s">
        <v>70</v>
      </c>
      <c r="G76" s="11" t="s">
        <v>33</v>
      </c>
      <c r="H76" s="11" t="s">
        <v>70</v>
      </c>
      <c r="I76" s="11" t="s">
        <v>70</v>
      </c>
      <c r="J76" s="11" t="s">
        <v>70</v>
      </c>
      <c r="K76" s="11" t="s">
        <v>70</v>
      </c>
      <c r="L76" s="8" t="s">
        <v>33</v>
      </c>
    </row>
    <row r="77" spans="1:12" x14ac:dyDescent="0.25">
      <c r="A77" s="22">
        <v>15</v>
      </c>
      <c r="B77" s="22" t="s">
        <v>465</v>
      </c>
      <c r="C77" s="1" t="s">
        <v>440</v>
      </c>
      <c r="D77" s="1" t="s">
        <v>150</v>
      </c>
      <c r="E77" s="11" t="s">
        <v>70</v>
      </c>
      <c r="F77" s="11" t="s">
        <v>33</v>
      </c>
      <c r="G77" s="11" t="s">
        <v>33</v>
      </c>
      <c r="H77" s="11" t="s">
        <v>70</v>
      </c>
      <c r="I77" s="11" t="s">
        <v>70</v>
      </c>
      <c r="J77" s="11" t="s">
        <v>70</v>
      </c>
      <c r="K77" s="11" t="s">
        <v>70</v>
      </c>
      <c r="L77" s="8" t="s">
        <v>33</v>
      </c>
    </row>
    <row r="78" spans="1:12" x14ac:dyDescent="0.25">
      <c r="D78" s="31" t="s">
        <v>524</v>
      </c>
      <c r="E78" s="28">
        <f>COUNTA(E$3:E$77)</f>
        <v>75</v>
      </c>
      <c r="F78" s="28">
        <f t="shared" ref="F78:L78" si="0">COUNTA(F$3:F$77)</f>
        <v>75</v>
      </c>
      <c r="G78" s="28">
        <f t="shared" si="0"/>
        <v>75</v>
      </c>
      <c r="H78" s="28">
        <f t="shared" si="0"/>
        <v>75</v>
      </c>
      <c r="I78" s="28">
        <f t="shared" si="0"/>
        <v>75</v>
      </c>
      <c r="J78" s="28">
        <f t="shared" si="0"/>
        <v>75</v>
      </c>
      <c r="K78" s="28">
        <f>COUNTA(K$3:K$77)</f>
        <v>75</v>
      </c>
      <c r="L78" s="28">
        <f t="shared" si="0"/>
        <v>75</v>
      </c>
    </row>
    <row r="79" spans="1:12" x14ac:dyDescent="0.25">
      <c r="D79" s="32" t="s">
        <v>522</v>
      </c>
      <c r="E79" s="32">
        <f>COUNTIF(E$3:E$77, "yes")</f>
        <v>12</v>
      </c>
      <c r="F79" s="32">
        <f t="shared" ref="F79:L79" si="1">COUNTIF(F$3:F$77, "yes")</f>
        <v>47</v>
      </c>
      <c r="G79" s="32">
        <f t="shared" si="1"/>
        <v>48</v>
      </c>
      <c r="H79" s="32">
        <f t="shared" si="1"/>
        <v>20</v>
      </c>
      <c r="I79" s="32">
        <f t="shared" si="1"/>
        <v>6</v>
      </c>
      <c r="J79" s="32">
        <f t="shared" si="1"/>
        <v>42</v>
      </c>
      <c r="K79" s="32">
        <f t="shared" si="1"/>
        <v>14</v>
      </c>
      <c r="L79" s="32">
        <f t="shared" si="1"/>
        <v>59</v>
      </c>
    </row>
    <row r="80" spans="1:12" x14ac:dyDescent="0.25">
      <c r="D80" s="29" t="s">
        <v>523</v>
      </c>
      <c r="E80" s="29">
        <f>COUNTIF(E$3:E$77, "no")</f>
        <v>63</v>
      </c>
      <c r="F80" s="29">
        <f t="shared" ref="F80:L80" si="2">COUNTIF(F$3:F$77, "no")</f>
        <v>28</v>
      </c>
      <c r="G80" s="29">
        <f t="shared" si="2"/>
        <v>27</v>
      </c>
      <c r="H80" s="29">
        <f t="shared" si="2"/>
        <v>55</v>
      </c>
      <c r="I80" s="29">
        <f t="shared" si="2"/>
        <v>69</v>
      </c>
      <c r="J80" s="29">
        <f t="shared" si="2"/>
        <v>33</v>
      </c>
      <c r="K80" s="29">
        <f t="shared" si="2"/>
        <v>61</v>
      </c>
      <c r="L80" s="29">
        <f t="shared" si="2"/>
        <v>16</v>
      </c>
    </row>
    <row r="81" spans="4:12" x14ac:dyDescent="0.25">
      <c r="D81" s="32" t="s">
        <v>520</v>
      </c>
      <c r="E81" s="33">
        <f>E$79/E$78</f>
        <v>0.16</v>
      </c>
      <c r="F81" s="33">
        <f t="shared" ref="F81:L81" si="3">F$79/F$78</f>
        <v>0.62666666666666671</v>
      </c>
      <c r="G81" s="33">
        <f t="shared" si="3"/>
        <v>0.64</v>
      </c>
      <c r="H81" s="33">
        <f t="shared" si="3"/>
        <v>0.26666666666666666</v>
      </c>
      <c r="I81" s="33">
        <f t="shared" si="3"/>
        <v>0.08</v>
      </c>
      <c r="J81" s="33">
        <f t="shared" si="3"/>
        <v>0.56000000000000005</v>
      </c>
      <c r="K81" s="33">
        <f t="shared" si="3"/>
        <v>0.18666666666666668</v>
      </c>
      <c r="L81" s="33">
        <f t="shared" si="3"/>
        <v>0.78666666666666663</v>
      </c>
    </row>
    <row r="82" spans="4:12" x14ac:dyDescent="0.25">
      <c r="D82" s="29" t="s">
        <v>521</v>
      </c>
      <c r="E82" s="30">
        <f>E80/E78</f>
        <v>0.84</v>
      </c>
      <c r="F82" s="30">
        <f t="shared" ref="F82:L82" si="4">F80/F78</f>
        <v>0.37333333333333335</v>
      </c>
      <c r="G82" s="30">
        <f t="shared" si="4"/>
        <v>0.36</v>
      </c>
      <c r="H82" s="30">
        <f t="shared" si="4"/>
        <v>0.73333333333333328</v>
      </c>
      <c r="I82" s="30">
        <f t="shared" si="4"/>
        <v>0.92</v>
      </c>
      <c r="J82" s="30">
        <f t="shared" si="4"/>
        <v>0.44</v>
      </c>
      <c r="K82" s="30">
        <f t="shared" si="4"/>
        <v>0.81333333333333335</v>
      </c>
      <c r="L82" s="30">
        <f t="shared" si="4"/>
        <v>0.21333333333333335</v>
      </c>
    </row>
  </sheetData>
  <mergeCells count="1">
    <mergeCell ref="E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DE6B8-3BDF-4001-891A-947C6C2C63F5}">
  <dimension ref="A1:J13"/>
  <sheetViews>
    <sheetView workbookViewId="0"/>
  </sheetViews>
  <sheetFormatPr defaultRowHeight="15" x14ac:dyDescent="0.25"/>
  <cols>
    <col min="1" max="1" width="7.85546875" style="36" bestFit="1" customWidth="1"/>
    <col min="2" max="2" width="4" style="36" bestFit="1" customWidth="1"/>
    <col min="3" max="9" width="20.140625" style="36" customWidth="1"/>
    <col min="10" max="10" width="7.85546875" style="36" bestFit="1" customWidth="1"/>
    <col min="11" max="16384" width="9.140625" style="36"/>
  </cols>
  <sheetData>
    <row r="1" spans="1:10" x14ac:dyDescent="0.25">
      <c r="B1" s="36" t="s">
        <v>533</v>
      </c>
      <c r="C1" s="36" t="s">
        <v>526</v>
      </c>
      <c r="D1" s="36" t="s">
        <v>527</v>
      </c>
      <c r="E1" s="36" t="s">
        <v>528</v>
      </c>
      <c r="F1" s="36" t="s">
        <v>529</v>
      </c>
      <c r="G1" s="36" t="s">
        <v>532</v>
      </c>
      <c r="H1" s="36" t="s">
        <v>531</v>
      </c>
      <c r="I1" s="36" t="s">
        <v>530</v>
      </c>
      <c r="J1" s="36" t="s">
        <v>525</v>
      </c>
    </row>
    <row r="2" spans="1:10" x14ac:dyDescent="0.25">
      <c r="A2" s="36" t="s">
        <v>534</v>
      </c>
      <c r="B2" s="36">
        <v>61</v>
      </c>
      <c r="C2" s="37">
        <f>'Group 1'!D67</f>
        <v>0.81967213114754101</v>
      </c>
      <c r="D2" s="37">
        <f>'Group 1'!E67</f>
        <v>0.95081967213114749</v>
      </c>
      <c r="E2" s="37">
        <f>'Group 1'!F67</f>
        <v>0.98360655737704916</v>
      </c>
      <c r="F2" s="37">
        <f>'Group 1'!G67</f>
        <v>0.85245901639344257</v>
      </c>
      <c r="G2" s="37">
        <f>'Group 1'!H67</f>
        <v>0.62295081967213117</v>
      </c>
      <c r="H2" s="37">
        <f>'Group 1'!I67</f>
        <v>0.91803278688524592</v>
      </c>
      <c r="I2" s="37">
        <f>'Group 1'!J67</f>
        <v>0.81967213114754101</v>
      </c>
      <c r="J2" s="38">
        <f>AVERAGE(C2:I2)</f>
        <v>0.85245901639344268</v>
      </c>
    </row>
    <row r="3" spans="1:10" x14ac:dyDescent="0.25">
      <c r="A3" s="36" t="s">
        <v>535</v>
      </c>
      <c r="B3" s="36">
        <v>110</v>
      </c>
      <c r="C3" s="37">
        <f>'Group 2'!D118</f>
        <v>0.57272727272727275</v>
      </c>
      <c r="D3" s="37">
        <f>'Group 2'!E118</f>
        <v>0.79090909090909089</v>
      </c>
      <c r="E3" s="37">
        <f>'Group 2'!F118</f>
        <v>0.92727272727272725</v>
      </c>
      <c r="F3" s="37">
        <f>'Group 2'!G118</f>
        <v>0.6</v>
      </c>
      <c r="G3" s="37">
        <f>'Group 2'!H118</f>
        <v>0.32727272727272727</v>
      </c>
      <c r="H3" s="37">
        <f>'Group 2'!I118</f>
        <v>0.82727272727272727</v>
      </c>
      <c r="I3" s="37">
        <f>'Group 2'!J118</f>
        <v>0.61818181818181817</v>
      </c>
      <c r="J3" s="38">
        <f t="shared" ref="J3:J4" si="0">AVERAGE(C3:I3)</f>
        <v>0.66623376623376629</v>
      </c>
    </row>
    <row r="4" spans="1:10" x14ac:dyDescent="0.25">
      <c r="A4" s="36" t="s">
        <v>536</v>
      </c>
      <c r="B4" s="36">
        <v>75</v>
      </c>
      <c r="C4" s="37">
        <f>'Group 3'!E81</f>
        <v>0.16</v>
      </c>
      <c r="D4" s="37">
        <f>'Group 3'!F81</f>
        <v>0.62666666666666671</v>
      </c>
      <c r="E4" s="37">
        <f>'Group 3'!G81</f>
        <v>0.64</v>
      </c>
      <c r="F4" s="37">
        <f>'Group 3'!H81</f>
        <v>0.26666666666666666</v>
      </c>
      <c r="G4" s="37">
        <f>'Group 3'!I81</f>
        <v>0.08</v>
      </c>
      <c r="H4" s="37">
        <f>'Group 3'!J81</f>
        <v>0.56000000000000005</v>
      </c>
      <c r="I4" s="37">
        <f>'Group 3'!K81</f>
        <v>0.18666666666666668</v>
      </c>
      <c r="J4" s="38">
        <f t="shared" si="0"/>
        <v>0.36</v>
      </c>
    </row>
    <row r="9" spans="1:10" ht="15.75" x14ac:dyDescent="0.25">
      <c r="F9" s="39"/>
    </row>
    <row r="10" spans="1:10" ht="15.75" x14ac:dyDescent="0.25">
      <c r="F10" s="39"/>
    </row>
    <row r="11" spans="1:10" ht="15.75" x14ac:dyDescent="0.25">
      <c r="F11" s="39"/>
    </row>
    <row r="12" spans="1:10" ht="15.75" x14ac:dyDescent="0.25">
      <c r="F12" s="39"/>
    </row>
    <row r="13" spans="1:10" ht="15.75" x14ac:dyDescent="0.25">
      <c r="F13" s="39"/>
    </row>
  </sheetData>
  <conditionalFormatting sqref="C2:I4">
    <cfRule type="colorScale" priority="1">
      <colorScale>
        <cfvo type="min"/>
        <cfvo type="max"/>
        <color theme="0"/>
        <color theme="9"/>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E7B4F-93CC-4534-9E79-3AEC06C70361}">
  <dimension ref="A1"/>
  <sheetViews>
    <sheetView workbookViewId="0"/>
  </sheetViews>
  <sheetFormatPr defaultRowHeight="15" x14ac:dyDescent="0.25"/>
  <cols>
    <col min="1" max="1" width="133.7109375" customWidth="1"/>
  </cols>
  <sheetData>
    <row r="1" spans="1:1" ht="231.75" customHeight="1" x14ac:dyDescent="0.25">
      <c r="A1" s="46" t="s">
        <v>519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1931E3BC394DD4FBA3A82BD8BBB8C00" ma:contentTypeVersion="10" ma:contentTypeDescription="Een nieuw document maken." ma:contentTypeScope="" ma:versionID="bc0d453b95aee69f9ec32c0f85526cb8">
  <xsd:schema xmlns:xsd="http://www.w3.org/2001/XMLSchema" xmlns:xs="http://www.w3.org/2001/XMLSchema" xmlns:p="http://schemas.microsoft.com/office/2006/metadata/properties" xmlns:ns2="3b4721e7-e093-428d-8840-eb685f1a133a" targetNamespace="http://schemas.microsoft.com/office/2006/metadata/properties" ma:root="true" ma:fieldsID="288664f21f8792e067f231d5f7b1131c" ns2:_="">
    <xsd:import namespace="3b4721e7-e093-428d-8840-eb685f1a1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4721e7-e093-428d-8840-eb685f1a13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Afbeeldingtags" ma:readOnly="false" ma:fieldId="{5cf76f15-5ced-4ddc-b409-7134ff3c332f}" ma:taxonomyMulti="true" ma:sspId="9af1b232-8950-420c-a310-57ce6f91c71b"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b4721e7-e093-428d-8840-eb685f1a133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12A5155-2009-4828-9561-3B452211C793}">
  <ds:schemaRefs>
    <ds:schemaRef ds:uri="http://schemas.microsoft.com/sharepoint/v3/contenttype/forms"/>
  </ds:schemaRefs>
</ds:datastoreItem>
</file>

<file path=customXml/itemProps2.xml><?xml version="1.0" encoding="utf-8"?>
<ds:datastoreItem xmlns:ds="http://schemas.openxmlformats.org/officeDocument/2006/customXml" ds:itemID="{F8E6B562-37BA-47F8-807A-7EA9EAB4DF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4721e7-e093-428d-8840-eb685f1a1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AD9170-B14B-411D-8189-0E7B81F6B16C}">
  <ds:schemaRefs>
    <ds:schemaRef ds:uri="http://schemas.microsoft.com/office/2006/documentManagement/types"/>
    <ds:schemaRef ds:uri="http://purl.org/dc/elements/1.1/"/>
    <ds:schemaRef ds:uri="http://schemas.openxmlformats.org/package/2006/metadata/core-properties"/>
    <ds:schemaRef ds:uri="http://purl.org/dc/terms/"/>
    <ds:schemaRef ds:uri="http://purl.org/dc/dcmitype/"/>
    <ds:schemaRef ds:uri="http://www.w3.org/XML/1998/namespace"/>
    <ds:schemaRef ds:uri="http://schemas.microsoft.com/office/infopath/2007/PartnerControls"/>
    <ds:schemaRef ds:uri="3b4721e7-e093-428d-8840-eb685f1a133a"/>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Group 1</vt:lpstr>
      <vt:lpstr>Group 2</vt:lpstr>
      <vt:lpstr>Group 3</vt:lpstr>
      <vt:lpstr>overview</vt:lpstr>
      <vt:lpstr>prompt used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Adriano Talavera</dc:creator>
  <cp:lastModifiedBy>Frans Cruijssen</cp:lastModifiedBy>
  <dcterms:created xsi:type="dcterms:W3CDTF">2024-06-21T12:30:31Z</dcterms:created>
  <dcterms:modified xsi:type="dcterms:W3CDTF">2024-07-13T11:43:09Z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0x010100D1931E3BC394DD4FBA3A82BD8BBB8C00</vt:lpwstr>
  </property>
  <property fmtid="{D5CDD505-2E9C-101B-9397-08002B2CF9AE}" pid="3" name="MediaServiceImageTags">
    <vt:lpwstr/>
  </property>
</Properties>
</file>