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t\Documents\Math\"/>
    </mc:Choice>
  </mc:AlternateContent>
  <bookViews>
    <workbookView xWindow="0" yWindow="0" windowWidth="15552" windowHeight="10188"/>
  </bookViews>
  <sheets>
    <sheet name="Simulador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6" i="1"/>
  <c r="Q16" i="1" l="1"/>
  <c r="Q17" i="1" s="1"/>
  <c r="Q19" i="1" s="1"/>
  <c r="Y8" i="2"/>
  <c r="Q20" i="1" l="1"/>
  <c r="Q18" i="1"/>
  <c r="N17" i="1" s="1"/>
  <c r="AO15" i="2"/>
  <c r="N15" i="1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AL22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A57" i="2"/>
  <c r="X8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G9" i="2"/>
  <c r="F9" i="2"/>
  <c r="B16" i="1" l="1"/>
  <c r="D16" i="1" s="1"/>
  <c r="B17" i="1"/>
  <c r="E17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E16" i="1" l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D17" i="1"/>
  <c r="G121" i="1" s="1"/>
  <c r="G122" i="1" s="1"/>
  <c r="G141" i="1"/>
  <c r="G100" i="1"/>
  <c r="B8" i="1"/>
  <c r="B9" i="1"/>
  <c r="B10" i="1"/>
  <c r="B11" i="1"/>
  <c r="B12" i="1"/>
  <c r="B13" i="1"/>
  <c r="D13" i="1" s="1"/>
  <c r="B14" i="1"/>
  <c r="E14" i="1" s="1"/>
  <c r="B15" i="1"/>
  <c r="E15" i="1" s="1"/>
  <c r="B7" i="1"/>
  <c r="D7" i="1" s="1"/>
  <c r="G3" i="1" l="1"/>
  <c r="G30" i="1"/>
  <c r="E13" i="1"/>
  <c r="H70" i="1" s="1"/>
  <c r="D15" i="1"/>
  <c r="G140" i="1" s="1"/>
  <c r="D14" i="1"/>
  <c r="G97" i="1" s="1"/>
  <c r="H130" i="1"/>
  <c r="H108" i="1"/>
  <c r="H89" i="1"/>
  <c r="H90" i="1" s="1"/>
  <c r="H91" i="1" s="1"/>
  <c r="H92" i="1" s="1"/>
  <c r="H93" i="1" s="1"/>
  <c r="H94" i="1" s="1"/>
  <c r="H95" i="1" s="1"/>
  <c r="H96" i="1" s="1"/>
  <c r="H97" i="1" s="1"/>
  <c r="H129" i="1"/>
  <c r="H71" i="1"/>
  <c r="H88" i="1"/>
  <c r="H128" i="1"/>
  <c r="H107" i="1"/>
  <c r="G101" i="1"/>
  <c r="G138" i="1"/>
  <c r="G116" i="1"/>
  <c r="G96" i="1"/>
  <c r="G132" i="1"/>
  <c r="G110" i="1"/>
  <c r="G90" i="1"/>
  <c r="G49" i="1"/>
  <c r="G50" i="1" s="1"/>
  <c r="G51" i="1" s="1"/>
  <c r="G52" i="1" s="1"/>
  <c r="G53" i="1" s="1"/>
  <c r="G54" i="1" s="1"/>
  <c r="G55" i="1" s="1"/>
  <c r="K141" i="1"/>
  <c r="J141" i="1"/>
  <c r="G72" i="1"/>
  <c r="G123" i="1"/>
  <c r="G56" i="1"/>
  <c r="G78" i="1"/>
  <c r="D12" i="1"/>
  <c r="E12" i="1"/>
  <c r="E8" i="1"/>
  <c r="E9" i="1"/>
  <c r="E10" i="1"/>
  <c r="E11" i="1"/>
  <c r="E7" i="1"/>
  <c r="D8" i="1"/>
  <c r="D9" i="1"/>
  <c r="D10" i="1"/>
  <c r="D11" i="1"/>
  <c r="G25" i="1" s="1"/>
  <c r="G26" i="1" s="1"/>
  <c r="G27" i="1" s="1"/>
  <c r="G28" i="1" s="1"/>
  <c r="H106" i="1" l="1"/>
  <c r="H87" i="1"/>
  <c r="H127" i="1"/>
  <c r="H55" i="1"/>
  <c r="H56" i="1" s="1"/>
  <c r="H57" i="1" s="1"/>
  <c r="H58" i="1" s="1"/>
  <c r="H59" i="1" s="1"/>
  <c r="H60" i="1" s="1"/>
  <c r="H61" i="1" s="1"/>
  <c r="G64" i="1"/>
  <c r="G65" i="1" s="1"/>
  <c r="G66" i="1" s="1"/>
  <c r="G67" i="1" s="1"/>
  <c r="G68" i="1" s="1"/>
  <c r="G69" i="1" s="1"/>
  <c r="G70" i="1" s="1"/>
  <c r="G71" i="1" s="1"/>
  <c r="K71" i="1" s="1"/>
  <c r="G139" i="1"/>
  <c r="K139" i="1" s="1"/>
  <c r="G81" i="1"/>
  <c r="G118" i="1"/>
  <c r="J118" i="1" s="1"/>
  <c r="G117" i="1"/>
  <c r="J117" i="1" s="1"/>
  <c r="H69" i="1"/>
  <c r="H105" i="1"/>
  <c r="H86" i="1"/>
  <c r="H126" i="1"/>
  <c r="H66" i="1"/>
  <c r="H123" i="1"/>
  <c r="K123" i="1" s="1"/>
  <c r="H102" i="1"/>
  <c r="H83" i="1"/>
  <c r="H72" i="1"/>
  <c r="H73" i="1" s="1"/>
  <c r="H68" i="1"/>
  <c r="H104" i="1"/>
  <c r="H85" i="1"/>
  <c r="H125" i="1"/>
  <c r="H67" i="1"/>
  <c r="H84" i="1"/>
  <c r="H124" i="1"/>
  <c r="H103" i="1"/>
  <c r="H64" i="1"/>
  <c r="H121" i="1"/>
  <c r="H100" i="1"/>
  <c r="H81" i="1"/>
  <c r="H65" i="1"/>
  <c r="H101" i="1"/>
  <c r="K101" i="1" s="1"/>
  <c r="H82" i="1"/>
  <c r="H122" i="1"/>
  <c r="G133" i="1"/>
  <c r="G111" i="1"/>
  <c r="G91" i="1"/>
  <c r="G73" i="1"/>
  <c r="G60" i="1"/>
  <c r="G136" i="1"/>
  <c r="G114" i="1"/>
  <c r="G94" i="1"/>
  <c r="G76" i="1"/>
  <c r="J132" i="1"/>
  <c r="K132" i="1"/>
  <c r="G135" i="1"/>
  <c r="G113" i="1"/>
  <c r="G93" i="1"/>
  <c r="G75" i="1"/>
  <c r="J140" i="1"/>
  <c r="K140" i="1"/>
  <c r="K96" i="1"/>
  <c r="J96" i="1"/>
  <c r="J97" i="1"/>
  <c r="K97" i="1"/>
  <c r="G134" i="1"/>
  <c r="G112" i="1"/>
  <c r="G92" i="1"/>
  <c r="G74" i="1"/>
  <c r="G137" i="1"/>
  <c r="G115" i="1"/>
  <c r="G95" i="1"/>
  <c r="G77" i="1"/>
  <c r="G36" i="1"/>
  <c r="G37" i="1" s="1"/>
  <c r="G124" i="1"/>
  <c r="K90" i="1"/>
  <c r="J90" i="1"/>
  <c r="J116" i="1"/>
  <c r="K116" i="1"/>
  <c r="G102" i="1"/>
  <c r="J110" i="1"/>
  <c r="K110" i="1"/>
  <c r="K138" i="1"/>
  <c r="J138" i="1"/>
  <c r="H40" i="1"/>
  <c r="H53" i="1"/>
  <c r="H41" i="1"/>
  <c r="H42" i="1" s="1"/>
  <c r="H43" i="1" s="1"/>
  <c r="H44" i="1" s="1"/>
  <c r="H45" i="1" s="1"/>
  <c r="H46" i="1" s="1"/>
  <c r="H54" i="1"/>
  <c r="H19" i="1"/>
  <c r="H52" i="1"/>
  <c r="H18" i="1"/>
  <c r="H51" i="1"/>
  <c r="H9" i="1"/>
  <c r="H49" i="1"/>
  <c r="H17" i="1"/>
  <c r="H50" i="1"/>
  <c r="G16" i="1"/>
  <c r="G17" i="1" s="1"/>
  <c r="G59" i="1"/>
  <c r="G9" i="1"/>
  <c r="G10" i="1" s="1"/>
  <c r="G11" i="1" s="1"/>
  <c r="G58" i="1"/>
  <c r="G61" i="1"/>
  <c r="G5" i="1"/>
  <c r="G6" i="1" s="1"/>
  <c r="G57" i="1"/>
  <c r="G46" i="1"/>
  <c r="H30" i="1"/>
  <c r="H31" i="1" s="1"/>
  <c r="H32" i="1" s="1"/>
  <c r="H33" i="1" s="1"/>
  <c r="H10" i="1"/>
  <c r="H29" i="1"/>
  <c r="H25" i="1"/>
  <c r="H3" i="1"/>
  <c r="H26" i="1"/>
  <c r="H37" i="1"/>
  <c r="G45" i="1"/>
  <c r="G33" i="1"/>
  <c r="H4" i="1"/>
  <c r="H6" i="1" s="1"/>
  <c r="H20" i="1"/>
  <c r="H21" i="1" s="1"/>
  <c r="H22" i="1" s="1"/>
  <c r="H28" i="1"/>
  <c r="G32" i="1"/>
  <c r="H39" i="1"/>
  <c r="G44" i="1"/>
  <c r="H16" i="1"/>
  <c r="H11" i="1"/>
  <c r="G22" i="1"/>
  <c r="H27" i="1"/>
  <c r="G31" i="1"/>
  <c r="H36" i="1"/>
  <c r="H38" i="1"/>
  <c r="G42" i="1"/>
  <c r="G43" i="1"/>
  <c r="H12" i="1"/>
  <c r="H13" i="1" s="1"/>
  <c r="G4" i="1"/>
  <c r="G20" i="1"/>
  <c r="G12" i="1"/>
  <c r="G13" i="1"/>
  <c r="G21" i="1"/>
  <c r="K46" i="1" l="1"/>
  <c r="J55" i="1"/>
  <c r="J45" i="1"/>
  <c r="K45" i="1"/>
  <c r="J56" i="1"/>
  <c r="K56" i="1"/>
  <c r="K60" i="1"/>
  <c r="K55" i="1"/>
  <c r="K117" i="1"/>
  <c r="J71" i="1"/>
  <c r="K70" i="1"/>
  <c r="K69" i="1"/>
  <c r="K118" i="1"/>
  <c r="J70" i="1"/>
  <c r="K66" i="1"/>
  <c r="J81" i="1"/>
  <c r="J139" i="1"/>
  <c r="K65" i="1"/>
  <c r="K67" i="1"/>
  <c r="K81" i="1"/>
  <c r="K64" i="1"/>
  <c r="K68" i="1"/>
  <c r="G82" i="1"/>
  <c r="K82" i="1" s="1"/>
  <c r="H5" i="1"/>
  <c r="K5" i="1" s="1"/>
  <c r="J3" i="1"/>
  <c r="K72" i="1"/>
  <c r="J65" i="1"/>
  <c r="J69" i="1"/>
  <c r="J66" i="1"/>
  <c r="J101" i="1"/>
  <c r="J60" i="1"/>
  <c r="J36" i="1"/>
  <c r="K9" i="1"/>
  <c r="J67" i="1"/>
  <c r="J46" i="1"/>
  <c r="J68" i="1"/>
  <c r="J64" i="1"/>
  <c r="J123" i="1"/>
  <c r="K121" i="1"/>
  <c r="J121" i="1"/>
  <c r="J72" i="1"/>
  <c r="J122" i="1"/>
  <c r="K122" i="1"/>
  <c r="J100" i="1"/>
  <c r="K100" i="1"/>
  <c r="K137" i="1"/>
  <c r="J137" i="1"/>
  <c r="J93" i="1"/>
  <c r="K93" i="1"/>
  <c r="K91" i="1"/>
  <c r="J91" i="1"/>
  <c r="J102" i="1"/>
  <c r="K102" i="1"/>
  <c r="G103" i="1"/>
  <c r="K124" i="1"/>
  <c r="J124" i="1"/>
  <c r="G125" i="1"/>
  <c r="K95" i="1"/>
  <c r="J95" i="1"/>
  <c r="K92" i="1"/>
  <c r="J92" i="1"/>
  <c r="K113" i="1"/>
  <c r="J113" i="1"/>
  <c r="K94" i="1"/>
  <c r="J94" i="1"/>
  <c r="K111" i="1"/>
  <c r="J111" i="1"/>
  <c r="K134" i="1"/>
  <c r="J134" i="1"/>
  <c r="J136" i="1"/>
  <c r="K136" i="1"/>
  <c r="K115" i="1"/>
  <c r="J115" i="1"/>
  <c r="J112" i="1"/>
  <c r="K112" i="1"/>
  <c r="K135" i="1"/>
  <c r="J135" i="1"/>
  <c r="J114" i="1"/>
  <c r="K114" i="1"/>
  <c r="K133" i="1"/>
  <c r="J133" i="1"/>
  <c r="J73" i="1"/>
  <c r="K73" i="1"/>
  <c r="H74" i="1"/>
  <c r="J50" i="1"/>
  <c r="K50" i="1"/>
  <c r="J51" i="1"/>
  <c r="K51" i="1"/>
  <c r="K54" i="1"/>
  <c r="J54" i="1"/>
  <c r="K49" i="1"/>
  <c r="J49" i="1"/>
  <c r="J52" i="1"/>
  <c r="K52" i="1"/>
  <c r="J53" i="1"/>
  <c r="K53" i="1"/>
  <c r="K58" i="1"/>
  <c r="J58" i="1"/>
  <c r="K6" i="1"/>
  <c r="K59" i="1"/>
  <c r="J59" i="1"/>
  <c r="J11" i="1"/>
  <c r="J61" i="1"/>
  <c r="K61" i="1"/>
  <c r="K16" i="1"/>
  <c r="J9" i="1"/>
  <c r="J10" i="1"/>
  <c r="J57" i="1"/>
  <c r="K57" i="1"/>
  <c r="K10" i="1"/>
  <c r="J16" i="1"/>
  <c r="J6" i="1"/>
  <c r="K11" i="1"/>
  <c r="K36" i="1"/>
  <c r="K3" i="1"/>
  <c r="J21" i="1"/>
  <c r="K21" i="1"/>
  <c r="K4" i="1"/>
  <c r="J4" i="1"/>
  <c r="K22" i="1"/>
  <c r="J22" i="1"/>
  <c r="G18" i="1"/>
  <c r="J17" i="1"/>
  <c r="K17" i="1"/>
  <c r="K13" i="1"/>
  <c r="J13" i="1"/>
  <c r="K32" i="1"/>
  <c r="J32" i="1"/>
  <c r="J30" i="1"/>
  <c r="K30" i="1"/>
  <c r="J12" i="1"/>
  <c r="K12" i="1"/>
  <c r="K43" i="1"/>
  <c r="J43" i="1"/>
  <c r="J31" i="1"/>
  <c r="K31" i="1"/>
  <c r="K25" i="1"/>
  <c r="J25" i="1"/>
  <c r="K33" i="1"/>
  <c r="J33" i="1"/>
  <c r="J20" i="1"/>
  <c r="K20" i="1"/>
  <c r="K42" i="1"/>
  <c r="J42" i="1"/>
  <c r="K44" i="1"/>
  <c r="J44" i="1"/>
  <c r="G38" i="1"/>
  <c r="J37" i="1"/>
  <c r="K37" i="1"/>
  <c r="J5" i="1" l="1"/>
  <c r="J7" i="1" s="1"/>
  <c r="G83" i="1"/>
  <c r="K83" i="1" s="1"/>
  <c r="J82" i="1"/>
  <c r="G104" i="1"/>
  <c r="K103" i="1"/>
  <c r="J103" i="1"/>
  <c r="J125" i="1"/>
  <c r="K125" i="1"/>
  <c r="G126" i="1"/>
  <c r="H75" i="1"/>
  <c r="J74" i="1"/>
  <c r="K74" i="1"/>
  <c r="J62" i="1"/>
  <c r="K62" i="1"/>
  <c r="K7" i="1"/>
  <c r="K8" i="1" s="1"/>
  <c r="J14" i="1"/>
  <c r="K14" i="1"/>
  <c r="G39" i="1"/>
  <c r="G40" i="1" s="1"/>
  <c r="G41" i="1" s="1"/>
  <c r="K38" i="1"/>
  <c r="J38" i="1"/>
  <c r="J26" i="1"/>
  <c r="K26" i="1"/>
  <c r="G19" i="1"/>
  <c r="K18" i="1"/>
  <c r="J18" i="1"/>
  <c r="L62" i="1" l="1"/>
  <c r="G84" i="1"/>
  <c r="G85" i="1" s="1"/>
  <c r="J83" i="1"/>
  <c r="J8" i="1"/>
  <c r="J15" i="1" s="1"/>
  <c r="L7" i="1"/>
  <c r="G127" i="1"/>
  <c r="K126" i="1"/>
  <c r="J126" i="1"/>
  <c r="G105" i="1"/>
  <c r="J104" i="1"/>
  <c r="K104" i="1"/>
  <c r="H76" i="1"/>
  <c r="J75" i="1"/>
  <c r="K75" i="1"/>
  <c r="K15" i="1"/>
  <c r="L14" i="1"/>
  <c r="K39" i="1"/>
  <c r="J39" i="1"/>
  <c r="J27" i="1"/>
  <c r="K27" i="1"/>
  <c r="K19" i="1"/>
  <c r="K23" i="1" s="1"/>
  <c r="J19" i="1"/>
  <c r="J23" i="1" s="1"/>
  <c r="J84" i="1" l="1"/>
  <c r="K84" i="1"/>
  <c r="L8" i="1"/>
  <c r="G106" i="1"/>
  <c r="K105" i="1"/>
  <c r="J105" i="1"/>
  <c r="J127" i="1"/>
  <c r="K127" i="1"/>
  <c r="G128" i="1"/>
  <c r="G86" i="1"/>
  <c r="J85" i="1"/>
  <c r="K85" i="1"/>
  <c r="H77" i="1"/>
  <c r="J76" i="1"/>
  <c r="K76" i="1"/>
  <c r="K24" i="1"/>
  <c r="L15" i="1"/>
  <c r="J24" i="1"/>
  <c r="L23" i="1"/>
  <c r="G29" i="1"/>
  <c r="K28" i="1"/>
  <c r="J28" i="1"/>
  <c r="K40" i="1"/>
  <c r="J40" i="1"/>
  <c r="G87" i="1" l="1"/>
  <c r="K86" i="1"/>
  <c r="J86" i="1"/>
  <c r="G129" i="1"/>
  <c r="J128" i="1"/>
  <c r="K128" i="1"/>
  <c r="G107" i="1"/>
  <c r="J106" i="1"/>
  <c r="K106" i="1"/>
  <c r="H78" i="1"/>
  <c r="J77" i="1"/>
  <c r="K77" i="1"/>
  <c r="L24" i="1"/>
  <c r="K29" i="1"/>
  <c r="J29" i="1"/>
  <c r="J34" i="1" s="1"/>
  <c r="J41" i="1"/>
  <c r="J47" i="1" s="1"/>
  <c r="K41" i="1"/>
  <c r="K47" i="1" s="1"/>
  <c r="L47" i="1" l="1"/>
  <c r="K34" i="1"/>
  <c r="K35" i="1" s="1"/>
  <c r="G108" i="1"/>
  <c r="K107" i="1"/>
  <c r="J107" i="1"/>
  <c r="G88" i="1"/>
  <c r="K87" i="1"/>
  <c r="J87" i="1"/>
  <c r="J129" i="1"/>
  <c r="K129" i="1"/>
  <c r="G130" i="1"/>
  <c r="J78" i="1"/>
  <c r="J79" i="1" s="1"/>
  <c r="K78" i="1"/>
  <c r="K79" i="1" s="1"/>
  <c r="J35" i="1"/>
  <c r="K48" i="1" l="1"/>
  <c r="K63" i="1" s="1"/>
  <c r="K80" i="1" s="1"/>
  <c r="L34" i="1"/>
  <c r="L35" i="1"/>
  <c r="J130" i="1"/>
  <c r="G131" i="1"/>
  <c r="K130" i="1"/>
  <c r="G109" i="1"/>
  <c r="J108" i="1"/>
  <c r="K108" i="1"/>
  <c r="G89" i="1"/>
  <c r="K88" i="1"/>
  <c r="J88" i="1"/>
  <c r="L79" i="1"/>
  <c r="J48" i="1"/>
  <c r="L48" i="1" l="1"/>
  <c r="K109" i="1"/>
  <c r="K119" i="1" s="1"/>
  <c r="J109" i="1"/>
  <c r="J119" i="1" s="1"/>
  <c r="J89" i="1"/>
  <c r="J98" i="1" s="1"/>
  <c r="K89" i="1"/>
  <c r="K98" i="1" s="1"/>
  <c r="K99" i="1" s="1"/>
  <c r="J131" i="1"/>
  <c r="J142" i="1" s="1"/>
  <c r="K131" i="1"/>
  <c r="K142" i="1" s="1"/>
  <c r="J63" i="1"/>
  <c r="L63" i="1" s="1"/>
  <c r="K120" i="1" l="1"/>
  <c r="K143" i="1" s="1"/>
  <c r="L142" i="1"/>
  <c r="L119" i="1"/>
  <c r="J80" i="1"/>
  <c r="L80" i="1" s="1"/>
  <c r="L98" i="1"/>
  <c r="J99" i="1" l="1"/>
  <c r="L99" i="1" s="1"/>
  <c r="J120" i="1" l="1"/>
  <c r="L120" i="1" s="1"/>
  <c r="J143" i="1" l="1"/>
  <c r="L143" i="1" s="1"/>
</calcChain>
</file>

<file path=xl/sharedStrings.xml><?xml version="1.0" encoding="utf-8"?>
<sst xmlns="http://schemas.openxmlformats.org/spreadsheetml/2006/main" count="26" uniqueCount="18">
  <si>
    <t>A</t>
  </si>
  <si>
    <t>B</t>
  </si>
  <si>
    <t xml:space="preserve"> </t>
  </si>
  <si>
    <t xml:space="preserve">  </t>
  </si>
  <si>
    <t>n</t>
  </si>
  <si>
    <t>valor de 0´s</t>
  </si>
  <si>
    <t>(n-k)(n-k+1)</t>
  </si>
  <si>
    <t>j</t>
  </si>
  <si>
    <t>log(A/B)</t>
  </si>
  <si>
    <t>k</t>
  </si>
  <si>
    <t xml:space="preserve"> redondeo menor de j</t>
  </si>
  <si>
    <t>(n+1)^2 - (n-k+1)*alfa*beta</t>
  </si>
  <si>
    <t>n-k</t>
  </si>
  <si>
    <t>mayor que 0 sino 0</t>
  </si>
  <si>
    <t>alfa</t>
  </si>
  <si>
    <t>redondeo menor (k/j)</t>
  </si>
  <si>
    <t>beta</t>
  </si>
  <si>
    <t>solo si n es mayor que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</si>
</sst>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3"/>
  <sheetViews>
    <sheetView tabSelected="1" topLeftCell="L1" zoomScaleNormal="100" workbookViewId="0">
      <selection activeCell="O16" sqref="O16"/>
    </sheetView>
  </sheetViews>
  <sheetFormatPr baseColWidth="10" defaultColWidth="11.44140625" defaultRowHeight="14.4" x14ac:dyDescent="0.3"/>
  <cols>
    <col min="1" max="1" width="11.5546875" style="1" bestFit="1" customWidth="1"/>
    <col min="2" max="2" width="14.88671875" style="1" bestFit="1" customWidth="1"/>
    <col min="3" max="3" width="11.44140625" style="1"/>
    <col min="4" max="4" width="16.33203125" style="1" customWidth="1"/>
    <col min="5" max="5" width="17.5546875" style="1" customWidth="1"/>
    <col min="6" max="6" width="11.44140625" style="1"/>
    <col min="7" max="7" width="12.109375" style="1" bestFit="1" customWidth="1"/>
    <col min="8" max="8" width="15" style="1" bestFit="1" customWidth="1"/>
    <col min="9" max="9" width="3.6640625" style="1" customWidth="1"/>
    <col min="10" max="12" width="11.5546875" style="1" bestFit="1" customWidth="1"/>
    <col min="13" max="13" width="11.44140625" style="1"/>
    <col min="14" max="14" width="20.5546875" style="1" bestFit="1" customWidth="1"/>
    <col min="15" max="15" width="16.33203125" style="1" customWidth="1"/>
    <col min="16" max="16" width="14.6640625" style="1" bestFit="1" customWidth="1"/>
    <col min="17" max="17" width="25" style="1" customWidth="1"/>
    <col min="18" max="16384" width="11.44140625" style="1"/>
  </cols>
  <sheetData>
    <row r="2" spans="1:17" x14ac:dyDescent="0.3">
      <c r="D2" s="1" t="s">
        <v>0</v>
      </c>
      <c r="E2" s="1" t="s">
        <v>1</v>
      </c>
      <c r="J2" s="1" t="s">
        <v>0</v>
      </c>
      <c r="K2" s="1" t="s">
        <v>1</v>
      </c>
    </row>
    <row r="3" spans="1:17" x14ac:dyDescent="0.3">
      <c r="D3" s="3">
        <v>85</v>
      </c>
      <c r="E3" s="3">
        <v>5</v>
      </c>
      <c r="G3" s="1">
        <f>D7</f>
        <v>85</v>
      </c>
      <c r="H3" s="1">
        <f>E7</f>
        <v>5</v>
      </c>
      <c r="J3" s="1">
        <f>IF(G3&gt;H3,1,0)</f>
        <v>1</v>
      </c>
      <c r="K3" s="1">
        <f>IF(H3&gt;G3,1,0)</f>
        <v>0</v>
      </c>
    </row>
    <row r="4" spans="1:17" x14ac:dyDescent="0.3">
      <c r="E4" s="1" t="s">
        <v>2</v>
      </c>
      <c r="G4" s="1">
        <f>D7</f>
        <v>85</v>
      </c>
      <c r="H4" s="1">
        <f>E8</f>
        <v>50</v>
      </c>
      <c r="J4" s="1">
        <f t="shared" ref="J4:J6" si="0">IF(G4&gt;H4,1,0)</f>
        <v>1</v>
      </c>
      <c r="K4" s="1">
        <f t="shared" ref="K4:K6" si="1">IF(H4&gt;G4,1,0)</f>
        <v>0</v>
      </c>
    </row>
    <row r="5" spans="1:17" x14ac:dyDescent="0.3">
      <c r="E5" s="1" t="s">
        <v>3</v>
      </c>
      <c r="G5" s="1">
        <f>D8</f>
        <v>850</v>
      </c>
      <c r="H5" s="1">
        <f>H3</f>
        <v>5</v>
      </c>
      <c r="J5" s="1">
        <f t="shared" si="0"/>
        <v>1</v>
      </c>
      <c r="K5" s="1">
        <f t="shared" si="1"/>
        <v>0</v>
      </c>
      <c r="P5" s="1" t="s">
        <v>4</v>
      </c>
      <c r="Q5" s="1" t="s">
        <v>5</v>
      </c>
    </row>
    <row r="6" spans="1:17" x14ac:dyDescent="0.3">
      <c r="G6" s="1">
        <f>G5</f>
        <v>850</v>
      </c>
      <c r="H6" s="1">
        <f>H4</f>
        <v>50</v>
      </c>
      <c r="J6" s="1">
        <f t="shared" si="0"/>
        <v>1</v>
      </c>
      <c r="K6" s="1">
        <f t="shared" si="1"/>
        <v>0</v>
      </c>
      <c r="N6" s="4" t="s">
        <v>6</v>
      </c>
      <c r="P6" s="1" t="s">
        <v>7</v>
      </c>
      <c r="Q6" s="1" t="s">
        <v>8</v>
      </c>
    </row>
    <row r="7" spans="1:17" x14ac:dyDescent="0.3">
      <c r="A7" s="1">
        <v>0</v>
      </c>
      <c r="B7" s="1">
        <f>10^A7</f>
        <v>1</v>
      </c>
      <c r="D7" s="1">
        <f>B7*$D$3</f>
        <v>85</v>
      </c>
      <c r="E7" s="1">
        <f>B7*$E$3</f>
        <v>5</v>
      </c>
      <c r="J7" s="2">
        <f>SUM(J3:J6)</f>
        <v>4</v>
      </c>
      <c r="K7" s="2">
        <f>SUM(K3:K6)</f>
        <v>0</v>
      </c>
      <c r="L7" s="2">
        <f>+J7+K7</f>
        <v>4</v>
      </c>
      <c r="N7" s="5">
        <v>2</v>
      </c>
      <c r="P7" s="1" t="s">
        <v>9</v>
      </c>
      <c r="Q7" s="1" t="s">
        <v>10</v>
      </c>
    </row>
    <row r="8" spans="1:17" x14ac:dyDescent="0.3">
      <c r="A8" s="1">
        <v>1</v>
      </c>
      <c r="B8" s="1">
        <f t="shared" ref="B8:B17" si="2">10^A8</f>
        <v>10</v>
      </c>
      <c r="D8" s="1">
        <f t="shared" ref="D8:D11" si="3">B8*$D$3</f>
        <v>850</v>
      </c>
      <c r="E8" s="1">
        <f t="shared" ref="E8:E11" si="4">B8*$E$3</f>
        <v>50</v>
      </c>
      <c r="J8" s="3">
        <f>+J7</f>
        <v>4</v>
      </c>
      <c r="K8" s="3">
        <f>+K7</f>
        <v>0</v>
      </c>
      <c r="L8" s="3">
        <f>+J8+K8</f>
        <v>4</v>
      </c>
      <c r="N8" s="5" t="s">
        <v>11</v>
      </c>
      <c r="P8" s="1" t="s">
        <v>12</v>
      </c>
      <c r="Q8" s="1" t="s">
        <v>13</v>
      </c>
    </row>
    <row r="9" spans="1:17" x14ac:dyDescent="0.3">
      <c r="A9" s="1">
        <v>2</v>
      </c>
      <c r="B9" s="1">
        <f t="shared" si="2"/>
        <v>100</v>
      </c>
      <c r="D9" s="1">
        <f t="shared" si="3"/>
        <v>8500</v>
      </c>
      <c r="E9" s="1">
        <f t="shared" si="4"/>
        <v>500</v>
      </c>
      <c r="G9" s="1">
        <f>D9</f>
        <v>8500</v>
      </c>
      <c r="H9" s="1">
        <f>E7</f>
        <v>5</v>
      </c>
      <c r="J9" s="1">
        <f>IF(G9&gt;H9,1,0)</f>
        <v>1</v>
      </c>
      <c r="K9" s="1">
        <f t="shared" ref="K9:K44" si="5">IF(H9&gt;G9,1,0)</f>
        <v>0</v>
      </c>
      <c r="N9" s="1">
        <v>1</v>
      </c>
      <c r="P9" s="1" t="s">
        <v>14</v>
      </c>
      <c r="Q9" s="1" t="s">
        <v>15</v>
      </c>
    </row>
    <row r="10" spans="1:17" x14ac:dyDescent="0.3">
      <c r="A10" s="1">
        <v>3</v>
      </c>
      <c r="B10" s="1">
        <f t="shared" si="2"/>
        <v>1000</v>
      </c>
      <c r="D10" s="1">
        <f t="shared" si="3"/>
        <v>85000</v>
      </c>
      <c r="E10" s="1">
        <f t="shared" si="4"/>
        <v>5000</v>
      </c>
      <c r="G10" s="1">
        <f>G9</f>
        <v>8500</v>
      </c>
      <c r="H10" s="1">
        <f>E8</f>
        <v>50</v>
      </c>
      <c r="J10" s="1">
        <f t="shared" ref="J10:J13" si="6">IF(G10&gt;H10,1,0)</f>
        <v>1</v>
      </c>
      <c r="K10" s="1">
        <f t="shared" si="5"/>
        <v>0</v>
      </c>
      <c r="P10" s="1" t="s">
        <v>16</v>
      </c>
      <c r="Q10" s="1" t="s">
        <v>17</v>
      </c>
    </row>
    <row r="11" spans="1:17" x14ac:dyDescent="0.3">
      <c r="A11" s="1">
        <v>4</v>
      </c>
      <c r="B11" s="1">
        <f t="shared" si="2"/>
        <v>10000</v>
      </c>
      <c r="D11" s="1">
        <f t="shared" si="3"/>
        <v>850000</v>
      </c>
      <c r="E11" s="1">
        <f t="shared" si="4"/>
        <v>50000</v>
      </c>
      <c r="G11" s="1">
        <f>G10</f>
        <v>8500</v>
      </c>
      <c r="H11" s="1">
        <f>E9</f>
        <v>500</v>
      </c>
      <c r="J11" s="1">
        <f t="shared" si="6"/>
        <v>1</v>
      </c>
      <c r="K11" s="1">
        <f t="shared" si="5"/>
        <v>0</v>
      </c>
    </row>
    <row r="12" spans="1:17" x14ac:dyDescent="0.3">
      <c r="A12" s="1">
        <v>5</v>
      </c>
      <c r="B12" s="1">
        <f t="shared" si="2"/>
        <v>100000</v>
      </c>
      <c r="D12" s="1">
        <f t="shared" ref="D12:D17" si="7">B12*$D$3</f>
        <v>8500000</v>
      </c>
      <c r="E12" s="1">
        <f t="shared" ref="E12:E17" si="8">B12*$E$3</f>
        <v>500000</v>
      </c>
      <c r="G12" s="1">
        <f>+D7</f>
        <v>85</v>
      </c>
      <c r="H12" s="1">
        <f>+E9</f>
        <v>500</v>
      </c>
      <c r="J12" s="1">
        <f t="shared" si="6"/>
        <v>0</v>
      </c>
      <c r="K12" s="1">
        <f t="shared" si="5"/>
        <v>1</v>
      </c>
    </row>
    <row r="13" spans="1:17" x14ac:dyDescent="0.3">
      <c r="A13" s="1">
        <v>6</v>
      </c>
      <c r="B13" s="1">
        <f t="shared" si="2"/>
        <v>1000000</v>
      </c>
      <c r="D13" s="1">
        <f t="shared" si="7"/>
        <v>85000000</v>
      </c>
      <c r="E13" s="1">
        <f t="shared" si="8"/>
        <v>5000000</v>
      </c>
      <c r="G13" s="1">
        <f>+D8</f>
        <v>850</v>
      </c>
      <c r="H13" s="1">
        <f>+H12</f>
        <v>500</v>
      </c>
      <c r="J13" s="1">
        <f t="shared" si="6"/>
        <v>1</v>
      </c>
      <c r="K13" s="1">
        <f t="shared" si="5"/>
        <v>0</v>
      </c>
    </row>
    <row r="14" spans="1:17" x14ac:dyDescent="0.3">
      <c r="A14" s="1">
        <v>7</v>
      </c>
      <c r="B14" s="1">
        <f t="shared" si="2"/>
        <v>10000000</v>
      </c>
      <c r="D14" s="1">
        <f t="shared" si="7"/>
        <v>850000000</v>
      </c>
      <c r="E14" s="1">
        <f t="shared" si="8"/>
        <v>50000000</v>
      </c>
      <c r="J14" s="2">
        <f>SUM(J9:J13)</f>
        <v>4</v>
      </c>
      <c r="K14" s="2">
        <f>SUM(K9:K13)</f>
        <v>1</v>
      </c>
      <c r="L14" s="2">
        <f t="shared" ref="L14:L15" si="9">+J14+K14</f>
        <v>5</v>
      </c>
    </row>
    <row r="15" spans="1:17" x14ac:dyDescent="0.3">
      <c r="A15" s="1">
        <v>8</v>
      </c>
      <c r="B15" s="1">
        <f t="shared" si="2"/>
        <v>100000000</v>
      </c>
      <c r="D15" s="1">
        <f t="shared" si="7"/>
        <v>8500000000</v>
      </c>
      <c r="E15" s="1">
        <f t="shared" si="8"/>
        <v>500000000</v>
      </c>
      <c r="J15" s="3">
        <f>+J14+J8</f>
        <v>8</v>
      </c>
      <c r="K15" s="3">
        <f>+K14+K8</f>
        <v>1</v>
      </c>
      <c r="L15" s="3">
        <f t="shared" si="9"/>
        <v>9</v>
      </c>
      <c r="N15" s="1">
        <f>Q18*(Q18+1)</f>
        <v>0</v>
      </c>
      <c r="O15" s="3">
        <f>N15/N16</f>
        <v>0</v>
      </c>
      <c r="P15" s="1" t="s">
        <v>4</v>
      </c>
      <c r="Q15" s="1">
        <v>1</v>
      </c>
    </row>
    <row r="16" spans="1:17" x14ac:dyDescent="0.3">
      <c r="A16" s="1">
        <v>9</v>
      </c>
      <c r="B16" s="1">
        <f t="shared" si="2"/>
        <v>1000000000</v>
      </c>
      <c r="D16" s="1">
        <f t="shared" si="7"/>
        <v>85000000000</v>
      </c>
      <c r="E16" s="1">
        <f t="shared" si="8"/>
        <v>5000000000</v>
      </c>
      <c r="G16" s="1">
        <f>+D10</f>
        <v>85000</v>
      </c>
      <c r="H16" s="1">
        <f>+E7</f>
        <v>5</v>
      </c>
      <c r="J16" s="1">
        <f>IF(G16&gt;H16,1,0)</f>
        <v>1</v>
      </c>
      <c r="K16" s="1">
        <f t="shared" si="5"/>
        <v>0</v>
      </c>
      <c r="N16" s="1">
        <v>2</v>
      </c>
      <c r="O16" s="3">
        <f>N17</f>
        <v>4</v>
      </c>
      <c r="P16" s="1" t="s">
        <v>7</v>
      </c>
      <c r="Q16" s="1">
        <f>LOG(D3/E3)</f>
        <v>1.2304489213782739</v>
      </c>
    </row>
    <row r="17" spans="1:17" x14ac:dyDescent="0.3">
      <c r="A17" s="1">
        <v>10</v>
      </c>
      <c r="B17" s="1">
        <f t="shared" si="2"/>
        <v>10000000000</v>
      </c>
      <c r="D17" s="1">
        <f t="shared" si="7"/>
        <v>850000000000</v>
      </c>
      <c r="E17" s="1">
        <f t="shared" si="8"/>
        <v>50000000000</v>
      </c>
      <c r="G17" s="1">
        <f>+G16</f>
        <v>85000</v>
      </c>
      <c r="H17" s="1">
        <f>+E8</f>
        <v>50</v>
      </c>
      <c r="J17" s="1">
        <f t="shared" ref="J17:J46" si="10">IF(G17&gt;H17,1,0)</f>
        <v>1</v>
      </c>
      <c r="K17" s="1">
        <f t="shared" si="5"/>
        <v>0</v>
      </c>
      <c r="N17" s="1">
        <f>(Q15+1)^2-(Q18+1)*Q19*Q20</f>
        <v>4</v>
      </c>
      <c r="P17" s="1" t="s">
        <v>9</v>
      </c>
      <c r="Q17" s="1">
        <f>ROUNDDOWN(Q16,0)</f>
        <v>1</v>
      </c>
    </row>
    <row r="18" spans="1:17" x14ac:dyDescent="0.3">
      <c r="G18" s="1">
        <f t="shared" ref="G18:G19" si="11">+G17</f>
        <v>85000</v>
      </c>
      <c r="H18" s="1">
        <f>+E9</f>
        <v>500</v>
      </c>
      <c r="J18" s="1">
        <f t="shared" si="10"/>
        <v>1</v>
      </c>
      <c r="K18" s="1">
        <f t="shared" si="5"/>
        <v>0</v>
      </c>
      <c r="P18" s="1" t="s">
        <v>12</v>
      </c>
      <c r="Q18" s="1">
        <f>IF(Q15-Q17&lt;0,0,Q15-Q17)</f>
        <v>0</v>
      </c>
    </row>
    <row r="19" spans="1:17" x14ac:dyDescent="0.3">
      <c r="G19" s="1">
        <f t="shared" si="11"/>
        <v>85000</v>
      </c>
      <c r="H19" s="1">
        <f>+E10</f>
        <v>5000</v>
      </c>
      <c r="J19" s="1">
        <f t="shared" si="10"/>
        <v>1</v>
      </c>
      <c r="K19" s="1">
        <f t="shared" si="5"/>
        <v>0</v>
      </c>
      <c r="P19" s="1" t="s">
        <v>14</v>
      </c>
      <c r="Q19" s="1">
        <f>ROUNDDOWN(Q17/Q16,0)</f>
        <v>0</v>
      </c>
    </row>
    <row r="20" spans="1:17" x14ac:dyDescent="0.3">
      <c r="G20" s="1">
        <f>+D7</f>
        <v>85</v>
      </c>
      <c r="H20" s="1">
        <f>+E10</f>
        <v>5000</v>
      </c>
      <c r="J20" s="1">
        <f t="shared" si="10"/>
        <v>0</v>
      </c>
      <c r="K20" s="1">
        <f t="shared" si="5"/>
        <v>1</v>
      </c>
      <c r="P20" s="1" t="s">
        <v>16</v>
      </c>
      <c r="Q20" s="1">
        <f>IF(Q15/Q17&gt;=1,1,0)</f>
        <v>1</v>
      </c>
    </row>
    <row r="21" spans="1:17" x14ac:dyDescent="0.3">
      <c r="G21" s="1">
        <f>+D8</f>
        <v>850</v>
      </c>
      <c r="H21" s="1">
        <f>+H20</f>
        <v>5000</v>
      </c>
      <c r="J21" s="1">
        <f t="shared" si="10"/>
        <v>0</v>
      </c>
      <c r="K21" s="1">
        <f t="shared" si="5"/>
        <v>1</v>
      </c>
    </row>
    <row r="22" spans="1:17" x14ac:dyDescent="0.3">
      <c r="G22" s="1">
        <f>+D9</f>
        <v>8500</v>
      </c>
      <c r="H22" s="1">
        <f t="shared" ref="H22" si="12">+H21</f>
        <v>5000</v>
      </c>
      <c r="J22" s="1">
        <f t="shared" si="10"/>
        <v>1</v>
      </c>
      <c r="K22" s="1">
        <f t="shared" si="5"/>
        <v>0</v>
      </c>
    </row>
    <row r="23" spans="1:17" x14ac:dyDescent="0.3">
      <c r="J23" s="2">
        <f>SUM(J16:J22)</f>
        <v>5</v>
      </c>
      <c r="K23" s="2">
        <f>SUM(K16:K22)</f>
        <v>2</v>
      </c>
      <c r="L23" s="2">
        <f t="shared" ref="L23:L35" si="13">+J23+K23</f>
        <v>7</v>
      </c>
    </row>
    <row r="24" spans="1:17" x14ac:dyDescent="0.3">
      <c r="J24" s="3">
        <f>+J23+J15</f>
        <v>13</v>
      </c>
      <c r="K24" s="3">
        <f>+K23+K15</f>
        <v>3</v>
      </c>
      <c r="L24" s="3">
        <f t="shared" si="13"/>
        <v>16</v>
      </c>
    </row>
    <row r="25" spans="1:17" x14ac:dyDescent="0.3">
      <c r="G25" s="1">
        <f>+D11</f>
        <v>850000</v>
      </c>
      <c r="H25" s="1">
        <f>+E7</f>
        <v>5</v>
      </c>
      <c r="J25" s="1">
        <f t="shared" si="10"/>
        <v>1</v>
      </c>
      <c r="K25" s="1">
        <f t="shared" si="5"/>
        <v>0</v>
      </c>
    </row>
    <row r="26" spans="1:17" x14ac:dyDescent="0.3">
      <c r="G26" s="1">
        <f>+G25</f>
        <v>850000</v>
      </c>
      <c r="H26" s="1">
        <f>+E8</f>
        <v>50</v>
      </c>
      <c r="J26" s="1">
        <f t="shared" si="10"/>
        <v>1</v>
      </c>
      <c r="K26" s="1">
        <f t="shared" si="5"/>
        <v>0</v>
      </c>
    </row>
    <row r="27" spans="1:17" x14ac:dyDescent="0.3">
      <c r="G27" s="1">
        <f>+G26</f>
        <v>850000</v>
      </c>
      <c r="H27" s="1">
        <f>+E9</f>
        <v>500</v>
      </c>
      <c r="J27" s="1">
        <f t="shared" si="10"/>
        <v>1</v>
      </c>
      <c r="K27" s="1">
        <f t="shared" si="5"/>
        <v>0</v>
      </c>
    </row>
    <row r="28" spans="1:17" x14ac:dyDescent="0.3">
      <c r="G28" s="1">
        <f>+G27</f>
        <v>850000</v>
      </c>
      <c r="H28" s="1">
        <f>+E10</f>
        <v>5000</v>
      </c>
      <c r="J28" s="1">
        <f t="shared" si="10"/>
        <v>1</v>
      </c>
      <c r="K28" s="1">
        <f t="shared" si="5"/>
        <v>0</v>
      </c>
    </row>
    <row r="29" spans="1:17" x14ac:dyDescent="0.3">
      <c r="G29" s="1">
        <f t="shared" ref="G29" si="14">+G28</f>
        <v>850000</v>
      </c>
      <c r="H29" s="1">
        <f>+E11</f>
        <v>50000</v>
      </c>
      <c r="J29" s="1">
        <f t="shared" si="10"/>
        <v>1</v>
      </c>
      <c r="K29" s="1">
        <f t="shared" si="5"/>
        <v>0</v>
      </c>
    </row>
    <row r="30" spans="1:17" x14ac:dyDescent="0.3">
      <c r="G30" s="1">
        <f>+D7</f>
        <v>85</v>
      </c>
      <c r="H30" s="1">
        <f>+E11</f>
        <v>50000</v>
      </c>
      <c r="J30" s="1">
        <f t="shared" si="10"/>
        <v>0</v>
      </c>
      <c r="K30" s="1">
        <f t="shared" si="5"/>
        <v>1</v>
      </c>
    </row>
    <row r="31" spans="1:17" x14ac:dyDescent="0.3">
      <c r="G31" s="1">
        <f>+D8</f>
        <v>850</v>
      </c>
      <c r="H31" s="1">
        <f>+H30</f>
        <v>50000</v>
      </c>
      <c r="J31" s="1">
        <f t="shared" si="10"/>
        <v>0</v>
      </c>
      <c r="K31" s="1">
        <f t="shared" si="5"/>
        <v>1</v>
      </c>
    </row>
    <row r="32" spans="1:17" x14ac:dyDescent="0.3">
      <c r="G32" s="1">
        <f>+D9</f>
        <v>8500</v>
      </c>
      <c r="H32" s="1">
        <f t="shared" ref="H32:H33" si="15">+H31</f>
        <v>50000</v>
      </c>
      <c r="J32" s="1">
        <f t="shared" si="10"/>
        <v>0</v>
      </c>
      <c r="K32" s="1">
        <f t="shared" si="5"/>
        <v>1</v>
      </c>
    </row>
    <row r="33" spans="7:12" x14ac:dyDescent="0.3">
      <c r="G33" s="1">
        <f>+D10</f>
        <v>85000</v>
      </c>
      <c r="H33" s="1">
        <f t="shared" si="15"/>
        <v>50000</v>
      </c>
      <c r="J33" s="1">
        <f t="shared" si="10"/>
        <v>1</v>
      </c>
      <c r="K33" s="1">
        <f t="shared" si="5"/>
        <v>0</v>
      </c>
    </row>
    <row r="34" spans="7:12" x14ac:dyDescent="0.3">
      <c r="J34" s="2">
        <f>SUM(J25:J33)</f>
        <v>6</v>
      </c>
      <c r="K34" s="2">
        <f>SUM(K25:K33)</f>
        <v>3</v>
      </c>
      <c r="L34" s="2">
        <f t="shared" si="13"/>
        <v>9</v>
      </c>
    </row>
    <row r="35" spans="7:12" x14ac:dyDescent="0.3">
      <c r="J35" s="3">
        <f>+J34+J24</f>
        <v>19</v>
      </c>
      <c r="K35" s="3">
        <f>+K34+K24</f>
        <v>6</v>
      </c>
      <c r="L35" s="3">
        <f t="shared" si="13"/>
        <v>25</v>
      </c>
    </row>
    <row r="36" spans="7:12" x14ac:dyDescent="0.3">
      <c r="G36" s="1">
        <f>+D12</f>
        <v>8500000</v>
      </c>
      <c r="H36" s="1">
        <f t="shared" ref="H36:H41" si="16">+E7</f>
        <v>5</v>
      </c>
      <c r="J36" s="1">
        <f t="shared" si="10"/>
        <v>1</v>
      </c>
      <c r="K36" s="1">
        <f t="shared" si="5"/>
        <v>0</v>
      </c>
    </row>
    <row r="37" spans="7:12" x14ac:dyDescent="0.3">
      <c r="G37" s="1">
        <f>+G36</f>
        <v>8500000</v>
      </c>
      <c r="H37" s="1">
        <f t="shared" si="16"/>
        <v>50</v>
      </c>
      <c r="J37" s="1">
        <f t="shared" si="10"/>
        <v>1</v>
      </c>
      <c r="K37" s="1">
        <f t="shared" si="5"/>
        <v>0</v>
      </c>
    </row>
    <row r="38" spans="7:12" x14ac:dyDescent="0.3">
      <c r="G38" s="1">
        <f t="shared" ref="G38:G41" si="17">+G37</f>
        <v>8500000</v>
      </c>
      <c r="H38" s="1">
        <f t="shared" si="16"/>
        <v>500</v>
      </c>
      <c r="J38" s="1">
        <f t="shared" si="10"/>
        <v>1</v>
      </c>
      <c r="K38" s="1">
        <f t="shared" si="5"/>
        <v>0</v>
      </c>
    </row>
    <row r="39" spans="7:12" x14ac:dyDescent="0.3">
      <c r="G39" s="1">
        <f t="shared" si="17"/>
        <v>8500000</v>
      </c>
      <c r="H39" s="1">
        <f t="shared" si="16"/>
        <v>5000</v>
      </c>
      <c r="J39" s="1">
        <f t="shared" si="10"/>
        <v>1</v>
      </c>
      <c r="K39" s="1">
        <f t="shared" si="5"/>
        <v>0</v>
      </c>
    </row>
    <row r="40" spans="7:12" x14ac:dyDescent="0.3">
      <c r="G40" s="1">
        <f t="shared" si="17"/>
        <v>8500000</v>
      </c>
      <c r="H40" s="1">
        <f t="shared" si="16"/>
        <v>50000</v>
      </c>
      <c r="J40" s="1">
        <f t="shared" si="10"/>
        <v>1</v>
      </c>
      <c r="K40" s="1">
        <f t="shared" si="5"/>
        <v>0</v>
      </c>
    </row>
    <row r="41" spans="7:12" x14ac:dyDescent="0.3">
      <c r="G41" s="1">
        <f t="shared" si="17"/>
        <v>8500000</v>
      </c>
      <c r="H41" s="1">
        <f t="shared" si="16"/>
        <v>500000</v>
      </c>
      <c r="J41" s="1">
        <f t="shared" si="10"/>
        <v>1</v>
      </c>
      <c r="K41" s="1">
        <f t="shared" si="5"/>
        <v>0</v>
      </c>
    </row>
    <row r="42" spans="7:12" x14ac:dyDescent="0.3">
      <c r="G42" s="1">
        <f>+D7</f>
        <v>85</v>
      </c>
      <c r="H42" s="1">
        <f>+H41</f>
        <v>500000</v>
      </c>
      <c r="J42" s="1">
        <f t="shared" si="10"/>
        <v>0</v>
      </c>
      <c r="K42" s="1">
        <f t="shared" si="5"/>
        <v>1</v>
      </c>
    </row>
    <row r="43" spans="7:12" x14ac:dyDescent="0.3">
      <c r="G43" s="1">
        <f>+D8</f>
        <v>850</v>
      </c>
      <c r="H43" s="1">
        <f t="shared" ref="H43:H46" si="18">+H42</f>
        <v>500000</v>
      </c>
      <c r="J43" s="1">
        <f t="shared" si="10"/>
        <v>0</v>
      </c>
      <c r="K43" s="1">
        <f t="shared" si="5"/>
        <v>1</v>
      </c>
    </row>
    <row r="44" spans="7:12" x14ac:dyDescent="0.3">
      <c r="G44" s="1">
        <f>+D9</f>
        <v>8500</v>
      </c>
      <c r="H44" s="1">
        <f t="shared" si="18"/>
        <v>500000</v>
      </c>
      <c r="J44" s="1">
        <f t="shared" si="10"/>
        <v>0</v>
      </c>
      <c r="K44" s="1">
        <f t="shared" si="5"/>
        <v>1</v>
      </c>
    </row>
    <row r="45" spans="7:12" x14ac:dyDescent="0.3">
      <c r="G45" s="1">
        <f>+D10</f>
        <v>85000</v>
      </c>
      <c r="H45" s="1">
        <f t="shared" si="18"/>
        <v>500000</v>
      </c>
      <c r="J45" s="1">
        <f>IF(G45&gt;H45,1,0)</f>
        <v>0</v>
      </c>
      <c r="K45" s="1">
        <f>IF(H45&gt;G45,1,0)</f>
        <v>1</v>
      </c>
    </row>
    <row r="46" spans="7:12" x14ac:dyDescent="0.3">
      <c r="G46" s="1">
        <f>+D11</f>
        <v>850000</v>
      </c>
      <c r="H46" s="1">
        <f t="shared" si="18"/>
        <v>500000</v>
      </c>
      <c r="J46" s="1">
        <f t="shared" si="10"/>
        <v>1</v>
      </c>
      <c r="K46" s="1">
        <f>IF(H46&gt;G46,1,0)</f>
        <v>0</v>
      </c>
    </row>
    <row r="47" spans="7:12" x14ac:dyDescent="0.3">
      <c r="J47" s="2">
        <f>SUM(J36:J46)</f>
        <v>7</v>
      </c>
      <c r="K47" s="2">
        <f>SUM(K36:K46)</f>
        <v>4</v>
      </c>
      <c r="L47" s="2">
        <f>+J47+K47</f>
        <v>11</v>
      </c>
    </row>
    <row r="48" spans="7:12" x14ac:dyDescent="0.3">
      <c r="J48" s="3">
        <f>+J47+J35</f>
        <v>26</v>
      </c>
      <c r="K48" s="3">
        <f>+K47+K35</f>
        <v>10</v>
      </c>
      <c r="L48" s="3">
        <f>+J48+K48</f>
        <v>36</v>
      </c>
    </row>
    <row r="49" spans="7:12" x14ac:dyDescent="0.3">
      <c r="G49" s="1">
        <f>+D13</f>
        <v>85000000</v>
      </c>
      <c r="H49" s="1">
        <f t="shared" ref="H49:H55" si="19">+E7</f>
        <v>5</v>
      </c>
      <c r="J49" s="1">
        <f>IF(G49&gt;H49,1,0)</f>
        <v>1</v>
      </c>
      <c r="K49" s="1">
        <f t="shared" ref="K49:K78" si="20">IF(H49&gt;G49,1,0)</f>
        <v>0</v>
      </c>
    </row>
    <row r="50" spans="7:12" x14ac:dyDescent="0.3">
      <c r="G50" s="1">
        <f>+G49</f>
        <v>85000000</v>
      </c>
      <c r="H50" s="1">
        <f t="shared" si="19"/>
        <v>50</v>
      </c>
      <c r="J50" s="1">
        <f t="shared" ref="J50:J78" si="21">IF(G50&gt;H50,1,0)</f>
        <v>1</v>
      </c>
      <c r="K50" s="1">
        <f t="shared" si="20"/>
        <v>0</v>
      </c>
    </row>
    <row r="51" spans="7:12" x14ac:dyDescent="0.3">
      <c r="G51" s="1">
        <f t="shared" ref="G51:G54" si="22">+G50</f>
        <v>85000000</v>
      </c>
      <c r="H51" s="1">
        <f t="shared" si="19"/>
        <v>500</v>
      </c>
      <c r="J51" s="1">
        <f t="shared" si="21"/>
        <v>1</v>
      </c>
      <c r="K51" s="1">
        <f t="shared" si="20"/>
        <v>0</v>
      </c>
    </row>
    <row r="52" spans="7:12" x14ac:dyDescent="0.3">
      <c r="G52" s="1">
        <f t="shared" si="22"/>
        <v>85000000</v>
      </c>
      <c r="H52" s="1">
        <f t="shared" si="19"/>
        <v>5000</v>
      </c>
      <c r="J52" s="1">
        <f t="shared" si="21"/>
        <v>1</v>
      </c>
      <c r="K52" s="1">
        <f t="shared" si="20"/>
        <v>0</v>
      </c>
    </row>
    <row r="53" spans="7:12" x14ac:dyDescent="0.3">
      <c r="G53" s="1">
        <f t="shared" si="22"/>
        <v>85000000</v>
      </c>
      <c r="H53" s="1">
        <f t="shared" si="19"/>
        <v>50000</v>
      </c>
      <c r="J53" s="1">
        <f t="shared" si="21"/>
        <v>1</v>
      </c>
      <c r="K53" s="1">
        <f t="shared" si="20"/>
        <v>0</v>
      </c>
    </row>
    <row r="54" spans="7:12" x14ac:dyDescent="0.3">
      <c r="G54" s="1">
        <f t="shared" si="22"/>
        <v>85000000</v>
      </c>
      <c r="H54" s="1">
        <f t="shared" si="19"/>
        <v>500000</v>
      </c>
      <c r="J54" s="1">
        <f t="shared" si="21"/>
        <v>1</v>
      </c>
      <c r="K54" s="1">
        <f t="shared" si="20"/>
        <v>0</v>
      </c>
    </row>
    <row r="55" spans="7:12" x14ac:dyDescent="0.3">
      <c r="G55" s="1">
        <f>+G54</f>
        <v>85000000</v>
      </c>
      <c r="H55" s="1">
        <f t="shared" si="19"/>
        <v>5000000</v>
      </c>
      <c r="J55" s="1">
        <f t="shared" si="21"/>
        <v>1</v>
      </c>
      <c r="K55" s="1">
        <f t="shared" si="20"/>
        <v>0</v>
      </c>
    </row>
    <row r="56" spans="7:12" x14ac:dyDescent="0.3">
      <c r="G56" s="1">
        <f t="shared" ref="G56:G61" si="23">+D7</f>
        <v>85</v>
      </c>
      <c r="H56" s="1">
        <f>H55</f>
        <v>5000000</v>
      </c>
      <c r="J56" s="1">
        <f t="shared" si="21"/>
        <v>0</v>
      </c>
      <c r="K56" s="1">
        <f t="shared" si="20"/>
        <v>1</v>
      </c>
    </row>
    <row r="57" spans="7:12" x14ac:dyDescent="0.3">
      <c r="G57" s="1">
        <f t="shared" si="23"/>
        <v>850</v>
      </c>
      <c r="H57" s="1">
        <f t="shared" ref="H57:H61" si="24">H56</f>
        <v>5000000</v>
      </c>
      <c r="J57" s="1">
        <f t="shared" si="21"/>
        <v>0</v>
      </c>
      <c r="K57" s="1">
        <f t="shared" si="20"/>
        <v>1</v>
      </c>
    </row>
    <row r="58" spans="7:12" x14ac:dyDescent="0.3">
      <c r="G58" s="1">
        <f t="shared" si="23"/>
        <v>8500</v>
      </c>
      <c r="H58" s="1">
        <f t="shared" si="24"/>
        <v>5000000</v>
      </c>
      <c r="J58" s="1">
        <f t="shared" si="21"/>
        <v>0</v>
      </c>
      <c r="K58" s="1">
        <f t="shared" si="20"/>
        <v>1</v>
      </c>
    </row>
    <row r="59" spans="7:12" x14ac:dyDescent="0.3">
      <c r="G59" s="1">
        <f t="shared" si="23"/>
        <v>85000</v>
      </c>
      <c r="H59" s="1">
        <f t="shared" si="24"/>
        <v>5000000</v>
      </c>
      <c r="J59" s="1">
        <f t="shared" si="21"/>
        <v>0</v>
      </c>
      <c r="K59" s="1">
        <f t="shared" si="20"/>
        <v>1</v>
      </c>
    </row>
    <row r="60" spans="7:12" x14ac:dyDescent="0.3">
      <c r="G60" s="1">
        <f t="shared" si="23"/>
        <v>850000</v>
      </c>
      <c r="H60" s="1">
        <f t="shared" si="24"/>
        <v>5000000</v>
      </c>
      <c r="J60" s="1">
        <f t="shared" si="21"/>
        <v>0</v>
      </c>
      <c r="K60" s="1">
        <f t="shared" si="20"/>
        <v>1</v>
      </c>
    </row>
    <row r="61" spans="7:12" x14ac:dyDescent="0.3">
      <c r="G61" s="1">
        <f t="shared" si="23"/>
        <v>8500000</v>
      </c>
      <c r="H61" s="1">
        <f t="shared" si="24"/>
        <v>5000000</v>
      </c>
      <c r="J61" s="1">
        <f t="shared" si="21"/>
        <v>1</v>
      </c>
      <c r="K61" s="1">
        <f t="shared" si="20"/>
        <v>0</v>
      </c>
    </row>
    <row r="62" spans="7:12" x14ac:dyDescent="0.3">
      <c r="J62" s="2">
        <f>SUM(J49:J61)</f>
        <v>8</v>
      </c>
      <c r="K62" s="2">
        <f>SUM(K49:K61)</f>
        <v>5</v>
      </c>
      <c r="L62" s="2">
        <f>+J62+K62</f>
        <v>13</v>
      </c>
    </row>
    <row r="63" spans="7:12" x14ac:dyDescent="0.3">
      <c r="J63" s="3">
        <f>+J62+J48</f>
        <v>34</v>
      </c>
      <c r="K63" s="3">
        <f>+K62+K48</f>
        <v>15</v>
      </c>
      <c r="L63" s="3">
        <f>+J63+K63</f>
        <v>49</v>
      </c>
    </row>
    <row r="64" spans="7:12" x14ac:dyDescent="0.3">
      <c r="G64" s="1">
        <f>+D14</f>
        <v>850000000</v>
      </c>
      <c r="H64" s="1">
        <f t="shared" ref="H64:H71" si="25">+E7</f>
        <v>5</v>
      </c>
      <c r="J64" s="1">
        <f t="shared" si="21"/>
        <v>1</v>
      </c>
      <c r="K64" s="1">
        <f t="shared" si="20"/>
        <v>0</v>
      </c>
    </row>
    <row r="65" spans="7:12" x14ac:dyDescent="0.3">
      <c r="G65" s="1">
        <f>+G64</f>
        <v>850000000</v>
      </c>
      <c r="H65" s="1">
        <f t="shared" si="25"/>
        <v>50</v>
      </c>
      <c r="J65" s="1">
        <f t="shared" si="21"/>
        <v>1</v>
      </c>
      <c r="K65" s="1">
        <f t="shared" si="20"/>
        <v>0</v>
      </c>
    </row>
    <row r="66" spans="7:12" x14ac:dyDescent="0.3">
      <c r="G66" s="1">
        <f t="shared" ref="G66:G71" si="26">+G65</f>
        <v>850000000</v>
      </c>
      <c r="H66" s="1">
        <f t="shared" si="25"/>
        <v>500</v>
      </c>
      <c r="J66" s="1">
        <f t="shared" si="21"/>
        <v>1</v>
      </c>
      <c r="K66" s="1">
        <f t="shared" si="20"/>
        <v>0</v>
      </c>
    </row>
    <row r="67" spans="7:12" x14ac:dyDescent="0.3">
      <c r="G67" s="1">
        <f t="shared" si="26"/>
        <v>850000000</v>
      </c>
      <c r="H67" s="1">
        <f t="shared" si="25"/>
        <v>5000</v>
      </c>
      <c r="J67" s="1">
        <f t="shared" si="21"/>
        <v>1</v>
      </c>
      <c r="K67" s="1">
        <f t="shared" si="20"/>
        <v>0</v>
      </c>
    </row>
    <row r="68" spans="7:12" x14ac:dyDescent="0.3">
      <c r="G68" s="1">
        <f t="shared" si="26"/>
        <v>850000000</v>
      </c>
      <c r="H68" s="1">
        <f t="shared" si="25"/>
        <v>50000</v>
      </c>
      <c r="J68" s="1">
        <f t="shared" si="21"/>
        <v>1</v>
      </c>
      <c r="K68" s="1">
        <f t="shared" si="20"/>
        <v>0</v>
      </c>
    </row>
    <row r="69" spans="7:12" x14ac:dyDescent="0.3">
      <c r="G69" s="1">
        <f t="shared" si="26"/>
        <v>850000000</v>
      </c>
      <c r="H69" s="1">
        <f t="shared" si="25"/>
        <v>500000</v>
      </c>
      <c r="J69" s="1">
        <f t="shared" si="21"/>
        <v>1</v>
      </c>
      <c r="K69" s="1">
        <f t="shared" si="20"/>
        <v>0</v>
      </c>
    </row>
    <row r="70" spans="7:12" x14ac:dyDescent="0.3">
      <c r="G70" s="1">
        <f t="shared" si="26"/>
        <v>850000000</v>
      </c>
      <c r="H70" s="1">
        <f t="shared" si="25"/>
        <v>5000000</v>
      </c>
      <c r="J70" s="1">
        <f t="shared" si="21"/>
        <v>1</v>
      </c>
      <c r="K70" s="1">
        <f t="shared" si="20"/>
        <v>0</v>
      </c>
    </row>
    <row r="71" spans="7:12" x14ac:dyDescent="0.3">
      <c r="G71" s="1">
        <f t="shared" si="26"/>
        <v>850000000</v>
      </c>
      <c r="H71" s="1">
        <f t="shared" si="25"/>
        <v>50000000</v>
      </c>
      <c r="J71" s="1">
        <f t="shared" si="21"/>
        <v>1</v>
      </c>
      <c r="K71" s="1">
        <f t="shared" si="20"/>
        <v>0</v>
      </c>
    </row>
    <row r="72" spans="7:12" x14ac:dyDescent="0.3">
      <c r="G72" s="1">
        <f t="shared" ref="G72:G78" si="27">+D7</f>
        <v>85</v>
      </c>
      <c r="H72" s="1">
        <f>+H71</f>
        <v>50000000</v>
      </c>
      <c r="J72" s="1">
        <f t="shared" si="21"/>
        <v>0</v>
      </c>
      <c r="K72" s="1">
        <f t="shared" si="20"/>
        <v>1</v>
      </c>
    </row>
    <row r="73" spans="7:12" x14ac:dyDescent="0.3">
      <c r="G73" s="1">
        <f t="shared" si="27"/>
        <v>850</v>
      </c>
      <c r="H73" s="1">
        <f t="shared" ref="H73:H78" si="28">+H72</f>
        <v>50000000</v>
      </c>
      <c r="J73" s="1">
        <f t="shared" si="21"/>
        <v>0</v>
      </c>
      <c r="K73" s="1">
        <f t="shared" si="20"/>
        <v>1</v>
      </c>
    </row>
    <row r="74" spans="7:12" x14ac:dyDescent="0.3">
      <c r="G74" s="1">
        <f t="shared" si="27"/>
        <v>8500</v>
      </c>
      <c r="H74" s="1">
        <f t="shared" si="28"/>
        <v>50000000</v>
      </c>
      <c r="J74" s="1">
        <f t="shared" si="21"/>
        <v>0</v>
      </c>
      <c r="K74" s="1">
        <f t="shared" si="20"/>
        <v>1</v>
      </c>
    </row>
    <row r="75" spans="7:12" x14ac:dyDescent="0.3">
      <c r="G75" s="1">
        <f t="shared" si="27"/>
        <v>85000</v>
      </c>
      <c r="H75" s="1">
        <f t="shared" si="28"/>
        <v>50000000</v>
      </c>
      <c r="J75" s="1">
        <f t="shared" si="21"/>
        <v>0</v>
      </c>
      <c r="K75" s="1">
        <f t="shared" si="20"/>
        <v>1</v>
      </c>
    </row>
    <row r="76" spans="7:12" x14ac:dyDescent="0.3">
      <c r="G76" s="1">
        <f t="shared" si="27"/>
        <v>850000</v>
      </c>
      <c r="H76" s="1">
        <f t="shared" si="28"/>
        <v>50000000</v>
      </c>
      <c r="J76" s="1">
        <f t="shared" si="21"/>
        <v>0</v>
      </c>
      <c r="K76" s="1">
        <f t="shared" si="20"/>
        <v>1</v>
      </c>
    </row>
    <row r="77" spans="7:12" x14ac:dyDescent="0.3">
      <c r="G77" s="1">
        <f t="shared" si="27"/>
        <v>8500000</v>
      </c>
      <c r="H77" s="1">
        <f t="shared" si="28"/>
        <v>50000000</v>
      </c>
      <c r="J77" s="1">
        <f t="shared" si="21"/>
        <v>0</v>
      </c>
      <c r="K77" s="1">
        <f t="shared" si="20"/>
        <v>1</v>
      </c>
    </row>
    <row r="78" spans="7:12" x14ac:dyDescent="0.3">
      <c r="G78" s="1">
        <f t="shared" si="27"/>
        <v>85000000</v>
      </c>
      <c r="H78" s="1">
        <f t="shared" si="28"/>
        <v>50000000</v>
      </c>
      <c r="J78" s="1">
        <f t="shared" si="21"/>
        <v>1</v>
      </c>
      <c r="K78" s="1">
        <f t="shared" si="20"/>
        <v>0</v>
      </c>
    </row>
    <row r="79" spans="7:12" x14ac:dyDescent="0.3">
      <c r="J79" s="2">
        <f>SUM(J64:J78)</f>
        <v>9</v>
      </c>
      <c r="K79" s="2">
        <f>SUM(K64:K78)</f>
        <v>6</v>
      </c>
      <c r="L79" s="2">
        <f t="shared" ref="L79:L80" si="29">+J79+K79</f>
        <v>15</v>
      </c>
    </row>
    <row r="80" spans="7:12" x14ac:dyDescent="0.3">
      <c r="J80" s="3">
        <f>+J79+J63</f>
        <v>43</v>
      </c>
      <c r="K80" s="3">
        <f>+K79+K63</f>
        <v>21</v>
      </c>
      <c r="L80" s="3">
        <f t="shared" si="29"/>
        <v>64</v>
      </c>
    </row>
    <row r="81" spans="7:11" x14ac:dyDescent="0.3">
      <c r="G81" s="1">
        <f>+D15</f>
        <v>8500000000</v>
      </c>
      <c r="H81" s="1">
        <f t="shared" ref="H81:H89" si="30">+E7</f>
        <v>5</v>
      </c>
      <c r="J81" s="1">
        <f t="shared" ref="J81:J97" si="31">IF(G81&gt;H81,1,0)</f>
        <v>1</v>
      </c>
      <c r="K81" s="1">
        <f t="shared" ref="K81:K118" si="32">IF(H81&gt;G81,1,0)</f>
        <v>0</v>
      </c>
    </row>
    <row r="82" spans="7:11" x14ac:dyDescent="0.3">
      <c r="G82" s="1">
        <f>+G81</f>
        <v>8500000000</v>
      </c>
      <c r="H82" s="1">
        <f t="shared" si="30"/>
        <v>50</v>
      </c>
      <c r="J82" s="1">
        <f t="shared" si="31"/>
        <v>1</v>
      </c>
      <c r="K82" s="1">
        <f t="shared" si="32"/>
        <v>0</v>
      </c>
    </row>
    <row r="83" spans="7:11" x14ac:dyDescent="0.3">
      <c r="G83" s="1">
        <f t="shared" ref="G83:G89" si="33">+G82</f>
        <v>8500000000</v>
      </c>
      <c r="H83" s="1">
        <f t="shared" si="30"/>
        <v>500</v>
      </c>
      <c r="J83" s="1">
        <f t="shared" si="31"/>
        <v>1</v>
      </c>
      <c r="K83" s="1">
        <f t="shared" si="32"/>
        <v>0</v>
      </c>
    </row>
    <row r="84" spans="7:11" x14ac:dyDescent="0.3">
      <c r="G84" s="1">
        <f t="shared" si="33"/>
        <v>8500000000</v>
      </c>
      <c r="H84" s="1">
        <f t="shared" si="30"/>
        <v>5000</v>
      </c>
      <c r="J84" s="1">
        <f t="shared" si="31"/>
        <v>1</v>
      </c>
      <c r="K84" s="1">
        <f t="shared" si="32"/>
        <v>0</v>
      </c>
    </row>
    <row r="85" spans="7:11" x14ac:dyDescent="0.3">
      <c r="G85" s="1">
        <f t="shared" si="33"/>
        <v>8500000000</v>
      </c>
      <c r="H85" s="1">
        <f t="shared" si="30"/>
        <v>50000</v>
      </c>
      <c r="J85" s="1">
        <f t="shared" si="31"/>
        <v>1</v>
      </c>
      <c r="K85" s="1">
        <f t="shared" si="32"/>
        <v>0</v>
      </c>
    </row>
    <row r="86" spans="7:11" x14ac:dyDescent="0.3">
      <c r="G86" s="1">
        <f t="shared" si="33"/>
        <v>8500000000</v>
      </c>
      <c r="H86" s="1">
        <f t="shared" si="30"/>
        <v>500000</v>
      </c>
      <c r="J86" s="1">
        <f t="shared" si="31"/>
        <v>1</v>
      </c>
      <c r="K86" s="1">
        <f t="shared" si="32"/>
        <v>0</v>
      </c>
    </row>
    <row r="87" spans="7:11" x14ac:dyDescent="0.3">
      <c r="G87" s="1">
        <f t="shared" si="33"/>
        <v>8500000000</v>
      </c>
      <c r="H87" s="1">
        <f t="shared" si="30"/>
        <v>5000000</v>
      </c>
      <c r="J87" s="1">
        <f t="shared" si="31"/>
        <v>1</v>
      </c>
      <c r="K87" s="1">
        <f t="shared" si="32"/>
        <v>0</v>
      </c>
    </row>
    <row r="88" spans="7:11" x14ac:dyDescent="0.3">
      <c r="G88" s="1">
        <f t="shared" si="33"/>
        <v>8500000000</v>
      </c>
      <c r="H88" s="1">
        <f t="shared" si="30"/>
        <v>50000000</v>
      </c>
      <c r="J88" s="1">
        <f t="shared" si="31"/>
        <v>1</v>
      </c>
      <c r="K88" s="1">
        <f t="shared" si="32"/>
        <v>0</v>
      </c>
    </row>
    <row r="89" spans="7:11" x14ac:dyDescent="0.3">
      <c r="G89" s="1">
        <f t="shared" si="33"/>
        <v>8500000000</v>
      </c>
      <c r="H89" s="1">
        <f t="shared" si="30"/>
        <v>500000000</v>
      </c>
      <c r="J89" s="1">
        <f t="shared" si="31"/>
        <v>1</v>
      </c>
      <c r="K89" s="1">
        <f t="shared" si="32"/>
        <v>0</v>
      </c>
    </row>
    <row r="90" spans="7:11" x14ac:dyDescent="0.3">
      <c r="G90" s="1">
        <f t="shared" ref="G90:G97" si="34">+D7</f>
        <v>85</v>
      </c>
      <c r="H90" s="1">
        <f>+H89</f>
        <v>500000000</v>
      </c>
      <c r="J90" s="1">
        <f t="shared" si="31"/>
        <v>0</v>
      </c>
      <c r="K90" s="1">
        <f t="shared" si="32"/>
        <v>1</v>
      </c>
    </row>
    <row r="91" spans="7:11" x14ac:dyDescent="0.3">
      <c r="G91" s="1">
        <f t="shared" si="34"/>
        <v>850</v>
      </c>
      <c r="H91" s="1">
        <f t="shared" ref="H91:H97" si="35">+H90</f>
        <v>500000000</v>
      </c>
      <c r="J91" s="1">
        <f t="shared" si="31"/>
        <v>0</v>
      </c>
      <c r="K91" s="1">
        <f t="shared" si="32"/>
        <v>1</v>
      </c>
    </row>
    <row r="92" spans="7:11" x14ac:dyDescent="0.3">
      <c r="G92" s="1">
        <f t="shared" si="34"/>
        <v>8500</v>
      </c>
      <c r="H92" s="1">
        <f t="shared" si="35"/>
        <v>500000000</v>
      </c>
      <c r="J92" s="1">
        <f t="shared" si="31"/>
        <v>0</v>
      </c>
      <c r="K92" s="1">
        <f t="shared" si="32"/>
        <v>1</v>
      </c>
    </row>
    <row r="93" spans="7:11" x14ac:dyDescent="0.3">
      <c r="G93" s="1">
        <f t="shared" si="34"/>
        <v>85000</v>
      </c>
      <c r="H93" s="1">
        <f t="shared" si="35"/>
        <v>500000000</v>
      </c>
      <c r="J93" s="1">
        <f t="shared" si="31"/>
        <v>0</v>
      </c>
      <c r="K93" s="1">
        <f t="shared" si="32"/>
        <v>1</v>
      </c>
    </row>
    <row r="94" spans="7:11" x14ac:dyDescent="0.3">
      <c r="G94" s="1">
        <f t="shared" si="34"/>
        <v>850000</v>
      </c>
      <c r="H94" s="1">
        <f t="shared" si="35"/>
        <v>500000000</v>
      </c>
      <c r="J94" s="1">
        <f t="shared" si="31"/>
        <v>0</v>
      </c>
      <c r="K94" s="1">
        <f t="shared" si="32"/>
        <v>1</v>
      </c>
    </row>
    <row r="95" spans="7:11" x14ac:dyDescent="0.3">
      <c r="G95" s="1">
        <f t="shared" si="34"/>
        <v>8500000</v>
      </c>
      <c r="H95" s="1">
        <f t="shared" si="35"/>
        <v>500000000</v>
      </c>
      <c r="J95" s="1">
        <f t="shared" si="31"/>
        <v>0</v>
      </c>
      <c r="K95" s="1">
        <f t="shared" si="32"/>
        <v>1</v>
      </c>
    </row>
    <row r="96" spans="7:11" x14ac:dyDescent="0.3">
      <c r="G96" s="1">
        <f t="shared" si="34"/>
        <v>85000000</v>
      </c>
      <c r="H96" s="1">
        <f t="shared" si="35"/>
        <v>500000000</v>
      </c>
      <c r="J96" s="1">
        <f t="shared" si="31"/>
        <v>0</v>
      </c>
      <c r="K96" s="1">
        <f t="shared" si="32"/>
        <v>1</v>
      </c>
    </row>
    <row r="97" spans="7:12" x14ac:dyDescent="0.3">
      <c r="G97" s="1">
        <f t="shared" si="34"/>
        <v>850000000</v>
      </c>
      <c r="H97" s="1">
        <f t="shared" si="35"/>
        <v>500000000</v>
      </c>
      <c r="J97" s="1">
        <f t="shared" si="31"/>
        <v>1</v>
      </c>
      <c r="K97" s="1">
        <f t="shared" si="32"/>
        <v>0</v>
      </c>
    </row>
    <row r="98" spans="7:12" x14ac:dyDescent="0.3">
      <c r="J98" s="2">
        <f>SUM(J81:J97)</f>
        <v>10</v>
      </c>
      <c r="K98" s="2">
        <f>SUM(K81:K97)</f>
        <v>7</v>
      </c>
      <c r="L98" s="2">
        <f t="shared" ref="L98" si="36">+J98+K98</f>
        <v>17</v>
      </c>
    </row>
    <row r="99" spans="7:12" x14ac:dyDescent="0.3">
      <c r="J99" s="3">
        <f>+J98+J80</f>
        <v>53</v>
      </c>
      <c r="K99" s="3">
        <f>+K98+K80</f>
        <v>28</v>
      </c>
      <c r="L99" s="3">
        <f>+J99+K99</f>
        <v>81</v>
      </c>
    </row>
    <row r="100" spans="7:12" x14ac:dyDescent="0.3">
      <c r="G100" s="1">
        <f>+D16</f>
        <v>85000000000</v>
      </c>
      <c r="H100" s="1">
        <f t="shared" ref="H100:H109" si="37">+E7</f>
        <v>5</v>
      </c>
      <c r="J100" s="1">
        <f>IF(G100&gt;H100,1,0)</f>
        <v>1</v>
      </c>
      <c r="K100" s="1">
        <f t="shared" si="32"/>
        <v>0</v>
      </c>
    </row>
    <row r="101" spans="7:12" x14ac:dyDescent="0.3">
      <c r="G101" s="1">
        <f>+G100</f>
        <v>85000000000</v>
      </c>
      <c r="H101" s="1">
        <f t="shared" si="37"/>
        <v>50</v>
      </c>
      <c r="J101" s="1">
        <f t="shared" ref="J101:J118" si="38">IF(G101&gt;H101,1,0)</f>
        <v>1</v>
      </c>
      <c r="K101" s="1">
        <f t="shared" si="32"/>
        <v>0</v>
      </c>
    </row>
    <row r="102" spans="7:12" x14ac:dyDescent="0.3">
      <c r="G102" s="1">
        <f t="shared" ref="G102:G109" si="39">+G101</f>
        <v>85000000000</v>
      </c>
      <c r="H102" s="1">
        <f t="shared" si="37"/>
        <v>500</v>
      </c>
      <c r="J102" s="1">
        <f t="shared" si="38"/>
        <v>1</v>
      </c>
      <c r="K102" s="1">
        <f t="shared" si="32"/>
        <v>0</v>
      </c>
    </row>
    <row r="103" spans="7:12" x14ac:dyDescent="0.3">
      <c r="G103" s="1">
        <f t="shared" si="39"/>
        <v>85000000000</v>
      </c>
      <c r="H103" s="1">
        <f t="shared" si="37"/>
        <v>5000</v>
      </c>
      <c r="J103" s="1">
        <f t="shared" si="38"/>
        <v>1</v>
      </c>
      <c r="K103" s="1">
        <f t="shared" si="32"/>
        <v>0</v>
      </c>
    </row>
    <row r="104" spans="7:12" x14ac:dyDescent="0.3">
      <c r="G104" s="1">
        <f t="shared" si="39"/>
        <v>85000000000</v>
      </c>
      <c r="H104" s="1">
        <f t="shared" si="37"/>
        <v>50000</v>
      </c>
      <c r="J104" s="1">
        <f t="shared" si="38"/>
        <v>1</v>
      </c>
      <c r="K104" s="1">
        <f t="shared" si="32"/>
        <v>0</v>
      </c>
    </row>
    <row r="105" spans="7:12" x14ac:dyDescent="0.3">
      <c r="G105" s="1">
        <f t="shared" si="39"/>
        <v>85000000000</v>
      </c>
      <c r="H105" s="1">
        <f t="shared" si="37"/>
        <v>500000</v>
      </c>
      <c r="J105" s="1">
        <f t="shared" si="38"/>
        <v>1</v>
      </c>
      <c r="K105" s="1">
        <f t="shared" si="32"/>
        <v>0</v>
      </c>
    </row>
    <row r="106" spans="7:12" x14ac:dyDescent="0.3">
      <c r="G106" s="1">
        <f t="shared" si="39"/>
        <v>85000000000</v>
      </c>
      <c r="H106" s="1">
        <f t="shared" si="37"/>
        <v>5000000</v>
      </c>
      <c r="J106" s="1">
        <f t="shared" si="38"/>
        <v>1</v>
      </c>
      <c r="K106" s="1">
        <f t="shared" si="32"/>
        <v>0</v>
      </c>
    </row>
    <row r="107" spans="7:12" x14ac:dyDescent="0.3">
      <c r="G107" s="1">
        <f t="shared" si="39"/>
        <v>85000000000</v>
      </c>
      <c r="H107" s="1">
        <f t="shared" si="37"/>
        <v>50000000</v>
      </c>
      <c r="J107" s="1">
        <f t="shared" si="38"/>
        <v>1</v>
      </c>
      <c r="K107" s="1">
        <f t="shared" si="32"/>
        <v>0</v>
      </c>
    </row>
    <row r="108" spans="7:12" x14ac:dyDescent="0.3">
      <c r="G108" s="1">
        <f t="shared" si="39"/>
        <v>85000000000</v>
      </c>
      <c r="H108" s="1">
        <f t="shared" si="37"/>
        <v>500000000</v>
      </c>
      <c r="J108" s="1">
        <f t="shared" si="38"/>
        <v>1</v>
      </c>
      <c r="K108" s="1">
        <f t="shared" si="32"/>
        <v>0</v>
      </c>
    </row>
    <row r="109" spans="7:12" x14ac:dyDescent="0.3">
      <c r="G109" s="1">
        <f t="shared" si="39"/>
        <v>85000000000</v>
      </c>
      <c r="H109" s="1">
        <f t="shared" si="37"/>
        <v>5000000000</v>
      </c>
      <c r="J109" s="1">
        <f t="shared" si="38"/>
        <v>1</v>
      </c>
      <c r="K109" s="1">
        <f t="shared" si="32"/>
        <v>0</v>
      </c>
    </row>
    <row r="110" spans="7:12" x14ac:dyDescent="0.3">
      <c r="G110" s="1">
        <f t="shared" ref="G110:G118" si="40">+D7</f>
        <v>85</v>
      </c>
      <c r="H110" s="1">
        <f>+H109</f>
        <v>5000000000</v>
      </c>
      <c r="J110" s="1">
        <f t="shared" si="38"/>
        <v>0</v>
      </c>
      <c r="K110" s="1">
        <f t="shared" si="32"/>
        <v>1</v>
      </c>
    </row>
    <row r="111" spans="7:12" x14ac:dyDescent="0.3">
      <c r="G111" s="1">
        <f t="shared" si="40"/>
        <v>850</v>
      </c>
      <c r="H111" s="1">
        <f t="shared" ref="H111:H118" si="41">+H110</f>
        <v>5000000000</v>
      </c>
      <c r="J111" s="1">
        <f t="shared" si="38"/>
        <v>0</v>
      </c>
      <c r="K111" s="1">
        <f t="shared" si="32"/>
        <v>1</v>
      </c>
    </row>
    <row r="112" spans="7:12" x14ac:dyDescent="0.3">
      <c r="G112" s="1">
        <f t="shared" si="40"/>
        <v>8500</v>
      </c>
      <c r="H112" s="1">
        <f t="shared" si="41"/>
        <v>5000000000</v>
      </c>
      <c r="J112" s="1">
        <f t="shared" si="38"/>
        <v>0</v>
      </c>
      <c r="K112" s="1">
        <f t="shared" si="32"/>
        <v>1</v>
      </c>
    </row>
    <row r="113" spans="7:12" x14ac:dyDescent="0.3">
      <c r="G113" s="1">
        <f t="shared" si="40"/>
        <v>85000</v>
      </c>
      <c r="H113" s="1">
        <f t="shared" si="41"/>
        <v>5000000000</v>
      </c>
      <c r="J113" s="1">
        <f t="shared" si="38"/>
        <v>0</v>
      </c>
      <c r="K113" s="1">
        <f t="shared" si="32"/>
        <v>1</v>
      </c>
    </row>
    <row r="114" spans="7:12" x14ac:dyDescent="0.3">
      <c r="G114" s="1">
        <f t="shared" si="40"/>
        <v>850000</v>
      </c>
      <c r="H114" s="1">
        <f t="shared" si="41"/>
        <v>5000000000</v>
      </c>
      <c r="J114" s="1">
        <f t="shared" si="38"/>
        <v>0</v>
      </c>
      <c r="K114" s="1">
        <f t="shared" si="32"/>
        <v>1</v>
      </c>
    </row>
    <row r="115" spans="7:12" x14ac:dyDescent="0.3">
      <c r="G115" s="1">
        <f t="shared" si="40"/>
        <v>8500000</v>
      </c>
      <c r="H115" s="1">
        <f t="shared" si="41"/>
        <v>5000000000</v>
      </c>
      <c r="J115" s="1">
        <f t="shared" si="38"/>
        <v>0</v>
      </c>
      <c r="K115" s="1">
        <f t="shared" si="32"/>
        <v>1</v>
      </c>
    </row>
    <row r="116" spans="7:12" x14ac:dyDescent="0.3">
      <c r="G116" s="1">
        <f t="shared" si="40"/>
        <v>85000000</v>
      </c>
      <c r="H116" s="1">
        <f t="shared" si="41"/>
        <v>5000000000</v>
      </c>
      <c r="J116" s="1">
        <f t="shared" si="38"/>
        <v>0</v>
      </c>
      <c r="K116" s="1">
        <f t="shared" si="32"/>
        <v>1</v>
      </c>
    </row>
    <row r="117" spans="7:12" x14ac:dyDescent="0.3">
      <c r="G117" s="1">
        <f t="shared" si="40"/>
        <v>850000000</v>
      </c>
      <c r="H117" s="1">
        <f t="shared" si="41"/>
        <v>5000000000</v>
      </c>
      <c r="J117" s="1">
        <f t="shared" si="38"/>
        <v>0</v>
      </c>
      <c r="K117" s="1">
        <f t="shared" si="32"/>
        <v>1</v>
      </c>
    </row>
    <row r="118" spans="7:12" x14ac:dyDescent="0.3">
      <c r="G118" s="1">
        <f t="shared" si="40"/>
        <v>8500000000</v>
      </c>
      <c r="H118" s="1">
        <f t="shared" si="41"/>
        <v>5000000000</v>
      </c>
      <c r="J118" s="1">
        <f t="shared" si="38"/>
        <v>1</v>
      </c>
      <c r="K118" s="1">
        <f t="shared" si="32"/>
        <v>0</v>
      </c>
    </row>
    <row r="119" spans="7:12" x14ac:dyDescent="0.3">
      <c r="J119" s="2">
        <f>SUM(J100:J118)</f>
        <v>11</v>
      </c>
      <c r="K119" s="2">
        <f>SUM(K100:K118)</f>
        <v>8</v>
      </c>
      <c r="L119" s="2">
        <f t="shared" ref="L119" si="42">+J119+K119</f>
        <v>19</v>
      </c>
    </row>
    <row r="120" spans="7:12" x14ac:dyDescent="0.3">
      <c r="J120" s="3">
        <f>+J119+J99</f>
        <v>64</v>
      </c>
      <c r="K120" s="3">
        <f>+K119+K99</f>
        <v>36</v>
      </c>
      <c r="L120" s="3">
        <f>+J120+K120</f>
        <v>100</v>
      </c>
    </row>
    <row r="121" spans="7:12" x14ac:dyDescent="0.3">
      <c r="G121" s="1">
        <f>+D17</f>
        <v>850000000000</v>
      </c>
      <c r="H121" s="1">
        <f t="shared" ref="H121:H131" si="43">+E7</f>
        <v>5</v>
      </c>
      <c r="J121" s="1">
        <f t="shared" ref="J121:J141" si="44">IF(G121&gt;H121,1,0)</f>
        <v>1</v>
      </c>
      <c r="K121" s="1">
        <f t="shared" ref="K121:K141" si="45">IF(H121&gt;G121,1,0)</f>
        <v>0</v>
      </c>
    </row>
    <row r="122" spans="7:12" x14ac:dyDescent="0.3">
      <c r="G122" s="1">
        <f>+G121</f>
        <v>850000000000</v>
      </c>
      <c r="H122" s="1">
        <f t="shared" si="43"/>
        <v>50</v>
      </c>
      <c r="J122" s="1">
        <f t="shared" si="44"/>
        <v>1</v>
      </c>
      <c r="K122" s="1">
        <f t="shared" si="45"/>
        <v>0</v>
      </c>
    </row>
    <row r="123" spans="7:12" x14ac:dyDescent="0.3">
      <c r="G123" s="1">
        <f t="shared" ref="G123:G131" si="46">+G122</f>
        <v>850000000000</v>
      </c>
      <c r="H123" s="1">
        <f t="shared" si="43"/>
        <v>500</v>
      </c>
      <c r="J123" s="1">
        <f t="shared" si="44"/>
        <v>1</v>
      </c>
      <c r="K123" s="1">
        <f t="shared" si="45"/>
        <v>0</v>
      </c>
    </row>
    <row r="124" spans="7:12" x14ac:dyDescent="0.3">
      <c r="G124" s="1">
        <f t="shared" si="46"/>
        <v>850000000000</v>
      </c>
      <c r="H124" s="1">
        <f t="shared" si="43"/>
        <v>5000</v>
      </c>
      <c r="J124" s="1">
        <f t="shared" si="44"/>
        <v>1</v>
      </c>
      <c r="K124" s="1">
        <f t="shared" si="45"/>
        <v>0</v>
      </c>
    </row>
    <row r="125" spans="7:12" x14ac:dyDescent="0.3">
      <c r="G125" s="1">
        <f t="shared" si="46"/>
        <v>850000000000</v>
      </c>
      <c r="H125" s="1">
        <f t="shared" si="43"/>
        <v>50000</v>
      </c>
      <c r="J125" s="1">
        <f t="shared" si="44"/>
        <v>1</v>
      </c>
      <c r="K125" s="1">
        <f t="shared" si="45"/>
        <v>0</v>
      </c>
    </row>
    <row r="126" spans="7:12" x14ac:dyDescent="0.3">
      <c r="G126" s="1">
        <f t="shared" si="46"/>
        <v>850000000000</v>
      </c>
      <c r="H126" s="1">
        <f t="shared" si="43"/>
        <v>500000</v>
      </c>
      <c r="J126" s="1">
        <f t="shared" si="44"/>
        <v>1</v>
      </c>
      <c r="K126" s="1">
        <f t="shared" si="45"/>
        <v>0</v>
      </c>
    </row>
    <row r="127" spans="7:12" x14ac:dyDescent="0.3">
      <c r="G127" s="1">
        <f t="shared" si="46"/>
        <v>850000000000</v>
      </c>
      <c r="H127" s="1">
        <f t="shared" si="43"/>
        <v>5000000</v>
      </c>
      <c r="J127" s="1">
        <f t="shared" si="44"/>
        <v>1</v>
      </c>
      <c r="K127" s="1">
        <f t="shared" si="45"/>
        <v>0</v>
      </c>
    </row>
    <row r="128" spans="7:12" x14ac:dyDescent="0.3">
      <c r="G128" s="1">
        <f t="shared" si="46"/>
        <v>850000000000</v>
      </c>
      <c r="H128" s="1">
        <f t="shared" si="43"/>
        <v>50000000</v>
      </c>
      <c r="J128" s="1">
        <f t="shared" si="44"/>
        <v>1</v>
      </c>
      <c r="K128" s="1">
        <f t="shared" si="45"/>
        <v>0</v>
      </c>
    </row>
    <row r="129" spans="7:12" x14ac:dyDescent="0.3">
      <c r="G129" s="1">
        <f t="shared" si="46"/>
        <v>850000000000</v>
      </c>
      <c r="H129" s="1">
        <f t="shared" si="43"/>
        <v>500000000</v>
      </c>
      <c r="J129" s="1">
        <f t="shared" si="44"/>
        <v>1</v>
      </c>
      <c r="K129" s="1">
        <f t="shared" si="45"/>
        <v>0</v>
      </c>
    </row>
    <row r="130" spans="7:12" x14ac:dyDescent="0.3">
      <c r="G130" s="1">
        <f t="shared" si="46"/>
        <v>850000000000</v>
      </c>
      <c r="H130" s="1">
        <f t="shared" si="43"/>
        <v>5000000000</v>
      </c>
      <c r="J130" s="1">
        <f t="shared" si="44"/>
        <v>1</v>
      </c>
      <c r="K130" s="1">
        <f t="shared" si="45"/>
        <v>0</v>
      </c>
    </row>
    <row r="131" spans="7:12" x14ac:dyDescent="0.3">
      <c r="G131" s="1">
        <f t="shared" si="46"/>
        <v>850000000000</v>
      </c>
      <c r="H131" s="1">
        <f t="shared" si="43"/>
        <v>50000000000</v>
      </c>
      <c r="J131" s="1">
        <f t="shared" si="44"/>
        <v>1</v>
      </c>
      <c r="K131" s="1">
        <f t="shared" si="45"/>
        <v>0</v>
      </c>
    </row>
    <row r="132" spans="7:12" x14ac:dyDescent="0.3">
      <c r="G132" s="1">
        <f t="shared" ref="G132:G141" si="47">+D7</f>
        <v>85</v>
      </c>
      <c r="H132" s="1">
        <f>+H131</f>
        <v>50000000000</v>
      </c>
      <c r="J132" s="1">
        <f t="shared" si="44"/>
        <v>0</v>
      </c>
      <c r="K132" s="1">
        <f t="shared" si="45"/>
        <v>1</v>
      </c>
    </row>
    <row r="133" spans="7:12" x14ac:dyDescent="0.3">
      <c r="G133" s="1">
        <f t="shared" si="47"/>
        <v>850</v>
      </c>
      <c r="H133" s="1">
        <f t="shared" ref="H133:H141" si="48">+H132</f>
        <v>50000000000</v>
      </c>
      <c r="J133" s="1">
        <f t="shared" si="44"/>
        <v>0</v>
      </c>
      <c r="K133" s="1">
        <f t="shared" si="45"/>
        <v>1</v>
      </c>
    </row>
    <row r="134" spans="7:12" x14ac:dyDescent="0.3">
      <c r="G134" s="1">
        <f t="shared" si="47"/>
        <v>8500</v>
      </c>
      <c r="H134" s="1">
        <f t="shared" si="48"/>
        <v>50000000000</v>
      </c>
      <c r="J134" s="1">
        <f t="shared" si="44"/>
        <v>0</v>
      </c>
      <c r="K134" s="1">
        <f t="shared" si="45"/>
        <v>1</v>
      </c>
    </row>
    <row r="135" spans="7:12" x14ac:dyDescent="0.3">
      <c r="G135" s="1">
        <f t="shared" si="47"/>
        <v>85000</v>
      </c>
      <c r="H135" s="1">
        <f t="shared" si="48"/>
        <v>50000000000</v>
      </c>
      <c r="J135" s="1">
        <f t="shared" si="44"/>
        <v>0</v>
      </c>
      <c r="K135" s="1">
        <f t="shared" si="45"/>
        <v>1</v>
      </c>
    </row>
    <row r="136" spans="7:12" x14ac:dyDescent="0.3">
      <c r="G136" s="1">
        <f t="shared" si="47"/>
        <v>850000</v>
      </c>
      <c r="H136" s="1">
        <f t="shared" si="48"/>
        <v>50000000000</v>
      </c>
      <c r="J136" s="1">
        <f t="shared" si="44"/>
        <v>0</v>
      </c>
      <c r="K136" s="1">
        <f t="shared" si="45"/>
        <v>1</v>
      </c>
    </row>
    <row r="137" spans="7:12" x14ac:dyDescent="0.3">
      <c r="G137" s="1">
        <f t="shared" si="47"/>
        <v>8500000</v>
      </c>
      <c r="H137" s="1">
        <f t="shared" si="48"/>
        <v>50000000000</v>
      </c>
      <c r="J137" s="1">
        <f t="shared" si="44"/>
        <v>0</v>
      </c>
      <c r="K137" s="1">
        <f t="shared" si="45"/>
        <v>1</v>
      </c>
    </row>
    <row r="138" spans="7:12" x14ac:dyDescent="0.3">
      <c r="G138" s="1">
        <f t="shared" si="47"/>
        <v>85000000</v>
      </c>
      <c r="H138" s="1">
        <f t="shared" si="48"/>
        <v>50000000000</v>
      </c>
      <c r="J138" s="1">
        <f t="shared" si="44"/>
        <v>0</v>
      </c>
      <c r="K138" s="1">
        <f t="shared" si="45"/>
        <v>1</v>
      </c>
    </row>
    <row r="139" spans="7:12" x14ac:dyDescent="0.3">
      <c r="G139" s="1">
        <f t="shared" si="47"/>
        <v>850000000</v>
      </c>
      <c r="H139" s="1">
        <f t="shared" si="48"/>
        <v>50000000000</v>
      </c>
      <c r="J139" s="1">
        <f t="shared" si="44"/>
        <v>0</v>
      </c>
      <c r="K139" s="1">
        <f t="shared" si="45"/>
        <v>1</v>
      </c>
    </row>
    <row r="140" spans="7:12" x14ac:dyDescent="0.3">
      <c r="G140" s="1">
        <f t="shared" si="47"/>
        <v>8500000000</v>
      </c>
      <c r="H140" s="1">
        <f t="shared" si="48"/>
        <v>50000000000</v>
      </c>
      <c r="J140" s="1">
        <f t="shared" si="44"/>
        <v>0</v>
      </c>
      <c r="K140" s="1">
        <f t="shared" si="45"/>
        <v>1</v>
      </c>
    </row>
    <row r="141" spans="7:12" x14ac:dyDescent="0.3">
      <c r="G141" s="1">
        <f t="shared" si="47"/>
        <v>85000000000</v>
      </c>
      <c r="H141" s="1">
        <f t="shared" si="48"/>
        <v>50000000000</v>
      </c>
      <c r="J141" s="1">
        <f t="shared" si="44"/>
        <v>1</v>
      </c>
      <c r="K141" s="1">
        <f t="shared" si="45"/>
        <v>0</v>
      </c>
    </row>
    <row r="142" spans="7:12" x14ac:dyDescent="0.3">
      <c r="J142" s="2">
        <f>SUM(J121:J141)</f>
        <v>12</v>
      </c>
      <c r="K142" s="2">
        <f>SUM(K121:K141)</f>
        <v>9</v>
      </c>
      <c r="L142" s="2">
        <f t="shared" ref="L142" si="49">+J142+K142</f>
        <v>21</v>
      </c>
    </row>
    <row r="143" spans="7:12" x14ac:dyDescent="0.3">
      <c r="J143" s="3">
        <f>+J142+J120</f>
        <v>76</v>
      </c>
      <c r="K143" s="3">
        <f>+K142+K120</f>
        <v>45</v>
      </c>
      <c r="L143" s="3">
        <f>+J143+K143</f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A57"/>
  <sheetViews>
    <sheetView zoomScale="64" workbookViewId="0">
      <selection activeCell="Y8" sqref="Y8"/>
    </sheetView>
  </sheetViews>
  <sheetFormatPr baseColWidth="10" defaultColWidth="11.44140625" defaultRowHeight="14.4" x14ac:dyDescent="0.3"/>
  <cols>
    <col min="2" max="3" width="5.88671875" customWidth="1"/>
    <col min="4" max="5" width="2.33203125" bestFit="1" customWidth="1"/>
    <col min="6" max="6" width="3.33203125" customWidth="1"/>
    <col min="7" max="12" width="2.33203125" bestFit="1" customWidth="1"/>
    <col min="13" max="52" width="3.44140625" bestFit="1" customWidth="1"/>
    <col min="53" max="53" width="3.44140625" customWidth="1"/>
  </cols>
  <sheetData>
    <row r="7" spans="3:53" x14ac:dyDescent="0.3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  <c r="AD7">
        <v>27</v>
      </c>
      <c r="AE7">
        <v>28</v>
      </c>
      <c r="AF7">
        <v>29</v>
      </c>
      <c r="AG7">
        <v>30</v>
      </c>
      <c r="AH7">
        <v>31</v>
      </c>
      <c r="AI7">
        <v>32</v>
      </c>
      <c r="AJ7">
        <v>33</v>
      </c>
      <c r="AK7">
        <v>34</v>
      </c>
      <c r="AL7">
        <v>35</v>
      </c>
      <c r="AM7">
        <v>36</v>
      </c>
      <c r="AN7">
        <v>37</v>
      </c>
      <c r="AO7">
        <v>38</v>
      </c>
      <c r="AP7">
        <v>39</v>
      </c>
      <c r="AQ7">
        <v>40</v>
      </c>
      <c r="AR7">
        <v>41</v>
      </c>
      <c r="AS7">
        <v>42</v>
      </c>
      <c r="AT7">
        <v>43</v>
      </c>
      <c r="AU7">
        <v>44</v>
      </c>
      <c r="AV7">
        <v>45</v>
      </c>
      <c r="AW7">
        <v>46</v>
      </c>
      <c r="AX7">
        <v>47</v>
      </c>
      <c r="AY7">
        <v>48</v>
      </c>
      <c r="AZ7">
        <v>49</v>
      </c>
      <c r="BA7">
        <v>50</v>
      </c>
    </row>
    <row r="8" spans="3:53" x14ac:dyDescent="0.3">
      <c r="C8">
        <v>1</v>
      </c>
      <c r="E8">
        <f>ROUNDDOWN(LOG10(E$7/$C8),0)</f>
        <v>0</v>
      </c>
      <c r="F8">
        <f t="shared" ref="F8:W9" si="0">ROUNDDOWN(LOG10(F$7/$C8),0)</f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>ROUNDDOWN(LOG10(W$7/$C8),0)</f>
        <v>1</v>
      </c>
      <c r="X8">
        <f>ROUNDDOWN(LOG10(X$7/$C8),0)</f>
        <v>1</v>
      </c>
      <c r="Y8">
        <f>ROUNDDOWN(LOG10(Y$7/$C8),0)</f>
        <v>1</v>
      </c>
      <c r="Z8">
        <f t="shared" ref="Y8:BA16" si="1">ROUNDDOWN(LOG10(Z$7/$C8),0)</f>
        <v>1</v>
      </c>
      <c r="AA8">
        <f t="shared" si="1"/>
        <v>1</v>
      </c>
      <c r="AB8">
        <f t="shared" si="1"/>
        <v>1</v>
      </c>
      <c r="AC8">
        <f t="shared" si="1"/>
        <v>1</v>
      </c>
      <c r="AD8">
        <f t="shared" si="1"/>
        <v>1</v>
      </c>
      <c r="AE8">
        <f t="shared" si="1"/>
        <v>1</v>
      </c>
      <c r="AF8">
        <f t="shared" si="1"/>
        <v>1</v>
      </c>
      <c r="AG8">
        <f t="shared" si="1"/>
        <v>1</v>
      </c>
      <c r="AH8">
        <f t="shared" si="1"/>
        <v>1</v>
      </c>
      <c r="AI8">
        <f t="shared" si="1"/>
        <v>1</v>
      </c>
      <c r="AJ8">
        <f t="shared" si="1"/>
        <v>1</v>
      </c>
      <c r="AK8">
        <f t="shared" si="1"/>
        <v>1</v>
      </c>
      <c r="AL8">
        <f t="shared" si="1"/>
        <v>1</v>
      </c>
      <c r="AM8">
        <f t="shared" si="1"/>
        <v>1</v>
      </c>
      <c r="AN8">
        <f t="shared" si="1"/>
        <v>1</v>
      </c>
      <c r="AO8">
        <f t="shared" si="1"/>
        <v>1</v>
      </c>
      <c r="AP8">
        <f t="shared" si="1"/>
        <v>1</v>
      </c>
      <c r="AQ8">
        <f t="shared" si="1"/>
        <v>1</v>
      </c>
      <c r="AR8">
        <f t="shared" si="1"/>
        <v>1</v>
      </c>
      <c r="AS8">
        <f t="shared" si="1"/>
        <v>1</v>
      </c>
      <c r="AT8">
        <f t="shared" si="1"/>
        <v>1</v>
      </c>
      <c r="AU8">
        <f t="shared" si="1"/>
        <v>1</v>
      </c>
      <c r="AV8">
        <f t="shared" si="1"/>
        <v>1</v>
      </c>
      <c r="AW8">
        <f t="shared" si="1"/>
        <v>1</v>
      </c>
      <c r="AX8">
        <f t="shared" si="1"/>
        <v>1</v>
      </c>
      <c r="AY8">
        <f t="shared" si="1"/>
        <v>1</v>
      </c>
      <c r="AZ8">
        <f t="shared" si="1"/>
        <v>1</v>
      </c>
      <c r="BA8">
        <f t="shared" si="1"/>
        <v>1</v>
      </c>
    </row>
    <row r="9" spans="3:53" x14ac:dyDescent="0.3">
      <c r="C9">
        <v>2</v>
      </c>
      <c r="F9">
        <f>ROUNDDOWN(LOG10(F$7/$C9),0)</f>
        <v>0</v>
      </c>
      <c r="G9">
        <f>ROUNDDOWN(LOG10(G$7/$C9),0)</f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1</v>
      </c>
      <c r="X9">
        <f t="shared" ref="X9:AM32" si="2">ROUNDDOWN(LOG10(X$7/$C9),0)</f>
        <v>1</v>
      </c>
      <c r="Y9">
        <f t="shared" si="1"/>
        <v>1</v>
      </c>
      <c r="Z9">
        <f t="shared" si="1"/>
        <v>1</v>
      </c>
      <c r="AA9">
        <f t="shared" si="1"/>
        <v>1</v>
      </c>
      <c r="AB9">
        <f t="shared" si="1"/>
        <v>1</v>
      </c>
      <c r="AC9">
        <f t="shared" si="1"/>
        <v>1</v>
      </c>
      <c r="AD9">
        <f t="shared" si="1"/>
        <v>1</v>
      </c>
      <c r="AE9">
        <f t="shared" si="1"/>
        <v>1</v>
      </c>
      <c r="AF9">
        <f t="shared" si="1"/>
        <v>1</v>
      </c>
      <c r="AG9">
        <f t="shared" si="1"/>
        <v>1</v>
      </c>
      <c r="AH9">
        <f t="shared" si="1"/>
        <v>1</v>
      </c>
      <c r="AI9">
        <f t="shared" si="1"/>
        <v>1</v>
      </c>
      <c r="AJ9">
        <f t="shared" si="1"/>
        <v>1</v>
      </c>
      <c r="AK9">
        <f t="shared" si="1"/>
        <v>1</v>
      </c>
      <c r="AL9">
        <f t="shared" si="1"/>
        <v>1</v>
      </c>
      <c r="AM9">
        <f t="shared" si="1"/>
        <v>1</v>
      </c>
      <c r="AN9">
        <f t="shared" si="1"/>
        <v>1</v>
      </c>
      <c r="AO9">
        <f t="shared" si="1"/>
        <v>1</v>
      </c>
      <c r="AP9">
        <f t="shared" si="1"/>
        <v>1</v>
      </c>
      <c r="AQ9">
        <f t="shared" si="1"/>
        <v>1</v>
      </c>
      <c r="AR9">
        <f t="shared" si="1"/>
        <v>1</v>
      </c>
      <c r="AS9">
        <f t="shared" si="1"/>
        <v>1</v>
      </c>
      <c r="AT9">
        <f t="shared" si="1"/>
        <v>1</v>
      </c>
      <c r="AU9">
        <f t="shared" si="1"/>
        <v>1</v>
      </c>
      <c r="AV9">
        <f t="shared" si="1"/>
        <v>1</v>
      </c>
      <c r="AW9">
        <f t="shared" si="1"/>
        <v>1</v>
      </c>
      <c r="AX9">
        <f t="shared" si="1"/>
        <v>1</v>
      </c>
      <c r="AY9">
        <f t="shared" si="1"/>
        <v>1</v>
      </c>
      <c r="AZ9">
        <f t="shared" si="1"/>
        <v>1</v>
      </c>
      <c r="BA9">
        <f t="shared" si="1"/>
        <v>1</v>
      </c>
    </row>
    <row r="10" spans="3:53" x14ac:dyDescent="0.3">
      <c r="C10">
        <v>3</v>
      </c>
      <c r="G10">
        <f t="shared" ref="F10:U56" si="3">ROUNDDOWN(LOG10(G$7/$C10),0)</f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ref="H10:W26" si="4">ROUNDDOWN(LOG10(V$7/$C10),0)</f>
        <v>0</v>
      </c>
      <c r="W10">
        <f t="shared" si="4"/>
        <v>0</v>
      </c>
      <c r="X10">
        <f t="shared" si="2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</v>
      </c>
      <c r="AH10">
        <f t="shared" si="1"/>
        <v>1</v>
      </c>
      <c r="AI10">
        <f t="shared" si="1"/>
        <v>1</v>
      </c>
      <c r="AJ10">
        <f t="shared" si="1"/>
        <v>1</v>
      </c>
      <c r="AK10">
        <f t="shared" si="1"/>
        <v>1</v>
      </c>
      <c r="AL10">
        <f t="shared" si="1"/>
        <v>1</v>
      </c>
      <c r="AM10">
        <f t="shared" si="1"/>
        <v>1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1</v>
      </c>
      <c r="AS10">
        <f t="shared" si="1"/>
        <v>1</v>
      </c>
      <c r="AT10">
        <f t="shared" si="1"/>
        <v>1</v>
      </c>
      <c r="AU10">
        <f t="shared" si="1"/>
        <v>1</v>
      </c>
      <c r="AV10">
        <f t="shared" si="1"/>
        <v>1</v>
      </c>
      <c r="AW10">
        <f t="shared" si="1"/>
        <v>1</v>
      </c>
      <c r="AX10">
        <f t="shared" si="1"/>
        <v>1</v>
      </c>
      <c r="AY10">
        <f t="shared" si="1"/>
        <v>1</v>
      </c>
      <c r="AZ10">
        <f t="shared" si="1"/>
        <v>1</v>
      </c>
      <c r="BA10">
        <f t="shared" si="1"/>
        <v>1</v>
      </c>
    </row>
    <row r="11" spans="3:53" x14ac:dyDescent="0.3">
      <c r="C11">
        <v>4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>
        <f t="shared" si="2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1</v>
      </c>
      <c r="AR11">
        <f t="shared" si="1"/>
        <v>1</v>
      </c>
      <c r="AS11">
        <f t="shared" si="1"/>
        <v>1</v>
      </c>
      <c r="AT11">
        <f t="shared" si="1"/>
        <v>1</v>
      </c>
      <c r="AU11">
        <f t="shared" si="1"/>
        <v>1</v>
      </c>
      <c r="AV11">
        <f t="shared" si="1"/>
        <v>1</v>
      </c>
      <c r="AW11">
        <f t="shared" si="1"/>
        <v>1</v>
      </c>
      <c r="AX11">
        <f t="shared" si="1"/>
        <v>1</v>
      </c>
      <c r="AY11">
        <f t="shared" si="1"/>
        <v>1</v>
      </c>
      <c r="AZ11">
        <f t="shared" si="1"/>
        <v>1</v>
      </c>
      <c r="BA11">
        <f t="shared" si="1"/>
        <v>1</v>
      </c>
    </row>
    <row r="12" spans="3:53" x14ac:dyDescent="0.3">
      <c r="C12">
        <v>5</v>
      </c>
      <c r="F12">
        <f t="shared" si="3"/>
        <v>0</v>
      </c>
      <c r="G12">
        <f t="shared" si="3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2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1"/>
        <v>0</v>
      </c>
      <c r="AY12">
        <f t="shared" si="1"/>
        <v>0</v>
      </c>
      <c r="AZ12">
        <f t="shared" si="1"/>
        <v>0</v>
      </c>
      <c r="BA12">
        <f t="shared" si="1"/>
        <v>1</v>
      </c>
    </row>
    <row r="13" spans="3:53" x14ac:dyDescent="0.3">
      <c r="C13">
        <v>6</v>
      </c>
      <c r="F13">
        <f t="shared" si="3"/>
        <v>0</v>
      </c>
      <c r="G13">
        <f t="shared" si="3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2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1"/>
        <v>0</v>
      </c>
      <c r="AY13">
        <f t="shared" si="1"/>
        <v>0</v>
      </c>
      <c r="AZ13">
        <f t="shared" si="1"/>
        <v>0</v>
      </c>
      <c r="BA13">
        <f t="shared" si="1"/>
        <v>0</v>
      </c>
    </row>
    <row r="14" spans="3:53" x14ac:dyDescent="0.3">
      <c r="C14">
        <v>7</v>
      </c>
      <c r="F14">
        <f t="shared" si="3"/>
        <v>0</v>
      </c>
      <c r="G14">
        <f t="shared" si="3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2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</row>
    <row r="15" spans="3:53" x14ac:dyDescent="0.3">
      <c r="C15">
        <v>8</v>
      </c>
      <c r="F15">
        <f t="shared" si="3"/>
        <v>0</v>
      </c>
      <c r="G15">
        <f t="shared" si="3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2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>ROUNDDOWN(LOG10(AO$7/$C15),0)</f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1"/>
        <v>0</v>
      </c>
      <c r="AX15">
        <f t="shared" si="1"/>
        <v>0</v>
      </c>
      <c r="AY15">
        <f t="shared" si="1"/>
        <v>0</v>
      </c>
      <c r="AZ15">
        <f t="shared" si="1"/>
        <v>0</v>
      </c>
      <c r="BA15">
        <f t="shared" si="1"/>
        <v>0</v>
      </c>
    </row>
    <row r="16" spans="3:53" x14ac:dyDescent="0.3">
      <c r="C16">
        <v>9</v>
      </c>
      <c r="F16">
        <f t="shared" si="3"/>
        <v>0</v>
      </c>
      <c r="G16">
        <f t="shared" si="3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2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ref="AF16:AU47" si="5">ROUNDDOWN(LOG10(AF$7/$C16),0)</f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ref="AV16:BA47" si="6">ROUNDDOWN(LOG10(AV$7/$C16),0)</f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</row>
    <row r="17" spans="3:53" x14ac:dyDescent="0.3">
      <c r="C17">
        <v>10</v>
      </c>
      <c r="F17">
        <f t="shared" si="3"/>
        <v>0</v>
      </c>
      <c r="G17">
        <f t="shared" si="3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</row>
    <row r="18" spans="3:53" x14ac:dyDescent="0.3">
      <c r="C18">
        <v>11</v>
      </c>
      <c r="F18">
        <f t="shared" si="3"/>
        <v>0</v>
      </c>
      <c r="G18">
        <f t="shared" si="3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</row>
    <row r="19" spans="3:53" x14ac:dyDescent="0.3">
      <c r="C19">
        <v>12</v>
      </c>
      <c r="F19">
        <f t="shared" si="3"/>
        <v>0</v>
      </c>
      <c r="G19">
        <f t="shared" si="3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6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</row>
    <row r="20" spans="3:53" x14ac:dyDescent="0.3">
      <c r="C20">
        <v>13</v>
      </c>
      <c r="F20">
        <f t="shared" si="3"/>
        <v>0</v>
      </c>
      <c r="G20">
        <f t="shared" si="3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</row>
    <row r="21" spans="3:53" x14ac:dyDescent="0.3">
      <c r="C21">
        <v>14</v>
      </c>
      <c r="F21">
        <f t="shared" si="3"/>
        <v>0</v>
      </c>
      <c r="G21">
        <f t="shared" si="3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  <c r="AG21">
        <f t="shared" si="2"/>
        <v>0</v>
      </c>
      <c r="AH21">
        <f t="shared" si="2"/>
        <v>0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0</v>
      </c>
      <c r="AM21">
        <f t="shared" si="2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</row>
    <row r="22" spans="3:53" x14ac:dyDescent="0.3">
      <c r="C22">
        <v>15</v>
      </c>
      <c r="F22">
        <f t="shared" si="3"/>
        <v>0</v>
      </c>
      <c r="G22">
        <f t="shared" si="3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  <c r="AG22">
        <f t="shared" si="2"/>
        <v>0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>ROUNDDOWN(LOG10(AL$7/$C22),0)</f>
        <v>0</v>
      </c>
      <c r="AM22">
        <f t="shared" si="2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6"/>
        <v>0</v>
      </c>
    </row>
    <row r="23" spans="3:53" x14ac:dyDescent="0.3">
      <c r="C23">
        <v>16</v>
      </c>
      <c r="F23">
        <f t="shared" si="3"/>
        <v>0</v>
      </c>
      <c r="G23">
        <f t="shared" si="3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2"/>
        <v>0</v>
      </c>
      <c r="Y23">
        <f t="shared" si="2"/>
        <v>0</v>
      </c>
      <c r="Z23">
        <f t="shared" si="2"/>
        <v>0</v>
      </c>
      <c r="AA23">
        <f t="shared" si="2"/>
        <v>0</v>
      </c>
      <c r="AB23">
        <f t="shared" si="2"/>
        <v>0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2"/>
        <v>0</v>
      </c>
      <c r="AG23">
        <f t="shared" si="2"/>
        <v>0</v>
      </c>
      <c r="AH23">
        <f t="shared" si="2"/>
        <v>0</v>
      </c>
      <c r="AI23">
        <f t="shared" si="2"/>
        <v>0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5"/>
        <v>0</v>
      </c>
      <c r="AO23">
        <f t="shared" si="5"/>
        <v>0</v>
      </c>
      <c r="AP23">
        <f t="shared" si="5"/>
        <v>0</v>
      </c>
      <c r="AQ23">
        <f t="shared" si="5"/>
        <v>0</v>
      </c>
      <c r="AR23">
        <f t="shared" si="5"/>
        <v>0</v>
      </c>
      <c r="AS23">
        <f t="shared" si="5"/>
        <v>0</v>
      </c>
      <c r="AT23">
        <f t="shared" si="5"/>
        <v>0</v>
      </c>
      <c r="AU23">
        <f t="shared" si="5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6"/>
        <v>0</v>
      </c>
      <c r="AZ23">
        <f t="shared" si="6"/>
        <v>0</v>
      </c>
      <c r="BA23">
        <f t="shared" si="6"/>
        <v>0</v>
      </c>
    </row>
    <row r="24" spans="3:53" x14ac:dyDescent="0.3">
      <c r="C24">
        <v>17</v>
      </c>
      <c r="F24">
        <f t="shared" si="3"/>
        <v>0</v>
      </c>
      <c r="G24">
        <f t="shared" si="3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2"/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  <c r="AG24">
        <f t="shared" si="2"/>
        <v>0</v>
      </c>
      <c r="AH24">
        <f t="shared" si="2"/>
        <v>0</v>
      </c>
      <c r="AI24">
        <f t="shared" si="2"/>
        <v>0</v>
      </c>
      <c r="AJ24">
        <f t="shared" si="2"/>
        <v>0</v>
      </c>
      <c r="AK24">
        <f t="shared" si="2"/>
        <v>0</v>
      </c>
      <c r="AL24">
        <f t="shared" si="2"/>
        <v>0</v>
      </c>
      <c r="AM24">
        <f t="shared" si="2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6"/>
        <v>0</v>
      </c>
      <c r="AW24">
        <f t="shared" si="6"/>
        <v>0</v>
      </c>
      <c r="AX24">
        <f t="shared" si="6"/>
        <v>0</v>
      </c>
      <c r="AY24">
        <f t="shared" si="6"/>
        <v>0</v>
      </c>
      <c r="AZ24">
        <f t="shared" si="6"/>
        <v>0</v>
      </c>
      <c r="BA24">
        <f t="shared" si="6"/>
        <v>0</v>
      </c>
    </row>
    <row r="25" spans="3:53" x14ac:dyDescent="0.3">
      <c r="C25">
        <v>18</v>
      </c>
      <c r="F25">
        <f t="shared" si="3"/>
        <v>0</v>
      </c>
      <c r="G25">
        <f t="shared" si="3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2"/>
        <v>0</v>
      </c>
      <c r="Y25">
        <f t="shared" si="2"/>
        <v>0</v>
      </c>
      <c r="Z25">
        <f t="shared" si="2"/>
        <v>0</v>
      </c>
      <c r="AA25">
        <f t="shared" si="2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2"/>
        <v>0</v>
      </c>
      <c r="AG25">
        <f t="shared" si="2"/>
        <v>0</v>
      </c>
      <c r="AH25">
        <f t="shared" si="2"/>
        <v>0</v>
      </c>
      <c r="AI25">
        <f t="shared" si="2"/>
        <v>0</v>
      </c>
      <c r="AJ25">
        <f t="shared" si="2"/>
        <v>0</v>
      </c>
      <c r="AK25">
        <f t="shared" si="2"/>
        <v>0</v>
      </c>
      <c r="AL25">
        <f t="shared" si="2"/>
        <v>0</v>
      </c>
      <c r="AM25">
        <f t="shared" si="2"/>
        <v>0</v>
      </c>
      <c r="AN25">
        <f t="shared" si="5"/>
        <v>0</v>
      </c>
      <c r="AO25">
        <f t="shared" si="5"/>
        <v>0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5"/>
        <v>0</v>
      </c>
      <c r="AU25">
        <f t="shared" si="5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  <c r="BA25">
        <f t="shared" si="6"/>
        <v>0</v>
      </c>
    </row>
    <row r="26" spans="3:53" x14ac:dyDescent="0.3">
      <c r="C26">
        <v>19</v>
      </c>
      <c r="F26">
        <f t="shared" si="3"/>
        <v>0</v>
      </c>
      <c r="G26">
        <f t="shared" si="3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ref="H26:W42" si="7">ROUNDDOWN(LOG10(U$7/$C26),0)</f>
        <v>0</v>
      </c>
      <c r="V26">
        <f t="shared" si="7"/>
        <v>0</v>
      </c>
      <c r="W26">
        <f t="shared" si="7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2"/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 t="shared" si="2"/>
        <v>0</v>
      </c>
      <c r="AI26">
        <f t="shared" si="2"/>
        <v>0</v>
      </c>
      <c r="AJ26">
        <f t="shared" si="2"/>
        <v>0</v>
      </c>
      <c r="AK26">
        <f t="shared" si="2"/>
        <v>0</v>
      </c>
      <c r="AL26">
        <f t="shared" si="2"/>
        <v>0</v>
      </c>
      <c r="AM26">
        <f t="shared" si="2"/>
        <v>0</v>
      </c>
      <c r="AN26">
        <f t="shared" si="5"/>
        <v>0</v>
      </c>
      <c r="AO26">
        <f t="shared" si="5"/>
        <v>0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5"/>
        <v>0</v>
      </c>
      <c r="AU26">
        <f t="shared" si="5"/>
        <v>0</v>
      </c>
      <c r="AV26">
        <f t="shared" si="6"/>
        <v>0</v>
      </c>
      <c r="AW26">
        <f t="shared" si="6"/>
        <v>0</v>
      </c>
      <c r="AX26">
        <f t="shared" si="6"/>
        <v>0</v>
      </c>
      <c r="AY26">
        <f t="shared" si="6"/>
        <v>0</v>
      </c>
      <c r="AZ26">
        <f t="shared" si="6"/>
        <v>0</v>
      </c>
      <c r="BA26">
        <f t="shared" si="6"/>
        <v>0</v>
      </c>
    </row>
    <row r="27" spans="3:53" x14ac:dyDescent="0.3">
      <c r="C27">
        <v>20</v>
      </c>
      <c r="F27">
        <f t="shared" si="3"/>
        <v>0</v>
      </c>
      <c r="G27">
        <f t="shared" si="3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  <c r="AK27">
        <f t="shared" si="2"/>
        <v>0</v>
      </c>
      <c r="AL27">
        <f t="shared" si="2"/>
        <v>0</v>
      </c>
      <c r="AM27">
        <f t="shared" si="2"/>
        <v>0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5"/>
        <v>0</v>
      </c>
      <c r="AU27">
        <f t="shared" si="5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</row>
    <row r="28" spans="3:53" x14ac:dyDescent="0.3">
      <c r="C28">
        <v>21</v>
      </c>
      <c r="F28">
        <f t="shared" si="3"/>
        <v>0</v>
      </c>
      <c r="G28">
        <f t="shared" si="3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2"/>
        <v>0</v>
      </c>
      <c r="Y28">
        <f t="shared" si="2"/>
        <v>0</v>
      </c>
      <c r="Z28">
        <f t="shared" si="2"/>
        <v>0</v>
      </c>
      <c r="AA28">
        <f t="shared" si="2"/>
        <v>0</v>
      </c>
      <c r="AB28">
        <f t="shared" si="2"/>
        <v>0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2"/>
        <v>0</v>
      </c>
      <c r="AG28">
        <f t="shared" si="2"/>
        <v>0</v>
      </c>
      <c r="AH28">
        <f t="shared" si="2"/>
        <v>0</v>
      </c>
      <c r="AI28">
        <f t="shared" si="2"/>
        <v>0</v>
      </c>
      <c r="AJ28">
        <f t="shared" si="2"/>
        <v>0</v>
      </c>
      <c r="AK28">
        <f t="shared" si="2"/>
        <v>0</v>
      </c>
      <c r="AL28">
        <f t="shared" si="2"/>
        <v>0</v>
      </c>
      <c r="AM28">
        <f t="shared" si="2"/>
        <v>0</v>
      </c>
      <c r="AN28">
        <f t="shared" si="5"/>
        <v>0</v>
      </c>
      <c r="AO28">
        <f t="shared" si="5"/>
        <v>0</v>
      </c>
      <c r="AP28">
        <f t="shared" si="5"/>
        <v>0</v>
      </c>
      <c r="AQ28">
        <f t="shared" si="5"/>
        <v>0</v>
      </c>
      <c r="AR28">
        <f t="shared" si="5"/>
        <v>0</v>
      </c>
      <c r="AS28">
        <f t="shared" si="5"/>
        <v>0</v>
      </c>
      <c r="AT28">
        <f t="shared" si="5"/>
        <v>0</v>
      </c>
      <c r="AU28">
        <f t="shared" si="5"/>
        <v>0</v>
      </c>
      <c r="AV28">
        <f t="shared" si="6"/>
        <v>0</v>
      </c>
      <c r="AW28">
        <f t="shared" si="6"/>
        <v>0</v>
      </c>
      <c r="AX28">
        <f t="shared" si="6"/>
        <v>0</v>
      </c>
      <c r="AY28">
        <f t="shared" si="6"/>
        <v>0</v>
      </c>
      <c r="AZ28">
        <f t="shared" si="6"/>
        <v>0</v>
      </c>
      <c r="BA28">
        <f t="shared" si="6"/>
        <v>0</v>
      </c>
    </row>
    <row r="29" spans="3:53" x14ac:dyDescent="0.3">
      <c r="C29">
        <v>22</v>
      </c>
      <c r="F29">
        <f t="shared" si="3"/>
        <v>0</v>
      </c>
      <c r="G29">
        <f t="shared" si="3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2"/>
        <v>0</v>
      </c>
      <c r="Y29">
        <f t="shared" si="2"/>
        <v>0</v>
      </c>
      <c r="Z29">
        <f t="shared" si="2"/>
        <v>0</v>
      </c>
      <c r="AA29">
        <f t="shared" si="2"/>
        <v>0</v>
      </c>
      <c r="AB29">
        <f t="shared" si="2"/>
        <v>0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2"/>
        <v>0</v>
      </c>
      <c r="AG29">
        <f t="shared" si="2"/>
        <v>0</v>
      </c>
      <c r="AH29">
        <f t="shared" si="2"/>
        <v>0</v>
      </c>
      <c r="AI29">
        <f t="shared" si="2"/>
        <v>0</v>
      </c>
      <c r="AJ29">
        <f t="shared" si="2"/>
        <v>0</v>
      </c>
      <c r="AK29">
        <f t="shared" si="2"/>
        <v>0</v>
      </c>
      <c r="AL29">
        <f t="shared" si="2"/>
        <v>0</v>
      </c>
      <c r="AM29">
        <f t="shared" si="2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5"/>
        <v>0</v>
      </c>
      <c r="AU29">
        <f t="shared" si="5"/>
        <v>0</v>
      </c>
      <c r="AV29">
        <f t="shared" si="6"/>
        <v>0</v>
      </c>
      <c r="AW29">
        <f t="shared" si="6"/>
        <v>0</v>
      </c>
      <c r="AX29">
        <f t="shared" si="6"/>
        <v>0</v>
      </c>
      <c r="AY29">
        <f t="shared" si="6"/>
        <v>0</v>
      </c>
      <c r="AZ29">
        <f t="shared" si="6"/>
        <v>0</v>
      </c>
      <c r="BA29">
        <f t="shared" si="6"/>
        <v>0</v>
      </c>
    </row>
    <row r="30" spans="3:53" x14ac:dyDescent="0.3">
      <c r="C30">
        <v>23</v>
      </c>
      <c r="F30">
        <f t="shared" si="3"/>
        <v>0</v>
      </c>
      <c r="G30">
        <f t="shared" si="3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</v>
      </c>
      <c r="AH30">
        <f t="shared" si="2"/>
        <v>0</v>
      </c>
      <c r="AI30">
        <f t="shared" si="2"/>
        <v>0</v>
      </c>
      <c r="AJ30">
        <f t="shared" si="2"/>
        <v>0</v>
      </c>
      <c r="AK30">
        <f t="shared" si="2"/>
        <v>0</v>
      </c>
      <c r="AL30">
        <f t="shared" si="2"/>
        <v>0</v>
      </c>
      <c r="AM30">
        <f t="shared" si="2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0</v>
      </c>
      <c r="AU30">
        <f t="shared" si="5"/>
        <v>0</v>
      </c>
      <c r="AV30">
        <f t="shared" si="6"/>
        <v>0</v>
      </c>
      <c r="AW30">
        <f t="shared" si="6"/>
        <v>0</v>
      </c>
      <c r="AX30">
        <f t="shared" si="6"/>
        <v>0</v>
      </c>
      <c r="AY30">
        <f t="shared" si="6"/>
        <v>0</v>
      </c>
      <c r="AZ30">
        <f t="shared" si="6"/>
        <v>0</v>
      </c>
      <c r="BA30">
        <f t="shared" si="6"/>
        <v>0</v>
      </c>
    </row>
    <row r="31" spans="3:53" x14ac:dyDescent="0.3">
      <c r="C31">
        <v>24</v>
      </c>
      <c r="F31">
        <f t="shared" si="3"/>
        <v>0</v>
      </c>
      <c r="G31">
        <f t="shared" si="3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si="2"/>
        <v>0</v>
      </c>
      <c r="AJ31">
        <f t="shared" si="2"/>
        <v>0</v>
      </c>
      <c r="AK31">
        <f t="shared" si="2"/>
        <v>0</v>
      </c>
      <c r="AL31">
        <f t="shared" si="2"/>
        <v>0</v>
      </c>
      <c r="AM31">
        <f t="shared" si="2"/>
        <v>0</v>
      </c>
      <c r="AN31">
        <f t="shared" si="5"/>
        <v>0</v>
      </c>
      <c r="AO31">
        <f t="shared" si="5"/>
        <v>0</v>
      </c>
      <c r="AP31">
        <f t="shared" si="5"/>
        <v>0</v>
      </c>
      <c r="AQ31">
        <f t="shared" si="5"/>
        <v>0</v>
      </c>
      <c r="AR31">
        <f t="shared" si="5"/>
        <v>0</v>
      </c>
      <c r="AS31">
        <f t="shared" si="5"/>
        <v>0</v>
      </c>
      <c r="AT31">
        <f t="shared" si="5"/>
        <v>0</v>
      </c>
      <c r="AU31">
        <f t="shared" si="5"/>
        <v>0</v>
      </c>
      <c r="AV31">
        <f t="shared" si="6"/>
        <v>0</v>
      </c>
      <c r="AW31">
        <f t="shared" si="6"/>
        <v>0</v>
      </c>
      <c r="AX31">
        <f t="shared" si="6"/>
        <v>0</v>
      </c>
      <c r="AY31">
        <f t="shared" si="6"/>
        <v>0</v>
      </c>
      <c r="AZ31">
        <f t="shared" si="6"/>
        <v>0</v>
      </c>
      <c r="BA31">
        <f t="shared" si="6"/>
        <v>0</v>
      </c>
    </row>
    <row r="32" spans="3:53" x14ac:dyDescent="0.3">
      <c r="C32">
        <v>25</v>
      </c>
      <c r="F32">
        <f t="shared" si="3"/>
        <v>0</v>
      </c>
      <c r="G32">
        <f t="shared" si="3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</v>
      </c>
      <c r="AB32">
        <f t="shared" si="2"/>
        <v>0</v>
      </c>
      <c r="AC32">
        <f t="shared" si="2"/>
        <v>0</v>
      </c>
      <c r="AD32">
        <f t="shared" si="2"/>
        <v>0</v>
      </c>
      <c r="AE32">
        <f t="shared" ref="AE32:AT47" si="8">ROUNDDOWN(LOG10(AE$7/$C32),0)</f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5"/>
        <v>0</v>
      </c>
      <c r="AV32">
        <f t="shared" si="6"/>
        <v>0</v>
      </c>
      <c r="AW32">
        <f t="shared" si="6"/>
        <v>0</v>
      </c>
      <c r="AX32">
        <f t="shared" si="6"/>
        <v>0</v>
      </c>
      <c r="AY32">
        <f t="shared" si="6"/>
        <v>0</v>
      </c>
      <c r="AZ32">
        <f t="shared" si="6"/>
        <v>0</v>
      </c>
      <c r="BA32">
        <f t="shared" si="6"/>
        <v>0</v>
      </c>
    </row>
    <row r="33" spans="3:53" x14ac:dyDescent="0.3">
      <c r="C33">
        <v>26</v>
      </c>
      <c r="F33">
        <f t="shared" si="3"/>
        <v>0</v>
      </c>
      <c r="G33">
        <f t="shared" si="3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ref="X33:AM48" si="9">ROUNDDOWN(LOG10(X$7/$C33),0)</f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5"/>
        <v>0</v>
      </c>
      <c r="AV33">
        <f t="shared" si="6"/>
        <v>0</v>
      </c>
      <c r="AW33">
        <f t="shared" si="6"/>
        <v>0</v>
      </c>
      <c r="AX33">
        <f t="shared" si="6"/>
        <v>0</v>
      </c>
      <c r="AY33">
        <f t="shared" si="6"/>
        <v>0</v>
      </c>
      <c r="AZ33">
        <f t="shared" si="6"/>
        <v>0</v>
      </c>
      <c r="BA33">
        <f t="shared" si="6"/>
        <v>0</v>
      </c>
    </row>
    <row r="34" spans="3:53" x14ac:dyDescent="0.3">
      <c r="C34">
        <v>27</v>
      </c>
      <c r="F34">
        <f t="shared" si="3"/>
        <v>0</v>
      </c>
      <c r="G34">
        <f t="shared" si="3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0</v>
      </c>
      <c r="AM34">
        <f t="shared" si="9"/>
        <v>0</v>
      </c>
      <c r="AN34">
        <f t="shared" si="8"/>
        <v>0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5"/>
        <v>0</v>
      </c>
      <c r="AV34">
        <f t="shared" si="6"/>
        <v>0</v>
      </c>
      <c r="AW34">
        <f t="shared" si="6"/>
        <v>0</v>
      </c>
      <c r="AX34">
        <f t="shared" si="6"/>
        <v>0</v>
      </c>
      <c r="AY34">
        <f t="shared" si="6"/>
        <v>0</v>
      </c>
      <c r="AZ34">
        <f t="shared" si="6"/>
        <v>0</v>
      </c>
      <c r="BA34">
        <f t="shared" si="6"/>
        <v>0</v>
      </c>
    </row>
    <row r="35" spans="3:53" x14ac:dyDescent="0.3">
      <c r="C35">
        <v>28</v>
      </c>
      <c r="F35">
        <f t="shared" si="3"/>
        <v>0</v>
      </c>
      <c r="G35">
        <f t="shared" si="3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0</v>
      </c>
      <c r="AF35">
        <f t="shared" si="9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9"/>
        <v>0</v>
      </c>
      <c r="AK35">
        <f t="shared" si="9"/>
        <v>0</v>
      </c>
      <c r="AL35">
        <f t="shared" si="9"/>
        <v>0</v>
      </c>
      <c r="AM35">
        <f t="shared" si="9"/>
        <v>0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0</v>
      </c>
      <c r="AT35">
        <f t="shared" si="8"/>
        <v>0</v>
      </c>
      <c r="AU35">
        <f t="shared" si="5"/>
        <v>0</v>
      </c>
      <c r="AV35">
        <f t="shared" si="6"/>
        <v>0</v>
      </c>
      <c r="AW35">
        <f t="shared" si="6"/>
        <v>0</v>
      </c>
      <c r="AX35">
        <f t="shared" si="6"/>
        <v>0</v>
      </c>
      <c r="AY35">
        <f t="shared" si="6"/>
        <v>0</v>
      </c>
      <c r="AZ35">
        <f t="shared" si="6"/>
        <v>0</v>
      </c>
      <c r="BA35">
        <f t="shared" si="6"/>
        <v>0</v>
      </c>
    </row>
    <row r="36" spans="3:53" x14ac:dyDescent="0.3">
      <c r="C36">
        <v>29</v>
      </c>
      <c r="F36">
        <f>ROUNDDOWN(LOG10(F$7/$C36),0)</f>
        <v>0</v>
      </c>
      <c r="G36">
        <f t="shared" si="3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0</v>
      </c>
      <c r="AM36">
        <f t="shared" si="9"/>
        <v>0</v>
      </c>
      <c r="AN36">
        <f t="shared" si="8"/>
        <v>0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5"/>
        <v>0</v>
      </c>
      <c r="AV36">
        <f t="shared" si="6"/>
        <v>0</v>
      </c>
      <c r="AW36">
        <f t="shared" si="6"/>
        <v>0</v>
      </c>
      <c r="AX36">
        <f t="shared" si="6"/>
        <v>0</v>
      </c>
      <c r="AY36">
        <f t="shared" si="6"/>
        <v>0</v>
      </c>
      <c r="AZ36">
        <f t="shared" si="6"/>
        <v>0</v>
      </c>
      <c r="BA36">
        <f t="shared" si="6"/>
        <v>0</v>
      </c>
    </row>
    <row r="37" spans="3:53" x14ac:dyDescent="0.3">
      <c r="C37">
        <v>30</v>
      </c>
      <c r="F37">
        <f t="shared" si="3"/>
        <v>-1</v>
      </c>
      <c r="G37">
        <f t="shared" si="3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9"/>
        <v>0</v>
      </c>
      <c r="AK37">
        <f t="shared" si="9"/>
        <v>0</v>
      </c>
      <c r="AL37">
        <f t="shared" si="9"/>
        <v>0</v>
      </c>
      <c r="AM37">
        <f t="shared" si="9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5"/>
        <v>0</v>
      </c>
      <c r="AV37">
        <f t="shared" si="6"/>
        <v>0</v>
      </c>
      <c r="AW37">
        <f t="shared" si="6"/>
        <v>0</v>
      </c>
      <c r="AX37">
        <f t="shared" si="6"/>
        <v>0</v>
      </c>
      <c r="AY37">
        <f t="shared" si="6"/>
        <v>0</v>
      </c>
      <c r="AZ37">
        <f t="shared" si="6"/>
        <v>0</v>
      </c>
      <c r="BA37">
        <f t="shared" si="6"/>
        <v>0</v>
      </c>
    </row>
    <row r="38" spans="3:53" x14ac:dyDescent="0.3">
      <c r="C38">
        <v>31</v>
      </c>
      <c r="F38">
        <f t="shared" si="3"/>
        <v>-1</v>
      </c>
      <c r="G38">
        <f t="shared" si="3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5"/>
        <v>0</v>
      </c>
      <c r="AV38">
        <f t="shared" si="6"/>
        <v>0</v>
      </c>
      <c r="AW38">
        <f t="shared" si="6"/>
        <v>0</v>
      </c>
      <c r="AX38">
        <f t="shared" si="6"/>
        <v>0</v>
      </c>
      <c r="AY38">
        <f t="shared" si="6"/>
        <v>0</v>
      </c>
      <c r="AZ38">
        <f t="shared" si="6"/>
        <v>0</v>
      </c>
      <c r="BA38">
        <f t="shared" si="6"/>
        <v>0</v>
      </c>
    </row>
    <row r="39" spans="3:53" x14ac:dyDescent="0.3">
      <c r="C39">
        <v>32</v>
      </c>
      <c r="F39">
        <f t="shared" si="3"/>
        <v>-1</v>
      </c>
      <c r="G39">
        <f t="shared" si="3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9"/>
        <v>0</v>
      </c>
      <c r="AK39">
        <f t="shared" si="9"/>
        <v>0</v>
      </c>
      <c r="AL39">
        <f t="shared" si="9"/>
        <v>0</v>
      </c>
      <c r="AM39">
        <f t="shared" si="9"/>
        <v>0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5"/>
        <v>0</v>
      </c>
      <c r="AV39">
        <f t="shared" si="6"/>
        <v>0</v>
      </c>
      <c r="AW39">
        <f t="shared" si="6"/>
        <v>0</v>
      </c>
      <c r="AX39">
        <f t="shared" si="6"/>
        <v>0</v>
      </c>
      <c r="AY39">
        <f t="shared" si="6"/>
        <v>0</v>
      </c>
      <c r="AZ39">
        <f t="shared" si="6"/>
        <v>0</v>
      </c>
      <c r="BA39">
        <f t="shared" si="6"/>
        <v>0</v>
      </c>
    </row>
    <row r="40" spans="3:53" x14ac:dyDescent="0.3">
      <c r="C40">
        <v>33</v>
      </c>
      <c r="F40">
        <f t="shared" si="3"/>
        <v>-1</v>
      </c>
      <c r="G40">
        <f t="shared" si="3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9"/>
        <v>0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8"/>
        <v>0</v>
      </c>
      <c r="AO40">
        <f t="shared" si="8"/>
        <v>0</v>
      </c>
      <c r="AP40">
        <f t="shared" si="8"/>
        <v>0</v>
      </c>
      <c r="AQ40">
        <f t="shared" si="8"/>
        <v>0</v>
      </c>
      <c r="AR40">
        <f t="shared" si="8"/>
        <v>0</v>
      </c>
      <c r="AS40">
        <f t="shared" si="8"/>
        <v>0</v>
      </c>
      <c r="AT40">
        <f t="shared" si="8"/>
        <v>0</v>
      </c>
      <c r="AU40">
        <f t="shared" si="5"/>
        <v>0</v>
      </c>
      <c r="AV40">
        <f t="shared" si="6"/>
        <v>0</v>
      </c>
      <c r="AW40">
        <f t="shared" si="6"/>
        <v>0</v>
      </c>
      <c r="AX40">
        <f t="shared" si="6"/>
        <v>0</v>
      </c>
      <c r="AY40">
        <f t="shared" si="6"/>
        <v>0</v>
      </c>
      <c r="AZ40">
        <f t="shared" si="6"/>
        <v>0</v>
      </c>
      <c r="BA40">
        <f t="shared" si="6"/>
        <v>0</v>
      </c>
    </row>
    <row r="41" spans="3:53" x14ac:dyDescent="0.3">
      <c r="C41">
        <v>34</v>
      </c>
      <c r="F41">
        <f t="shared" si="3"/>
        <v>-1</v>
      </c>
      <c r="G41">
        <f t="shared" si="3"/>
        <v>0</v>
      </c>
      <c r="H41">
        <f t="shared" si="7"/>
        <v>0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8"/>
        <v>0</v>
      </c>
      <c r="AO41">
        <f t="shared" si="8"/>
        <v>0</v>
      </c>
      <c r="AP41">
        <f t="shared" si="8"/>
        <v>0</v>
      </c>
      <c r="AQ41">
        <f t="shared" si="8"/>
        <v>0</v>
      </c>
      <c r="AR41">
        <f t="shared" si="8"/>
        <v>0</v>
      </c>
      <c r="AS41">
        <f t="shared" si="8"/>
        <v>0</v>
      </c>
      <c r="AT41">
        <f t="shared" si="8"/>
        <v>0</v>
      </c>
      <c r="AU41">
        <f t="shared" si="5"/>
        <v>0</v>
      </c>
      <c r="AV41">
        <f t="shared" si="6"/>
        <v>0</v>
      </c>
      <c r="AW41">
        <f t="shared" si="6"/>
        <v>0</v>
      </c>
      <c r="AX41">
        <f t="shared" si="6"/>
        <v>0</v>
      </c>
      <c r="AY41">
        <f t="shared" si="6"/>
        <v>0</v>
      </c>
      <c r="AZ41">
        <f t="shared" si="6"/>
        <v>0</v>
      </c>
      <c r="BA41">
        <f t="shared" si="6"/>
        <v>0</v>
      </c>
    </row>
    <row r="42" spans="3:53" x14ac:dyDescent="0.3">
      <c r="C42">
        <v>35</v>
      </c>
      <c r="F42">
        <f t="shared" si="3"/>
        <v>-1</v>
      </c>
      <c r="G42">
        <f t="shared" si="3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ref="H42:W56" si="10">ROUNDDOWN(LOG10(T$7/$C42),0)</f>
        <v>0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  <c r="AI42">
        <f t="shared" si="9"/>
        <v>0</v>
      </c>
      <c r="AJ42">
        <f t="shared" si="9"/>
        <v>0</v>
      </c>
      <c r="AK42">
        <f t="shared" si="9"/>
        <v>0</v>
      </c>
      <c r="AL42">
        <f t="shared" si="9"/>
        <v>0</v>
      </c>
      <c r="AM42">
        <f t="shared" si="9"/>
        <v>0</v>
      </c>
      <c r="AN42">
        <f t="shared" si="8"/>
        <v>0</v>
      </c>
      <c r="AO42">
        <f t="shared" si="8"/>
        <v>0</v>
      </c>
      <c r="AP42">
        <f t="shared" si="8"/>
        <v>0</v>
      </c>
      <c r="AQ42">
        <f t="shared" si="8"/>
        <v>0</v>
      </c>
      <c r="AR42">
        <f t="shared" si="8"/>
        <v>0</v>
      </c>
      <c r="AS42">
        <f t="shared" si="8"/>
        <v>0</v>
      </c>
      <c r="AT42">
        <f t="shared" si="8"/>
        <v>0</v>
      </c>
      <c r="AU42">
        <f t="shared" si="5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</row>
    <row r="43" spans="3:53" x14ac:dyDescent="0.3">
      <c r="C43">
        <v>36</v>
      </c>
      <c r="F43">
        <f t="shared" si="3"/>
        <v>-1</v>
      </c>
      <c r="G43">
        <f t="shared" si="3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>
        <f t="shared" si="10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  <c r="AI43">
        <f t="shared" si="9"/>
        <v>0</v>
      </c>
      <c r="AJ43">
        <f t="shared" si="9"/>
        <v>0</v>
      </c>
      <c r="AK43">
        <f t="shared" si="9"/>
        <v>0</v>
      </c>
      <c r="AL43">
        <f t="shared" si="9"/>
        <v>0</v>
      </c>
      <c r="AM43">
        <f t="shared" si="9"/>
        <v>0</v>
      </c>
      <c r="AN43">
        <f t="shared" si="8"/>
        <v>0</v>
      </c>
      <c r="AO43">
        <f t="shared" si="8"/>
        <v>0</v>
      </c>
      <c r="AP43">
        <f t="shared" si="8"/>
        <v>0</v>
      </c>
      <c r="AQ43">
        <f t="shared" si="8"/>
        <v>0</v>
      </c>
      <c r="AR43">
        <f t="shared" si="8"/>
        <v>0</v>
      </c>
      <c r="AS43">
        <f t="shared" si="8"/>
        <v>0</v>
      </c>
      <c r="AT43">
        <f t="shared" si="8"/>
        <v>0</v>
      </c>
      <c r="AU43">
        <f t="shared" si="5"/>
        <v>0</v>
      </c>
      <c r="AV43">
        <f t="shared" si="6"/>
        <v>0</v>
      </c>
      <c r="AW43">
        <f t="shared" si="6"/>
        <v>0</v>
      </c>
      <c r="AX43">
        <f t="shared" si="6"/>
        <v>0</v>
      </c>
      <c r="AY43">
        <f t="shared" si="6"/>
        <v>0</v>
      </c>
      <c r="AZ43">
        <f t="shared" si="6"/>
        <v>0</v>
      </c>
      <c r="BA43">
        <f t="shared" si="6"/>
        <v>0</v>
      </c>
    </row>
    <row r="44" spans="3:53" x14ac:dyDescent="0.3">
      <c r="C44">
        <v>37</v>
      </c>
      <c r="F44">
        <f t="shared" si="3"/>
        <v>-1</v>
      </c>
      <c r="G44">
        <f t="shared" si="3"/>
        <v>0</v>
      </c>
      <c r="H44">
        <f t="shared" si="10"/>
        <v>0</v>
      </c>
      <c r="I44">
        <f t="shared" si="10"/>
        <v>0</v>
      </c>
      <c r="J44">
        <f t="shared" si="10"/>
        <v>0</v>
      </c>
      <c r="K44">
        <f t="shared" si="10"/>
        <v>0</v>
      </c>
      <c r="L44">
        <f t="shared" si="10"/>
        <v>0</v>
      </c>
      <c r="M44">
        <f t="shared" si="10"/>
        <v>0</v>
      </c>
      <c r="N44">
        <f t="shared" si="10"/>
        <v>0</v>
      </c>
      <c r="O44">
        <f t="shared" si="10"/>
        <v>0</v>
      </c>
      <c r="P44">
        <f t="shared" si="10"/>
        <v>0</v>
      </c>
      <c r="Q44">
        <f t="shared" si="10"/>
        <v>0</v>
      </c>
      <c r="R44">
        <f t="shared" si="10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  <c r="AI44">
        <f t="shared" si="9"/>
        <v>0</v>
      </c>
      <c r="AJ44">
        <f t="shared" si="9"/>
        <v>0</v>
      </c>
      <c r="AK44">
        <f t="shared" si="9"/>
        <v>0</v>
      </c>
      <c r="AL44">
        <f t="shared" si="9"/>
        <v>0</v>
      </c>
      <c r="AM44">
        <f t="shared" si="9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5"/>
        <v>0</v>
      </c>
      <c r="AV44">
        <f t="shared" si="6"/>
        <v>0</v>
      </c>
      <c r="AW44">
        <f t="shared" si="6"/>
        <v>0</v>
      </c>
      <c r="AX44">
        <f t="shared" si="6"/>
        <v>0</v>
      </c>
      <c r="AY44">
        <f t="shared" si="6"/>
        <v>0</v>
      </c>
      <c r="AZ44">
        <f t="shared" si="6"/>
        <v>0</v>
      </c>
      <c r="BA44">
        <f t="shared" si="6"/>
        <v>0</v>
      </c>
    </row>
    <row r="45" spans="3:53" x14ac:dyDescent="0.3">
      <c r="C45">
        <v>38</v>
      </c>
      <c r="F45">
        <f t="shared" si="3"/>
        <v>-1</v>
      </c>
      <c r="G45">
        <f t="shared" si="3"/>
        <v>0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0</v>
      </c>
      <c r="M45">
        <f t="shared" si="10"/>
        <v>0</v>
      </c>
      <c r="N45">
        <f t="shared" si="10"/>
        <v>0</v>
      </c>
      <c r="O45">
        <f t="shared" si="10"/>
        <v>0</v>
      </c>
      <c r="P45">
        <f t="shared" si="10"/>
        <v>0</v>
      </c>
      <c r="Q45">
        <f t="shared" si="10"/>
        <v>0</v>
      </c>
      <c r="R45">
        <f t="shared" si="10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8"/>
        <v>0</v>
      </c>
      <c r="AO45">
        <f t="shared" si="8"/>
        <v>0</v>
      </c>
      <c r="AP45">
        <f t="shared" si="8"/>
        <v>0</v>
      </c>
      <c r="AQ45">
        <f t="shared" si="8"/>
        <v>0</v>
      </c>
      <c r="AR45">
        <f t="shared" si="8"/>
        <v>0</v>
      </c>
      <c r="AS45">
        <f t="shared" si="8"/>
        <v>0</v>
      </c>
      <c r="AT45">
        <f t="shared" si="8"/>
        <v>0</v>
      </c>
      <c r="AU45">
        <f t="shared" si="5"/>
        <v>0</v>
      </c>
      <c r="AV45">
        <f t="shared" si="6"/>
        <v>0</v>
      </c>
      <c r="AW45">
        <f t="shared" si="6"/>
        <v>0</v>
      </c>
      <c r="AX45">
        <f t="shared" si="6"/>
        <v>0</v>
      </c>
      <c r="AY45">
        <f t="shared" si="6"/>
        <v>0</v>
      </c>
      <c r="AZ45">
        <f t="shared" si="6"/>
        <v>0</v>
      </c>
      <c r="BA45">
        <f t="shared" si="6"/>
        <v>0</v>
      </c>
    </row>
    <row r="46" spans="3:53" x14ac:dyDescent="0.3">
      <c r="C46">
        <v>39</v>
      </c>
      <c r="F46">
        <f t="shared" si="3"/>
        <v>-1</v>
      </c>
      <c r="G46">
        <f t="shared" si="3"/>
        <v>0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  <c r="AI46">
        <f t="shared" si="9"/>
        <v>0</v>
      </c>
      <c r="AJ46">
        <f t="shared" si="9"/>
        <v>0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8"/>
        <v>0</v>
      </c>
      <c r="AO46">
        <f t="shared" si="8"/>
        <v>0</v>
      </c>
      <c r="AP46">
        <f t="shared" si="8"/>
        <v>0</v>
      </c>
      <c r="AQ46">
        <f t="shared" si="8"/>
        <v>0</v>
      </c>
      <c r="AR46">
        <f t="shared" si="8"/>
        <v>0</v>
      </c>
      <c r="AS46">
        <f t="shared" si="8"/>
        <v>0</v>
      </c>
      <c r="AT46">
        <f t="shared" si="8"/>
        <v>0</v>
      </c>
      <c r="AU46">
        <f t="shared" si="5"/>
        <v>0</v>
      </c>
      <c r="AV46">
        <f t="shared" si="6"/>
        <v>0</v>
      </c>
      <c r="AW46">
        <f t="shared" si="6"/>
        <v>0</v>
      </c>
      <c r="AX46">
        <f t="shared" si="6"/>
        <v>0</v>
      </c>
      <c r="AY46">
        <f t="shared" si="6"/>
        <v>0</v>
      </c>
      <c r="AZ46">
        <f t="shared" si="6"/>
        <v>0</v>
      </c>
      <c r="BA46">
        <f t="shared" si="6"/>
        <v>0</v>
      </c>
    </row>
    <row r="47" spans="3:53" x14ac:dyDescent="0.3">
      <c r="C47">
        <v>40</v>
      </c>
      <c r="F47">
        <f t="shared" si="3"/>
        <v>-1</v>
      </c>
      <c r="G47">
        <f t="shared" si="3"/>
        <v>-1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  <c r="M47">
        <f t="shared" si="10"/>
        <v>0</v>
      </c>
      <c r="N47">
        <f t="shared" si="10"/>
        <v>0</v>
      </c>
      <c r="O47">
        <f t="shared" si="10"/>
        <v>0</v>
      </c>
      <c r="P47">
        <f t="shared" si="10"/>
        <v>0</v>
      </c>
      <c r="Q47">
        <f t="shared" si="10"/>
        <v>0</v>
      </c>
      <c r="R47">
        <f t="shared" si="10"/>
        <v>0</v>
      </c>
      <c r="S47">
        <f t="shared" si="10"/>
        <v>0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8"/>
        <v>0</v>
      </c>
      <c r="AO47">
        <f t="shared" si="8"/>
        <v>0</v>
      </c>
      <c r="AP47">
        <f t="shared" si="8"/>
        <v>0</v>
      </c>
      <c r="AQ47">
        <f t="shared" si="8"/>
        <v>0</v>
      </c>
      <c r="AR47">
        <f t="shared" si="8"/>
        <v>0</v>
      </c>
      <c r="AS47">
        <f t="shared" si="8"/>
        <v>0</v>
      </c>
      <c r="AT47">
        <f t="shared" si="8"/>
        <v>0</v>
      </c>
      <c r="AU47">
        <f t="shared" si="5"/>
        <v>0</v>
      </c>
      <c r="AV47">
        <f t="shared" si="6"/>
        <v>0</v>
      </c>
      <c r="AW47">
        <f t="shared" si="6"/>
        <v>0</v>
      </c>
      <c r="AX47">
        <f t="shared" si="6"/>
        <v>0</v>
      </c>
      <c r="AY47">
        <f t="shared" si="6"/>
        <v>0</v>
      </c>
      <c r="AZ47">
        <f t="shared" si="6"/>
        <v>0</v>
      </c>
      <c r="BA47">
        <f t="shared" si="6"/>
        <v>0</v>
      </c>
    </row>
    <row r="48" spans="3:53" x14ac:dyDescent="0.3">
      <c r="C48">
        <v>41</v>
      </c>
      <c r="F48">
        <f t="shared" si="3"/>
        <v>-1</v>
      </c>
      <c r="G48">
        <f t="shared" si="3"/>
        <v>-1</v>
      </c>
      <c r="H48">
        <f t="shared" si="10"/>
        <v>0</v>
      </c>
      <c r="I48">
        <f t="shared" si="10"/>
        <v>0</v>
      </c>
      <c r="J48">
        <f t="shared" si="10"/>
        <v>0</v>
      </c>
      <c r="K48">
        <f t="shared" si="10"/>
        <v>0</v>
      </c>
      <c r="L48">
        <f t="shared" si="10"/>
        <v>0</v>
      </c>
      <c r="M48">
        <f t="shared" si="10"/>
        <v>0</v>
      </c>
      <c r="N48">
        <f t="shared" si="10"/>
        <v>0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ref="AM48:BA57" si="11">ROUNDDOWN(LOG10(AM$7/$C48),0)</f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0</v>
      </c>
      <c r="AU48">
        <f t="shared" si="11"/>
        <v>0</v>
      </c>
      <c r="AV48">
        <f t="shared" si="11"/>
        <v>0</v>
      </c>
      <c r="AW48">
        <f t="shared" si="11"/>
        <v>0</v>
      </c>
      <c r="AX48">
        <f t="shared" si="11"/>
        <v>0</v>
      </c>
      <c r="AY48">
        <f t="shared" si="11"/>
        <v>0</v>
      </c>
      <c r="AZ48">
        <f t="shared" si="11"/>
        <v>0</v>
      </c>
      <c r="BA48">
        <f t="shared" si="11"/>
        <v>0</v>
      </c>
    </row>
    <row r="49" spans="3:53" x14ac:dyDescent="0.3">
      <c r="C49">
        <v>42</v>
      </c>
      <c r="F49">
        <f t="shared" si="3"/>
        <v>-1</v>
      </c>
      <c r="G49">
        <f t="shared" si="3"/>
        <v>-1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ref="X49:AM56" si="12">ROUNDDOWN(LOG10(X$7/$C49),0)</f>
        <v>0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1"/>
        <v>0</v>
      </c>
      <c r="AO49">
        <f t="shared" si="11"/>
        <v>0</v>
      </c>
      <c r="AP49">
        <f t="shared" si="11"/>
        <v>0</v>
      </c>
      <c r="AQ49">
        <f t="shared" si="11"/>
        <v>0</v>
      </c>
      <c r="AR49">
        <f t="shared" si="11"/>
        <v>0</v>
      </c>
      <c r="AS49">
        <f t="shared" si="11"/>
        <v>0</v>
      </c>
      <c r="AT49">
        <f t="shared" si="11"/>
        <v>0</v>
      </c>
      <c r="AU49">
        <f t="shared" si="11"/>
        <v>0</v>
      </c>
      <c r="AV49">
        <f t="shared" si="11"/>
        <v>0</v>
      </c>
      <c r="AW49">
        <f t="shared" si="11"/>
        <v>0</v>
      </c>
      <c r="AX49">
        <f t="shared" si="11"/>
        <v>0</v>
      </c>
      <c r="AY49">
        <f t="shared" si="11"/>
        <v>0</v>
      </c>
      <c r="AZ49">
        <f t="shared" si="11"/>
        <v>0</v>
      </c>
      <c r="BA49">
        <f t="shared" si="11"/>
        <v>0</v>
      </c>
    </row>
    <row r="50" spans="3:53" x14ac:dyDescent="0.3">
      <c r="C50">
        <v>43</v>
      </c>
      <c r="F50">
        <f t="shared" si="3"/>
        <v>-1</v>
      </c>
      <c r="G50">
        <f t="shared" si="3"/>
        <v>-1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2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1"/>
        <v>0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  <c r="AT50">
        <f t="shared" si="11"/>
        <v>0</v>
      </c>
      <c r="AU50">
        <f t="shared" si="11"/>
        <v>0</v>
      </c>
      <c r="AV50">
        <f t="shared" si="11"/>
        <v>0</v>
      </c>
      <c r="AW50">
        <f t="shared" si="11"/>
        <v>0</v>
      </c>
      <c r="AX50">
        <f t="shared" si="11"/>
        <v>0</v>
      </c>
      <c r="AY50">
        <f t="shared" si="11"/>
        <v>0</v>
      </c>
      <c r="AZ50">
        <f t="shared" si="11"/>
        <v>0</v>
      </c>
      <c r="BA50">
        <f t="shared" si="11"/>
        <v>0</v>
      </c>
    </row>
    <row r="51" spans="3:53" x14ac:dyDescent="0.3">
      <c r="C51">
        <v>44</v>
      </c>
      <c r="F51">
        <f t="shared" si="3"/>
        <v>-1</v>
      </c>
      <c r="G51">
        <f t="shared" si="3"/>
        <v>-1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  <c r="AT51">
        <f t="shared" si="11"/>
        <v>0</v>
      </c>
      <c r="AU51">
        <f t="shared" si="11"/>
        <v>0</v>
      </c>
      <c r="AV51">
        <f t="shared" si="11"/>
        <v>0</v>
      </c>
      <c r="AW51">
        <f t="shared" si="11"/>
        <v>0</v>
      </c>
      <c r="AX51">
        <f t="shared" si="11"/>
        <v>0</v>
      </c>
      <c r="AY51">
        <f t="shared" si="11"/>
        <v>0</v>
      </c>
      <c r="AZ51">
        <f t="shared" si="11"/>
        <v>0</v>
      </c>
      <c r="BA51">
        <f t="shared" si="11"/>
        <v>0</v>
      </c>
    </row>
    <row r="52" spans="3:53" x14ac:dyDescent="0.3">
      <c r="C52">
        <v>45</v>
      </c>
      <c r="F52">
        <f t="shared" si="3"/>
        <v>-1</v>
      </c>
      <c r="G52">
        <f t="shared" si="3"/>
        <v>-1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0</v>
      </c>
      <c r="AT52">
        <f t="shared" si="11"/>
        <v>0</v>
      </c>
      <c r="AU52">
        <f t="shared" si="11"/>
        <v>0</v>
      </c>
      <c r="AV52">
        <f t="shared" si="11"/>
        <v>0</v>
      </c>
      <c r="AW52">
        <f t="shared" si="11"/>
        <v>0</v>
      </c>
      <c r="AX52">
        <f t="shared" si="11"/>
        <v>0</v>
      </c>
      <c r="AY52">
        <f t="shared" si="11"/>
        <v>0</v>
      </c>
      <c r="AZ52">
        <f t="shared" si="11"/>
        <v>0</v>
      </c>
      <c r="BA52">
        <f t="shared" si="11"/>
        <v>0</v>
      </c>
    </row>
    <row r="53" spans="3:53" x14ac:dyDescent="0.3">
      <c r="C53">
        <v>46</v>
      </c>
      <c r="F53">
        <f t="shared" si="3"/>
        <v>-1</v>
      </c>
      <c r="G53">
        <f t="shared" si="3"/>
        <v>-1</v>
      </c>
      <c r="H53">
        <f t="shared" si="10"/>
        <v>0</v>
      </c>
      <c r="I53">
        <f t="shared" si="10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2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1"/>
        <v>0</v>
      </c>
      <c r="AO53">
        <f t="shared" si="11"/>
        <v>0</v>
      </c>
      <c r="AP53">
        <f t="shared" si="11"/>
        <v>0</v>
      </c>
      <c r="AQ53">
        <f t="shared" si="11"/>
        <v>0</v>
      </c>
      <c r="AR53">
        <f t="shared" si="11"/>
        <v>0</v>
      </c>
      <c r="AS53">
        <f t="shared" si="11"/>
        <v>0</v>
      </c>
      <c r="AT53">
        <f t="shared" si="11"/>
        <v>0</v>
      </c>
      <c r="AU53">
        <f t="shared" si="11"/>
        <v>0</v>
      </c>
      <c r="AV53">
        <f t="shared" si="11"/>
        <v>0</v>
      </c>
      <c r="AW53">
        <f t="shared" si="11"/>
        <v>0</v>
      </c>
      <c r="AX53">
        <f t="shared" si="11"/>
        <v>0</v>
      </c>
      <c r="AY53">
        <f t="shared" si="11"/>
        <v>0</v>
      </c>
      <c r="AZ53">
        <f t="shared" si="11"/>
        <v>0</v>
      </c>
      <c r="BA53">
        <f t="shared" si="11"/>
        <v>0</v>
      </c>
    </row>
    <row r="54" spans="3:53" x14ac:dyDescent="0.3">
      <c r="C54">
        <v>47</v>
      </c>
      <c r="F54">
        <f t="shared" si="3"/>
        <v>-1</v>
      </c>
      <c r="G54">
        <f t="shared" si="3"/>
        <v>-1</v>
      </c>
      <c r="H54">
        <f t="shared" si="10"/>
        <v>0</v>
      </c>
      <c r="I54">
        <f t="shared" si="10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11"/>
        <v>0</v>
      </c>
      <c r="AW54">
        <f t="shared" si="11"/>
        <v>0</v>
      </c>
      <c r="AX54">
        <f t="shared" si="11"/>
        <v>0</v>
      </c>
      <c r="AY54">
        <f t="shared" si="11"/>
        <v>0</v>
      </c>
      <c r="AZ54">
        <f t="shared" si="11"/>
        <v>0</v>
      </c>
      <c r="BA54">
        <f t="shared" si="11"/>
        <v>0</v>
      </c>
    </row>
    <row r="55" spans="3:53" x14ac:dyDescent="0.3">
      <c r="C55">
        <v>48</v>
      </c>
      <c r="F55">
        <f t="shared" si="3"/>
        <v>-1</v>
      </c>
      <c r="G55">
        <f t="shared" si="3"/>
        <v>-1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0</v>
      </c>
      <c r="AW55">
        <f t="shared" si="11"/>
        <v>0</v>
      </c>
      <c r="AX55">
        <f t="shared" si="11"/>
        <v>0</v>
      </c>
      <c r="AY55">
        <f t="shared" si="11"/>
        <v>0</v>
      </c>
      <c r="AZ55">
        <f t="shared" si="11"/>
        <v>0</v>
      </c>
      <c r="BA55">
        <f t="shared" si="11"/>
        <v>0</v>
      </c>
    </row>
    <row r="56" spans="3:53" x14ac:dyDescent="0.3">
      <c r="C56">
        <v>49</v>
      </c>
      <c r="F56">
        <f t="shared" si="3"/>
        <v>-1</v>
      </c>
      <c r="G56">
        <f t="shared" si="3"/>
        <v>-1</v>
      </c>
      <c r="H56">
        <f t="shared" si="10"/>
        <v>0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2"/>
        <v>0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si="11"/>
        <v>0</v>
      </c>
      <c r="AV56">
        <f t="shared" si="11"/>
        <v>0</v>
      </c>
      <c r="AW56">
        <f t="shared" si="11"/>
        <v>0</v>
      </c>
      <c r="AX56">
        <f t="shared" si="11"/>
        <v>0</v>
      </c>
      <c r="AY56">
        <f t="shared" si="11"/>
        <v>0</v>
      </c>
      <c r="AZ56">
        <f t="shared" si="11"/>
        <v>0</v>
      </c>
      <c r="BA56">
        <f t="shared" si="11"/>
        <v>0</v>
      </c>
    </row>
    <row r="57" spans="3:53" x14ac:dyDescent="0.3">
      <c r="C57">
        <v>50</v>
      </c>
      <c r="BA57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Simulador</vt:lpstr>
      <vt:lpstr>Hoja1</vt:lpstr>
    </vt:vector>
  </TitlesOfParts>
  <Manager/>
  <Company>Universidad de Lima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a Usuarios</dc:creator>
  <cp:keywords/>
  <dc:description/>
  <cp:lastModifiedBy>francisco tomi</cp:lastModifiedBy>
  <cp:revision/>
  <dcterms:created xsi:type="dcterms:W3CDTF">2018-06-08T13:42:39Z</dcterms:created>
  <dcterms:modified xsi:type="dcterms:W3CDTF">2021-10-11T05:24:29Z</dcterms:modified>
  <cp:category/>
  <cp:contentStatus/>
</cp:coreProperties>
</file>