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90F9E13D-1D3C-48C7-B471-D29355A77BE5}" xr6:coauthVersionLast="43" xr6:coauthVersionMax="43" xr10:uidLastSave="{00000000-0000-0000-0000-000000000000}"/>
  <bookViews>
    <workbookView xWindow="-108" yWindow="-108" windowWidth="23256" windowHeight="12576" activeTab="2" xr2:uid="{CB8984A2-0721-4967-8668-669096886DF4}"/>
  </bookViews>
  <sheets>
    <sheet name="tools" sheetId="1" r:id="rId1"/>
    <sheet name="functionsCategories" sheetId="3" r:id="rId2"/>
    <sheet name="toolBar" sheetId="7" r:id="rId3"/>
    <sheet name="IconText" sheetId="4" r:id="rId4"/>
    <sheet name="networkIcon" sheetId="5" r:id="rId5"/>
    <sheet name="blockTemplat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6" l="1"/>
  <c r="D17" i="6"/>
  <c r="D18" i="6"/>
  <c r="D19" i="6"/>
  <c r="I19" i="6"/>
  <c r="I18" i="6"/>
  <c r="I17" i="6"/>
  <c r="I16" i="6"/>
  <c r="D12" i="6" l="1"/>
  <c r="D8" i="6"/>
  <c r="D6" i="6"/>
  <c r="D2" i="6"/>
  <c r="I3" i="6"/>
  <c r="I4" i="6"/>
  <c r="I5" i="6"/>
  <c r="I7" i="6"/>
  <c r="I8" i="6"/>
  <c r="I9" i="6"/>
  <c r="I10" i="6"/>
  <c r="I11" i="6"/>
  <c r="I12" i="6"/>
  <c r="I13" i="6"/>
  <c r="I14" i="6"/>
  <c r="I15" i="6"/>
  <c r="I2" i="6"/>
  <c r="D3" i="6"/>
  <c r="D4" i="6"/>
  <c r="D5" i="6"/>
  <c r="D7" i="6"/>
  <c r="D9" i="6"/>
  <c r="D10" i="6"/>
  <c r="D11" i="6"/>
  <c r="D13" i="6"/>
  <c r="D14" i="6"/>
  <c r="D15" i="6"/>
  <c r="E1" i="6" l="1"/>
  <c r="I6" i="6"/>
  <c r="B4" i="5"/>
  <c r="B3" i="5"/>
  <c r="B2" i="5"/>
  <c r="B1" i="5"/>
  <c r="C1" i="5" s="1"/>
  <c r="C1" i="4"/>
  <c r="B1" i="4"/>
  <c r="B2" i="4"/>
  <c r="B3" i="4"/>
  <c r="B4" i="4"/>
  <c r="N3" i="3" l="1"/>
  <c r="O3" i="3"/>
  <c r="N4" i="3"/>
  <c r="O4" i="3"/>
  <c r="N5" i="3"/>
  <c r="O5" i="3"/>
  <c r="N6" i="3"/>
  <c r="O6" i="3"/>
  <c r="N7" i="3"/>
  <c r="O7" i="3"/>
  <c r="N8" i="3"/>
  <c r="O8" i="3"/>
  <c r="O2" i="3"/>
  <c r="N2" i="3"/>
  <c r="I3" i="3"/>
  <c r="I4" i="3"/>
  <c r="I5" i="3"/>
  <c r="I6" i="3"/>
  <c r="I7" i="3"/>
  <c r="I8" i="3"/>
  <c r="I2" i="3"/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J3" i="3" l="1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<sst xmlns="http://schemas.openxmlformats.org/spreadsheetml/2006/main" count="186" uniqueCount="132">
  <si>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</si>
  <si>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</si>
  <si>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</si>
  <si>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</si>
  <si>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</si>
  <si>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</si>
  <si>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</si>
  <si>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</si>
  <si>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</si>
  <si>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</si>
  <si>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</si>
  <si>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</si>
  <si>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</si>
  <si>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</si>
  <si>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</si>
  <si>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</si>
  <si>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</si>
  <si>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</si>
  <si>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</si>
  <si>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</si>
  <si>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</si>
  <si>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</si>
  <si>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</si>
  <si>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</si>
  <si>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</si>
  <si>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</si>
  <si>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</si>
  <si>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</si>
  <si>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</si>
  <si>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</si>
  <si>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</si>
  <si>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</si>
  <si>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</si>
  <si>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</si>
  <si>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</si>
  <si>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</si>
  <si>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</si>
  <si>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</si>
  <si>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</si>
  <si>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</si>
  <si>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</si>
  <si>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</si>
  <si>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</si>
  <si>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</si>
  <si>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</si>
  <si>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</si>
  <si>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</si>
  <si>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</si>
  <si>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</si>
  <si>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</si>
  <si>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</si>
  <si>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</si>
  <si>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</si>
  <si>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</si>
  <si>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</si>
  <si>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</si>
  <si>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</si>
  <si>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</si>
  <si>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</si>
  <si>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</si>
  <si>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</si>
  <si>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</si>
  <si>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</si>
  <si>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</si>
  <si>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</si>
  <si>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</si>
  <si>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</si>
  <si>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</si>
  <si>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</si>
  <si>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</si>
  <si>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</si>
  <si>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</si>
  <si>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</si>
  <si>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</si>
  <si>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</si>
  <si>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</si>
  <si>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</si>
  <si>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preIcon</t>
  </si>
  <si>
    <t>postIcon</t>
  </si>
  <si>
    <t>#FF007F</t>
  </si>
  <si>
    <t>#7F00FF</t>
  </si>
  <si>
    <t>#7FFF00</t>
  </si>
  <si>
    <t>preIcon1</t>
  </si>
  <si>
    <t>postIcon1</t>
  </si>
  <si>
    <t>' stroke-width='10' fill='none'&gt;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</si>
  <si>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</t>
  </si>
  <si>
    <t>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</t>
  </si>
  <si>
    <t>'/&gt;&lt;/g&gt;&lt;g stroke-linecap='round' filter='url(#f1)' width='100' height='100' stroke='</t>
  </si>
  <si>
    <t>Name</t>
  </si>
  <si>
    <t>type</t>
  </si>
  <si>
    <t>argument</t>
  </si>
  <si>
    <t>Category</t>
  </si>
  <si>
    <t>Description</t>
  </si>
  <si>
    <t>string</t>
  </si>
  <si>
    <t>Parameters</t>
  </si>
  <si>
    <t>json</t>
  </si>
  <si>
    <t>Data</t>
  </si>
  <si>
    <t>name</t>
  </si>
  <si>
    <t>Label</t>
  </si>
  <si>
    <t>Icon</t>
  </si>
  <si>
    <t>Init</t>
  </si>
  <si>
    <t>End</t>
  </si>
  <si>
    <t>Constructor</t>
  </si>
  <si>
    <t>Destructor</t>
  </si>
  <si>
    <t>RunTimeExec</t>
  </si>
  <si>
    <t>Evaluate</t>
  </si>
  <si>
    <t>Details</t>
  </si>
  <si>
    <t>ValidateParams</t>
  </si>
  <si>
    <t>openLeftMenu('ADD_BLOCK')</t>
  </si>
  <si>
    <t>openLeftMenu('EDIT_BLOCK')</t>
  </si>
  <si>
    <t>bid</t>
  </si>
  <si>
    <t>Colors</t>
  </si>
  <si>
    <t>object</t>
  </si>
  <si>
    <t>TerminalsIn</t>
  </si>
  <si>
    <t>TerminalsOut</t>
  </si>
  <si>
    <t>File</t>
  </si>
  <si>
    <t>top</t>
  </si>
  <si>
    <t>sub</t>
  </si>
  <si>
    <t>New</t>
  </si>
  <si>
    <t>Save</t>
  </si>
  <si>
    <t>Load</t>
  </si>
  <si>
    <t>hl</t>
  </si>
  <si>
    <t>Sign out</t>
  </si>
  <si>
    <t>Print</t>
  </si>
  <si>
    <t>File explorer</t>
  </si>
  <si>
    <t>Extend licence period</t>
  </si>
  <si>
    <t>Account</t>
  </si>
  <si>
    <t>Edit</t>
  </si>
  <si>
    <t>Cut</t>
  </si>
  <si>
    <t>Copy</t>
  </si>
  <si>
    <t>Paste</t>
  </si>
  <si>
    <t xml:space="preserve">Edit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</si>
</sst>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quotePrefix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fa-plus-square","function":"openLeftMenu('ADD_BLOCK')","text":"Add block","display":false,"y":"0","x":"120","order":"3"},"editBlock":{"icon":"far fa-edit","function":"openLeftMenu('EDIT_BLOCK')","text":"Edit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108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fa-plus-square","function":"openLeftMenu('ADD_BLOCK')","text":"Add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109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fa-edit","function":"openLeftMenu('EDIT_BLOCK')","text":"Edit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O11"/>
  <sheetViews>
    <sheetView workbookViewId="0">
      <selection activeCell="N2" sqref="N2:O8"/>
    </sheetView>
  </sheetViews>
  <sheetFormatPr defaultRowHeight="14.4" x14ac:dyDescent="0.3"/>
  <cols>
    <col min="2" max="2" width="16" bestFit="1" customWidth="1"/>
  </cols>
  <sheetData>
    <row r="1" spans="1:15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model.","order":"0"},"sinks":{"text":"Sinks","description":"Sinks output the information. They can be graphs or file download","order":"1"},"basics":{"text":"Basic operations","description":"Basic mathematical operations are given","order":"2"},"logics":{"text":"Logical operations","description":"Logical operations are available in this section","order":"3"},"continuous":{"text":"Continuous time","description":"Dynamic operations are available here for continuous time operations","order":"4"},"discrete":{"text":"Discrete time","description":"Dynamic operations are available here for discrete time operations","order":"5"},"hardware":{"text":"Hardware tools","description":"Hardware i/o blocks are available here","order":"6"}}</v>
      </c>
      <c r="L1" t="s">
        <v>77</v>
      </c>
      <c r="M1" t="s">
        <v>78</v>
      </c>
      <c r="N1" t="s">
        <v>82</v>
      </c>
      <c r="O1" t="s">
        <v>83</v>
      </c>
    </row>
    <row r="2" spans="1:15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55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}"&amp;IF(ISBLANK(A3),"",",")</f>
        <v>"sources":{"text":"Sources","description":"Sources generate the signals to feed to the model.","order":"0"},</v>
      </c>
      <c r="J2" t="str">
        <f>CHAR(34)&amp;A2&amp;CHAR(34)&amp;":{},"</f>
        <v>"sources":{},</v>
      </c>
      <c r="L2" t="str">
        <f>IconText!$A$1&amp;functionsCategories!E2&amp;IconText!$A$2&amp;functionsCategories!F2&amp;IconText!$A$3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fill='#FF0000' filter='url(#f0)'/&gt;&lt;/g&gt;&lt;g stroke-linecap='round' filter='url(#f1)' width='100' height='100' stroke='#00FFFF' stroke-width='10' fill='none'&gt;</v>
      </c>
      <c r="M2" t="str">
        <f>IconText!$A$4</f>
        <v>&lt;/g&gt;&lt;/svg&gt;</v>
      </c>
      <c r="N2" t="e">
        <f>IconText!#REF!&amp;functionsCategories!E2&amp;IconText!#REF!&amp;functionsCategories!F2&amp;IconText!#REF!</f>
        <v>#REF!</v>
      </c>
      <c r="O2" t="e">
        <f>IconText!#REF!</f>
        <v>#REF!</v>
      </c>
    </row>
    <row r="3" spans="1:15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80</v>
      </c>
      <c r="G3" t="s">
        <v>74</v>
      </c>
      <c r="H3" t="s">
        <v>57</v>
      </c>
      <c r="I3" t="str">
        <f t="shared" ref="I3:I8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}"&amp;IF(ISBLANK(A4),"",",")</f>
        <v>"sinks":{"text":"Sinks","description":"Sinks output the information. They can be graphs or file download","order":"1"},</v>
      </c>
      <c r="J3" t="str">
        <f t="shared" ref="J3:J8" si="1">CHAR(34)&amp;A3&amp;CHAR(34)&amp;":{},"</f>
        <v>"sinks":{},</v>
      </c>
      <c r="L3" t="str">
        <f>IconText!$A$1&amp;functionsCategories!E3&amp;IconText!$A$2&amp;functionsCategories!F3&amp;IconText!$A$3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fill='#80FF00' filter='url(#f0)'/&gt;&lt;/g&gt;&lt;g stroke-linecap='round' filter='url(#f1)' width='100' height='100' stroke='#7F00FF' stroke-width='10' fill='none'&gt;</v>
      </c>
      <c r="M3" t="str">
        <f>IconText!$A$4</f>
        <v>&lt;/g&gt;&lt;/svg&gt;</v>
      </c>
      <c r="N3" t="e">
        <f>IconText!#REF!&amp;functionsCategories!E3&amp;IconText!#REF!&amp;functionsCategories!F3&amp;IconText!#REF!</f>
        <v>#REF!</v>
      </c>
      <c r="O3" t="e">
        <f>IconText!#REF!</f>
        <v>#REF!</v>
      </c>
    </row>
    <row r="4" spans="1:15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52</v>
      </c>
      <c r="G4" t="s">
        <v>74</v>
      </c>
      <c r="H4" t="s">
        <v>57</v>
      </c>
      <c r="I4" t="str">
        <f t="shared" si="0"/>
        <v>"basics":{"text":"Basic operations","description":"Basic mathematical operations are given","order":"2"},</v>
      </c>
      <c r="J4" t="str">
        <f t="shared" si="1"/>
        <v>"basics":{},</v>
      </c>
      <c r="L4" t="str">
        <f>IconText!$A$1&amp;functionsCategories!E4&amp;IconText!$A$2&amp;functionsCategories!F4&amp;IconText!$A$3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fill='#00FFFF' filter='url(#f0)'/&gt;&lt;/g&gt;&lt;g stroke-linecap='round' filter='url(#f1)' width='100' height='100' stroke='#FF0000' stroke-width='10' fill='none'&gt;</v>
      </c>
      <c r="M4" t="str">
        <f>IconText!$A$4</f>
        <v>&lt;/g&gt;&lt;/svg&gt;</v>
      </c>
      <c r="N4" t="e">
        <f>IconText!#REF!&amp;functionsCategories!E4&amp;IconText!#REF!&amp;functionsCategories!F4&amp;IconText!#REF!</f>
        <v>#REF!</v>
      </c>
      <c r="O4" t="e">
        <f>IconText!#REF!</f>
        <v>#REF!</v>
      </c>
    </row>
    <row r="5" spans="1:15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81</v>
      </c>
      <c r="G5" t="s">
        <v>74</v>
      </c>
      <c r="H5" t="s">
        <v>57</v>
      </c>
      <c r="I5" t="str">
        <f t="shared" si="0"/>
        <v>"logics":{"text":"Logical operations","description":"Logical operations are available in this section","order":"3"},</v>
      </c>
      <c r="J5" t="str">
        <f t="shared" si="1"/>
        <v>"logics":{},</v>
      </c>
      <c r="L5" t="str">
        <f>IconText!$A$1&amp;functionsCategories!E5&amp;IconText!$A$2&amp;functionsCategories!F5&amp;IconText!$A$3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fill='#8000FF' filter='url(#f0)'/&gt;&lt;/g&gt;&lt;g stroke-linecap='round' filter='url(#f1)' width='100' height='100' stroke='#7FFF00' stroke-width='10' fill='none'&gt;</v>
      </c>
      <c r="M5" t="str">
        <f>IconText!$A$4</f>
        <v>&lt;/g&gt;&lt;/svg&gt;</v>
      </c>
      <c r="N5" t="e">
        <f>IconText!#REF!&amp;functionsCategories!E5&amp;IconText!#REF!&amp;functionsCategories!F5&amp;IconText!#REF!</f>
        <v>#REF!</v>
      </c>
      <c r="O5" t="e">
        <f>IconText!#REF!</f>
        <v>#REF!</v>
      </c>
    </row>
    <row r="6" spans="1:15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58</v>
      </c>
      <c r="G6" t="s">
        <v>74</v>
      </c>
      <c r="H6" t="s">
        <v>57</v>
      </c>
      <c r="I6" t="str">
        <f t="shared" si="0"/>
        <v>"continuous":{"text":"Continuous time","description":"Dynamic operations are available here for continuous time operations","order":"4"},</v>
      </c>
      <c r="J6" t="str">
        <f t="shared" si="1"/>
        <v>"continuous":{},</v>
      </c>
      <c r="L6" t="str">
        <f>IconText!$A$1&amp;functionsCategories!E6&amp;IconText!$A$2&amp;functionsCategories!F6&amp;IconText!$A$3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fill='#FFFF00' filter='url(#f0)'/&gt;&lt;/g&gt;&lt;g stroke-linecap='round' filter='url(#f1)' width='100' height='100' stroke='#0000FF' stroke-width='10' fill='none'&gt;</v>
      </c>
      <c r="M6" t="str">
        <f>IconText!$A$4</f>
        <v>&lt;/g&gt;&lt;/svg&gt;</v>
      </c>
      <c r="N6" t="e">
        <f>IconText!#REF!&amp;functionsCategories!E6&amp;IconText!#REF!&amp;functionsCategories!F6&amp;IconText!#REF!</f>
        <v>#REF!</v>
      </c>
      <c r="O6" t="e">
        <f>IconText!#REF!</f>
        <v>#REF!</v>
      </c>
    </row>
    <row r="7" spans="1:15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79</v>
      </c>
      <c r="G7" t="s">
        <v>74</v>
      </c>
      <c r="H7" t="s">
        <v>57</v>
      </c>
      <c r="I7" t="str">
        <f t="shared" si="0"/>
        <v>"discrete":{"text":"Discrete time","description":"Dynamic operations are available here for discrete time operations","order":"5"},</v>
      </c>
      <c r="J7" t="str">
        <f t="shared" si="1"/>
        <v>"discrete":{},</v>
      </c>
      <c r="L7" t="str">
        <f>IconText!$A$1&amp;functionsCategories!E7&amp;IconText!$A$2&amp;functionsCategories!F7&amp;IconText!$A$3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fill='#00FF80' filter='url(#f0)'/&gt;&lt;/g&gt;&lt;g stroke-linecap='round' filter='url(#f1)' width='100' height='100' stroke='#FF007F' stroke-width='10' fill='none'&gt;</v>
      </c>
      <c r="M7" t="str">
        <f>IconText!$A$4</f>
        <v>&lt;/g&gt;&lt;/svg&gt;</v>
      </c>
      <c r="N7" t="e">
        <f>IconText!#REF!&amp;functionsCategories!E7&amp;IconText!#REF!&amp;functionsCategories!F7&amp;IconText!#REF!</f>
        <v>#REF!</v>
      </c>
      <c r="O7" t="e">
        <f>IconText!#REF!</f>
        <v>#REF!</v>
      </c>
    </row>
    <row r="8" spans="1:15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60</v>
      </c>
      <c r="G8" t="s">
        <v>74</v>
      </c>
      <c r="H8" t="s">
        <v>57</v>
      </c>
      <c r="I8" t="str">
        <f t="shared" si="0"/>
        <v>"hardware":{"text":"Hardware tools","description":"Hardware i/o blocks are available here","order":"6"}</v>
      </c>
      <c r="J8" t="str">
        <f t="shared" si="1"/>
        <v>"hardware":{},</v>
      </c>
      <c r="L8" t="str">
        <f>IconText!$A$1&amp;functionsCategories!E8&amp;IconText!$A$2&amp;functionsCategories!F8&amp;IconText!$A$3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fill='#0000FF' filter='url(#f0)'/&gt;&lt;/g&gt;&lt;g stroke-linecap='round' filter='url(#f1)' width='100' height='100' stroke='#FFFF00' stroke-width='10' fill='none'&gt;</v>
      </c>
      <c r="M8" t="str">
        <f>IconText!$A$4</f>
        <v>&lt;/g&gt;&lt;/svg&gt;</v>
      </c>
      <c r="N8" t="e">
        <f>IconText!#REF!&amp;functionsCategories!E8&amp;IconText!#REF!&amp;functionsCategories!F8&amp;IconText!#REF!</f>
        <v>#REF!</v>
      </c>
      <c r="O8" t="e">
        <f>IconText!#REF!</f>
        <v>#REF!</v>
      </c>
    </row>
    <row r="9" spans="1:15" x14ac:dyDescent="0.3">
      <c r="E9" s="1" t="s">
        <v>79</v>
      </c>
      <c r="F9" t="s">
        <v>59</v>
      </c>
      <c r="G9" t="s">
        <v>74</v>
      </c>
      <c r="H9" t="s">
        <v>57</v>
      </c>
    </row>
    <row r="10" spans="1:15" x14ac:dyDescent="0.3">
      <c r="E10" s="1"/>
    </row>
    <row r="11" spans="1:15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B7B6-819E-4DED-B255-521F625E0B22}">
  <dimension ref="A1:E17"/>
  <sheetViews>
    <sheetView tabSelected="1" workbookViewId="0">
      <selection activeCell="B18" sqref="B18"/>
    </sheetView>
  </sheetViews>
  <sheetFormatPr defaultRowHeight="14.4" x14ac:dyDescent="0.3"/>
  <sheetData>
    <row r="1" spans="1:5" x14ac:dyDescent="0.3">
      <c r="A1" t="s">
        <v>116</v>
      </c>
      <c r="B1" t="s">
        <v>117</v>
      </c>
      <c r="C1" t="s">
        <v>22</v>
      </c>
      <c r="D1" t="s">
        <v>23</v>
      </c>
      <c r="E1" t="s">
        <v>24</v>
      </c>
    </row>
    <row r="2" spans="1:5" x14ac:dyDescent="0.3">
      <c r="A2" t="s">
        <v>115</v>
      </c>
      <c r="B2" t="s">
        <v>118</v>
      </c>
    </row>
    <row r="3" spans="1:5" x14ac:dyDescent="0.3">
      <c r="B3" t="s">
        <v>119</v>
      </c>
    </row>
    <row r="4" spans="1:5" x14ac:dyDescent="0.3">
      <c r="B4" t="s">
        <v>120</v>
      </c>
    </row>
    <row r="5" spans="1:5" x14ac:dyDescent="0.3">
      <c r="B5" t="s">
        <v>121</v>
      </c>
    </row>
    <row r="6" spans="1:5" x14ac:dyDescent="0.3">
      <c r="B6" t="s">
        <v>123</v>
      </c>
    </row>
    <row r="7" spans="1:5" x14ac:dyDescent="0.3">
      <c r="B7" t="s">
        <v>121</v>
      </c>
    </row>
    <row r="8" spans="1:5" x14ac:dyDescent="0.3">
      <c r="B8" t="s">
        <v>126</v>
      </c>
    </row>
    <row r="9" spans="1:5" x14ac:dyDescent="0.3">
      <c r="B9" t="s">
        <v>125</v>
      </c>
    </row>
    <row r="10" spans="1:5" x14ac:dyDescent="0.3">
      <c r="B10" t="s">
        <v>124</v>
      </c>
    </row>
    <row r="11" spans="1:5" x14ac:dyDescent="0.3">
      <c r="B11" t="s">
        <v>122</v>
      </c>
    </row>
    <row r="12" spans="1:5" x14ac:dyDescent="0.3">
      <c r="A12" t="s">
        <v>127</v>
      </c>
      <c r="B12" t="s">
        <v>128</v>
      </c>
    </row>
    <row r="13" spans="1:5" x14ac:dyDescent="0.3">
      <c r="B13" t="s">
        <v>129</v>
      </c>
    </row>
    <row r="14" spans="1:5" x14ac:dyDescent="0.3">
      <c r="B14" t="s">
        <v>130</v>
      </c>
    </row>
    <row r="15" spans="1:5" x14ac:dyDescent="0.3">
      <c r="B15" t="s">
        <v>121</v>
      </c>
    </row>
    <row r="16" spans="1:5" x14ac:dyDescent="0.3">
      <c r="B16" t="s">
        <v>29</v>
      </c>
    </row>
    <row r="17" spans="2:2" x14ac:dyDescent="0.3">
      <c r="B17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C4"/>
  <sheetViews>
    <sheetView zoomScaleNormal="100" workbookViewId="0">
      <selection activeCell="C2" sqref="C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85</v>
      </c>
      <c r="B1" t="str">
        <f>CHAR(34)&amp;"icon"&amp;ROW(A1)&amp;CHAR(34)&amp;":"&amp;CHAR(34)&amp;A1&amp;CHAR(34)&amp;IF(ISBLANK(A2),"",",")</f>
        <v>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"IconText":{"icon1":"&lt;svg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fill='","icon2":"' filter='url(#f0)'/&gt;&lt;/g&gt;&lt;g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76</v>
      </c>
      <c r="B2" t="str">
        <f t="shared" ref="B2:B4" si="0">CHAR(34)&amp;"icon"&amp;ROW(A2)&amp;CHAR(34)&amp;":"&amp;CHAR(34)&amp;A2&amp;CHAR(34)&amp;IF(ISBLANK(A3),"",",")</f>
        <v>"icon2":"' filter='url(#f0)'/&gt;&lt;/g&gt;&lt;g stroke-linecap='round' filter='url(#f1)' width='100' height='100' stroke='",</v>
      </c>
    </row>
    <row r="3" spans="1:3" ht="43.2" x14ac:dyDescent="0.3">
      <c r="A3" s="2" t="s">
        <v>84</v>
      </c>
      <c r="B3" t="str">
        <f t="shared" si="0"/>
        <v>"icon3":"' stroke-width='10' fill='none'&gt;",</v>
      </c>
    </row>
    <row r="4" spans="1:3" x14ac:dyDescent="0.3">
      <c r="A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001D-C99D-4E3C-BE5C-3929C71869C0}">
  <dimension ref="A1:C4"/>
  <sheetViews>
    <sheetView zoomScaleNormal="100" workbookViewId="0">
      <selection activeCell="C1" sqref="C1"/>
    </sheetView>
  </sheetViews>
  <sheetFormatPr defaultRowHeight="14.4" x14ac:dyDescent="0.3"/>
  <cols>
    <col min="1" max="1" width="13.44140625" style="4" customWidth="1"/>
  </cols>
  <sheetData>
    <row r="1" spans="1:3" x14ac:dyDescent="0.3">
      <c r="A1" s="4" t="s">
        <v>86</v>
      </c>
      <c r="B1" t="str">
        <f>CHAR(34)&amp;"icon"&amp;ROW(A1)&amp;CHAR(34)&amp;":"&amp;CHAR(34)&amp;A1&amp;CHAR(34)&amp;IF(ISBLANK(A2),"",",")</f>
        <v>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"networkIcon":{"icon1":"&lt;svg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fill='","icon2":"'/&gt;&lt;/g&gt;&lt;g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87</v>
      </c>
      <c r="B2" t="str">
        <f t="shared" ref="B2:B4" si="0">CHAR(34)&amp;"icon"&amp;ROW(A2)&amp;CHAR(34)&amp;":"&amp;CHAR(34)&amp;A2&amp;CHAR(34)&amp;IF(ISBLANK(A3),"",",")</f>
        <v>"icon2":"'/&gt;&lt;/g&gt;&lt;g stroke-linecap='round' filter='url(#f1)' width='100' height='100' stroke='",</v>
      </c>
    </row>
    <row r="3" spans="1:3" x14ac:dyDescent="0.3">
      <c r="A3" s="3" t="s">
        <v>84</v>
      </c>
      <c r="B3" t="str">
        <f t="shared" si="0"/>
        <v>"icon3":"' stroke-width='10' fill='none'&gt;",</v>
      </c>
    </row>
    <row r="4" spans="1:3" x14ac:dyDescent="0.3">
      <c r="A4" s="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5BB5-727D-43CB-AB8E-FD2D3EDBD069}">
  <dimension ref="A1:I19"/>
  <sheetViews>
    <sheetView workbookViewId="0">
      <selection activeCell="E1" sqref="E1"/>
    </sheetView>
  </sheetViews>
  <sheetFormatPr defaultRowHeight="14.4" x14ac:dyDescent="0.3"/>
  <cols>
    <col min="1" max="1" width="16" bestFit="1" customWidth="1"/>
  </cols>
  <sheetData>
    <row r="1" spans="1:9" x14ac:dyDescent="0.3">
      <c r="A1" t="s">
        <v>97</v>
      </c>
      <c r="B1" t="s">
        <v>89</v>
      </c>
      <c r="C1" t="s">
        <v>90</v>
      </c>
      <c r="E1" t="str">
        <f ca="1">"const "&amp;MID(CELL("filename",A1),FIND("]",CELL("filename",A1))+1,255)&amp;"=["&amp;_xlfn.CONCAT(D:D)&amp;"];"</f>
        <v>const blockTemplate=[{"name":"Category","type":"string","argument":""},{"name":"Name","type":"string","argument":""},{"name":"Description","type":"string","argument":""},{"name":"Parameters","type":"json","argument":""},{"name":"Label","type":"function","argument":""},{"name":"Icon","type":"function","argument":""},{"name":"Init","type":"function","argument":""},{"name":"End","type":"function","argument":""},{"name":"Constructor","type":"function","argument":"Data"},{"name":"Destructor","type":"function","argument":"Data"},{"name":"RunTimeExec","type":"function","argument":""},{"name":"Evaluate","type":"function","argument":""},{"name":"Details","type":"function","argument":""},{"name":"ValidateParams","type":"function","argument":""},{"name":"bid","type":"string","argument":""},{"name":"Colors","type":"object","argument":""},{"name":"TerminalsIn","type":"object","argument":""},{"name":"TerminalsOut","type":"object","argument":""}];</v>
      </c>
    </row>
    <row r="2" spans="1:9" x14ac:dyDescent="0.3">
      <c r="A2" t="s">
        <v>91</v>
      </c>
      <c r="B2" t="s">
        <v>93</v>
      </c>
      <c r="D2" t="str">
        <f>"{"&amp;CHAR(34)&amp;$A$1&amp;CHAR(34)&amp;":"&amp;CHAR(34)&amp;A2&amp;CHAR(34)&amp;","&amp;CHAR(34)&amp;$B$1&amp;CHAR(34)&amp;":"&amp;CHAR(34)&amp;B2&amp;CHAR(34)&amp;","&amp;CHAR(34)&amp;$C$1&amp;CHAR(34)&amp;":"&amp;CHAR(34)&amp;C2&amp;CHAR(34)&amp;"}"&amp;IF(ISBLANK(A3),"",",")</f>
        <v>{"name":"Category","type":"string","argument":""},</v>
      </c>
      <c r="I2" t="str">
        <f>TRIM(A2)</f>
        <v>Category</v>
      </c>
    </row>
    <row r="3" spans="1:9" x14ac:dyDescent="0.3">
      <c r="A3" t="s">
        <v>88</v>
      </c>
      <c r="B3" t="s">
        <v>93</v>
      </c>
      <c r="D3" t="str">
        <f t="shared" ref="D3:D19" si="0">"{"&amp;CHAR(34)&amp;$A$1&amp;CHAR(34)&amp;":"&amp;CHAR(34)&amp;A3&amp;CHAR(34)&amp;","&amp;CHAR(34)&amp;$B$1&amp;CHAR(34)&amp;":"&amp;CHAR(34)&amp;B3&amp;CHAR(34)&amp;","&amp;CHAR(34)&amp;$C$1&amp;CHAR(34)&amp;":"&amp;CHAR(34)&amp;C3&amp;CHAR(34)&amp;"}"&amp;IF(ISBLANK(A4),"",",")</f>
        <v>{"name":"Name","type":"string","argument":""},</v>
      </c>
      <c r="I3" t="str">
        <f t="shared" ref="I3:I19" si="1">TRIM(A3)</f>
        <v>Name</v>
      </c>
    </row>
    <row r="4" spans="1:9" x14ac:dyDescent="0.3">
      <c r="A4" t="s">
        <v>92</v>
      </c>
      <c r="B4" t="s">
        <v>93</v>
      </c>
      <c r="D4" t="str">
        <f t="shared" si="0"/>
        <v>{"name":"Description","type":"string","argument":""},</v>
      </c>
      <c r="I4" t="str">
        <f t="shared" si="1"/>
        <v>Description</v>
      </c>
    </row>
    <row r="5" spans="1:9" x14ac:dyDescent="0.3">
      <c r="A5" t="s">
        <v>94</v>
      </c>
      <c r="B5" t="s">
        <v>95</v>
      </c>
      <c r="D5" t="str">
        <f t="shared" si="0"/>
        <v>{"name":"Parameters","type":"json","argument":""},</v>
      </c>
      <c r="I5" t="str">
        <f t="shared" si="1"/>
        <v>Parameters</v>
      </c>
    </row>
    <row r="6" spans="1:9" x14ac:dyDescent="0.3">
      <c r="A6" t="s">
        <v>98</v>
      </c>
      <c r="B6" t="s">
        <v>23</v>
      </c>
      <c r="D6" t="str">
        <f>"{"&amp;CHAR(34)&amp;$A$1&amp;CHAR(34)&amp;":"&amp;CHAR(34)&amp;A6&amp;CHAR(34)&amp;","&amp;CHAR(34)&amp;$B$1&amp;CHAR(34)&amp;":"&amp;CHAR(34)&amp;B6&amp;CHAR(34)&amp;","&amp;CHAR(34)&amp;$C$1&amp;CHAR(34)&amp;":"&amp;CHAR(34)&amp;C6&amp;CHAR(34)&amp;"}"&amp;IF(ISBLANK(#REF!),"",",")</f>
        <v>{"name":"Label","type":"function","argument":""},</v>
      </c>
      <c r="I6" t="str">
        <f t="shared" si="1"/>
        <v>Label</v>
      </c>
    </row>
    <row r="7" spans="1:9" x14ac:dyDescent="0.3">
      <c r="A7" t="s">
        <v>99</v>
      </c>
      <c r="B7" t="s">
        <v>23</v>
      </c>
      <c r="D7" t="str">
        <f t="shared" si="0"/>
        <v>{"name":"Icon","type":"function","argument":""},</v>
      </c>
      <c r="I7" t="str">
        <f t="shared" si="1"/>
        <v>Icon</v>
      </c>
    </row>
    <row r="8" spans="1:9" x14ac:dyDescent="0.3">
      <c r="A8" t="s">
        <v>100</v>
      </c>
      <c r="B8" t="s">
        <v>23</v>
      </c>
      <c r="D8" t="str">
        <f t="shared" si="0"/>
        <v>{"name":"Init","type":"function","argument":""},</v>
      </c>
      <c r="I8" t="str">
        <f t="shared" si="1"/>
        <v>Init</v>
      </c>
    </row>
    <row r="9" spans="1:9" x14ac:dyDescent="0.3">
      <c r="A9" t="s">
        <v>101</v>
      </c>
      <c r="B9" t="s">
        <v>23</v>
      </c>
      <c r="D9" t="str">
        <f t="shared" si="0"/>
        <v>{"name":"End","type":"function","argument":""},</v>
      </c>
      <c r="I9" t="str">
        <f t="shared" si="1"/>
        <v>End</v>
      </c>
    </row>
    <row r="10" spans="1:9" x14ac:dyDescent="0.3">
      <c r="A10" t="s">
        <v>102</v>
      </c>
      <c r="B10" t="s">
        <v>23</v>
      </c>
      <c r="C10" t="s">
        <v>96</v>
      </c>
      <c r="D10" t="str">
        <f t="shared" si="0"/>
        <v>{"name":"Constructor","type":"function","argument":"Data"},</v>
      </c>
      <c r="I10" t="str">
        <f t="shared" si="1"/>
        <v>Constructor</v>
      </c>
    </row>
    <row r="11" spans="1:9" x14ac:dyDescent="0.3">
      <c r="A11" t="s">
        <v>103</v>
      </c>
      <c r="B11" t="s">
        <v>23</v>
      </c>
      <c r="C11" t="s">
        <v>96</v>
      </c>
      <c r="D11" t="str">
        <f t="shared" si="0"/>
        <v>{"name":"Destructor","type":"function","argument":"Data"},</v>
      </c>
      <c r="I11" t="str">
        <f t="shared" si="1"/>
        <v>Destructor</v>
      </c>
    </row>
    <row r="12" spans="1:9" x14ac:dyDescent="0.3">
      <c r="A12" t="s">
        <v>104</v>
      </c>
      <c r="B12" t="s">
        <v>23</v>
      </c>
      <c r="D12" t="str">
        <f t="shared" si="0"/>
        <v>{"name":"RunTimeExec","type":"function","argument":""},</v>
      </c>
      <c r="I12" t="str">
        <f t="shared" si="1"/>
        <v>RunTimeExec</v>
      </c>
    </row>
    <row r="13" spans="1:9" x14ac:dyDescent="0.3">
      <c r="A13" t="s">
        <v>105</v>
      </c>
      <c r="B13" t="s">
        <v>23</v>
      </c>
      <c r="D13" t="str">
        <f t="shared" si="0"/>
        <v>{"name":"Evaluate","type":"function","argument":""},</v>
      </c>
      <c r="I13" t="str">
        <f t="shared" si="1"/>
        <v>Evaluate</v>
      </c>
    </row>
    <row r="14" spans="1:9" x14ac:dyDescent="0.3">
      <c r="A14" t="s">
        <v>106</v>
      </c>
      <c r="B14" t="s">
        <v>23</v>
      </c>
      <c r="D14" t="str">
        <f t="shared" si="0"/>
        <v>{"name":"Details","type":"function","argument":""},</v>
      </c>
      <c r="I14" t="str">
        <f t="shared" si="1"/>
        <v>Details</v>
      </c>
    </row>
    <row r="15" spans="1:9" x14ac:dyDescent="0.3">
      <c r="A15" t="s">
        <v>107</v>
      </c>
      <c r="B15" t="s">
        <v>23</v>
      </c>
      <c r="D15" t="str">
        <f t="shared" si="0"/>
        <v>{"name":"ValidateParams","type":"function","argument":""},</v>
      </c>
      <c r="I15" t="str">
        <f t="shared" si="1"/>
        <v>ValidateParams</v>
      </c>
    </row>
    <row r="16" spans="1:9" x14ac:dyDescent="0.3">
      <c r="A16" t="s">
        <v>110</v>
      </c>
      <c r="B16" t="s">
        <v>93</v>
      </c>
      <c r="D16" t="str">
        <f t="shared" si="0"/>
        <v>{"name":"bid","type":"string","argument":""},</v>
      </c>
      <c r="I16" t="str">
        <f t="shared" si="1"/>
        <v>bid</v>
      </c>
    </row>
    <row r="17" spans="1:9" x14ac:dyDescent="0.3">
      <c r="A17" t="s">
        <v>111</v>
      </c>
      <c r="B17" t="s">
        <v>112</v>
      </c>
      <c r="D17" t="str">
        <f t="shared" si="0"/>
        <v>{"name":"Colors","type":"object","argument":""},</v>
      </c>
      <c r="I17" t="str">
        <f t="shared" si="1"/>
        <v>Colors</v>
      </c>
    </row>
    <row r="18" spans="1:9" x14ac:dyDescent="0.3">
      <c r="A18" t="s">
        <v>113</v>
      </c>
      <c r="B18" t="s">
        <v>112</v>
      </c>
      <c r="D18" t="str">
        <f t="shared" si="0"/>
        <v>{"name":"TerminalsIn","type":"object","argument":""},</v>
      </c>
      <c r="I18" t="str">
        <f t="shared" si="1"/>
        <v>TerminalsIn</v>
      </c>
    </row>
    <row r="19" spans="1:9" x14ac:dyDescent="0.3">
      <c r="A19" t="s">
        <v>114</v>
      </c>
      <c r="B19" t="s">
        <v>112</v>
      </c>
      <c r="D19" t="str">
        <f t="shared" si="0"/>
        <v>{"name":"TerminalsOut","type":"object","argument":""}</v>
      </c>
      <c r="I19" t="str">
        <f t="shared" si="1"/>
        <v>TerminalsOut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tools</vt:lpstr>
      <vt:lpstr>functionsCategories</vt:lpstr>
      <vt:lpstr>toolBar</vt:lpstr>
      <vt:lpstr>IconText</vt:lpstr>
      <vt:lpstr>networkIcon</vt:lpstr>
      <vt:lpstr>blockTemplate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2019-08-17T04:37:43Z</dcterms:modified>
</cp:coreProperties>
</file>